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rofileSV\redirect\28043869\Desktop\照会・回答\Fw_ 【財政状況資料集】記載内容の確認依頼について（9_20）\修正後R2.9.23\"/>
    </mc:Choice>
  </mc:AlternateContent>
  <bookViews>
    <workbookView xWindow="852" yWindow="0" windowWidth="15900" windowHeight="9252" tabRatio="63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s="1"/>
  <c r="AM35" i="10" l="1"/>
  <c r="BE34" i="10" s="1"/>
  <c r="BE35" i="10" l="1"/>
  <c r="BW34" i="10"/>
  <c r="BW35" i="10" s="1"/>
  <c r="BW36" i="10" s="1"/>
  <c r="BW37" i="10" s="1"/>
  <c r="BW38" i="10" s="1"/>
  <c r="BW39" i="10" s="1"/>
  <c r="CO34" i="10" s="1"/>
  <c r="CO35" i="10" s="1"/>
</calcChain>
</file>

<file path=xl/sharedStrings.xml><?xml version="1.0" encoding="utf-8"?>
<sst xmlns="http://schemas.openxmlformats.org/spreadsheetml/2006/main" count="1090" uniqueCount="600">
  <si>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</si>
  <si>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</si>
  <si>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</si>
  <si>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</si>
  <si>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</si>
  <si>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</si>
  <si>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</si>
  <si>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</si>
  <si>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</si>
  <si>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</si>
  <si>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</si>
  <si>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</si>
  <si>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</si>
  <si>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</si>
  <si>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</si>
  <si>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</si>
  <si>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</si>
  <si>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</si>
  <si>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</si>
  <si>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</si>
  <si>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</si>
  <si>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</si>
  <si>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</si>
  <si>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</si>
  <si>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</si>
  <si>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</si>
  <si>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</si>
  <si>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</si>
  <si>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</si>
  <si>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</si>
  <si>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</si>
  <si>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</si>
  <si>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</si>
  <si>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</si>
  <si>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</si>
  <si>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</si>
  <si>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</si>
  <si>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</si>
  <si>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</si>
  <si>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</si>
  <si>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</si>
  <si>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</si>
  <si>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</si>
  <si>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</si>
  <si>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</si>
  <si>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</si>
  <si>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</si>
  <si>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</si>
  <si>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</si>
  <si>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</si>
  <si>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</si>
  <si>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</si>
  <si>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</si>
  <si>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</si>
  <si>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</si>
  <si>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</si>
  <si>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</si>
  <si>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</si>
  <si>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</si>
  <si>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</si>
  <si>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</si>
  <si>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</si>
  <si>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</si>
  <si>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</si>
  <si>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</si>
  <si>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</si>
  <si>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</si>
  <si>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</si>
  <si>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</si>
  <si>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</si>
  <si>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</si>
  <si>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</si>
  <si>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</si>
  <si>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</si>
  <si>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</si>
  <si>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</si>
  <si>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</si>
  <si>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</si>
  <si>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</si>
  <si>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</si>
  <si>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</si>
  <si>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</si>
  <si>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</si>
  <si>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</si>
  <si>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</si>
  <si>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Ⅲ－２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</si>
  <si>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</si>
  <si>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</si>
  <si>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</si>
  <si>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</si>
  <si>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</si>
  <si>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</si>
  <si>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</si>
  <si>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</si>
  <si>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</si>
  <si>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</si>
  <si>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</si>
  <si>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</si>
  <si>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富士宮市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</si>
  <si>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</si>
  <si>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</si>
  <si>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</si>
  <si>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</si>
  <si>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</si>
  <si>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</si>
  <si>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</si>
  <si>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</si>
  <si>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</si>
  <si>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</si>
  <si>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</si>
  <si>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</si>
  <si>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</si>
  <si>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</si>
  <si>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</si>
  <si>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</si>
  <si>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</si>
  <si>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</si>
  <si>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</si>
  <si>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</si>
  <si>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</si>
  <si>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</si>
  <si>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</si>
  <si>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</si>
  <si>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</si>
  <si>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</si>
  <si>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</si>
  <si>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</si>
  <si>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</si>
  <si>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</si>
  <si>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</si>
  <si>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</si>
  <si>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</si>
  <si>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</si>
  <si>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</si>
  <si>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</si>
  <si>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</si>
  <si>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</si>
  <si>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</si>
  <si>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</si>
  <si>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</si>
  <si>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</si>
  <si>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</si>
  <si>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</si>
  <si>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</si>
  <si>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</si>
  <si>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</si>
  <si>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</si>
  <si>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</si>
  <si>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</si>
  <si>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</si>
  <si>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</si>
  <si>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4"/>
  </si>
  <si>
    <t>うち日本人(％)</t>
    <phoneticPr fontId="5"/>
  </si>
  <si>
    <t>-0.7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</si>
  <si>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</si>
  <si>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</si>
  <si>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</si>
  <si>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</si>
  <si>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</si>
  <si>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</si>
  <si>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</si>
  <si>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</si>
  <si>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</si>
  <si>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</si>
  <si>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</si>
  <si>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</si>
  <si>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</si>
  <si>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</si>
  <si>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</si>
  <si>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</si>
  <si>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</si>
  <si>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</si>
  <si>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</si>
  <si>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</si>
  <si>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</si>
  <si>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</si>
  <si>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</si>
  <si>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</si>
  <si>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</si>
  <si>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</si>
  <si>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</si>
  <si>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</si>
  <si>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</si>
  <si>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</si>
  <si>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</si>
  <si>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</si>
  <si>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</si>
  <si>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</si>
  <si>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</si>
  <si>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</si>
  <si>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</si>
  <si>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</si>
  <si>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</si>
  <si>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</si>
  <si>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</si>
  <si>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</si>
  <si>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</si>
  <si>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</si>
  <si>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</si>
  <si>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</si>
  <si>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</si>
  <si>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</si>
  <si>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</si>
  <si>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</si>
  <si>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</si>
  <si>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</si>
  <si>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</si>
  <si>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</si>
  <si>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</si>
  <si>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</si>
  <si>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</si>
  <si>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</si>
  <si>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</si>
  <si>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静岡県富士宮市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</si>
  <si>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</si>
  <si>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</si>
  <si>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</si>
  <si>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</si>
  <si>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</si>
  <si>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</si>
  <si>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</si>
  <si>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</si>
  <si>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</si>
  <si>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</si>
  <si>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</si>
  <si>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</si>
  <si>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</si>
  <si>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</si>
  <si>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</si>
  <si>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</si>
  <si>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</si>
  <si>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</si>
  <si>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</si>
  <si>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</si>
  <si>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</si>
  <si>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</si>
  <si>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</si>
  <si>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</si>
  <si>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</si>
  <si>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</si>
  <si>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</si>
  <si>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</si>
  <si>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</si>
  <si>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</si>
  <si>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</si>
  <si>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</si>
  <si>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</si>
  <si>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</si>
  <si>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</si>
  <si>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</si>
  <si>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</si>
  <si>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</si>
  <si>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</si>
  <si>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</si>
  <si>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</si>
  <si>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</si>
  <si>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</si>
  <si>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</si>
  <si>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</si>
  <si>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</si>
  <si>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</si>
  <si>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</si>
  <si>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</si>
  <si>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</si>
  <si>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</si>
  <si>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</si>
  <si>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</si>
  <si>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</si>
  <si>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</si>
  <si>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</si>
  <si>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</si>
  <si>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</si>
  <si>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</si>
  <si>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</si>
  <si>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</si>
  <si>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</si>
  <si>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</si>
  <si>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</si>
  <si>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</si>
  <si>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</si>
  <si>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</si>
  <si>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</si>
  <si>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</si>
  <si>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</si>
  <si>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</si>
  <si>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</si>
  <si>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</si>
  <si>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</si>
  <si>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</si>
  <si>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</si>
  <si>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</si>
  <si>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</si>
  <si>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</si>
  <si>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</si>
  <si>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</si>
  <si>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</si>
  <si>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</si>
  <si>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</si>
  <si>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</si>
  <si>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</si>
  <si>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</si>
  <si>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</si>
  <si>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</si>
  <si>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</si>
  <si>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</si>
  <si>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</si>
  <si>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</si>
  <si>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</si>
  <si>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</si>
  <si>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</si>
  <si>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</si>
  <si>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</si>
  <si>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</si>
  <si>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</si>
  <si>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</si>
  <si>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</si>
  <si>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</si>
  <si>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</si>
  <si>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</si>
  <si>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</si>
  <si>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</si>
  <si>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</si>
  <si>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</si>
  <si>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</si>
  <si>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</si>
  <si>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</si>
  <si>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</si>
  <si>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</si>
  <si>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</si>
  <si>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</si>
  <si>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</si>
  <si>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</si>
  <si>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</si>
  <si>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</si>
  <si>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</si>
  <si>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</si>
  <si>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</si>
  <si>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</si>
  <si>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</si>
  <si>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</si>
  <si>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</si>
  <si>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</si>
  <si>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</si>
  <si>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</si>
  <si>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</si>
  <si>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</si>
  <si>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</si>
  <si>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</si>
  <si>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</si>
  <si>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</si>
  <si>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</si>
  <si>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</si>
  <si>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</si>
  <si>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</si>
  <si>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</si>
  <si>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</si>
  <si>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</si>
  <si>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</si>
  <si>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</si>
  <si>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</si>
  <si>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</si>
  <si>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</si>
  <si>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静岡県富士宮市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</si>
  <si>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</si>
  <si>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</si>
  <si>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</si>
  <si>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</si>
  <si>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</si>
  <si>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</si>
  <si>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</si>
  <si>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</si>
  <si>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</si>
  <si>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</si>
  <si>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</si>
  <si>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</si>
  <si>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</si>
  <si>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</si>
  <si>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</si>
  <si>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</si>
  <si>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</si>
  <si>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</si>
  <si>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</si>
  <si>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</si>
  <si>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</si>
  <si>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</si>
  <si>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</si>
  <si>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</si>
  <si>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</si>
  <si>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</si>
  <si>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</si>
  <si>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</si>
  <si>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</si>
  <si>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</si>
  <si>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</si>
  <si>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</si>
  <si>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</si>
  <si>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</si>
  <si>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</si>
  <si>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</si>
  <si>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</si>
  <si>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</si>
  <si>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病院事業会計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</si>
  <si>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</si>
  <si>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</si>
  <si>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</si>
  <si>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</si>
  <si>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</si>
  <si>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</si>
  <si>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</si>
  <si>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</si>
  <si>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</si>
  <si>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</si>
  <si>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</si>
  <si>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</si>
  <si>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</si>
  <si>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</si>
  <si>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</si>
  <si>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</si>
  <si>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</si>
  <si>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</si>
  <si>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</si>
  <si>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</si>
  <si>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</si>
  <si>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</si>
  <si>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</si>
  <si>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</si>
  <si>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</si>
  <si>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</si>
  <si>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</si>
  <si>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</si>
  <si>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</si>
  <si>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</si>
  <si>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</si>
  <si>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</si>
  <si>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</si>
  <si>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</si>
  <si>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</si>
  <si>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</si>
  <si>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</si>
  <si>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</si>
  <si>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</si>
  <si>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</si>
  <si>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</si>
  <si>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</si>
  <si>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</si>
  <si>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</si>
  <si>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</si>
  <si>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</si>
  <si>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</si>
  <si>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</si>
  <si>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</si>
  <si>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</si>
  <si>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</si>
  <si>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</si>
  <si>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</si>
  <si>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</si>
  <si>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</si>
  <si>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</si>
  <si>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</si>
  <si>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</si>
  <si>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</si>
  <si>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</si>
  <si>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</si>
  <si>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</si>
  <si>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</si>
  <si>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</si>
  <si>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</si>
  <si>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</si>
  <si>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</si>
  <si>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</si>
  <si>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</si>
  <si>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</si>
  <si>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</si>
  <si>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</si>
  <si>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</si>
  <si>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</si>
  <si>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</si>
  <si>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</si>
  <si>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</si>
  <si>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</si>
  <si>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</si>
  <si>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</si>
  <si>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</si>
  <si>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</si>
  <si>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</si>
  <si>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</si>
  <si>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</si>
  <si>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</si>
  <si>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</si>
  <si>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</si>
  <si>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</si>
  <si>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</si>
  <si>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</si>
  <si>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</si>
  <si>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</si>
  <si>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</si>
  <si>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</si>
  <si>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</si>
  <si>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</si>
  <si>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</si>
  <si>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</si>
  <si>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</si>
  <si>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</si>
  <si>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</si>
  <si>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</si>
  <si>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</si>
  <si>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</si>
  <si>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</si>
  <si>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</si>
  <si>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</si>
  <si>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</si>
  <si>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</si>
  <si>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</si>
  <si>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</si>
  <si>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</si>
  <si>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</si>
  <si>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</si>
  <si>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</si>
  <si>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</si>
  <si>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</si>
  <si>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</si>
  <si>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</si>
  <si>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</si>
  <si>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</si>
  <si>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</si>
  <si>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</si>
  <si>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</si>
  <si>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</si>
  <si>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</si>
  <si>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</si>
  <si>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</si>
  <si>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</si>
  <si>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</si>
  <si>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</si>
  <si>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</si>
  <si>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</si>
  <si>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</si>
  <si>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</si>
  <si>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</si>
  <si>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</si>
  <si>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</si>
  <si>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</si>
  <si>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</si>
  <si>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</si>
  <si>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</si>
  <si>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</si>
  <si>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</si>
  <si>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</si>
  <si>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</si>
  <si>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</si>
  <si>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0.55</t>
  </si>
  <si>
    <t>一般会計</t>
  </si>
  <si>
    <t>病院事業会計</t>
  </si>
  <si>
    <t>水道事業会計</t>
  </si>
  <si>
    <t>介護保険事業特別会計</t>
  </si>
  <si>
    <t>国民健康保険事業特別会計</t>
  </si>
  <si>
    <t>下水道事業特別会計</t>
  </si>
  <si>
    <t>後期高齢者医療事業特別会計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</si>
  <si>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</si>
  <si>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</si>
  <si>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</si>
  <si>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</si>
  <si>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</si>
  <si>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</si>
  <si>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</si>
  <si>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</si>
  <si>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</si>
  <si>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共立蒲原総合病院組合</t>
    <rPh sb="0" eb="2">
      <t>キョウリツ</t>
    </rPh>
    <rPh sb="2" eb="4">
      <t>カンバラ</t>
    </rPh>
    <rPh sb="4" eb="6">
      <t>ソウゴウ</t>
    </rPh>
    <rPh sb="6" eb="8">
      <t>ビョウイン</t>
    </rPh>
    <rPh sb="8" eb="10">
      <t>クミアイ</t>
    </rPh>
    <phoneticPr fontId="34"/>
  </si>
  <si>
    <t>駿豆学園管理組合</t>
    <rPh sb="0" eb="2">
      <t>スンズ</t>
    </rPh>
    <rPh sb="2" eb="4">
      <t>ガクエン</t>
    </rPh>
    <rPh sb="4" eb="6">
      <t>カンリ</t>
    </rPh>
    <rPh sb="6" eb="8">
      <t>クミアイ</t>
    </rPh>
    <phoneticPr fontId="34"/>
  </si>
  <si>
    <t>岳南排水路管理組合</t>
    <rPh sb="0" eb="2">
      <t>ガクナン</t>
    </rPh>
    <rPh sb="2" eb="5">
      <t>ハイスイロ</t>
    </rPh>
    <rPh sb="5" eb="7">
      <t>カンリ</t>
    </rPh>
    <rPh sb="7" eb="9">
      <t>クミアイ</t>
    </rPh>
    <phoneticPr fontId="34"/>
  </si>
  <si>
    <t>静岡地方税滞納整理機構</t>
    <rPh sb="0" eb="2">
      <t>シズオカ</t>
    </rPh>
    <rPh sb="2" eb="5">
      <t>チホウゼイ</t>
    </rPh>
    <rPh sb="5" eb="7">
      <t>タイノウ</t>
    </rPh>
    <rPh sb="7" eb="9">
      <t>セイリ</t>
    </rPh>
    <rPh sb="9" eb="11">
      <t>キコウ</t>
    </rPh>
    <phoneticPr fontId="34"/>
  </si>
  <si>
    <t>静岡県後期高齢者医療広域連合（普通会計分）</t>
    <rPh sb="0" eb="3">
      <t>シズオカケン</t>
    </rPh>
    <rPh sb="3" eb="5">
      <t>コウキ</t>
    </rPh>
    <rPh sb="5" eb="7">
      <t>コウレイ</t>
    </rPh>
    <rPh sb="7" eb="8">
      <t>シャ</t>
    </rPh>
    <rPh sb="8" eb="10">
      <t>イリョウ</t>
    </rPh>
    <rPh sb="10" eb="12">
      <t>コウイキ</t>
    </rPh>
    <rPh sb="12" eb="14">
      <t>レンゴウ</t>
    </rPh>
    <rPh sb="15" eb="17">
      <t>フツウ</t>
    </rPh>
    <rPh sb="17" eb="19">
      <t>カイケイ</t>
    </rPh>
    <rPh sb="19" eb="20">
      <t>ブン</t>
    </rPh>
    <phoneticPr fontId="34"/>
  </si>
  <si>
    <t>静岡県後期高齢者医療広域連合（事業会計分）</t>
    <rPh sb="15" eb="17">
      <t>ジギョウ</t>
    </rPh>
    <phoneticPr fontId="2"/>
  </si>
  <si>
    <t>富士宮市土地開発公社</t>
  </si>
  <si>
    <t>富士宮市振興公社</t>
  </si>
  <si>
    <t>-</t>
    <phoneticPr fontId="2"/>
  </si>
  <si>
    <t>-</t>
    <phoneticPr fontId="2"/>
  </si>
  <si>
    <t>-</t>
    <phoneticPr fontId="2"/>
  </si>
  <si>
    <t>-</t>
    <phoneticPr fontId="2"/>
  </si>
  <si>
    <t>庁舎整備基金</t>
    <rPh sb="0" eb="2">
      <t>チョウシャ</t>
    </rPh>
    <rPh sb="2" eb="4">
      <t>セイビ</t>
    </rPh>
    <rPh sb="4" eb="6">
      <t>キキン</t>
    </rPh>
    <phoneticPr fontId="14"/>
  </si>
  <si>
    <t>土地取得基金</t>
    <rPh sb="0" eb="2">
      <t>トチ</t>
    </rPh>
    <rPh sb="2" eb="4">
      <t>シュトク</t>
    </rPh>
    <rPh sb="4" eb="6">
      <t>キキン</t>
    </rPh>
    <phoneticPr fontId="14"/>
  </si>
  <si>
    <t>災害対策基金</t>
    <rPh sb="0" eb="2">
      <t>サイガイ</t>
    </rPh>
    <rPh sb="2" eb="4">
      <t>タイサク</t>
    </rPh>
    <rPh sb="4" eb="6">
      <t>キキン</t>
    </rPh>
    <phoneticPr fontId="14"/>
  </si>
  <si>
    <t>学校施設整備基金</t>
    <rPh sb="0" eb="2">
      <t>ガッコウ</t>
    </rPh>
    <rPh sb="2" eb="4">
      <t>シセツ</t>
    </rPh>
    <rPh sb="4" eb="6">
      <t>セイビ</t>
    </rPh>
    <rPh sb="6" eb="8">
      <t>キキン</t>
    </rPh>
    <phoneticPr fontId="14"/>
  </si>
  <si>
    <t>社会福祉施設整備基金</t>
    <rPh sb="0" eb="2">
      <t>シャカイ</t>
    </rPh>
    <rPh sb="2" eb="4">
      <t>フクシ</t>
    </rPh>
    <rPh sb="4" eb="6">
      <t>シセツ</t>
    </rPh>
    <rPh sb="6" eb="8">
      <t>セイビ</t>
    </rPh>
    <rPh sb="8" eb="10">
      <t>キキン</t>
    </rPh>
    <phoneticPr fontId="14"/>
  </si>
  <si>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</si>
  <si>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</si>
  <si>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</si>
  <si>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</si>
  <si>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</si>
  <si>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</si>
  <si>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</si>
  <si>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</si>
  <si>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</si>
  <si>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</si>
  <si>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</si>
  <si>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</si>
  <si>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</si>
  <si>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</si>
  <si>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r>
      <t>実質公債比率は</t>
    </r>
    <r>
      <rPr>
        <sz val="11"/>
        <color rgb="FFFF0000"/>
        <rFont val="ＭＳ Ｐゴシック"/>
        <family val="3"/>
        <charset val="128"/>
      </rPr>
      <t>2.8</t>
    </r>
    <r>
      <rPr>
        <sz val="11"/>
        <color indexed="8"/>
        <rFont val="ＭＳ Ｐゴシック"/>
        <family val="3"/>
        <charset val="128"/>
      </rPr>
      <t>％で、前年度から</t>
    </r>
    <r>
      <rPr>
        <sz val="11"/>
        <color rgb="FFFF0000"/>
        <rFont val="ＭＳ Ｐゴシック"/>
        <family val="3"/>
        <charset val="128"/>
      </rPr>
      <t>0.4</t>
    </r>
    <r>
      <rPr>
        <sz val="11"/>
        <color indexed="8"/>
        <rFont val="ＭＳ Ｐゴシック"/>
        <family val="3"/>
        <charset val="128"/>
      </rPr>
      <t>％減少となっており、類似団体と比較しても低い水準で数年減少傾向であり、同様に将来負担比率についても減少傾向にある。実質公債比率は、公債費（元利償還金）の減少、標準税収入額等の増加が要因となり、減少傾向となっている。今後、大型建設事業の元利償還が始まると上昇することが考えられるため、これまで以上に公債費の適正化に取り組んでいく。</t>
    </r>
    <phoneticPr fontId="5"/>
  </si>
  <si>
    <r>
      <t>将来負担比率は減少傾向にあるが、</t>
    </r>
    <r>
      <rPr>
        <sz val="11"/>
        <color indexed="8"/>
        <rFont val="ＭＳ Ｐゴシック"/>
        <family val="3"/>
        <charset val="128"/>
      </rPr>
      <t>類似団体と比べて高い水準である。有形固定資産減価償却率は、類似団体に比べ低い水準にある。しかし、道路などのインフラ資産及び学校施設の有形固定資産減価償却率が高いので、老朽化対策を順次進めていく必要がある。今後、公共施設総合管理計画と個別施設計画と調整を図り、施設の維持管理に努め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</si>
</sst>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64287</c:v>
                </c:pt>
                <c:pt idx="1">
                  <c:v>46440</c:v>
                </c:pt>
                <c:pt idx="2">
                  <c:v>63257</c:v>
                </c:pt>
                <c:pt idx="3">
                  <c:v>52308</c:v>
                </c:pt>
                <c:pt idx="4">
                  <c:v>46402</c:v>
                </c:pt>
              </c:numCache>
            </c:numRef>
          </c:val>
          <c:smooth val="0"/>
          <c:extLst>
            <c:ext xmlns:c16="http://schemas.microsoft.com/office/drawing/2014/chart" uri="{C3380CC4-5D6E-409C-BE32-E72D297353CC}">
              <c16:uniqueId val="{00000000-F8B2-4A50-95C4-A73E0E2664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42871</c:v>
                </c:pt>
                <c:pt idx="1">
                  <c:v>53552</c:v>
                </c:pt>
                <c:pt idx="2">
                  <c:v>48971</c:v>
                </c:pt>
                <c:pt idx="3">
                  <c:v>42588</c:v>
                </c:pt>
                <c:pt idx="4">
                  <c:v>39864</c:v>
                </c:pt>
              </c:numCache>
            </c:numRef>
          </c:val>
          <c:smooth val="0"/>
          <c:extLst>
            <c:ext xmlns:c16="http://schemas.microsoft.com/office/drawing/2014/chart" uri="{C3380CC4-5D6E-409C-BE32-E72D297353CC}">
              <c16:uniqueId val="{00000001-F8B2-4A50-95C4-A73E0E2664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6.12</c:v>
                </c:pt>
                <c:pt idx="1">
                  <c:v>9.16</c:v>
                </c:pt>
                <c:pt idx="2">
                  <c:v>5.07</c:v>
                </c:pt>
                <c:pt idx="3">
                  <c:v>7.78</c:v>
                </c:pt>
                <c:pt idx="4">
                  <c:v>9.4499999999999993</c:v>
                </c:pt>
              </c:numCache>
            </c:numRef>
          </c:val>
          <c:extLst>
            <c:ext xmlns:c16="http://schemas.microsoft.com/office/drawing/2014/chart" uri="{C3380CC4-5D6E-409C-BE32-E72D297353CC}">
              <c16:uniqueId val="{00000000-2603-4D57-85E8-2DD79B2818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14.35</c:v>
                </c:pt>
                <c:pt idx="1">
                  <c:v>11.33</c:v>
                </c:pt>
                <c:pt idx="2">
                  <c:v>15.03</c:v>
                </c:pt>
                <c:pt idx="3">
                  <c:v>15.76</c:v>
                </c:pt>
                <c:pt idx="4">
                  <c:v>16.510000000000002</c:v>
                </c:pt>
              </c:numCache>
            </c:numRef>
          </c:val>
          <c:extLst>
            <c:ext xmlns:c16="http://schemas.microsoft.com/office/drawing/2014/chart" uri="{C3380CC4-5D6E-409C-BE32-E72D297353CC}">
              <c16:uniqueId val="{00000001-2603-4D57-85E8-2DD79B2818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1.67</c:v>
                </c:pt>
                <c:pt idx="1">
                  <c:v>0.37</c:v>
                </c:pt>
                <c:pt idx="2">
                  <c:v>-0.55000000000000004</c:v>
                </c:pt>
                <c:pt idx="3">
                  <c:v>3.52</c:v>
                </c:pt>
                <c:pt idx="4">
                  <c:v>2.38</c:v>
                </c:pt>
              </c:numCache>
            </c:numRef>
          </c:val>
          <c:smooth val="0"/>
          <c:extLst>
            <c:ext xmlns:c16="http://schemas.microsoft.com/office/drawing/2014/chart" uri="{C3380CC4-5D6E-409C-BE32-E72D297353CC}">
              <c16:uniqueId val="{00000002-2603-4D57-85E8-2DD79B2818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c:v>
                </c:pt>
                <c:pt idx="2">
                  <c:v>#N/A</c:v>
                </c:pt>
                <c:pt idx="3">
                  <c:v>0.08</c:v>
                </c:pt>
                <c:pt idx="4">
                  <c:v>#N/A</c:v>
                </c:pt>
                <c:pt idx="5">
                  <c:v>0.16</c:v>
                </c:pt>
                <c:pt idx="6">
                  <c:v>0</c:v>
                </c:pt>
                <c:pt idx="7">
                  <c:v>0</c:v>
                </c:pt>
                <c:pt idx="8">
                  <c:v>0</c:v>
                </c:pt>
                <c:pt idx="9">
                  <c:v>0</c:v>
                </c:pt>
              </c:numCache>
            </c:numRef>
          </c:val>
          <c:extLst>
            <c:ext xmlns:c16="http://schemas.microsoft.com/office/drawing/2014/chart" uri="{C3380CC4-5D6E-409C-BE32-E72D297353CC}">
              <c16:uniqueId val="{00000000-FB60-41EA-A6BC-FCEBFADE801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B60-41EA-A6BC-FCEBFADE8014}"/>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FB60-41EA-A6BC-FCEBFADE8014}"/>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0</c:v>
                </c:pt>
                <c:pt idx="4">
                  <c:v>#N/A</c:v>
                </c:pt>
                <c:pt idx="5">
                  <c:v>0.04</c:v>
                </c:pt>
                <c:pt idx="6">
                  <c:v>#N/A</c:v>
                </c:pt>
                <c:pt idx="7">
                  <c:v>0.02</c:v>
                </c:pt>
                <c:pt idx="8">
                  <c:v>#N/A</c:v>
                </c:pt>
                <c:pt idx="9">
                  <c:v>0</c:v>
                </c:pt>
              </c:numCache>
            </c:numRef>
          </c:val>
          <c:extLst>
            <c:ext xmlns:c16="http://schemas.microsoft.com/office/drawing/2014/chart" uri="{C3380CC4-5D6E-409C-BE32-E72D297353CC}">
              <c16:uniqueId val="{00000003-FB60-41EA-A6BC-FCEBFADE8014}"/>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0.11</c:v>
                </c:pt>
                <c:pt idx="2">
                  <c:v>#N/A</c:v>
                </c:pt>
                <c:pt idx="3">
                  <c:v>0.13</c:v>
                </c:pt>
                <c:pt idx="4">
                  <c:v>#N/A</c:v>
                </c:pt>
                <c:pt idx="5">
                  <c:v>0.16</c:v>
                </c:pt>
                <c:pt idx="6">
                  <c:v>#N/A</c:v>
                </c:pt>
                <c:pt idx="7">
                  <c:v>0.16</c:v>
                </c:pt>
                <c:pt idx="8">
                  <c:v>#N/A</c:v>
                </c:pt>
                <c:pt idx="9">
                  <c:v>0.15</c:v>
                </c:pt>
              </c:numCache>
            </c:numRef>
          </c:val>
          <c:extLst>
            <c:ext xmlns:c16="http://schemas.microsoft.com/office/drawing/2014/chart" uri="{C3380CC4-5D6E-409C-BE32-E72D297353CC}">
              <c16:uniqueId val="{00000004-FB60-41EA-A6BC-FCEBFADE8014}"/>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0.14000000000000001</c:v>
                </c:pt>
                <c:pt idx="2">
                  <c:v>#N/A</c:v>
                </c:pt>
                <c:pt idx="3">
                  <c:v>1.79</c:v>
                </c:pt>
                <c:pt idx="4">
                  <c:v>#N/A</c:v>
                </c:pt>
                <c:pt idx="5">
                  <c:v>2.34</c:v>
                </c:pt>
                <c:pt idx="6">
                  <c:v>#N/A</c:v>
                </c:pt>
                <c:pt idx="7">
                  <c:v>2.67</c:v>
                </c:pt>
                <c:pt idx="8">
                  <c:v>#N/A</c:v>
                </c:pt>
                <c:pt idx="9">
                  <c:v>0.53</c:v>
                </c:pt>
              </c:numCache>
            </c:numRef>
          </c:val>
          <c:extLst>
            <c:ext xmlns:c16="http://schemas.microsoft.com/office/drawing/2014/chart" uri="{C3380CC4-5D6E-409C-BE32-E72D297353CC}">
              <c16:uniqueId val="{00000005-FB60-41EA-A6BC-FCEBFADE8014}"/>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0.13</c:v>
                </c:pt>
                <c:pt idx="2">
                  <c:v>#N/A</c:v>
                </c:pt>
                <c:pt idx="3">
                  <c:v>0.87</c:v>
                </c:pt>
                <c:pt idx="4">
                  <c:v>#N/A</c:v>
                </c:pt>
                <c:pt idx="5">
                  <c:v>1.31</c:v>
                </c:pt>
                <c:pt idx="6">
                  <c:v>#N/A</c:v>
                </c:pt>
                <c:pt idx="7">
                  <c:v>1.97</c:v>
                </c:pt>
                <c:pt idx="8">
                  <c:v>#N/A</c:v>
                </c:pt>
                <c:pt idx="9">
                  <c:v>1.49</c:v>
                </c:pt>
              </c:numCache>
            </c:numRef>
          </c:val>
          <c:extLst>
            <c:ext xmlns:c16="http://schemas.microsoft.com/office/drawing/2014/chart" uri="{C3380CC4-5D6E-409C-BE32-E72D297353CC}">
              <c16:uniqueId val="{00000006-FB60-41EA-A6BC-FCEBFADE8014}"/>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3.22</c:v>
                </c:pt>
                <c:pt idx="2">
                  <c:v>#N/A</c:v>
                </c:pt>
                <c:pt idx="3">
                  <c:v>3.41</c:v>
                </c:pt>
                <c:pt idx="4">
                  <c:v>#N/A</c:v>
                </c:pt>
                <c:pt idx="5">
                  <c:v>2.99</c:v>
                </c:pt>
                <c:pt idx="6">
                  <c:v>#N/A</c:v>
                </c:pt>
                <c:pt idx="7">
                  <c:v>3.57</c:v>
                </c:pt>
                <c:pt idx="8">
                  <c:v>#N/A</c:v>
                </c:pt>
                <c:pt idx="9">
                  <c:v>3.44</c:v>
                </c:pt>
              </c:numCache>
            </c:numRef>
          </c:val>
          <c:extLst>
            <c:ext xmlns:c16="http://schemas.microsoft.com/office/drawing/2014/chart" uri="{C3380CC4-5D6E-409C-BE32-E72D297353CC}">
              <c16:uniqueId val="{00000007-FB60-41EA-A6BC-FCEBFADE801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10.89</c:v>
                </c:pt>
                <c:pt idx="2">
                  <c:v>#N/A</c:v>
                </c:pt>
                <c:pt idx="3">
                  <c:v>10.91</c:v>
                </c:pt>
                <c:pt idx="4">
                  <c:v>#N/A</c:v>
                </c:pt>
                <c:pt idx="5">
                  <c:v>10.210000000000001</c:v>
                </c:pt>
                <c:pt idx="6">
                  <c:v>#N/A</c:v>
                </c:pt>
                <c:pt idx="7">
                  <c:v>7.68</c:v>
                </c:pt>
                <c:pt idx="8">
                  <c:v>#N/A</c:v>
                </c:pt>
                <c:pt idx="9">
                  <c:v>3.46</c:v>
                </c:pt>
              </c:numCache>
            </c:numRef>
          </c:val>
          <c:extLst>
            <c:ext xmlns:c16="http://schemas.microsoft.com/office/drawing/2014/chart" uri="{C3380CC4-5D6E-409C-BE32-E72D297353CC}">
              <c16:uniqueId val="{00000008-FB60-41EA-A6BC-FCEBFADE801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6.01</c:v>
                </c:pt>
                <c:pt idx="2">
                  <c:v>#N/A</c:v>
                </c:pt>
                <c:pt idx="3">
                  <c:v>9.06</c:v>
                </c:pt>
                <c:pt idx="4">
                  <c:v>#N/A</c:v>
                </c:pt>
                <c:pt idx="5">
                  <c:v>4.82</c:v>
                </c:pt>
                <c:pt idx="6">
                  <c:v>#N/A</c:v>
                </c:pt>
                <c:pt idx="7">
                  <c:v>7.78</c:v>
                </c:pt>
                <c:pt idx="8">
                  <c:v>#N/A</c:v>
                </c:pt>
                <c:pt idx="9">
                  <c:v>9.44</c:v>
                </c:pt>
              </c:numCache>
            </c:numRef>
          </c:val>
          <c:extLst>
            <c:ext xmlns:c16="http://schemas.microsoft.com/office/drawing/2014/chart" uri="{C3380CC4-5D6E-409C-BE32-E72D297353CC}">
              <c16:uniqueId val="{00000009-FB60-41EA-A6BC-FCEBFADE801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3378</c:v>
                </c:pt>
                <c:pt idx="5">
                  <c:v>3138</c:v>
                </c:pt>
                <c:pt idx="8">
                  <c:v>3132</c:v>
                </c:pt>
                <c:pt idx="11">
                  <c:v>3103</c:v>
                </c:pt>
                <c:pt idx="14">
                  <c:v>3229</c:v>
                </c:pt>
              </c:numCache>
            </c:numRef>
          </c:val>
          <c:extLst>
            <c:ext xmlns:c16="http://schemas.microsoft.com/office/drawing/2014/chart" uri="{C3380CC4-5D6E-409C-BE32-E72D297353CC}">
              <c16:uniqueId val="{00000000-9E82-438E-BD37-512F45C5364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E82-438E-BD37-512F45C5364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254</c:v>
                </c:pt>
                <c:pt idx="3">
                  <c:v>226</c:v>
                </c:pt>
                <c:pt idx="6">
                  <c:v>204</c:v>
                </c:pt>
                <c:pt idx="9">
                  <c:v>187</c:v>
                </c:pt>
                <c:pt idx="12">
                  <c:v>160</c:v>
                </c:pt>
              </c:numCache>
            </c:numRef>
          </c:val>
          <c:extLst>
            <c:ext xmlns:c16="http://schemas.microsoft.com/office/drawing/2014/chart" uri="{C3380CC4-5D6E-409C-BE32-E72D297353CC}">
              <c16:uniqueId val="{00000002-9E82-438E-BD37-512F45C5364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c:v>
                </c:pt>
                <c:pt idx="3">
                  <c:v>7</c:v>
                </c:pt>
                <c:pt idx="6">
                  <c:v>7</c:v>
                </c:pt>
                <c:pt idx="9">
                  <c:v>3</c:v>
                </c:pt>
                <c:pt idx="12">
                  <c:v>9</c:v>
                </c:pt>
              </c:numCache>
            </c:numRef>
          </c:val>
          <c:extLst>
            <c:ext xmlns:c16="http://schemas.microsoft.com/office/drawing/2014/chart" uri="{C3380CC4-5D6E-409C-BE32-E72D297353CC}">
              <c16:uniqueId val="{00000003-9E82-438E-BD37-512F45C5364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799</c:v>
                </c:pt>
                <c:pt idx="3">
                  <c:v>778</c:v>
                </c:pt>
                <c:pt idx="6">
                  <c:v>786</c:v>
                </c:pt>
                <c:pt idx="9">
                  <c:v>761</c:v>
                </c:pt>
                <c:pt idx="12">
                  <c:v>760</c:v>
                </c:pt>
              </c:numCache>
            </c:numRef>
          </c:val>
          <c:extLst>
            <c:ext xmlns:c16="http://schemas.microsoft.com/office/drawing/2014/chart" uri="{C3380CC4-5D6E-409C-BE32-E72D297353CC}">
              <c16:uniqueId val="{00000004-9E82-438E-BD37-512F45C5364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E82-438E-BD37-512F45C5364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E82-438E-BD37-512F45C5364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3537</c:v>
                </c:pt>
                <c:pt idx="3">
                  <c:v>3039</c:v>
                </c:pt>
                <c:pt idx="6">
                  <c:v>2916</c:v>
                </c:pt>
                <c:pt idx="9">
                  <c:v>2798</c:v>
                </c:pt>
                <c:pt idx="12">
                  <c:v>2885</c:v>
                </c:pt>
              </c:numCache>
            </c:numRef>
          </c:val>
          <c:extLst>
            <c:ext xmlns:c16="http://schemas.microsoft.com/office/drawing/2014/chart" uri="{C3380CC4-5D6E-409C-BE32-E72D297353CC}">
              <c16:uniqueId val="{00000007-9E82-438E-BD37-512F45C5364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1220</c:v>
                </c:pt>
                <c:pt idx="2">
                  <c:v>#N/A</c:v>
                </c:pt>
                <c:pt idx="3">
                  <c:v>#N/A</c:v>
                </c:pt>
                <c:pt idx="4">
                  <c:v>912</c:v>
                </c:pt>
                <c:pt idx="5">
                  <c:v>#N/A</c:v>
                </c:pt>
                <c:pt idx="6">
                  <c:v>#N/A</c:v>
                </c:pt>
                <c:pt idx="7">
                  <c:v>781</c:v>
                </c:pt>
                <c:pt idx="8">
                  <c:v>#N/A</c:v>
                </c:pt>
                <c:pt idx="9">
                  <c:v>#N/A</c:v>
                </c:pt>
                <c:pt idx="10">
                  <c:v>646</c:v>
                </c:pt>
                <c:pt idx="11">
                  <c:v>#N/A</c:v>
                </c:pt>
                <c:pt idx="12">
                  <c:v>#N/A</c:v>
                </c:pt>
                <c:pt idx="13">
                  <c:v>585</c:v>
                </c:pt>
                <c:pt idx="14">
                  <c:v>#N/A</c:v>
                </c:pt>
              </c:numCache>
            </c:numRef>
          </c:val>
          <c:smooth val="0"/>
          <c:extLst>
            <c:ext xmlns:c16="http://schemas.microsoft.com/office/drawing/2014/chart" uri="{C3380CC4-5D6E-409C-BE32-E72D297353CC}">
              <c16:uniqueId val="{00000008-9E82-438E-BD37-512F45C5364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29270</c:v>
                </c:pt>
                <c:pt idx="5">
                  <c:v>29478</c:v>
                </c:pt>
                <c:pt idx="8">
                  <c:v>28901</c:v>
                </c:pt>
                <c:pt idx="11">
                  <c:v>28414</c:v>
                </c:pt>
                <c:pt idx="14">
                  <c:v>28584</c:v>
                </c:pt>
              </c:numCache>
            </c:numRef>
          </c:val>
          <c:extLst>
            <c:ext xmlns:c16="http://schemas.microsoft.com/office/drawing/2014/chart" uri="{C3380CC4-5D6E-409C-BE32-E72D297353CC}">
              <c16:uniqueId val="{00000000-EB9A-4A58-999C-61B73ABE2FF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6157</c:v>
                </c:pt>
                <c:pt idx="5">
                  <c:v>6121</c:v>
                </c:pt>
                <c:pt idx="8">
                  <c:v>6252</c:v>
                </c:pt>
                <c:pt idx="11">
                  <c:v>5914</c:v>
                </c:pt>
                <c:pt idx="14">
                  <c:v>6031</c:v>
                </c:pt>
              </c:numCache>
            </c:numRef>
          </c:val>
          <c:extLst>
            <c:ext xmlns:c16="http://schemas.microsoft.com/office/drawing/2014/chart" uri="{C3380CC4-5D6E-409C-BE32-E72D297353CC}">
              <c16:uniqueId val="{00000001-EB9A-4A58-999C-61B73ABE2FF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6416</c:v>
                </c:pt>
                <c:pt idx="5">
                  <c:v>5114</c:v>
                </c:pt>
                <c:pt idx="8">
                  <c:v>7514</c:v>
                </c:pt>
                <c:pt idx="11">
                  <c:v>8251</c:v>
                </c:pt>
                <c:pt idx="14">
                  <c:v>8772</c:v>
                </c:pt>
              </c:numCache>
            </c:numRef>
          </c:val>
          <c:extLst>
            <c:ext xmlns:c16="http://schemas.microsoft.com/office/drawing/2014/chart" uri="{C3380CC4-5D6E-409C-BE32-E72D297353CC}">
              <c16:uniqueId val="{00000002-EB9A-4A58-999C-61B73ABE2FF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9A-4A58-999C-61B73ABE2FF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9A-4A58-999C-61B73ABE2FF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437</c:v>
                </c:pt>
                <c:pt idx="3">
                  <c:v>162</c:v>
                </c:pt>
                <c:pt idx="6">
                  <c:v>24</c:v>
                </c:pt>
                <c:pt idx="9">
                  <c:v>12</c:v>
                </c:pt>
                <c:pt idx="12">
                  <c:v>0</c:v>
                </c:pt>
              </c:numCache>
            </c:numRef>
          </c:val>
          <c:extLst>
            <c:ext xmlns:c16="http://schemas.microsoft.com/office/drawing/2014/chart" uri="{C3380CC4-5D6E-409C-BE32-E72D297353CC}">
              <c16:uniqueId val="{00000005-EB9A-4A58-999C-61B73ABE2FF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8087</c:v>
                </c:pt>
                <c:pt idx="3">
                  <c:v>7274</c:v>
                </c:pt>
                <c:pt idx="6">
                  <c:v>7245</c:v>
                </c:pt>
                <c:pt idx="9">
                  <c:v>6928</c:v>
                </c:pt>
                <c:pt idx="12">
                  <c:v>6545</c:v>
                </c:pt>
              </c:numCache>
            </c:numRef>
          </c:val>
          <c:extLst>
            <c:ext xmlns:c16="http://schemas.microsoft.com/office/drawing/2014/chart" uri="{C3380CC4-5D6E-409C-BE32-E72D297353CC}">
              <c16:uniqueId val="{00000006-EB9A-4A58-999C-61B73ABE2FF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68</c:v>
                </c:pt>
                <c:pt idx="3">
                  <c:v>62</c:v>
                </c:pt>
                <c:pt idx="6">
                  <c:v>54</c:v>
                </c:pt>
                <c:pt idx="9">
                  <c:v>41</c:v>
                </c:pt>
                <c:pt idx="12">
                  <c:v>38</c:v>
                </c:pt>
              </c:numCache>
            </c:numRef>
          </c:val>
          <c:extLst>
            <c:ext xmlns:c16="http://schemas.microsoft.com/office/drawing/2014/chart" uri="{C3380CC4-5D6E-409C-BE32-E72D297353CC}">
              <c16:uniqueId val="{00000007-EB9A-4A58-999C-61B73ABE2FF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7372</c:v>
                </c:pt>
                <c:pt idx="3">
                  <c:v>7110</c:v>
                </c:pt>
                <c:pt idx="6">
                  <c:v>6863</c:v>
                </c:pt>
                <c:pt idx="9">
                  <c:v>6610</c:v>
                </c:pt>
                <c:pt idx="12">
                  <c:v>6789</c:v>
                </c:pt>
              </c:numCache>
            </c:numRef>
          </c:val>
          <c:extLst>
            <c:ext xmlns:c16="http://schemas.microsoft.com/office/drawing/2014/chart" uri="{C3380CC4-5D6E-409C-BE32-E72D297353CC}">
              <c16:uniqueId val="{00000008-EB9A-4A58-999C-61B73ABE2FF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1124</c:v>
                </c:pt>
                <c:pt idx="3">
                  <c:v>1127</c:v>
                </c:pt>
                <c:pt idx="6">
                  <c:v>1029</c:v>
                </c:pt>
                <c:pt idx="9">
                  <c:v>699</c:v>
                </c:pt>
                <c:pt idx="12">
                  <c:v>928</c:v>
                </c:pt>
              </c:numCache>
            </c:numRef>
          </c:val>
          <c:extLst>
            <c:ext xmlns:c16="http://schemas.microsoft.com/office/drawing/2014/chart" uri="{C3380CC4-5D6E-409C-BE32-E72D297353CC}">
              <c16:uniqueId val="{00000009-EB9A-4A58-999C-61B73ABE2FF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30239</c:v>
                </c:pt>
                <c:pt idx="3">
                  <c:v>31066</c:v>
                </c:pt>
                <c:pt idx="6">
                  <c:v>31715</c:v>
                </c:pt>
                <c:pt idx="9">
                  <c:v>31409</c:v>
                </c:pt>
                <c:pt idx="12">
                  <c:v>31387</c:v>
                </c:pt>
              </c:numCache>
            </c:numRef>
          </c:val>
          <c:extLst>
            <c:ext xmlns:c16="http://schemas.microsoft.com/office/drawing/2014/chart" uri="{C3380CC4-5D6E-409C-BE32-E72D297353CC}">
              <c16:uniqueId val="{0000000A-EB9A-4A58-999C-61B73ABE2FF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5484</c:v>
                </c:pt>
                <c:pt idx="2">
                  <c:v>#N/A</c:v>
                </c:pt>
                <c:pt idx="3">
                  <c:v>#N/A</c:v>
                </c:pt>
                <c:pt idx="4">
                  <c:v>6087</c:v>
                </c:pt>
                <c:pt idx="5">
                  <c:v>#N/A</c:v>
                </c:pt>
                <c:pt idx="6">
                  <c:v>#N/A</c:v>
                </c:pt>
                <c:pt idx="7">
                  <c:v>4262</c:v>
                </c:pt>
                <c:pt idx="8">
                  <c:v>#N/A</c:v>
                </c:pt>
                <c:pt idx="9">
                  <c:v>#N/A</c:v>
                </c:pt>
                <c:pt idx="10">
                  <c:v>3120</c:v>
                </c:pt>
                <c:pt idx="11">
                  <c:v>#N/A</c:v>
                </c:pt>
                <c:pt idx="12">
                  <c:v>#N/A</c:v>
                </c:pt>
                <c:pt idx="13">
                  <c:v>2299</c:v>
                </c:pt>
                <c:pt idx="14">
                  <c:v>#N/A</c:v>
                </c:pt>
              </c:numCache>
            </c:numRef>
          </c:val>
          <c:smooth val="0"/>
          <c:extLst>
            <c:ext xmlns:c16="http://schemas.microsoft.com/office/drawing/2014/chart" uri="{C3380CC4-5D6E-409C-BE32-E72D297353CC}">
              <c16:uniqueId val="{0000000B-EB9A-4A58-999C-61B73ABE2FF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3916</c:v>
                </c:pt>
                <c:pt idx="1">
                  <c:v>4124</c:v>
                </c:pt>
                <c:pt idx="2">
                  <c:v>4314</c:v>
                </c:pt>
              </c:numCache>
            </c:numRef>
          </c:val>
          <c:extLst>
            <c:ext xmlns:c16="http://schemas.microsoft.com/office/drawing/2014/chart" uri="{C3380CC4-5D6E-409C-BE32-E72D297353CC}">
              <c16:uniqueId val="{00000000-0A3E-4989-93A4-F90E1271D2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308</c:v>
                </c:pt>
                <c:pt idx="1">
                  <c:v>309</c:v>
                </c:pt>
                <c:pt idx="2">
                  <c:v>309</c:v>
                </c:pt>
              </c:numCache>
            </c:numRef>
          </c:val>
          <c:extLst>
            <c:ext xmlns:c16="http://schemas.microsoft.com/office/drawing/2014/chart" uri="{C3380CC4-5D6E-409C-BE32-E72D297353CC}">
              <c16:uniqueId val="{00000001-0A3E-4989-93A4-F90E1271D2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2929</c:v>
                </c:pt>
                <c:pt idx="1">
                  <c:v>2888</c:v>
                </c:pt>
                <c:pt idx="2">
                  <c:v>2826</c:v>
                </c:pt>
              </c:numCache>
            </c:numRef>
          </c:val>
          <c:extLst>
            <c:ext xmlns:c16="http://schemas.microsoft.com/office/drawing/2014/chart" uri="{C3380CC4-5D6E-409C-BE32-E72D297353CC}">
              <c16:uniqueId val="{00000002-0A3E-4989-93A4-F90E1271D2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{AFB55E13-8209-4D1E-B4F1-770B681D071F}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C13-4547-B8BC-BCBD08BAEAE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{5E99BAFE-8B39-4CD6-8E9E-8029A1DC0487}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C13-4547-B8BC-BCBD08BAEAE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{206A2906-DB55-472A-BF46-15EE32B0FEC0}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C13-4547-B8BC-BCBD08BAEAE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{E6B62224-3031-412C-AA73-1086C8B0276B}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C13-4547-B8BC-BCBD08BAEAE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{D3D20FE8-5BE2-44F2-BB9E-CB58E86A510B}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C13-4547-B8BC-BCBD08BAEAE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{0DE2EC10-8125-438B-8C86-3310E7E90ED6}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C13-4547-B8BC-BCBD08BAEAE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{78E2EEE2-4481-4FCF-8AAD-F777E167AF23}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C13-4547-B8BC-BCBD08BAEAE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{FBF3C4FA-413F-4CEB-90AD-223B74EAFBC7}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C13-4547-B8BC-BCBD08BAEAE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{B49A0E6F-2FA5-4D56-8B29-BE71A5830A8C}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C13-4547-B8BC-BCBD08BAEAE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56.3</c:v>
                </c:pt>
                <c:pt idx="24">
                  <c:v>57.9</c:v>
                </c:pt>
                <c:pt idx="32">
                  <c:v>59.4</c:v>
                </c:pt>
              </c:numCache>
            </c:numRef>
          </c:xVal>
          <c:yVal>
            <c:numRef>
              <c:f>公会計指標分析・財政指標組合せ分析表!$BP$51:$DC$51</c:f>
              <c:numCache>
                <c:formatCode>#,##0.0;"▲ "#,##0.0</c:formatCode>
                <c:ptCount val="40"/>
                <c:pt idx="16">
                  <c:v>18</c:v>
                </c:pt>
                <c:pt idx="24">
                  <c:v>13.1</c:v>
                </c:pt>
                <c:pt idx="32">
                  <c:v>9.6999999999999993</c:v>
                </c:pt>
              </c:numCache>
            </c:numRef>
          </c:yVal>
          <c:smooth val="0"/>
          <c:extLst>
            <c:ext xmlns:c16="http://schemas.microsoft.com/office/drawing/2014/chart" uri="{C3380CC4-5D6E-409C-BE32-E72D297353CC}">
              <c16:uniqueId val="{00000009-0C13-4547-B8BC-BCBD08BAEAE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{7DE0173B-6749-4FD9-978A-E16CC5958F83}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C13-4547-B8BC-BCBD08BAEAE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{31B675E2-067E-448E-B2BA-CB00085153FE}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C13-4547-B8BC-BCBD08BAEAE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{EDEC7316-0A74-4DBC-9F68-E61D2B6A4A18}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C13-4547-B8BC-BCBD08BAEAE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{6B7B3A50-8D12-4BF9-AAF2-192C5C975F62}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C13-4547-B8BC-BCBD08BAEAE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{CB7C37E6-979A-484C-9B00-3281A44E971E}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C13-4547-B8BC-BCBD08BAEAE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{27BCE82E-7A31-440F-9D97-655DBD2DD88D}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C13-4547-B8BC-BCBD08BAEAE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{5F49D789-2AF8-4D41-8200-6D2B64CDEEED}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C13-4547-B8BC-BCBD08BAEAE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{2C416653-EC24-408C-8AEE-7A7B91CE4329}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C13-4547-B8BC-BCBD08BAEAE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{FC06A677-FE7D-4C1B-9924-F765B5E426A0}</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C13-4547-B8BC-BCBD08BAEAE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57.2</c:v>
                </c:pt>
                <c:pt idx="24">
                  <c:v>58.6</c:v>
                </c:pt>
                <c:pt idx="32">
                  <c:v>60.2</c:v>
                </c:pt>
              </c:numCache>
            </c:numRef>
          </c:xVal>
          <c:yVal>
            <c:numRef>
              <c:f>公会計指標分析・財政指標組合せ分析表!$BP$55:$DC$55</c:f>
              <c:numCache>
                <c:formatCode>#,##0.0;"▲ "#,##0.0</c:formatCode>
                <c:ptCount val="40"/>
                <c:pt idx="16">
                  <c:v>6.5</c:v>
                </c:pt>
                <c:pt idx="24">
                  <c:v>5.8</c:v>
                </c:pt>
                <c:pt idx="32">
                  <c:v>2.7</c:v>
                </c:pt>
              </c:numCache>
            </c:numRef>
          </c:yVal>
          <c:smooth val="0"/>
          <c:extLst>
            <c:ext xmlns:c16="http://schemas.microsoft.com/office/drawing/2014/chart" uri="{C3380CC4-5D6E-409C-BE32-E72D297353CC}">
              <c16:uniqueId val="{00000013-0C13-4547-B8BC-BCBD08BAEAEB}"/>
            </c:ext>
          </c:extLst>
        </c:ser>
        <c:dLbls>
          <c:showLegendKey val="0"/>
          <c:showVal val="1"/>
          <c:showCatName val="0"/>
          <c:showSerName val="0"/>
          <c:showPercent val="0"/>
          <c:showBubbleSize val="0"/>
        </c:dLbls>
        <c:axId val="46179840"/>
        <c:axId val="46181760"/>
      </c:scatterChart>
      <c:valAx>
        <c:axId val="46179840"/>
        <c:scaling>
          <c:orientation val="minMax"/>
          <c:max val="60.6"/>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{68926411-2374-430F-B1DE-66CBD795EC72}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813-4427-8908-E682C4B255C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{3C41D50A-98BC-487A-B17B-53303B7EB82E}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813-4427-8908-E682C4B255C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{E4B9BD70-19CF-4397-9167-107DB311C11E}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813-4427-8908-E682C4B255C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{8906903C-C2BE-4EE5-AC14-96A1258AB130}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813-4427-8908-E682C4B255C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{641A9B41-7864-4306-A9D3-1D30E4B5CF4B}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813-4427-8908-E682C4B255C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{9D2704FD-13D4-46DA-BDA5-15252C80FF3F}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813-4427-8908-E682C4B255C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{5EC924AC-DE10-49C9-BB88-E0E8FE361FCF}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813-4427-8908-E682C4B255C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{47669E71-090B-45C0-BC54-EEA3EABAB898}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813-4427-8908-E682C4B255C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{22C29DDD-BB3C-4E09-BCA0-6CD157A7F99F}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813-4427-8908-E682C4B255C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5.3</c:v>
                </c:pt>
                <c:pt idx="16">
                  <c:v>4.0999999999999996</c:v>
                </c:pt>
                <c:pt idx="24">
                  <c:v>3.2</c:v>
                </c:pt>
                <c:pt idx="32">
                  <c:v>2.8</c:v>
                </c:pt>
              </c:numCache>
            </c:numRef>
          </c:xVal>
          <c:yVal>
            <c:numRef>
              <c:f>公会計指標分析・財政指標組合せ分析表!$BP$73:$DC$73</c:f>
              <c:numCache>
                <c:formatCode>#,##0.0;"▲ "#,##0.0</c:formatCode>
                <c:ptCount val="40"/>
                <c:pt idx="0">
                  <c:v>23.6</c:v>
                </c:pt>
                <c:pt idx="8">
                  <c:v>25.5</c:v>
                </c:pt>
                <c:pt idx="16">
                  <c:v>18</c:v>
                </c:pt>
                <c:pt idx="24">
                  <c:v>13.1</c:v>
                </c:pt>
                <c:pt idx="32">
                  <c:v>9.6999999999999993</c:v>
                </c:pt>
              </c:numCache>
            </c:numRef>
          </c:yVal>
          <c:smooth val="0"/>
          <c:extLst>
            <c:ext xmlns:c16="http://schemas.microsoft.com/office/drawing/2014/chart" uri="{C3380CC4-5D6E-409C-BE32-E72D297353CC}">
              <c16:uniqueId val="{00000009-E813-4427-8908-E682C4B255C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{EA0989A9-4AB3-4056-8977-32304E8F82F7}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813-4427-8908-E682C4B255C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{B4671001-548F-4013-89C7-D51E08D7894E}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813-4427-8908-E682C4B255C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{A7BAFBAC-7059-4A24-A90B-1F57EC7BADC3}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813-4427-8908-E682C4B255C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{5C9AE7DD-A4B5-4421-AB15-76CF43B03A53}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813-4427-8908-E682C4B255C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{5B9F4378-A615-43D7-AD8A-6C094BA055A3}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813-4427-8908-E682C4B255C9}"/>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{2C615A2B-D880-445A-859C-54A394432D36}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813-4427-8908-E682C4B255C9}"/>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{B68D2806-AA4C-46E7-B0F2-CD5B5403BB74}</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813-4427-8908-E682C4B255C9}"/>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{97917F1C-7D74-4F15-8268-AF2FFF2E3D0F}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813-4427-8908-E682C4B255C9}"/>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{95DAD24A-EB98-40F4-8189-8F7D9D0B907E}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813-4427-8908-E682C4B255C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6.2</c:v>
                </c:pt>
                <c:pt idx="16">
                  <c:v>5.9</c:v>
                </c:pt>
                <c:pt idx="24">
                  <c:v>5.3</c:v>
                </c:pt>
                <c:pt idx="32">
                  <c:v>5</c:v>
                </c:pt>
              </c:numCache>
            </c:numRef>
          </c:xVal>
          <c:yVal>
            <c:numRef>
              <c:f>公会計指標分析・財政指標組合せ分析表!$BP$77:$DC$77</c:f>
              <c:numCache>
                <c:formatCode>#,##0.0;"▲ "#,##0.0</c:formatCode>
                <c:ptCount val="40"/>
                <c:pt idx="0">
                  <c:v>33.299999999999997</c:v>
                </c:pt>
                <c:pt idx="8">
                  <c:v>15.8</c:v>
                </c:pt>
                <c:pt idx="16">
                  <c:v>6.5</c:v>
                </c:pt>
                <c:pt idx="24">
                  <c:v>5.8</c:v>
                </c:pt>
                <c:pt idx="32">
                  <c:v>2.7</c:v>
                </c:pt>
              </c:numCache>
            </c:numRef>
          </c:yVal>
          <c:smooth val="0"/>
          <c:extLst>
            <c:ext xmlns:c16="http://schemas.microsoft.com/office/drawing/2014/chart" uri="{C3380CC4-5D6E-409C-BE32-E72D297353CC}">
              <c16:uniqueId val="{00000013-E813-4427-8908-E682C4B255C9}"/>
            </c:ext>
          </c:extLst>
        </c:ser>
        <c:dLbls>
          <c:showLegendKey val="0"/>
          <c:showVal val="1"/>
          <c:showCatName val="0"/>
          <c:showSerName val="0"/>
          <c:showPercent val="0"/>
          <c:showBubbleSize val="0"/>
        </c:dLbls>
        <c:axId val="84219776"/>
        <c:axId val="84234240"/>
      </c:scatterChart>
      <c:valAx>
        <c:axId val="84219776"/>
        <c:scaling>
          <c:orientation val="minMax"/>
          <c:max val="9.9"/>
          <c:min val="2.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9"/>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4.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132,961
130,733
389.08
45,847,919
42,064,494
2,468,374
26,133,571
31,386,689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の基準財政収入額は、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法人市民税</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が企業の円高に伴う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業績</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不調及び固定資産税の平均単価の減少などの要因で減少したが、基準財政需要額の地域経済・雇用対策費が廃止され同じく減少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したことから、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数値に変動なく、</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全国、県、類似団体の各平均を上回り、若干の改善を続けている。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類似団体の中でも上位であるが、今後も引き続き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事務</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の合理化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適正管理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など歳出の抑制を図るとともに、税収の徴収率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維持</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徴収業務の強化など、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安定した財政基盤の強化に努める。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78922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61100"/>
          <a:ext cx="0" cy="1361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75293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93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92528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92528</xdr:rowOff>
    </xdr:from>
    <xdr:to>
      <xdr:col>15</xdr:col>
      <xdr:colOff>82550</xdr:colOff>
      <xdr:row>40</xdr:row>
      <xdr:rowOff>109765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109765</xdr:rowOff>
    </xdr:from>
    <xdr:to>
      <xdr:col>11</xdr:col>
      <xdr:colOff>31750</xdr:colOff>
      <xdr:row>40</xdr:row>
      <xdr:rowOff>127000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60778</xdr:rowOff>
    </xdr:from>
    <xdr:to>
      <xdr:col>7</xdr:col>
      <xdr:colOff>31750</xdr:colOff>
      <xdr:row>42</xdr:row>
      <xdr:rowOff>162378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147155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58965</xdr:rowOff>
    </xdr:from>
    <xdr:to>
      <xdr:col>11</xdr:col>
      <xdr:colOff>82550</xdr:colOff>
      <xdr:row>40</xdr:row>
      <xdr:rowOff>160565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170742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分母である経常一般財源等歳入は、地方消費税交付金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ポイント増）及び地方交付税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1.6</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分子である経常経費充当一般財源等は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、補助費等（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）及び公債費（対前年比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ポイント増）が増加したため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、数値は、前年度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ポイント増となったが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、全国、県、類似団体内の各平均以下が続いている。今後も、扶助費、補助費等は依然として増加することが見込まれる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め、引き続き行財政改革への取り組みとして経常的経費の抑制と市債発行の適正化に努める。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26924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73792"/>
          <a:ext cx="0" cy="12402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170451</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26924</xdr:rowOff>
    </xdr:from>
    <xdr:to>
      <xdr:col>24</xdr:col>
      <xdr:colOff>12700</xdr:colOff>
      <xdr:row>67</xdr:row>
      <xdr:rowOff>26924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3302</xdr:rowOff>
    </xdr:from>
    <xdr:to>
      <xdr:col>23</xdr:col>
      <xdr:colOff>133350</xdr:colOff>
      <xdr:row>63</xdr:row>
      <xdr:rowOff>37084</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0465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136923</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3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164846</xdr:rowOff>
    </xdr:from>
    <xdr:to>
      <xdr:col>23</xdr:col>
      <xdr:colOff>184150</xdr:colOff>
      <xdr:row>64</xdr:row>
      <xdr:rowOff>94996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63</xdr:row>
      <xdr:rowOff>66040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0465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7874</xdr:rowOff>
    </xdr:from>
    <xdr:to>
      <xdr:col>19</xdr:col>
      <xdr:colOff>184150</xdr:colOff>
      <xdr:row>64</xdr:row>
      <xdr:rowOff>109474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94251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6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44450</xdr:rowOff>
    </xdr:from>
    <xdr:to>
      <xdr:col>15</xdr:col>
      <xdr:colOff>82550</xdr:colOff>
      <xdr:row>63</xdr:row>
      <xdr:rowOff>66040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7435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32004</xdr:rowOff>
    </xdr:from>
    <xdr:to>
      <xdr:col>15</xdr:col>
      <xdr:colOff>133350</xdr:colOff>
      <xdr:row>64</xdr:row>
      <xdr:rowOff>133604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118381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62</xdr:row>
      <xdr:rowOff>44450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7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148082</xdr:rowOff>
    </xdr:from>
    <xdr:to>
      <xdr:col>7</xdr:col>
      <xdr:colOff>31750</xdr:colOff>
      <xdr:row>63</xdr:row>
      <xdr:rowOff>78232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63009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157734</xdr:rowOff>
    </xdr:from>
    <xdr:to>
      <xdr:col>23</xdr:col>
      <xdr:colOff>184150</xdr:colOff>
      <xdr:row>63</xdr:row>
      <xdr:rowOff>87884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2811</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15240</xdr:rowOff>
    </xdr:from>
    <xdr:to>
      <xdr:col>15</xdr:col>
      <xdr:colOff>133350</xdr:colOff>
      <xdr:row>63</xdr:row>
      <xdr:rowOff>116840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127017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165100</xdr:rowOff>
    </xdr:from>
    <xdr:to>
      <xdr:col>11</xdr:col>
      <xdr:colOff>82550</xdr:colOff>
      <xdr:row>62</xdr:row>
      <xdr:rowOff>95250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[108,666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人口一人当たりの金額は平成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増加傾向にある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行政経営プランに基づく職員数の適正</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管理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物件費等の抑制により、全国、県、類似団体内の各平均を下回っている。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しかし、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今後、老朽化した公共施設の維持補修費の増加が予測されるため、</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事務の外部委託化など事務事業の合理化や人件費の適正化に努める。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35074</xdr:rowOff>
    </xdr:from>
    <xdr:to>
      <xdr:col>23</xdr:col>
      <xdr:colOff>133350</xdr:colOff>
      <xdr:row>89</xdr:row>
      <xdr:rowOff>126693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51074"/>
          <a:ext cx="0" cy="1634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98770</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5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126693</xdr:rowOff>
    </xdr:from>
    <xdr:to>
      <xdr:col>24</xdr:col>
      <xdr:colOff>12700</xdr:colOff>
      <xdr:row>89</xdr:row>
      <xdr:rowOff>126693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85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121451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494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35074</xdr:rowOff>
    </xdr:from>
    <xdr:to>
      <xdr:col>24</xdr:col>
      <xdr:colOff>12700</xdr:colOff>
      <xdr:row>80</xdr:row>
      <xdr:rowOff>35074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5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152678</xdr:rowOff>
    </xdr:from>
    <xdr:to>
      <xdr:col>23</xdr:col>
      <xdr:colOff>133350</xdr:colOff>
      <xdr:row>83</xdr:row>
      <xdr:rowOff>6944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211578"/>
          <a:ext cx="838200" cy="2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5746</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360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33669</xdr:rowOff>
    </xdr:from>
    <xdr:to>
      <xdr:col>23</xdr:col>
      <xdr:colOff>184150</xdr:colOff>
      <xdr:row>83</xdr:row>
      <xdr:rowOff>135269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6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152454</xdr:rowOff>
    </xdr:from>
    <xdr:to>
      <xdr:col>19</xdr:col>
      <xdr:colOff>133350</xdr:colOff>
      <xdr:row>82</xdr:row>
      <xdr:rowOff>152678</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11354"/>
          <a:ext cx="88900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16089</xdr:rowOff>
    </xdr:from>
    <xdr:to>
      <xdr:col>19</xdr:col>
      <xdr:colOff>184150</xdr:colOff>
      <xdr:row>83</xdr:row>
      <xdr:rowOff>117689</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24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102466</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33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127290</xdr:rowOff>
    </xdr:from>
    <xdr:to>
      <xdr:col>15</xdr:col>
      <xdr:colOff>82550</xdr:colOff>
      <xdr:row>82</xdr:row>
      <xdr:rowOff>152454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86190"/>
          <a:ext cx="889000" cy="2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22518</xdr:rowOff>
    </xdr:from>
    <xdr:to>
      <xdr:col>15</xdr:col>
      <xdr:colOff>133350</xdr:colOff>
      <xdr:row>83</xdr:row>
      <xdr:rowOff>124118</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252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108895</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33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127290</xdr:rowOff>
    </xdr:from>
    <xdr:to>
      <xdr:col>11</xdr:col>
      <xdr:colOff>31750</xdr:colOff>
      <xdr:row>82</xdr:row>
      <xdr:rowOff>140112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86190"/>
          <a:ext cx="889000" cy="1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133592</xdr:rowOff>
    </xdr:from>
    <xdr:to>
      <xdr:col>11</xdr:col>
      <xdr:colOff>82550</xdr:colOff>
      <xdr:row>83</xdr:row>
      <xdr:rowOff>63742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9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48519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27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48854</xdr:rowOff>
    </xdr:from>
    <xdr:to>
      <xdr:col>7</xdr:col>
      <xdr:colOff>31750</xdr:colOff>
      <xdr:row>83</xdr:row>
      <xdr:rowOff>150454</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27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135231</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36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127594</xdr:rowOff>
    </xdr:from>
    <xdr:to>
      <xdr:col>23</xdr:col>
      <xdr:colOff>184150</xdr:colOff>
      <xdr:row>83</xdr:row>
      <xdr:rowOff>57744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8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144121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31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101878</xdr:rowOff>
    </xdr:from>
    <xdr:to>
      <xdr:col>19</xdr:col>
      <xdr:colOff>184150</xdr:colOff>
      <xdr:row>83</xdr:row>
      <xdr:rowOff>32028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6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42205</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29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101654</xdr:rowOff>
    </xdr:from>
    <xdr:to>
      <xdr:col>15</xdr:col>
      <xdr:colOff>133350</xdr:colOff>
      <xdr:row>83</xdr:row>
      <xdr:rowOff>31804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41981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929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76490</xdr:rowOff>
    </xdr:from>
    <xdr:to>
      <xdr:col>11</xdr:col>
      <xdr:colOff>82550</xdr:colOff>
      <xdr:row>83</xdr:row>
      <xdr:rowOff>6640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3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16817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90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89312</xdr:rowOff>
    </xdr:from>
    <xdr:to>
      <xdr:col>7</xdr:col>
      <xdr:colOff>31750</xdr:colOff>
      <xdr:row>83</xdr:row>
      <xdr:rowOff>19462</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4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29639</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91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当市は、初任給を国よりも高く設定していることなどにより、全国、県、類似団体内の各平均を上回っている。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今後も、引き続き地域の民間企業の平均給与及び近隣市の状況を踏まえ、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職員数の適正管理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とともに給与の適正化に努めていく。</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89</xdr:row>
      <xdr:rowOff>142239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05230"/>
          <a:ext cx="0" cy="14960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114316</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73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142239</xdr:rowOff>
    </xdr:from>
    <xdr:to>
      <xdr:col>81</xdr:col>
      <xdr:colOff>133350</xdr:colOff>
      <xdr:row>89</xdr:row>
      <xdr:rowOff>142239</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01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0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142239</xdr:rowOff>
    </xdr:from>
    <xdr:to>
      <xdr:col>81</xdr:col>
      <xdr:colOff>44450</xdr:colOff>
      <xdr:row>89</xdr:row>
      <xdr:rowOff>142239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54012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43197</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1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26670</xdr:rowOff>
    </xdr:from>
    <xdr:to>
      <xdr:col>81</xdr:col>
      <xdr:colOff>95250</xdr:colOff>
      <xdr:row>86</xdr:row>
      <xdr:rowOff>128270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168911</xdr:rowOff>
    </xdr:from>
    <xdr:to>
      <xdr:col>77</xdr:col>
      <xdr:colOff>44450</xdr:colOff>
      <xdr:row>89</xdr:row>
      <xdr:rowOff>142239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2565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168911</xdr:rowOff>
    </xdr:from>
    <xdr:to>
      <xdr:col>72</xdr:col>
      <xdr:colOff>203200</xdr:colOff>
      <xdr:row>88</xdr:row>
      <xdr:rowOff>168911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2565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149861</xdr:rowOff>
    </xdr:from>
    <xdr:to>
      <xdr:col>73</xdr:col>
      <xdr:colOff>44450</xdr:colOff>
      <xdr:row>86</xdr:row>
      <xdr:rowOff>80011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90188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49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147320</xdr:rowOff>
    </xdr:from>
    <xdr:to>
      <xdr:col>68</xdr:col>
      <xdr:colOff>152400</xdr:colOff>
      <xdr:row>88</xdr:row>
      <xdr:rowOff>168911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63470"/>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114316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34289</xdr:rowOff>
    </xdr:from>
    <xdr:to>
      <xdr:col>64</xdr:col>
      <xdr:colOff>152400</xdr:colOff>
      <xdr:row>83</xdr:row>
      <xdr:rowOff>135889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146066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91439</xdr:rowOff>
    </xdr:from>
    <xdr:to>
      <xdr:col>81</xdr:col>
      <xdr:colOff>95250</xdr:colOff>
      <xdr:row>90</xdr:row>
      <xdr:rowOff>21589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158766</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24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91439</xdr:rowOff>
    </xdr:from>
    <xdr:to>
      <xdr:col>77</xdr:col>
      <xdr:colOff>95250</xdr:colOff>
      <xdr:row>90</xdr:row>
      <xdr:rowOff>21589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6366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436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118111</xdr:rowOff>
    </xdr:from>
    <xdr:to>
      <xdr:col>73</xdr:col>
      <xdr:colOff>44450</xdr:colOff>
      <xdr:row>89</xdr:row>
      <xdr:rowOff>48261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33038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118111</xdr:rowOff>
    </xdr:from>
    <xdr:to>
      <xdr:col>68</xdr:col>
      <xdr:colOff>203200</xdr:colOff>
      <xdr:row>89</xdr:row>
      <xdr:rowOff>48261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33038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1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事務事業の見直し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合理化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を含む職員数の適正管理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の推進により、全国、県の各平均を下回るとともに、類似団体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内</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と同等の数値</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で行政運営を行っている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今後も引き続き、民間委託や再任用職員の知識・経験の活用などにより、行政サービスの水準を低下させることなく、事務事業の効率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化</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を進め、業務量に見合った適正管理に努める。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127000</xdr:rowOff>
    </xdr:from>
    <xdr:to>
      <xdr:col>81</xdr:col>
      <xdr:colOff>44450</xdr:colOff>
      <xdr:row>65</xdr:row>
      <xdr:rowOff>159491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071100"/>
          <a:ext cx="0" cy="1232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131568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275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159491</xdr:rowOff>
    </xdr:from>
    <xdr:to>
      <xdr:col>81</xdr:col>
      <xdr:colOff>133350</xdr:colOff>
      <xdr:row>65</xdr:row>
      <xdr:rowOff>159491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3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41927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127000</xdr:rowOff>
    </xdr:from>
    <xdr:to>
      <xdr:col>81</xdr:col>
      <xdr:colOff>133350</xdr:colOff>
      <xdr:row>58</xdr:row>
      <xdr:rowOff>127000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57044</xdr:rowOff>
    </xdr:from>
    <xdr:to>
      <xdr:col>81</xdr:col>
      <xdr:colOff>44450</xdr:colOff>
      <xdr:row>61</xdr:row>
      <xdr:rowOff>65088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515494"/>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55033</xdr:rowOff>
    </xdr:from>
    <xdr:to>
      <xdr:col>77</xdr:col>
      <xdr:colOff>44450</xdr:colOff>
      <xdr:row>61</xdr:row>
      <xdr:rowOff>57044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13483"/>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159596</xdr:rowOff>
    </xdr:from>
    <xdr:to>
      <xdr:col>77</xdr:col>
      <xdr:colOff>95250</xdr:colOff>
      <xdr:row>61</xdr:row>
      <xdr:rowOff>89746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99923</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49001</xdr:rowOff>
    </xdr:from>
    <xdr:to>
      <xdr:col>72</xdr:col>
      <xdr:colOff>203200</xdr:colOff>
      <xdr:row>61</xdr:row>
      <xdr:rowOff>55033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07451"/>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212</xdr:rowOff>
    </xdr:from>
    <xdr:to>
      <xdr:col>73</xdr:col>
      <xdr:colOff>44450</xdr:colOff>
      <xdr:row>61</xdr:row>
      <xdr:rowOff>101812</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45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111989</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227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40957</xdr:rowOff>
    </xdr:from>
    <xdr:to>
      <xdr:col>68</xdr:col>
      <xdr:colOff>152400</xdr:colOff>
      <xdr:row>61</xdr:row>
      <xdr:rowOff>49001</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9940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56515</xdr:rowOff>
    </xdr:from>
    <xdr:to>
      <xdr:col>64</xdr:col>
      <xdr:colOff>152400</xdr:colOff>
      <xdr:row>61</xdr:row>
      <xdr:rowOff>158115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142892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14288</xdr:rowOff>
    </xdr:from>
    <xdr:to>
      <xdr:col>81</xdr:col>
      <xdr:colOff>95250</xdr:colOff>
      <xdr:row>61</xdr:row>
      <xdr:rowOff>115888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157815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4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6244</xdr:rowOff>
    </xdr:from>
    <xdr:to>
      <xdr:col>77</xdr:col>
      <xdr:colOff>95250</xdr:colOff>
      <xdr:row>61</xdr:row>
      <xdr:rowOff>107844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92621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4233</xdr:rowOff>
    </xdr:from>
    <xdr:to>
      <xdr:col>73</xdr:col>
      <xdr:colOff>44450</xdr:colOff>
      <xdr:row>61</xdr:row>
      <xdr:rowOff>105833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90610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169651</xdr:rowOff>
    </xdr:from>
    <xdr:to>
      <xdr:col>68</xdr:col>
      <xdr:colOff>203200</xdr:colOff>
      <xdr:row>61</xdr:row>
      <xdr:rowOff>99801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84578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54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161607</xdr:rowOff>
    </xdr:from>
    <xdr:to>
      <xdr:col>64</xdr:col>
      <xdr:colOff>152400</xdr:colOff>
      <xdr:row>61</xdr:row>
      <xdr:rowOff>91757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101934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217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実質公債費比率は、比率の分子である元利償還金が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これまで取り組んできた市債発行の抑制</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により、数値</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ここ数年改善を続けており、全国、県、類似団体内の各平均を下回っている。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しかし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、大型事業や公共施設の老朽化に伴う改修工事による市債発行を予定しており、市債償還額の増加が見込まれるため、地方公営企業会計を含めた市全体の適正な市債管理に努め、この比率の維持に努める。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121496</xdr:rowOff>
    </xdr:from>
    <xdr:to>
      <xdr:col>81</xdr:col>
      <xdr:colOff>44450</xdr:colOff>
      <xdr:row>39</xdr:row>
      <xdr:rowOff>153670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80804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48277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153670</xdr:rowOff>
    </xdr:from>
    <xdr:to>
      <xdr:col>77</xdr:col>
      <xdr:colOff>44450</xdr:colOff>
      <xdr:row>40</xdr:row>
      <xdr:rowOff>54610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84022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151130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91261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148590</xdr:rowOff>
    </xdr:from>
    <xdr:to>
      <xdr:col>73</xdr:col>
      <xdr:colOff>44450</xdr:colOff>
      <xdr:row>41</xdr:row>
      <xdr:rowOff>78740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63517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151130</xdr:rowOff>
    </xdr:from>
    <xdr:to>
      <xdr:col>68</xdr:col>
      <xdr:colOff>152400</xdr:colOff>
      <xdr:row>41</xdr:row>
      <xdr:rowOff>116417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0913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79163</xdr:rowOff>
    </xdr:from>
    <xdr:to>
      <xdr:col>64</xdr:col>
      <xdr:colOff>152400</xdr:colOff>
      <xdr:row>43</xdr:row>
      <xdr:rowOff>9313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8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165540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115587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100330</xdr:rowOff>
    </xdr:from>
    <xdr:to>
      <xdr:col>68</xdr:col>
      <xdr:colOff>203200</xdr:colOff>
      <xdr:row>41</xdr:row>
      <xdr:rowOff>30480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これまで取り組んできた市債発行の抑制等により、数値はここ数年改善を続けてきたが、平成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年度は、学校給食センター建替等の大型事業の本格化に伴う市債発行により、数値は若干増加し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年度以降は再び改善し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てきているが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も、大型事業や公共施設の老朽化に伴う改修工事による市債発行を予定しているため、地方公営企業会計も含めた市全体の適正な市債管理や債務負担の抑制に努め、将来負担額の軽減による持続可能な行財政運営を推進す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132791</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451100"/>
          <a:ext cx="0" cy="1453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104868</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7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132791</xdr:rowOff>
    </xdr:from>
    <xdr:to>
      <xdr:col>81</xdr:col>
      <xdr:colOff>133350</xdr:colOff>
      <xdr:row>22</xdr:row>
      <xdr:rowOff>132791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90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144424</xdr:rowOff>
    </xdr:from>
    <xdr:to>
      <xdr:col>81</xdr:col>
      <xdr:colOff>44450</xdr:colOff>
      <xdr:row>15</xdr:row>
      <xdr:rowOff>5791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6179800" y="2544724"/>
          <a:ext cx="8382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26060</xdr:rowOff>
    </xdr:from>
    <xdr:to>
      <xdr:col>81</xdr:col>
      <xdr:colOff>95250</xdr:colOff>
      <xdr:row>14</xdr:row>
      <xdr:rowOff>127660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5791</xdr:rowOff>
    </xdr:from>
    <xdr:to>
      <xdr:col>77</xdr:col>
      <xdr:colOff>44450</xdr:colOff>
      <xdr:row>15</xdr:row>
      <xdr:rowOff>53086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290800" y="2577541"/>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55982</xdr:rowOff>
    </xdr:from>
    <xdr:to>
      <xdr:col>77</xdr:col>
      <xdr:colOff>95250</xdr:colOff>
      <xdr:row>14</xdr:row>
      <xdr:rowOff>157582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45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167759</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225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53086</xdr:rowOff>
    </xdr:from>
    <xdr:to>
      <xdr:col>72</xdr:col>
      <xdr:colOff>203200</xdr:colOff>
      <xdr:row>15</xdr:row>
      <xdr:rowOff>125476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4401800" y="262483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62738</xdr:rowOff>
    </xdr:from>
    <xdr:to>
      <xdr:col>73</xdr:col>
      <xdr:colOff>44450</xdr:colOff>
      <xdr:row>14</xdr:row>
      <xdr:rowOff>164338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3065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107137</xdr:rowOff>
    </xdr:from>
    <xdr:to>
      <xdr:col>68</xdr:col>
      <xdr:colOff>152400</xdr:colOff>
      <xdr:row>15</xdr:row>
      <xdr:rowOff>125476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3512800" y="2678887"/>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152502</xdr:rowOff>
    </xdr:from>
    <xdr:to>
      <xdr:col>68</xdr:col>
      <xdr:colOff>203200</xdr:colOff>
      <xdr:row>15</xdr:row>
      <xdr:rowOff>82652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5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92829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32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149962</xdr:rowOff>
    </xdr:from>
    <xdr:to>
      <xdr:col>64</xdr:col>
      <xdr:colOff>152400</xdr:colOff>
      <xdr:row>16</xdr:row>
      <xdr:rowOff>80112</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64889</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80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93624</xdr:rowOff>
    </xdr:from>
    <xdr:to>
      <xdr:col>81</xdr:col>
      <xdr:colOff>95250</xdr:colOff>
      <xdr:row>15</xdr:row>
      <xdr:rowOff>23774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6967200" y="249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141901</xdr:rowOff>
    </xdr:from>
    <xdr:ext cx="762000" cy="259045"/>
    <xdr:sp macro="" textlink="">
      <xdr:nvSpPr>
        <xdr:cNvPr id="461" name="将来負担の状況該当値テキスト">
          <a:extLst>
            <a:ext uri="{FF2B5EF4-FFF2-40B4-BE49-F238E27FC236}">
              <a16:creationId xmlns:a16="http://schemas.microsoft.com/office/drawing/2014/main" id="{00000000-0008-0000-0300-0000CD010000}"/>
            </a:ext>
          </a:extLst>
        </xdr:cNvPr>
        <xdr:cNvSpPr txBox="1"/>
      </xdr:nvSpPr>
      <xdr:spPr>
        <a:xfrm>
          <a:off x="17106900" y="254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126441</xdr:rowOff>
    </xdr:from>
    <xdr:to>
      <xdr:col>77</xdr:col>
      <xdr:colOff>95250</xdr:colOff>
      <xdr:row>15</xdr:row>
      <xdr:rowOff>56591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129000" y="252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41368</xdr:rowOff>
    </xdr:from>
    <xdr:ext cx="7366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798800" y="2613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2286</xdr:rowOff>
    </xdr:from>
    <xdr:to>
      <xdr:col>73</xdr:col>
      <xdr:colOff>44450</xdr:colOff>
      <xdr:row>15</xdr:row>
      <xdr:rowOff>103886</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5240000" y="257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88663</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66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74676</xdr:rowOff>
    </xdr:from>
    <xdr:to>
      <xdr:col>68</xdr:col>
      <xdr:colOff>203200</xdr:colOff>
      <xdr:row>16</xdr:row>
      <xdr:rowOff>4826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4351000" y="264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161053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020800" y="273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56337</xdr:rowOff>
    </xdr:from>
    <xdr:to>
      <xdr:col>64</xdr:col>
      <xdr:colOff>152400</xdr:colOff>
      <xdr:row>15</xdr:row>
      <xdr:rowOff>157937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3462000" y="262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168114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3131800" y="239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132,961
130,733
389.08
45,847,919
42,064,494
2,468,374
26,133,571
31,386,689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人件費の比率は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と横ばいで推移している。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当市は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、初任給を国よりも高く設定していることなどから、類似団体内の平均より高い水準にあるが、全国、県の各平均とほぼ同等の比率となっている。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今後も引き続き</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地域の民間企業の平均給与及び近隣市の状況を踏まえ、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職員数の適正管理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とともに給与の適正化に努める。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102507</xdr:rowOff>
    </xdr:from>
    <xdr:to>
      <xdr:col>24</xdr:col>
      <xdr:colOff>25400</xdr:colOff>
      <xdr:row>42</xdr:row>
      <xdr:rowOff>72572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60357"/>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44649</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72572</xdr:rowOff>
    </xdr:from>
    <xdr:to>
      <xdr:col>24</xdr:col>
      <xdr:colOff>114300</xdr:colOff>
      <xdr:row>42</xdr:row>
      <xdr:rowOff>72572</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17434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102507</xdr:rowOff>
    </xdr:from>
    <xdr:to>
      <xdr:col>24</xdr:col>
      <xdr:colOff>114300</xdr:colOff>
      <xdr:row>33</xdr:row>
      <xdr:rowOff>102507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53522</xdr:rowOff>
    </xdr:from>
    <xdr:to>
      <xdr:col>24</xdr:col>
      <xdr:colOff>25400</xdr:colOff>
      <xdr:row>39</xdr:row>
      <xdr:rowOff>53522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740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152599</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5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136072</xdr:rowOff>
    </xdr:from>
    <xdr:to>
      <xdr:col>24</xdr:col>
      <xdr:colOff>76200</xdr:colOff>
      <xdr:row>37</xdr:row>
      <xdr:rowOff>66222</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53522</xdr:rowOff>
    </xdr:from>
    <xdr:to>
      <xdr:col>19</xdr:col>
      <xdr:colOff>187325</xdr:colOff>
      <xdr:row>39</xdr:row>
      <xdr:rowOff>97065</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740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119941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120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97065</xdr:rowOff>
    </xdr:from>
    <xdr:to>
      <xdr:col>15</xdr:col>
      <xdr:colOff>98425</xdr:colOff>
      <xdr:row>39</xdr:row>
      <xdr:rowOff>129722</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7836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168728</xdr:rowOff>
    </xdr:from>
    <xdr:to>
      <xdr:col>15</xdr:col>
      <xdr:colOff>149225</xdr:colOff>
      <xdr:row>37</xdr:row>
      <xdr:rowOff>98878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109055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86178</xdr:rowOff>
    </xdr:from>
    <xdr:to>
      <xdr:col>11</xdr:col>
      <xdr:colOff>9525</xdr:colOff>
      <xdr:row>39</xdr:row>
      <xdr:rowOff>129722</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72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168728</xdr:rowOff>
    </xdr:from>
    <xdr:to>
      <xdr:col>11</xdr:col>
      <xdr:colOff>60325</xdr:colOff>
      <xdr:row>37</xdr:row>
      <xdr:rowOff>98878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109055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5443</xdr:rowOff>
    </xdr:from>
    <xdr:to>
      <xdr:col>6</xdr:col>
      <xdr:colOff>171450</xdr:colOff>
      <xdr:row>36</xdr:row>
      <xdr:rowOff>107043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7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117220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2722</xdr:rowOff>
    </xdr:from>
    <xdr:to>
      <xdr:col>24</xdr:col>
      <xdr:colOff>76200</xdr:colOff>
      <xdr:row>39</xdr:row>
      <xdr:rowOff>104322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146249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66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2722</xdr:rowOff>
    </xdr:from>
    <xdr:to>
      <xdr:col>20</xdr:col>
      <xdr:colOff>38100</xdr:colOff>
      <xdr:row>39</xdr:row>
      <xdr:rowOff>104322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89099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77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46265</xdr:rowOff>
    </xdr:from>
    <xdr:to>
      <xdr:col>15</xdr:col>
      <xdr:colOff>149225</xdr:colOff>
      <xdr:row>39</xdr:row>
      <xdr:rowOff>147865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7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132642</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819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78922</xdr:rowOff>
    </xdr:from>
    <xdr:to>
      <xdr:col>11</xdr:col>
      <xdr:colOff>60325</xdr:colOff>
      <xdr:row>40</xdr:row>
      <xdr:rowOff>9072</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165299</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5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35378</xdr:rowOff>
    </xdr:from>
    <xdr:to>
      <xdr:col>6</xdr:col>
      <xdr:colOff>171450</xdr:colOff>
      <xdr:row>39</xdr:row>
      <xdr:rowOff>136978</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72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121755</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0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全国、県、類似団体内の各平均より高い数値となっているが、これは職員数の削減に伴う賃金や指定管理などの委託の増加が主な要因となっている。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労務単価の上昇により、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この傾向は今後も続くことが想定されるが、経常経費化し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ないよう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事務事業の見直しや事務の効率化を図り、経費の抑制や適正な執行に努める。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91621</xdr:rowOff>
    </xdr:from>
    <xdr:to>
      <xdr:col>82</xdr:col>
      <xdr:colOff>107950</xdr:colOff>
      <xdr:row>22</xdr:row>
      <xdr:rowOff>94343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320471"/>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6548</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63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91621</xdr:rowOff>
    </xdr:from>
    <xdr:to>
      <xdr:col>82</xdr:col>
      <xdr:colOff>196850</xdr:colOff>
      <xdr:row>13</xdr:row>
      <xdr:rowOff>91621</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32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94343</xdr:rowOff>
    </xdr:from>
    <xdr:to>
      <xdr:col>82</xdr:col>
      <xdr:colOff>107950</xdr:colOff>
      <xdr:row>18</xdr:row>
      <xdr:rowOff>148771</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180443"/>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90006</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833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73479</xdr:rowOff>
    </xdr:from>
    <xdr:to>
      <xdr:col>82</xdr:col>
      <xdr:colOff>158750</xdr:colOff>
      <xdr:row>18</xdr:row>
      <xdr:rowOff>3629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61686</xdr:rowOff>
    </xdr:from>
    <xdr:to>
      <xdr:col>78</xdr:col>
      <xdr:colOff>69850</xdr:colOff>
      <xdr:row>18</xdr:row>
      <xdr:rowOff>94343</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1477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51707</xdr:rowOff>
    </xdr:from>
    <xdr:to>
      <xdr:col>78</xdr:col>
      <xdr:colOff>120650</xdr:colOff>
      <xdr:row>17</xdr:row>
      <xdr:rowOff>153307</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163484</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735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7257</xdr:rowOff>
    </xdr:from>
    <xdr:to>
      <xdr:col>73</xdr:col>
      <xdr:colOff>180975</xdr:colOff>
      <xdr:row>18</xdr:row>
      <xdr:rowOff>61686</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30933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29936</xdr:rowOff>
    </xdr:from>
    <xdr:to>
      <xdr:col>74</xdr:col>
      <xdr:colOff>31750</xdr:colOff>
      <xdr:row>17</xdr:row>
      <xdr:rowOff>131536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141713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7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146050</xdr:rowOff>
    </xdr:from>
    <xdr:to>
      <xdr:col>69</xdr:col>
      <xdr:colOff>92075</xdr:colOff>
      <xdr:row>18</xdr:row>
      <xdr:rowOff>7257</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a:off x="13004800" y="3060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97971</xdr:rowOff>
    </xdr:from>
    <xdr:to>
      <xdr:col>82</xdr:col>
      <xdr:colOff>158750</xdr:colOff>
      <xdr:row>19</xdr:row>
      <xdr:rowOff>28122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1840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70048</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15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43543</xdr:rowOff>
    </xdr:from>
    <xdr:to>
      <xdr:col>78</xdr:col>
      <xdr:colOff>120650</xdr:colOff>
      <xdr:row>18</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129920</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21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10886</xdr:rowOff>
    </xdr:from>
    <xdr:to>
      <xdr:col>74</xdr:col>
      <xdr:colOff>31750</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127907</xdr:rowOff>
    </xdr:from>
    <xdr:to>
      <xdr:col>69</xdr:col>
      <xdr:colOff>142875</xdr:colOff>
      <xdr:row>18</xdr:row>
      <xdr:rowOff>58057</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04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42834</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12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全国、類似団体内の各平均を下回っているものの、社会経済情勢などにより、近年では、福祉施策への需要の高まりに相応して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経常的な</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扶助費は年々増加を続け、県の平均を上回っている。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少子高齢化対策などに伴う増加が見込まれることから、引き続き各事業の充実を図りつつも、市単独補助</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の適正化を進めること等で、増加傾向に歯止めをかけるよう努める。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60</xdr:row>
      <xdr:rowOff>107950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7100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48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105427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442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31750</xdr:rowOff>
    </xdr:from>
    <xdr:to>
      <xdr:col>15</xdr:col>
      <xdr:colOff>98425</xdr:colOff>
      <xdr:row>55</xdr:row>
      <xdr:rowOff>12700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11860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127000</xdr:rowOff>
    </xdr:from>
    <xdr:to>
      <xdr:col>11</xdr:col>
      <xdr:colOff>9525</xdr:colOff>
      <xdr:row>53</xdr:row>
      <xdr:rowOff>31750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04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105427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38100</xdr:rowOff>
    </xdr:from>
    <xdr:to>
      <xdr:col>6</xdr:col>
      <xdr:colOff>171450</xdr:colOff>
      <xdr:row>53</xdr:row>
      <xdr:rowOff>139700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12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124477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1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152400</xdr:rowOff>
    </xdr:from>
    <xdr:to>
      <xdr:col>11</xdr:col>
      <xdr:colOff>60325</xdr:colOff>
      <xdr:row>53</xdr:row>
      <xdr:rowOff>82550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92727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76200</xdr:rowOff>
    </xdr:from>
    <xdr:to>
      <xdr:col>6</xdr:col>
      <xdr:colOff>171450</xdr:colOff>
      <xdr:row>53</xdr:row>
      <xdr:rowOff>6350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16527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その他に係る経常</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経費で大きな割合を占めるのは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ある。平成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年度は、国民健康保険特別会計の繰出</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の影響か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ら上昇し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たが、平成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若干</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改善とな</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と同数値で推移している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今後は、介護保険及び国民健康保険事業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についても保険料の適正化などにより、税収を主な財源とする普通会計の負担額を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抑制するよう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a:extLst>
            <a:ext uri="{FF2B5EF4-FFF2-40B4-BE49-F238E27FC236}">
              <a16:creationId xmlns:a16="http://schemas.microsoft.com/office/drawing/2014/main" id="{00000000-0008-0000-0400-0000FB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79375</xdr:rowOff>
    </xdr:from>
    <xdr:to>
      <xdr:col>82</xdr:col>
      <xdr:colOff>107950</xdr:colOff>
      <xdr:row>61</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6510000" y="9166225"/>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22877</xdr:rowOff>
    </xdr:from>
    <xdr:ext cx="762000" cy="259045"/>
    <xdr:sp macro="" textlink="">
      <xdr:nvSpPr>
        <xdr:cNvPr id="253" name="その他最小値テキスト">
          <a:extLst>
            <a:ext uri="{FF2B5EF4-FFF2-40B4-BE49-F238E27FC236}">
              <a16:creationId xmlns:a16="http://schemas.microsoft.com/office/drawing/2014/main" id="{00000000-0008-0000-0400-0000FD000000}"/>
            </a:ext>
          </a:extLst>
        </xdr:cNvPr>
        <xdr:cNvSpPr txBox="1"/>
      </xdr:nvSpPr>
      <xdr:spPr>
        <a:xfrm>
          <a:off x="16598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50800</xdr:rowOff>
    </xdr:from>
    <xdr:to>
      <xdr:col>82</xdr:col>
      <xdr:colOff>196850</xdr:colOff>
      <xdr:row>61</xdr:row>
      <xdr:rowOff>50800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165752</xdr:rowOff>
    </xdr:from>
    <xdr:ext cx="762000" cy="259045"/>
    <xdr:sp macro="" textlink="">
      <xdr:nvSpPr>
        <xdr:cNvPr id="255" name="その他最大値テキスト">
          <a:extLst>
            <a:ext uri="{FF2B5EF4-FFF2-40B4-BE49-F238E27FC236}">
              <a16:creationId xmlns:a16="http://schemas.microsoft.com/office/drawing/2014/main" id="{00000000-0008-0000-0400-0000FF000000}"/>
            </a:ext>
          </a:extLst>
        </xdr:cNvPr>
        <xdr:cNvSpPr txBox="1"/>
      </xdr:nvSpPr>
      <xdr:spPr>
        <a:xfrm>
          <a:off x="16598900" y="890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79375</xdr:rowOff>
    </xdr:from>
    <xdr:to>
      <xdr:col>82</xdr:col>
      <xdr:colOff>196850</xdr:colOff>
      <xdr:row>53</xdr:row>
      <xdr:rowOff>79375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6421100" y="9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107950</xdr:rowOff>
    </xdr:from>
    <xdr:to>
      <xdr:col>82</xdr:col>
      <xdr:colOff>107950</xdr:colOff>
      <xdr:row>56</xdr:row>
      <xdr:rowOff>117475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5671800" y="97091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73677</xdr:rowOff>
    </xdr:from>
    <xdr:ext cx="762000" cy="259045"/>
    <xdr:sp macro="" textlink="">
      <xdr:nvSpPr>
        <xdr:cNvPr id="258" name="その他平均値テキスト">
          <a:extLst>
            <a:ext uri="{FF2B5EF4-FFF2-40B4-BE49-F238E27FC236}">
              <a16:creationId xmlns:a16="http://schemas.microsoft.com/office/drawing/2014/main" id="{00000000-0008-0000-0400-000002010000}"/>
            </a:ext>
          </a:extLst>
        </xdr:cNvPr>
        <xdr:cNvSpPr txBox="1"/>
      </xdr:nvSpPr>
      <xdr:spPr>
        <a:xfrm>
          <a:off x="16598900" y="9503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6459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117475</xdr:rowOff>
    </xdr:from>
    <xdr:to>
      <xdr:col>78</xdr:col>
      <xdr:colOff>69850</xdr:colOff>
      <xdr:row>56</xdr:row>
      <xdr:rowOff>165100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4782800" y="97186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66675</xdr:rowOff>
    </xdr:from>
    <xdr:to>
      <xdr:col>78</xdr:col>
      <xdr:colOff>120650</xdr:colOff>
      <xdr:row>56</xdr:row>
      <xdr:rowOff>168275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56210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7002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436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41275</xdr:rowOff>
    </xdr:from>
    <xdr:to>
      <xdr:col>73</xdr:col>
      <xdr:colOff>180975</xdr:colOff>
      <xdr:row>56</xdr:row>
      <xdr:rowOff>165100</xdr:rowOff>
    </xdr:to>
    <xdr:cxnSp macro="">
      <xdr:nvCxnSpPr>
        <xdr:cNvPr id="263" name="直線コネクタ 262">
          <a:extLst>
            <a:ext uri="{FF2B5EF4-FFF2-40B4-BE49-F238E27FC236}">
              <a16:creationId xmlns:a16="http://schemas.microsoft.com/office/drawing/2014/main" id="{00000000-0008-0000-0400-000007010000}"/>
            </a:ext>
          </a:extLst>
        </xdr:cNvPr>
        <xdr:cNvCxnSpPr/>
      </xdr:nvCxnSpPr>
      <xdr:spPr>
        <a:xfrm>
          <a:off x="13893800" y="964247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133350</xdr:rowOff>
    </xdr:from>
    <xdr:to>
      <xdr:col>74</xdr:col>
      <xdr:colOff>31750</xdr:colOff>
      <xdr:row>57</xdr:row>
      <xdr:rowOff>63500</xdr:rowOff>
    </xdr:to>
    <xdr:sp macro="" textlink="">
      <xdr:nvSpPr>
        <xdr:cNvPr id="264" name="フローチャート: 判断 263">
          <a:extLst>
            <a:ext uri="{FF2B5EF4-FFF2-40B4-BE49-F238E27FC236}">
              <a16:creationId xmlns:a16="http://schemas.microsoft.com/office/drawing/2014/main" id="{00000000-0008-0000-0400-000008010000}"/>
            </a:ext>
          </a:extLst>
        </xdr:cNvPr>
        <xdr:cNvSpPr/>
      </xdr:nvSpPr>
      <xdr:spPr>
        <a:xfrm>
          <a:off x="14732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48277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401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41275</xdr:rowOff>
    </xdr:to>
    <xdr:cxnSp macro="">
      <xdr:nvCxnSpPr>
        <xdr:cNvPr id="266" name="直線コネクタ 265">
          <a:extLst>
            <a:ext uri="{FF2B5EF4-FFF2-40B4-BE49-F238E27FC236}">
              <a16:creationId xmlns:a16="http://schemas.microsoft.com/office/drawing/2014/main" id="{00000000-0008-0000-0400-00000A010000}"/>
            </a:ext>
          </a:extLst>
        </xdr:cNvPr>
        <xdr:cNvCxnSpPr/>
      </xdr:nvCxnSpPr>
      <xdr:spPr>
        <a:xfrm>
          <a:off x="13004800" y="9613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95250</xdr:rowOff>
    </xdr:from>
    <xdr:to>
      <xdr:col>69</xdr:col>
      <xdr:colOff>142875</xdr:colOff>
      <xdr:row>57</xdr:row>
      <xdr:rowOff>25400</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3843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85725</xdr:rowOff>
    </xdr:from>
    <xdr:to>
      <xdr:col>65</xdr:col>
      <xdr:colOff>53975</xdr:colOff>
      <xdr:row>57</xdr:row>
      <xdr:rowOff>15875</xdr:rowOff>
    </xdr:to>
    <xdr:sp macro="" textlink="">
      <xdr:nvSpPr>
        <xdr:cNvPr id="269" name="フローチャート: 判断 268">
          <a:extLst>
            <a:ext uri="{FF2B5EF4-FFF2-40B4-BE49-F238E27FC236}">
              <a16:creationId xmlns:a16="http://schemas.microsoft.com/office/drawing/2014/main" id="{00000000-0008-0000-0400-00000D010000}"/>
            </a:ext>
          </a:extLst>
        </xdr:cNvPr>
        <xdr:cNvSpPr/>
      </xdr:nvSpPr>
      <xdr:spPr>
        <a:xfrm>
          <a:off x="129540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652</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57150</xdr:rowOff>
    </xdr:from>
    <xdr:to>
      <xdr:col>82</xdr:col>
      <xdr:colOff>158750</xdr:colOff>
      <xdr:row>56</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64592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29227</xdr:rowOff>
    </xdr:from>
    <xdr:ext cx="762000" cy="259045"/>
    <xdr:sp macro="" textlink="">
      <xdr:nvSpPr>
        <xdr:cNvPr id="277" name="その他該当値テキスト">
          <a:extLst>
            <a:ext uri="{FF2B5EF4-FFF2-40B4-BE49-F238E27FC236}">
              <a16:creationId xmlns:a16="http://schemas.microsoft.com/office/drawing/2014/main" id="{00000000-0008-0000-0400-000015010000}"/>
            </a:ext>
          </a:extLst>
        </xdr:cNvPr>
        <xdr:cNvSpPr txBox="1"/>
      </xdr:nvSpPr>
      <xdr:spPr>
        <a:xfrm>
          <a:off x="165989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66675</xdr:rowOff>
    </xdr:from>
    <xdr:to>
      <xdr:col>78</xdr:col>
      <xdr:colOff>120650</xdr:colOff>
      <xdr:row>56</xdr:row>
      <xdr:rowOff>168275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56210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153052</xdr:rowOff>
    </xdr:from>
    <xdr:ext cx="7366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290800" y="9754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114300</xdr:rowOff>
    </xdr:from>
    <xdr:to>
      <xdr:col>74</xdr:col>
      <xdr:colOff>31750</xdr:colOff>
      <xdr:row>57</xdr:row>
      <xdr:rowOff>44450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4732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54627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161925</xdr:rowOff>
    </xdr:from>
    <xdr:to>
      <xdr:col>69</xdr:col>
      <xdr:colOff>142875</xdr:colOff>
      <xdr:row>56</xdr:row>
      <xdr:rowOff>92075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3843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102252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3512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84" name="楕円 283">
          <a:extLst>
            <a:ext uri="{FF2B5EF4-FFF2-40B4-BE49-F238E27FC236}">
              <a16:creationId xmlns:a16="http://schemas.microsoft.com/office/drawing/2014/main" id="{00000000-0008-0000-0400-00001C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a:extLst>
            <a:ext uri="{FF2B5EF4-FFF2-40B4-BE49-F238E27FC236}">
              <a16:creationId xmlns:a16="http://schemas.microsoft.com/office/drawing/2014/main" id="{00000000-0008-0000-0400-000026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a:extLst>
            <a:ext uri="{FF2B5EF4-FFF2-40B4-BE49-F238E27FC236}">
              <a16:creationId xmlns:a16="http://schemas.microsoft.com/office/drawing/2014/main" id="{00000000-0008-0000-0400-00002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近年、寄付金に係る報償費、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富士市と共同電算化に対する負担金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及び各種団体補助金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多額となり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数値は増加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傾向であるが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、全国、県、類似団体内の各平均を下回っている。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地域活性化対策</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における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補助制度や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病院事業会計への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補助金の増額が見込まれることから、補助金の必要性、有効性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などを</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検証</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見直しを実施し、適正な執行を維持する。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11" name="補助費等グラフ枠">
          <a:extLst>
            <a:ext uri="{FF2B5EF4-FFF2-40B4-BE49-F238E27FC236}">
              <a16:creationId xmlns:a16="http://schemas.microsoft.com/office/drawing/2014/main" id="{00000000-0008-0000-0400-000037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85090</xdr:rowOff>
    </xdr:from>
    <xdr:to>
      <xdr:col>82</xdr:col>
      <xdr:colOff>107950</xdr:colOff>
      <xdr:row>41</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6510000" y="5742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41927</xdr:rowOff>
    </xdr:from>
    <xdr:ext cx="762000" cy="259045"/>
    <xdr:sp macro="" textlink="">
      <xdr:nvSpPr>
        <xdr:cNvPr id="313" name="補助費等最小値テキスト">
          <a:extLst>
            <a:ext uri="{FF2B5EF4-FFF2-40B4-BE49-F238E27FC236}">
              <a16:creationId xmlns:a16="http://schemas.microsoft.com/office/drawing/2014/main" id="{00000000-0008-0000-0400-000039010000}"/>
            </a:ext>
          </a:extLst>
        </xdr:cNvPr>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69850</xdr:rowOff>
    </xdr:from>
    <xdr:to>
      <xdr:col>82</xdr:col>
      <xdr:colOff>196850</xdr:colOff>
      <xdr:row>41</xdr:row>
      <xdr:rowOff>69850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xdr:rowOff>
    </xdr:from>
    <xdr:ext cx="762000" cy="259045"/>
    <xdr:sp macro="" textlink="">
      <xdr:nvSpPr>
        <xdr:cNvPr id="315" name="補助費等最大値テキスト">
          <a:extLst>
            <a:ext uri="{FF2B5EF4-FFF2-40B4-BE49-F238E27FC236}">
              <a16:creationId xmlns:a16="http://schemas.microsoft.com/office/drawing/2014/main" id="{00000000-0008-0000-0400-00003B010000}"/>
            </a:ext>
          </a:extLst>
        </xdr:cNvPr>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85090</xdr:rowOff>
    </xdr:from>
    <xdr:to>
      <xdr:col>82</xdr:col>
      <xdr:colOff>196850</xdr:colOff>
      <xdr:row>33</xdr:row>
      <xdr:rowOff>85090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27940</xdr:rowOff>
    </xdr:from>
    <xdr:to>
      <xdr:col>82</xdr:col>
      <xdr:colOff>107950</xdr:colOff>
      <xdr:row>36</xdr:row>
      <xdr:rowOff>35560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5671800" y="6200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29227</xdr:rowOff>
    </xdr:from>
    <xdr:ext cx="762000" cy="259045"/>
    <xdr:sp macro="" textlink="">
      <xdr:nvSpPr>
        <xdr:cNvPr id="318" name="補助費等平均値テキスト">
          <a:extLst>
            <a:ext uri="{FF2B5EF4-FFF2-40B4-BE49-F238E27FC236}">
              <a16:creationId xmlns:a16="http://schemas.microsoft.com/office/drawing/2014/main" id="{00000000-0008-0000-0400-00003E010000}"/>
            </a:ext>
          </a:extLst>
        </xdr:cNvPr>
        <xdr:cNvSpPr txBox="1"/>
      </xdr:nvSpPr>
      <xdr:spPr>
        <a:xfrm>
          <a:off x="16598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57150</xdr:rowOff>
    </xdr:from>
    <xdr:to>
      <xdr:col>82</xdr:col>
      <xdr:colOff>158750</xdr:colOff>
      <xdr:row>37</xdr:row>
      <xdr:rowOff>158750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6459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43180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4782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26670</xdr:rowOff>
    </xdr:from>
    <xdr:to>
      <xdr:col>78</xdr:col>
      <xdr:colOff>120650</xdr:colOff>
      <xdr:row>37</xdr:row>
      <xdr:rowOff>128270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5621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113047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45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153670</xdr:rowOff>
    </xdr:from>
    <xdr:to>
      <xdr:col>73</xdr:col>
      <xdr:colOff>180975</xdr:colOff>
      <xdr:row>36</xdr:row>
      <xdr:rowOff>43180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a:off x="13893800" y="6154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41910</xdr:rowOff>
    </xdr:from>
    <xdr:to>
      <xdr:col>74</xdr:col>
      <xdr:colOff>31750</xdr:colOff>
      <xdr:row>37</xdr:row>
      <xdr:rowOff>143510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4732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130810</xdr:rowOff>
    </xdr:from>
    <xdr:to>
      <xdr:col>69</xdr:col>
      <xdr:colOff>92075</xdr:colOff>
      <xdr:row>35</xdr:row>
      <xdr:rowOff>153670</xdr:rowOff>
    </xdr:to>
    <xdr:cxnSp macro="">
      <xdr:nvCxnSpPr>
        <xdr:cNvPr id="326" name="直線コネクタ 325">
          <a:extLst>
            <a:ext uri="{FF2B5EF4-FFF2-40B4-BE49-F238E27FC236}">
              <a16:creationId xmlns:a16="http://schemas.microsoft.com/office/drawing/2014/main" id="{00000000-0008-0000-0400-000046010000}"/>
            </a:ext>
          </a:extLst>
        </xdr:cNvPr>
        <xdr:cNvCxnSpPr/>
      </xdr:nvCxnSpPr>
      <xdr:spPr>
        <a:xfrm>
          <a:off x="13004800" y="61315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129540</xdr:rowOff>
    </xdr:from>
    <xdr:to>
      <xdr:col>69</xdr:col>
      <xdr:colOff>142875</xdr:colOff>
      <xdr:row>37</xdr:row>
      <xdr:rowOff>59690</xdr:rowOff>
    </xdr:to>
    <xdr:sp macro="" textlink="">
      <xdr:nvSpPr>
        <xdr:cNvPr id="327" name="フローチャート: 判断 326">
          <a:extLst>
            <a:ext uri="{FF2B5EF4-FFF2-40B4-BE49-F238E27FC236}">
              <a16:creationId xmlns:a16="http://schemas.microsoft.com/office/drawing/2014/main" id="{00000000-0008-0000-0400-000047010000}"/>
            </a:ext>
          </a:extLst>
        </xdr:cNvPr>
        <xdr:cNvSpPr/>
      </xdr:nvSpPr>
      <xdr:spPr>
        <a:xfrm>
          <a:off x="13843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44467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102870</xdr:rowOff>
    </xdr:from>
    <xdr:to>
      <xdr:col>65</xdr:col>
      <xdr:colOff>53975</xdr:colOff>
      <xdr:row>38</xdr:row>
      <xdr:rowOff>33020</xdr:rowOff>
    </xdr:to>
    <xdr:sp macro="" textlink="">
      <xdr:nvSpPr>
        <xdr:cNvPr id="329" name="フローチャート: 判断 328">
          <a:extLst>
            <a:ext uri="{FF2B5EF4-FFF2-40B4-BE49-F238E27FC236}">
              <a16:creationId xmlns:a16="http://schemas.microsoft.com/office/drawing/2014/main" id="{00000000-0008-0000-0400-000049010000}"/>
            </a:ext>
          </a:extLst>
        </xdr:cNvPr>
        <xdr:cNvSpPr/>
      </xdr:nvSpPr>
      <xdr:spPr>
        <a:xfrm>
          <a:off x="12954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17797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1287</xdr:rowOff>
    </xdr:from>
    <xdr:ext cx="762000" cy="259045"/>
    <xdr:sp macro="" textlink="">
      <xdr:nvSpPr>
        <xdr:cNvPr id="337" name="補助費等該当値テキスト">
          <a:extLst>
            <a:ext uri="{FF2B5EF4-FFF2-40B4-BE49-F238E27FC236}">
              <a16:creationId xmlns:a16="http://schemas.microsoft.com/office/drawing/2014/main" id="{00000000-0008-0000-0400-000051010000}"/>
            </a:ext>
          </a:extLst>
        </xdr:cNvPr>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88917</xdr:rowOff>
    </xdr:from>
    <xdr:ext cx="7366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163830</xdr:rowOff>
    </xdr:from>
    <xdr:to>
      <xdr:col>74</xdr:col>
      <xdr:colOff>31750</xdr:colOff>
      <xdr:row>36</xdr:row>
      <xdr:rowOff>93980</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4732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104157</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4401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102870</xdr:rowOff>
    </xdr:from>
    <xdr:to>
      <xdr:col>69</xdr:col>
      <xdr:colOff>142875</xdr:colOff>
      <xdr:row>36</xdr:row>
      <xdr:rowOff>33020</xdr:rowOff>
    </xdr:to>
    <xdr:sp macro="" textlink="">
      <xdr:nvSpPr>
        <xdr:cNvPr id="342" name="楕円 341">
          <a:extLst>
            <a:ext uri="{FF2B5EF4-FFF2-40B4-BE49-F238E27FC236}">
              <a16:creationId xmlns:a16="http://schemas.microsoft.com/office/drawing/2014/main" id="{00000000-0008-0000-0400-000056010000}"/>
            </a:ext>
          </a:extLst>
        </xdr:cNvPr>
        <xdr:cNvSpPr/>
      </xdr:nvSpPr>
      <xdr:spPr>
        <a:xfrm>
          <a:off x="13843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43197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13512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80010</xdr:rowOff>
    </xdr:from>
    <xdr:to>
      <xdr:col>65</xdr:col>
      <xdr:colOff>53975</xdr:colOff>
      <xdr:row>36</xdr:row>
      <xdr:rowOff>10160</xdr:rowOff>
    </xdr:to>
    <xdr:sp macro="" textlink="">
      <xdr:nvSpPr>
        <xdr:cNvPr id="344" name="楕円 343">
          <a:extLst>
            <a:ext uri="{FF2B5EF4-FFF2-40B4-BE49-F238E27FC236}">
              <a16:creationId xmlns:a16="http://schemas.microsoft.com/office/drawing/2014/main" id="{00000000-0008-0000-0400-000058010000}"/>
            </a:ext>
          </a:extLst>
        </xdr:cNvPr>
        <xdr:cNvSpPr/>
      </xdr:nvSpPr>
      <xdr:spPr>
        <a:xfrm>
          <a:off x="12954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20337</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12623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5" name="正方形/長方形 354">
          <a:extLst>
            <a:ext uri="{FF2B5EF4-FFF2-40B4-BE49-F238E27FC236}">
              <a16:creationId xmlns:a16="http://schemas.microsoft.com/office/drawing/2014/main" id="{00000000-0008-0000-0400-00006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元金償還の影響により、前年度比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ポイント増であるが、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これまで取り組んできた市債発行の抑制</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により、全国、県、類似団体内の各平均とも大きく下回っている。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大型事業や公共施設の老朽化に伴う改修工事による市債発行を予定しており、公債費の大幅な減少は見込めないため、元利償還金の推移を的確に推計し、事業の選択と集中を徹底とともに世代間負担の公平性に留意した市債管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21844</xdr:rowOff>
    </xdr:from>
    <xdr:to>
      <xdr:col>24</xdr:col>
      <xdr:colOff>25400</xdr:colOff>
      <xdr:row>79</xdr:row>
      <xdr:rowOff>120142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709144"/>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92219</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636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120142</xdr:rowOff>
    </xdr:from>
    <xdr:to>
      <xdr:col>24</xdr:col>
      <xdr:colOff>114300</xdr:colOff>
      <xdr:row>79</xdr:row>
      <xdr:rowOff>120142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66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108221</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45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21844</xdr:rowOff>
    </xdr:from>
    <xdr:to>
      <xdr:col>24</xdr:col>
      <xdr:colOff>114300</xdr:colOff>
      <xdr:row>74</xdr:row>
      <xdr:rowOff>21844</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70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40132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056615"/>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62992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0566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28194</xdr:rowOff>
    </xdr:from>
    <xdr:to>
      <xdr:col>20</xdr:col>
      <xdr:colOff>38100</xdr:colOff>
      <xdr:row>77</xdr:row>
      <xdr:rowOff>129794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114571</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62992</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093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140715</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147065</xdr:rowOff>
    </xdr:from>
    <xdr:to>
      <xdr:col>20</xdr:col>
      <xdr:colOff>38100</xdr:colOff>
      <xdr:row>76</xdr:row>
      <xdr:rowOff>77215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87393</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xdr:rowOff>
    </xdr:from>
    <xdr:to>
      <xdr:col>11</xdr:col>
      <xdr:colOff>60325</xdr:colOff>
      <xdr:row>76</xdr:row>
      <xdr:rowOff>113792</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123969</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ポイント増と</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県、類似団体内の各平均より高い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となる一方で、全国平均より低い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数値</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である。経常経費において、扶助費が人件費の占める割合を超え、最も高くなり、それに人件費、物件費が続く形となっている。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少子高齢化の進展から扶助費等の伸びが見込まれ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ることから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引き続き、事務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事業の効率化や</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職員数の適正管理に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努める。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72137</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73736"/>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65278</xdr:rowOff>
    </xdr:from>
    <xdr:to>
      <xdr:col>82</xdr:col>
      <xdr:colOff>107950</xdr:colOff>
      <xdr:row>77</xdr:row>
      <xdr:rowOff>83565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2669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26433</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65278</xdr:rowOff>
    </xdr:from>
    <xdr:to>
      <xdr:col>78</xdr:col>
      <xdr:colOff>69850</xdr:colOff>
      <xdr:row>77</xdr:row>
      <xdr:rowOff>88137</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266928"/>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5335</xdr:rowOff>
    </xdr:from>
    <xdr:to>
      <xdr:col>78</xdr:col>
      <xdr:colOff>120650</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117112</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297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76708</xdr:rowOff>
    </xdr:from>
    <xdr:to>
      <xdr:col>73</xdr:col>
      <xdr:colOff>180975</xdr:colOff>
      <xdr:row>77</xdr:row>
      <xdr:rowOff>88137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106908"/>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76708</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3004800" y="130291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73914</xdr:rowOff>
    </xdr:from>
    <xdr:to>
      <xdr:col>65</xdr:col>
      <xdr:colOff>53975</xdr:colOff>
      <xdr:row>76</xdr:row>
      <xdr:rowOff>4065</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14241</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14478</xdr:rowOff>
    </xdr:from>
    <xdr:to>
      <xdr:col>78</xdr:col>
      <xdr:colOff>120650</xdr:colOff>
      <xdr:row>77</xdr:row>
      <xdr:rowOff>116078</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37337</xdr:rowOff>
    </xdr:from>
    <xdr:to>
      <xdr:col>74</xdr:col>
      <xdr:colOff>31750</xdr:colOff>
      <xdr:row>77</xdr:row>
      <xdr:rowOff>138937</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34562</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103416</xdr:rowOff>
    </xdr:from>
    <xdr:to>
      <xdr:col>29</xdr:col>
      <xdr:colOff>127000</xdr:colOff>
      <xdr:row>19</xdr:row>
      <xdr:rowOff>71145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08441"/>
          <a:ext cx="0" cy="11678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43222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71145</xdr:rowOff>
    </xdr:from>
    <xdr:to>
      <xdr:col>30</xdr:col>
      <xdr:colOff>25400</xdr:colOff>
      <xdr:row>19</xdr:row>
      <xdr:rowOff>71145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63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18343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103416</xdr:rowOff>
    </xdr:from>
    <xdr:to>
      <xdr:col>30</xdr:col>
      <xdr:colOff>25400</xdr:colOff>
      <xdr:row>12</xdr:row>
      <xdr:rowOff>103416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08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105245</xdr:rowOff>
    </xdr:from>
    <xdr:to>
      <xdr:col>29</xdr:col>
      <xdr:colOff>127000</xdr:colOff>
      <xdr:row>17</xdr:row>
      <xdr:rowOff>115703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067520"/>
          <a:ext cx="647700" cy="10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69467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60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52940</xdr:rowOff>
    </xdr:from>
    <xdr:to>
      <xdr:col>29</xdr:col>
      <xdr:colOff>177800</xdr:colOff>
      <xdr:row>17</xdr:row>
      <xdr:rowOff>154540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105245</xdr:rowOff>
    </xdr:from>
    <xdr:to>
      <xdr:col>26</xdr:col>
      <xdr:colOff>50800</xdr:colOff>
      <xdr:row>17</xdr:row>
      <xdr:rowOff>118580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67520"/>
          <a:ext cx="698500" cy="13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55988</xdr:rowOff>
    </xdr:from>
    <xdr:to>
      <xdr:col>26</xdr:col>
      <xdr:colOff>101600</xdr:colOff>
      <xdr:row>17</xdr:row>
      <xdr:rowOff>157588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142365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04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104235</xdr:rowOff>
    </xdr:from>
    <xdr:to>
      <xdr:col>22</xdr:col>
      <xdr:colOff>114300</xdr:colOff>
      <xdr:row>17</xdr:row>
      <xdr:rowOff>118580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66510"/>
          <a:ext cx="698500" cy="14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42672</xdr:rowOff>
    </xdr:from>
    <xdr:to>
      <xdr:col>22</xdr:col>
      <xdr:colOff>165100</xdr:colOff>
      <xdr:row>17</xdr:row>
      <xdr:rowOff>144272</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04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154449</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73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104235</xdr:rowOff>
    </xdr:from>
    <xdr:to>
      <xdr:col>18</xdr:col>
      <xdr:colOff>177800</xdr:colOff>
      <xdr:row>17</xdr:row>
      <xdr:rowOff>122199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6510"/>
          <a:ext cx="6985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64503</xdr:rowOff>
    </xdr:from>
    <xdr:to>
      <xdr:col>19</xdr:col>
      <xdr:colOff>38100</xdr:colOff>
      <xdr:row>17</xdr:row>
      <xdr:rowOff>166103</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267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150880</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13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108166</xdr:rowOff>
    </xdr:from>
    <xdr:to>
      <xdr:col>15</xdr:col>
      <xdr:colOff>101600</xdr:colOff>
      <xdr:row>17</xdr:row>
      <xdr:rowOff>38316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98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48493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67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64903</xdr:rowOff>
    </xdr:from>
    <xdr:to>
      <xdr:col>29</xdr:col>
      <xdr:colOff>177800</xdr:colOff>
      <xdr:row>17</xdr:row>
      <xdr:rowOff>166503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27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36980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9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54445</xdr:rowOff>
    </xdr:from>
    <xdr:to>
      <xdr:col>26</xdr:col>
      <xdr:colOff>101600</xdr:colOff>
      <xdr:row>17</xdr:row>
      <xdr:rowOff>156045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1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166222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785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67780</xdr:rowOff>
    </xdr:from>
    <xdr:to>
      <xdr:col>22</xdr:col>
      <xdr:colOff>165100</xdr:colOff>
      <xdr:row>17</xdr:row>
      <xdr:rowOff>169380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30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154157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1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53435</xdr:rowOff>
    </xdr:from>
    <xdr:to>
      <xdr:col>19</xdr:col>
      <xdr:colOff>38100</xdr:colOff>
      <xdr:row>17</xdr:row>
      <xdr:rowOff>155035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5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165212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784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71399</xdr:rowOff>
    </xdr:from>
    <xdr:to>
      <xdr:col>15</xdr:col>
      <xdr:colOff>101600</xdr:colOff>
      <xdr:row>18</xdr:row>
      <xdr:rowOff>1549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3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157776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20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164262</xdr:rowOff>
    </xdr:from>
    <xdr:to>
      <xdr:col>29</xdr:col>
      <xdr:colOff>127000</xdr:colOff>
      <xdr:row>37</xdr:row>
      <xdr:rowOff>342112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88812"/>
          <a:ext cx="0" cy="13780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314189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342112</xdr:rowOff>
    </xdr:from>
    <xdr:to>
      <xdr:col>30</xdr:col>
      <xdr:colOff>25400</xdr:colOff>
      <xdr:row>37</xdr:row>
      <xdr:rowOff>342112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66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79189</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164262</xdr:rowOff>
    </xdr:from>
    <xdr:to>
      <xdr:col>30</xdr:col>
      <xdr:colOff>25400</xdr:colOff>
      <xdr:row>33</xdr:row>
      <xdr:rowOff>164262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88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37694</xdr:rowOff>
    </xdr:from>
    <xdr:to>
      <xdr:col>29</xdr:col>
      <xdr:colOff>127000</xdr:colOff>
      <xdr:row>36</xdr:row>
      <xdr:rowOff>54839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990944"/>
          <a:ext cx="647700" cy="171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16680</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27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171603</xdr:rowOff>
    </xdr:from>
    <xdr:to>
      <xdr:col>29</xdr:col>
      <xdr:colOff>177800</xdr:colOff>
      <xdr:row>35</xdr:row>
      <xdr:rowOff>273203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781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394</xdr:rowOff>
    </xdr:from>
    <xdr:to>
      <xdr:col>26</xdr:col>
      <xdr:colOff>50800</xdr:colOff>
      <xdr:row>36</xdr:row>
      <xdr:rowOff>37694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953644"/>
          <a:ext cx="698500" cy="37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144894</xdr:rowOff>
    </xdr:from>
    <xdr:to>
      <xdr:col>26</xdr:col>
      <xdr:colOff>101600</xdr:colOff>
      <xdr:row>35</xdr:row>
      <xdr:rowOff>246494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755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256671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52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306680</xdr:rowOff>
    </xdr:from>
    <xdr:to>
      <xdr:col>22</xdr:col>
      <xdr:colOff>114300</xdr:colOff>
      <xdr:row>36</xdr:row>
      <xdr:rowOff>394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917030"/>
          <a:ext cx="698500" cy="36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118834</xdr:rowOff>
    </xdr:from>
    <xdr:to>
      <xdr:col>22</xdr:col>
      <xdr:colOff>165100</xdr:colOff>
      <xdr:row>35</xdr:row>
      <xdr:rowOff>220434</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729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230611</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49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220879</xdr:rowOff>
    </xdr:from>
    <xdr:to>
      <xdr:col>18</xdr:col>
      <xdr:colOff>177800</xdr:colOff>
      <xdr:row>35</xdr:row>
      <xdr:rowOff>306680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2908300" y="6831229"/>
          <a:ext cx="698500" cy="858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88773</xdr:rowOff>
    </xdr:from>
    <xdr:to>
      <xdr:col>19</xdr:col>
      <xdr:colOff>38100</xdr:colOff>
      <xdr:row>35</xdr:row>
      <xdr:rowOff>190373</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200550</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46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182575</xdr:rowOff>
    </xdr:from>
    <xdr:to>
      <xdr:col>15</xdr:col>
      <xdr:colOff>101600</xdr:colOff>
      <xdr:row>34</xdr:row>
      <xdr:rowOff>284175</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4500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294352</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218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4039</xdr:rowOff>
    </xdr:from>
    <xdr:to>
      <xdr:col>29</xdr:col>
      <xdr:colOff>177800</xdr:colOff>
      <xdr:row>36</xdr:row>
      <xdr:rowOff>105639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5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319016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2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329794</xdr:rowOff>
    </xdr:from>
    <xdr:to>
      <xdr:col>26</xdr:col>
      <xdr:colOff>101600</xdr:colOff>
      <xdr:row>36</xdr:row>
      <xdr:rowOff>88494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40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73271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26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292494</xdr:rowOff>
    </xdr:from>
    <xdr:to>
      <xdr:col>22</xdr:col>
      <xdr:colOff>165100</xdr:colOff>
      <xdr:row>36</xdr:row>
      <xdr:rowOff>51194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902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35971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98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255880</xdr:rowOff>
    </xdr:from>
    <xdr:to>
      <xdr:col>19</xdr:col>
      <xdr:colOff>38100</xdr:colOff>
      <xdr:row>36</xdr:row>
      <xdr:rowOff>14580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86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342257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95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170079</xdr:rowOff>
    </xdr:from>
    <xdr:to>
      <xdr:col>15</xdr:col>
      <xdr:colOff>101600</xdr:colOff>
      <xdr:row>35</xdr:row>
      <xdr:rowOff>271679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780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256456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866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132,961
130,733
389.08
45,847,919
42,064,494
2,468,374
26,133,571
31,386,689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156959</xdr:rowOff>
    </xdr:from>
    <xdr:to>
      <xdr:col>24</xdr:col>
      <xdr:colOff>62865</xdr:colOff>
      <xdr:row>38</xdr:row>
      <xdr:rowOff>158141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29009"/>
          <a:ext cx="1270" cy="154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161968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158141</xdr:rowOff>
    </xdr:from>
    <xdr:to>
      <xdr:col>24</xdr:col>
      <xdr:colOff>152400</xdr:colOff>
      <xdr:row>38</xdr:row>
      <xdr:rowOff>158141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156959</xdr:rowOff>
    </xdr:from>
    <xdr:to>
      <xdr:col>24</xdr:col>
      <xdr:colOff>152400</xdr:colOff>
      <xdr:row>29</xdr:row>
      <xdr:rowOff>156959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2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149758</xdr:rowOff>
    </xdr:from>
    <xdr:to>
      <xdr:col>24</xdr:col>
      <xdr:colOff>63500</xdr:colOff>
      <xdr:row>35</xdr:row>
      <xdr:rowOff>12865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979058"/>
          <a:ext cx="838200" cy="34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46791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7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68364</xdr:rowOff>
    </xdr:from>
    <xdr:to>
      <xdr:col>24</xdr:col>
      <xdr:colOff>114300</xdr:colOff>
      <xdr:row>35</xdr:row>
      <xdr:rowOff>169964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149758</xdr:rowOff>
    </xdr:from>
    <xdr:to>
      <xdr:col>19</xdr:col>
      <xdr:colOff>177800</xdr:colOff>
      <xdr:row>35</xdr:row>
      <xdr:rowOff>87160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79058"/>
          <a:ext cx="889000" cy="10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64744</xdr:rowOff>
    </xdr:from>
    <xdr:to>
      <xdr:col>20</xdr:col>
      <xdr:colOff>38100</xdr:colOff>
      <xdr:row>35</xdr:row>
      <xdr:rowOff>166344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157471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70625</xdr:rowOff>
    </xdr:from>
    <xdr:to>
      <xdr:col>15</xdr:col>
      <xdr:colOff>50800</xdr:colOff>
      <xdr:row>35</xdr:row>
      <xdr:rowOff>87160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899925"/>
          <a:ext cx="889000" cy="18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80480</xdr:rowOff>
    </xdr:from>
    <xdr:to>
      <xdr:col>15</xdr:col>
      <xdr:colOff>101600</xdr:colOff>
      <xdr:row>36</xdr:row>
      <xdr:rowOff>10630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8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1757</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7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70625</xdr:rowOff>
    </xdr:from>
    <xdr:to>
      <xdr:col>10</xdr:col>
      <xdr:colOff>114300</xdr:colOff>
      <xdr:row>34</xdr:row>
      <xdr:rowOff>166027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899925"/>
          <a:ext cx="889000" cy="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50000</xdr:rowOff>
    </xdr:from>
    <xdr:to>
      <xdr:col>10</xdr:col>
      <xdr:colOff>165100</xdr:colOff>
      <xdr:row>35</xdr:row>
      <xdr:rowOff>151600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142727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3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77394</xdr:rowOff>
    </xdr:from>
    <xdr:to>
      <xdr:col>6</xdr:col>
      <xdr:colOff>38100</xdr:colOff>
      <xdr:row>35</xdr:row>
      <xdr:rowOff>7544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0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24071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68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133515</xdr:rowOff>
    </xdr:from>
    <xdr:to>
      <xdr:col>24</xdr:col>
      <xdr:colOff>114300</xdr:colOff>
      <xdr:row>35</xdr:row>
      <xdr:rowOff>63665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6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156392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81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98958</xdr:rowOff>
    </xdr:from>
    <xdr:to>
      <xdr:col>20</xdr:col>
      <xdr:colOff>38100</xdr:colOff>
      <xdr:row>35</xdr:row>
      <xdr:rowOff>29108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2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45635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70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36360</xdr:rowOff>
    </xdr:from>
    <xdr:to>
      <xdr:col>15</xdr:col>
      <xdr:colOff>101600</xdr:colOff>
      <xdr:row>35</xdr:row>
      <xdr:rowOff>137960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3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154487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1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19825</xdr:rowOff>
    </xdr:from>
    <xdr:to>
      <xdr:col>10</xdr:col>
      <xdr:colOff>165100</xdr:colOff>
      <xdr:row>34</xdr:row>
      <xdr:rowOff>121425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4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137952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115227</xdr:rowOff>
    </xdr:from>
    <xdr:to>
      <xdr:col>6</xdr:col>
      <xdr:colOff>38100</xdr:colOff>
      <xdr:row>35</xdr:row>
      <xdr:rowOff>45377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36504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3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157629</xdr:rowOff>
    </xdr:from>
    <xdr:to>
      <xdr:col>24</xdr:col>
      <xdr:colOff>62865</xdr:colOff>
      <xdr:row>59</xdr:row>
      <xdr:rowOff>154722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30129"/>
          <a:ext cx="1270" cy="1540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158549</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7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154722</xdr:rowOff>
    </xdr:from>
    <xdr:to>
      <xdr:col>24</xdr:col>
      <xdr:colOff>152400</xdr:colOff>
      <xdr:row>59</xdr:row>
      <xdr:rowOff>154722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7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104306</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0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157629</xdr:rowOff>
    </xdr:from>
    <xdr:to>
      <xdr:col>24</xdr:col>
      <xdr:colOff>152400</xdr:colOff>
      <xdr:row>50</xdr:row>
      <xdr:rowOff>157629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3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161156</xdr:rowOff>
    </xdr:from>
    <xdr:to>
      <xdr:col>24</xdr:col>
      <xdr:colOff>63500</xdr:colOff>
      <xdr:row>58</xdr:row>
      <xdr:rowOff>20142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33806"/>
          <a:ext cx="838200" cy="3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59330</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89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36453</xdr:rowOff>
    </xdr:from>
    <xdr:to>
      <xdr:col>24</xdr:col>
      <xdr:colOff>114300</xdr:colOff>
      <xdr:row>56</xdr:row>
      <xdr:rowOff>138053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20142</xdr:rowOff>
    </xdr:from>
    <xdr:to>
      <xdr:col>19</xdr:col>
      <xdr:colOff>177800</xdr:colOff>
      <xdr:row>58</xdr:row>
      <xdr:rowOff>20338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64242"/>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63722</xdr:rowOff>
    </xdr:from>
    <xdr:to>
      <xdr:col>20</xdr:col>
      <xdr:colOff>38100</xdr:colOff>
      <xdr:row>56</xdr:row>
      <xdr:rowOff>165322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10399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20338</xdr:rowOff>
    </xdr:from>
    <xdr:to>
      <xdr:col>15</xdr:col>
      <xdr:colOff>50800</xdr:colOff>
      <xdr:row>58</xdr:row>
      <xdr:rowOff>88788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64438"/>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52945</xdr:rowOff>
    </xdr:from>
    <xdr:to>
      <xdr:col>15</xdr:col>
      <xdr:colOff>101600</xdr:colOff>
      <xdr:row>56</xdr:row>
      <xdr:rowOff>154545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5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171072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4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83138</xdr:rowOff>
    </xdr:from>
    <xdr:to>
      <xdr:col>10</xdr:col>
      <xdr:colOff>114300</xdr:colOff>
      <xdr:row>58</xdr:row>
      <xdr:rowOff>88788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27238"/>
          <a:ext cx="889000" cy="5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152484</xdr:rowOff>
    </xdr:from>
    <xdr:to>
      <xdr:col>10</xdr:col>
      <xdr:colOff>165100</xdr:colOff>
      <xdr:row>57</xdr:row>
      <xdr:rowOff>82634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5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99161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2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72147</xdr:rowOff>
    </xdr:from>
    <xdr:to>
      <xdr:col>6</xdr:col>
      <xdr:colOff>38100</xdr:colOff>
      <xdr:row>57</xdr:row>
      <xdr:rowOff>2297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73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18824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4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110356</xdr:rowOff>
    </xdr:from>
    <xdr:to>
      <xdr:col>24</xdr:col>
      <xdr:colOff>114300</xdr:colOff>
      <xdr:row>58</xdr:row>
      <xdr:rowOff>40506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88783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140792</xdr:rowOff>
    </xdr:from>
    <xdr:to>
      <xdr:col>20</xdr:col>
      <xdr:colOff>38100</xdr:colOff>
      <xdr:row>58</xdr:row>
      <xdr:rowOff>70942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62069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0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140988</xdr:rowOff>
    </xdr:from>
    <xdr:to>
      <xdr:col>15</xdr:col>
      <xdr:colOff>101600</xdr:colOff>
      <xdr:row>58</xdr:row>
      <xdr:rowOff>71138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62265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0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37988</xdr:rowOff>
    </xdr:from>
    <xdr:to>
      <xdr:col>10</xdr:col>
      <xdr:colOff>165100</xdr:colOff>
      <xdr:row>58</xdr:row>
      <xdr:rowOff>139588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8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130715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7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32338</xdr:rowOff>
    </xdr:from>
    <xdr:to>
      <xdr:col>6</xdr:col>
      <xdr:colOff>38100</xdr:colOff>
      <xdr:row>58</xdr:row>
      <xdr:rowOff>133938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7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125065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6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21970</xdr:rowOff>
    </xdr:from>
    <xdr:ext cx="46717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86142</xdr:rowOff>
    </xdr:from>
    <xdr:to>
      <xdr:col>24</xdr:col>
      <xdr:colOff>62865</xdr:colOff>
      <xdr:row>78</xdr:row>
      <xdr:rowOff>131372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87642"/>
          <a:ext cx="127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135199</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8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131372</xdr:rowOff>
    </xdr:from>
    <xdr:to>
      <xdr:col>24</xdr:col>
      <xdr:colOff>152400</xdr:colOff>
      <xdr:row>78</xdr:row>
      <xdr:rowOff>131372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32819</xdr:rowOff>
    </xdr:from>
    <xdr:ext cx="469744"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6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86142</xdr:rowOff>
    </xdr:from>
    <xdr:to>
      <xdr:col>24</xdr:col>
      <xdr:colOff>152400</xdr:colOff>
      <xdr:row>70</xdr:row>
      <xdr:rowOff>86142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87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6786</xdr:rowOff>
    </xdr:from>
    <xdr:to>
      <xdr:col>24</xdr:col>
      <xdr:colOff>63500</xdr:colOff>
      <xdr:row>75</xdr:row>
      <xdr:rowOff>80917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865536"/>
          <a:ext cx="838200" cy="7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18342</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877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39915</xdr:rowOff>
    </xdr:from>
    <xdr:to>
      <xdr:col>24</xdr:col>
      <xdr:colOff>114300</xdr:colOff>
      <xdr:row>75</xdr:row>
      <xdr:rowOff>141515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289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71610</xdr:rowOff>
    </xdr:from>
    <xdr:to>
      <xdr:col>19</xdr:col>
      <xdr:colOff>177800</xdr:colOff>
      <xdr:row>75</xdr:row>
      <xdr:rowOff>80917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2758910"/>
          <a:ext cx="889000" cy="180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55426</xdr:rowOff>
    </xdr:from>
    <xdr:to>
      <xdr:col>20</xdr:col>
      <xdr:colOff>38100</xdr:colOff>
      <xdr:row>75</xdr:row>
      <xdr:rowOff>157026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291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148153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00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71610</xdr:rowOff>
    </xdr:from>
    <xdr:to>
      <xdr:col>15</xdr:col>
      <xdr:colOff>50800</xdr:colOff>
      <xdr:row>74</xdr:row>
      <xdr:rowOff>127943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758910"/>
          <a:ext cx="889000" cy="5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41711</xdr:rowOff>
    </xdr:from>
    <xdr:to>
      <xdr:col>15</xdr:col>
      <xdr:colOff>101600</xdr:colOff>
      <xdr:row>75</xdr:row>
      <xdr:rowOff>143311</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290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134438</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9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14297</xdr:rowOff>
    </xdr:from>
    <xdr:to>
      <xdr:col>10</xdr:col>
      <xdr:colOff>114300</xdr:colOff>
      <xdr:row>74</xdr:row>
      <xdr:rowOff>127943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701597"/>
          <a:ext cx="889000" cy="113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95595</xdr:rowOff>
    </xdr:from>
    <xdr:to>
      <xdr:col>10</xdr:col>
      <xdr:colOff>165100</xdr:colOff>
      <xdr:row>76</xdr:row>
      <xdr:rowOff>25744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16871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04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142294</xdr:rowOff>
    </xdr:from>
    <xdr:to>
      <xdr:col>6</xdr:col>
      <xdr:colOff>38100</xdr:colOff>
      <xdr:row>76</xdr:row>
      <xdr:rowOff>72445</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00104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63572</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0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127436</xdr:rowOff>
    </xdr:from>
    <xdr:to>
      <xdr:col>24</xdr:col>
      <xdr:colOff>114300</xdr:colOff>
      <xdr:row>75</xdr:row>
      <xdr:rowOff>57586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8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150313</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666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30117</xdr:rowOff>
    </xdr:from>
    <xdr:to>
      <xdr:col>20</xdr:col>
      <xdr:colOff>38100</xdr:colOff>
      <xdr:row>75</xdr:row>
      <xdr:rowOff>131717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88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148244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66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20810</xdr:rowOff>
    </xdr:from>
    <xdr:to>
      <xdr:col>15</xdr:col>
      <xdr:colOff>101600</xdr:colOff>
      <xdr:row>74</xdr:row>
      <xdr:rowOff>122410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70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138937</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48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77143</xdr:rowOff>
    </xdr:from>
    <xdr:to>
      <xdr:col>10</xdr:col>
      <xdr:colOff>165100</xdr:colOff>
      <xdr:row>75</xdr:row>
      <xdr:rowOff>7293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7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23820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539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134947</xdr:rowOff>
    </xdr:from>
    <xdr:to>
      <xdr:col>6</xdr:col>
      <xdr:colOff>38100</xdr:colOff>
      <xdr:row>74</xdr:row>
      <xdr:rowOff>65097</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65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81624</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42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70565</xdr:rowOff>
    </xdr:from>
    <xdr:to>
      <xdr:col>24</xdr:col>
      <xdr:colOff>62865</xdr:colOff>
      <xdr:row>96</xdr:row>
      <xdr:rowOff>166870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01065"/>
          <a:ext cx="1270" cy="112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170697</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629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166870</xdr:rowOff>
    </xdr:from>
    <xdr:to>
      <xdr:col>24</xdr:col>
      <xdr:colOff>152400</xdr:colOff>
      <xdr:row>96</xdr:row>
      <xdr:rowOff>166870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62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17242</xdr:rowOff>
    </xdr:from>
    <xdr:ext cx="534377"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27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70565</xdr:rowOff>
    </xdr:from>
    <xdr:to>
      <xdr:col>24</xdr:col>
      <xdr:colOff>152400</xdr:colOff>
      <xdr:row>90</xdr:row>
      <xdr:rowOff>70565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74712</xdr:rowOff>
    </xdr:from>
    <xdr:to>
      <xdr:col>24</xdr:col>
      <xdr:colOff>63500</xdr:colOff>
      <xdr:row>96</xdr:row>
      <xdr:rowOff>111745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3797300" y="16533912"/>
          <a:ext cx="8382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127027</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590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104150</xdr:rowOff>
    </xdr:from>
    <xdr:to>
      <xdr:col>24</xdr:col>
      <xdr:colOff>114300</xdr:colOff>
      <xdr:row>94</xdr:row>
      <xdr:rowOff>34300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04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74712</xdr:rowOff>
    </xdr:from>
    <xdr:to>
      <xdr:col>19</xdr:col>
      <xdr:colOff>177800</xdr:colOff>
      <xdr:row>96</xdr:row>
      <xdr:rowOff>146949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533912"/>
          <a:ext cx="889000" cy="7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101081</xdr:rowOff>
    </xdr:from>
    <xdr:to>
      <xdr:col>20</xdr:col>
      <xdr:colOff>38100</xdr:colOff>
      <xdr:row>94</xdr:row>
      <xdr:rowOff>31231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0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47758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58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146949</xdr:rowOff>
    </xdr:from>
    <xdr:to>
      <xdr:col>15</xdr:col>
      <xdr:colOff>50800</xdr:colOff>
      <xdr:row>97</xdr:row>
      <xdr:rowOff>127062</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06149"/>
          <a:ext cx="889000" cy="15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118225</xdr:rowOff>
    </xdr:from>
    <xdr:to>
      <xdr:col>15</xdr:col>
      <xdr:colOff>101600</xdr:colOff>
      <xdr:row>94</xdr:row>
      <xdr:rowOff>48375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06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64902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583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127062</xdr:rowOff>
    </xdr:from>
    <xdr:to>
      <xdr:col>10</xdr:col>
      <xdr:colOff>114300</xdr:colOff>
      <xdr:row>98</xdr:row>
      <xdr:rowOff>57110</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57712"/>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12711</xdr:rowOff>
    </xdr:from>
    <xdr:to>
      <xdr:col>10</xdr:col>
      <xdr:colOff>165100</xdr:colOff>
      <xdr:row>94</xdr:row>
      <xdr:rowOff>114311</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12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130838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59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44290</xdr:rowOff>
    </xdr:from>
    <xdr:to>
      <xdr:col>6</xdr:col>
      <xdr:colOff>38100</xdr:colOff>
      <xdr:row>95</xdr:row>
      <xdr:rowOff>145890</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3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162417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1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60945</xdr:rowOff>
    </xdr:from>
    <xdr:to>
      <xdr:col>24</xdr:col>
      <xdr:colOff>114300</xdr:colOff>
      <xdr:row>96</xdr:row>
      <xdr:rowOff>162545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5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147322</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43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23912</xdr:rowOff>
    </xdr:from>
    <xdr:to>
      <xdr:col>20</xdr:col>
      <xdr:colOff>38100</xdr:colOff>
      <xdr:row>96</xdr:row>
      <xdr:rowOff>125512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4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116639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5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96149</xdr:rowOff>
    </xdr:from>
    <xdr:to>
      <xdr:col>15</xdr:col>
      <xdr:colOff>101600</xdr:colOff>
      <xdr:row>97</xdr:row>
      <xdr:rowOff>26299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5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17426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64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76262</xdr:rowOff>
    </xdr:from>
    <xdr:to>
      <xdr:col>10</xdr:col>
      <xdr:colOff>165100</xdr:colOff>
      <xdr:row>98</xdr:row>
      <xdr:rowOff>6412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70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168989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9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6310</xdr:rowOff>
    </xdr:from>
    <xdr:to>
      <xdr:col>6</xdr:col>
      <xdr:colOff>38100</xdr:colOff>
      <xdr:row>98</xdr:row>
      <xdr:rowOff>107910</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80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99037</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90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a:extLst>
            <a:ext uri="{FF2B5EF4-FFF2-40B4-BE49-F238E27FC236}">
              <a16:creationId xmlns:a16="http://schemas.microsoft.com/office/drawing/2014/main" id="{00000000-0008-0000-0600-00002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166087</xdr:rowOff>
    </xdr:from>
    <xdr:to>
      <xdr:col>54</xdr:col>
      <xdr:colOff>189865</xdr:colOff>
      <xdr:row>38</xdr:row>
      <xdr:rowOff>83758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10475595" y="5309587"/>
          <a:ext cx="1270" cy="1289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87585</xdr:rowOff>
    </xdr:from>
    <xdr:ext cx="534377" cy="259045"/>
    <xdr:sp macro="" textlink="">
      <xdr:nvSpPr>
        <xdr:cNvPr id="295" name="補助費等最小値テキスト">
          <a:extLst>
            <a:ext uri="{FF2B5EF4-FFF2-40B4-BE49-F238E27FC236}">
              <a16:creationId xmlns:a16="http://schemas.microsoft.com/office/drawing/2014/main" id="{00000000-0008-0000-0600-000027010000}"/>
            </a:ext>
          </a:extLst>
        </xdr:cNvPr>
        <xdr:cNvSpPr txBox="1"/>
      </xdr:nvSpPr>
      <xdr:spPr>
        <a:xfrm>
          <a:off x="10528300" y="660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83758</xdr:rowOff>
    </xdr:from>
    <xdr:to>
      <xdr:col>55</xdr:col>
      <xdr:colOff>88900</xdr:colOff>
      <xdr:row>38</xdr:row>
      <xdr:rowOff>83758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659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112764</xdr:rowOff>
    </xdr:from>
    <xdr:ext cx="534377" cy="259045"/>
    <xdr:sp macro="" textlink="">
      <xdr:nvSpPr>
        <xdr:cNvPr id="297" name="補助費等最大値テキスト">
          <a:extLst>
            <a:ext uri="{FF2B5EF4-FFF2-40B4-BE49-F238E27FC236}">
              <a16:creationId xmlns:a16="http://schemas.microsoft.com/office/drawing/2014/main" id="{00000000-0008-0000-0600-000029010000}"/>
            </a:ext>
          </a:extLst>
        </xdr:cNvPr>
        <xdr:cNvSpPr txBox="1"/>
      </xdr:nvSpPr>
      <xdr:spPr>
        <a:xfrm>
          <a:off x="10528300" y="508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166087</xdr:rowOff>
    </xdr:from>
    <xdr:to>
      <xdr:col>55</xdr:col>
      <xdr:colOff>88900</xdr:colOff>
      <xdr:row>30</xdr:row>
      <xdr:rowOff>166087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10388600" y="530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13905</xdr:rowOff>
    </xdr:from>
    <xdr:to>
      <xdr:col>55</xdr:col>
      <xdr:colOff>0</xdr:colOff>
      <xdr:row>37</xdr:row>
      <xdr:rowOff>31278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9639300" y="6357555"/>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140924</xdr:rowOff>
    </xdr:from>
    <xdr:ext cx="534377" cy="259045"/>
    <xdr:sp macro="" textlink="">
      <xdr:nvSpPr>
        <xdr:cNvPr id="300" name="補助費等平均値テキスト">
          <a:extLst>
            <a:ext uri="{FF2B5EF4-FFF2-40B4-BE49-F238E27FC236}">
              <a16:creationId xmlns:a16="http://schemas.microsoft.com/office/drawing/2014/main" id="{00000000-0008-0000-0600-00002C010000}"/>
            </a:ext>
          </a:extLst>
        </xdr:cNvPr>
        <xdr:cNvSpPr txBox="1"/>
      </xdr:nvSpPr>
      <xdr:spPr>
        <a:xfrm>
          <a:off x="10528300" y="5970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118047</xdr:rowOff>
    </xdr:from>
    <xdr:to>
      <xdr:col>55</xdr:col>
      <xdr:colOff>50800</xdr:colOff>
      <xdr:row>36</xdr:row>
      <xdr:rowOff>48197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10426700" y="611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26364</xdr:rowOff>
    </xdr:from>
    <xdr:to>
      <xdr:col>50</xdr:col>
      <xdr:colOff>114300</xdr:colOff>
      <xdr:row>37</xdr:row>
      <xdr:rowOff>31278</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8750300" y="6370014"/>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147862</xdr:rowOff>
    </xdr:from>
    <xdr:to>
      <xdr:col>50</xdr:col>
      <xdr:colOff>165100</xdr:colOff>
      <xdr:row>36</xdr:row>
      <xdr:rowOff>78012</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9588500" y="6148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94539</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592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26364</xdr:rowOff>
    </xdr:from>
    <xdr:to>
      <xdr:col>45</xdr:col>
      <xdr:colOff>177800</xdr:colOff>
      <xdr:row>37</xdr:row>
      <xdr:rowOff>60849</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7861300" y="6370014"/>
          <a:ext cx="889000" cy="3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146703</xdr:rowOff>
    </xdr:from>
    <xdr:to>
      <xdr:col>46</xdr:col>
      <xdr:colOff>38100</xdr:colOff>
      <xdr:row>36</xdr:row>
      <xdr:rowOff>76853</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8699500" y="614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93380</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592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60849</xdr:rowOff>
    </xdr:from>
    <xdr:to>
      <xdr:col>41</xdr:col>
      <xdr:colOff>50800</xdr:colOff>
      <xdr:row>37</xdr:row>
      <xdr:rowOff>100397</xdr:rowOff>
    </xdr:to>
    <xdr:cxnSp macro="">
      <xdr:nvCxnSpPr>
        <xdr:cNvPr id="308" name="直線コネクタ 307">
          <a:extLst>
            <a:ext uri="{FF2B5EF4-FFF2-40B4-BE49-F238E27FC236}">
              <a16:creationId xmlns:a16="http://schemas.microsoft.com/office/drawing/2014/main" id="{00000000-0008-0000-0600-000034010000}"/>
            </a:ext>
          </a:extLst>
        </xdr:cNvPr>
        <xdr:cNvCxnSpPr/>
      </xdr:nvCxnSpPr>
      <xdr:spPr>
        <a:xfrm flipV="1">
          <a:off x="6972300" y="6404499"/>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35734</xdr:rowOff>
    </xdr:from>
    <xdr:to>
      <xdr:col>41</xdr:col>
      <xdr:colOff>101600</xdr:colOff>
      <xdr:row>36</xdr:row>
      <xdr:rowOff>137334</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7810500" y="6207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153861</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9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44290</xdr:rowOff>
    </xdr:from>
    <xdr:to>
      <xdr:col>36</xdr:col>
      <xdr:colOff>165100</xdr:colOff>
      <xdr:row>35</xdr:row>
      <xdr:rowOff>145890</xdr:rowOff>
    </xdr:to>
    <xdr:sp macro="" textlink="">
      <xdr:nvSpPr>
        <xdr:cNvPr id="311" name="フローチャート: 判断 310">
          <a:extLst>
            <a:ext uri="{FF2B5EF4-FFF2-40B4-BE49-F238E27FC236}">
              <a16:creationId xmlns:a16="http://schemas.microsoft.com/office/drawing/2014/main" id="{00000000-0008-0000-0600-000037010000}"/>
            </a:ext>
          </a:extLst>
        </xdr:cNvPr>
        <xdr:cNvSpPr/>
      </xdr:nvSpPr>
      <xdr:spPr>
        <a:xfrm>
          <a:off x="6921500" y="60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162417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582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134555</xdr:rowOff>
    </xdr:from>
    <xdr:to>
      <xdr:col>55</xdr:col>
      <xdr:colOff>50800</xdr:colOff>
      <xdr:row>37</xdr:row>
      <xdr:rowOff>64705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10426700" y="630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112982</xdr:rowOff>
    </xdr:from>
    <xdr:ext cx="534377" cy="259045"/>
    <xdr:sp macro="" textlink="">
      <xdr:nvSpPr>
        <xdr:cNvPr id="319" name="補助費等該当値テキスト">
          <a:extLst>
            <a:ext uri="{FF2B5EF4-FFF2-40B4-BE49-F238E27FC236}">
              <a16:creationId xmlns:a16="http://schemas.microsoft.com/office/drawing/2014/main" id="{00000000-0008-0000-0600-00003F010000}"/>
            </a:ext>
          </a:extLst>
        </xdr:cNvPr>
        <xdr:cNvSpPr txBox="1"/>
      </xdr:nvSpPr>
      <xdr:spPr>
        <a:xfrm>
          <a:off x="10528300" y="62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151928</xdr:rowOff>
    </xdr:from>
    <xdr:to>
      <xdr:col>50</xdr:col>
      <xdr:colOff>165100</xdr:colOff>
      <xdr:row>37</xdr:row>
      <xdr:rowOff>82078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9588500" y="632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73205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9372111" y="641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147014</xdr:rowOff>
    </xdr:from>
    <xdr:to>
      <xdr:col>46</xdr:col>
      <xdr:colOff>38100</xdr:colOff>
      <xdr:row>37</xdr:row>
      <xdr:rowOff>77164</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8699500" y="631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68291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8483111" y="641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10049</xdr:rowOff>
    </xdr:from>
    <xdr:to>
      <xdr:col>41</xdr:col>
      <xdr:colOff>101600</xdr:colOff>
      <xdr:row>37</xdr:row>
      <xdr:rowOff>111649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7810500" y="635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102776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7594111" y="644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49597</xdr:rowOff>
    </xdr:from>
    <xdr:to>
      <xdr:col>36</xdr:col>
      <xdr:colOff>165100</xdr:colOff>
      <xdr:row>37</xdr:row>
      <xdr:rowOff>151197</xdr:rowOff>
    </xdr:to>
    <xdr:sp macro="" textlink="">
      <xdr:nvSpPr>
        <xdr:cNvPr id="326" name="楕円 325">
          <a:extLst>
            <a:ext uri="{FF2B5EF4-FFF2-40B4-BE49-F238E27FC236}">
              <a16:creationId xmlns:a16="http://schemas.microsoft.com/office/drawing/2014/main" id="{00000000-0008-0000-0600-000046010000}"/>
            </a:ext>
          </a:extLst>
        </xdr:cNvPr>
        <xdr:cNvSpPr/>
      </xdr:nvSpPr>
      <xdr:spPr>
        <a:xfrm>
          <a:off x="6921500" y="639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142324</xdr:rowOff>
    </xdr:from>
    <xdr:ext cx="534377"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705111" y="648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78888</xdr:rowOff>
    </xdr:from>
    <xdr:to>
      <xdr:col>54</xdr:col>
      <xdr:colOff>189865</xdr:colOff>
      <xdr:row>58</xdr:row>
      <xdr:rowOff>30841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51388"/>
          <a:ext cx="1270" cy="1323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34668</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9978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30841</xdr:rowOff>
    </xdr:from>
    <xdr:to>
      <xdr:col>55</xdr:col>
      <xdr:colOff>88900</xdr:colOff>
      <xdr:row>58</xdr:row>
      <xdr:rowOff>30841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9974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25565</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6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78888</xdr:rowOff>
    </xdr:from>
    <xdr:to>
      <xdr:col>55</xdr:col>
      <xdr:colOff>88900</xdr:colOff>
      <xdr:row>50</xdr:row>
      <xdr:rowOff>78888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5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116438</xdr:rowOff>
    </xdr:from>
    <xdr:to>
      <xdr:col>55</xdr:col>
      <xdr:colOff>0</xdr:colOff>
      <xdr:row>57</xdr:row>
      <xdr:rowOff>128892</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889088"/>
          <a:ext cx="838200" cy="1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71077</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672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48200</xdr:rowOff>
    </xdr:from>
    <xdr:to>
      <xdr:col>55</xdr:col>
      <xdr:colOff>50800</xdr:colOff>
      <xdr:row>57</xdr:row>
      <xdr:rowOff>149800</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87254</xdr:rowOff>
    </xdr:from>
    <xdr:to>
      <xdr:col>50</xdr:col>
      <xdr:colOff>114300</xdr:colOff>
      <xdr:row>57</xdr:row>
      <xdr:rowOff>116438</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59904"/>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21198</xdr:rowOff>
    </xdr:from>
    <xdr:to>
      <xdr:col>50</xdr:col>
      <xdr:colOff>165100</xdr:colOff>
      <xdr:row>57</xdr:row>
      <xdr:rowOff>122798</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9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139325</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66310</xdr:rowOff>
    </xdr:from>
    <xdr:to>
      <xdr:col>45</xdr:col>
      <xdr:colOff>177800</xdr:colOff>
      <xdr:row>57</xdr:row>
      <xdr:rowOff>87254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838960"/>
          <a:ext cx="889000" cy="2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142589</xdr:rowOff>
    </xdr:from>
    <xdr:to>
      <xdr:col>46</xdr:col>
      <xdr:colOff>38100</xdr:colOff>
      <xdr:row>57</xdr:row>
      <xdr:rowOff>72739</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4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89266</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51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66310</xdr:rowOff>
    </xdr:from>
    <xdr:to>
      <xdr:col>41</xdr:col>
      <xdr:colOff>50800</xdr:colOff>
      <xdr:row>57</xdr:row>
      <xdr:rowOff>115144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838960"/>
          <a:ext cx="889000" cy="4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48027</xdr:rowOff>
    </xdr:from>
    <xdr:to>
      <xdr:col>41</xdr:col>
      <xdr:colOff>101600</xdr:colOff>
      <xdr:row>57</xdr:row>
      <xdr:rowOff>149627</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2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140754</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91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137880</xdr:rowOff>
    </xdr:from>
    <xdr:to>
      <xdr:col>36</xdr:col>
      <xdr:colOff>165100</xdr:colOff>
      <xdr:row>57</xdr:row>
      <xdr:rowOff>68030</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84557</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51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78092</xdr:rowOff>
    </xdr:from>
    <xdr:to>
      <xdr:col>55</xdr:col>
      <xdr:colOff>50800</xdr:colOff>
      <xdr:row>58</xdr:row>
      <xdr:rowOff>8242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85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26627</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9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65638</xdr:rowOff>
    </xdr:from>
    <xdr:to>
      <xdr:col>50</xdr:col>
      <xdr:colOff>165100</xdr:colOff>
      <xdr:row>57</xdr:row>
      <xdr:rowOff>167238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8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158365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93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36454</xdr:rowOff>
    </xdr:from>
    <xdr:to>
      <xdr:col>46</xdr:col>
      <xdr:colOff>38100</xdr:colOff>
      <xdr:row>57</xdr:row>
      <xdr:rowOff>138054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0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129181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15510</xdr:rowOff>
    </xdr:from>
    <xdr:to>
      <xdr:col>41</xdr:col>
      <xdr:colOff>101600</xdr:colOff>
      <xdr:row>57</xdr:row>
      <xdr:rowOff>117110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133637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56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64344</xdr:rowOff>
    </xdr:from>
    <xdr:to>
      <xdr:col>36</xdr:col>
      <xdr:colOff>165100</xdr:colOff>
      <xdr:row>57</xdr:row>
      <xdr:rowOff>165944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83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157071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92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106210</xdr:rowOff>
    </xdr:from>
    <xdr:to>
      <xdr:col>54</xdr:col>
      <xdr:colOff>189865</xdr:colOff>
      <xdr:row>78</xdr:row>
      <xdr:rowOff>138072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450610"/>
          <a:ext cx="1270" cy="106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141899</xdr:rowOff>
    </xdr:from>
    <xdr:ext cx="378565"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149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138072</xdr:rowOff>
    </xdr:from>
    <xdr:to>
      <xdr:col>55</xdr:col>
      <xdr:colOff>88900</xdr:colOff>
      <xdr:row>78</xdr:row>
      <xdr:rowOff>138072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1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52887</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222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106210</xdr:rowOff>
    </xdr:from>
    <xdr:to>
      <xdr:col>55</xdr:col>
      <xdr:colOff>88900</xdr:colOff>
      <xdr:row>72</xdr:row>
      <xdr:rowOff>106210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45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118624</xdr:rowOff>
    </xdr:from>
    <xdr:to>
      <xdr:col>55</xdr:col>
      <xdr:colOff>0</xdr:colOff>
      <xdr:row>78</xdr:row>
      <xdr:rowOff>120808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491724"/>
          <a:ext cx="838200" cy="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53210</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54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30333</xdr:rowOff>
    </xdr:from>
    <xdr:to>
      <xdr:col>55</xdr:col>
      <xdr:colOff>50800</xdr:colOff>
      <xdr:row>78</xdr:row>
      <xdr:rowOff>131933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0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118624</xdr:rowOff>
    </xdr:from>
    <xdr:to>
      <xdr:col>50</xdr:col>
      <xdr:colOff>114300</xdr:colOff>
      <xdr:row>78</xdr:row>
      <xdr:rowOff>127859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91724"/>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42120</xdr:rowOff>
    </xdr:from>
    <xdr:to>
      <xdr:col>50</xdr:col>
      <xdr:colOff>165100</xdr:colOff>
      <xdr:row>78</xdr:row>
      <xdr:rowOff>143720</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4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160247</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82761</xdr:rowOff>
    </xdr:from>
    <xdr:to>
      <xdr:col>45</xdr:col>
      <xdr:colOff>177800</xdr:colOff>
      <xdr:row>78</xdr:row>
      <xdr:rowOff>127859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455861"/>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155222</xdr:rowOff>
    </xdr:from>
    <xdr:to>
      <xdr:col>46</xdr:col>
      <xdr:colOff>38100</xdr:colOff>
      <xdr:row>78</xdr:row>
      <xdr:rowOff>85372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5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101899</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82761</xdr:rowOff>
    </xdr:from>
    <xdr:to>
      <xdr:col>41</xdr:col>
      <xdr:colOff>50800</xdr:colOff>
      <xdr:row>78</xdr:row>
      <xdr:rowOff>89064</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55861"/>
          <a:ext cx="889000" cy="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15281</xdr:rowOff>
    </xdr:from>
    <xdr:to>
      <xdr:col>41</xdr:col>
      <xdr:colOff>101600</xdr:colOff>
      <xdr:row>78</xdr:row>
      <xdr:rowOff>116881</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133408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151820</xdr:rowOff>
    </xdr:from>
    <xdr:to>
      <xdr:col>36</xdr:col>
      <xdr:colOff>165100</xdr:colOff>
      <xdr:row>78</xdr:row>
      <xdr:rowOff>81970</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5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98497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28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70008</xdr:rowOff>
    </xdr:from>
    <xdr:to>
      <xdr:col>55</xdr:col>
      <xdr:colOff>50800</xdr:colOff>
      <xdr:row>79</xdr:row>
      <xdr:rowOff>158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4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8759</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38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67824</xdr:rowOff>
    </xdr:from>
    <xdr:to>
      <xdr:col>50</xdr:col>
      <xdr:colOff>165100</xdr:colOff>
      <xdr:row>78</xdr:row>
      <xdr:rowOff>169424</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160551</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3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77059</xdr:rowOff>
    </xdr:from>
    <xdr:to>
      <xdr:col>46</xdr:col>
      <xdr:colOff>38100</xdr:colOff>
      <xdr:row>79</xdr:row>
      <xdr:rowOff>7209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169786</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4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31961</xdr:rowOff>
    </xdr:from>
    <xdr:to>
      <xdr:col>41</xdr:col>
      <xdr:colOff>101600</xdr:colOff>
      <xdr:row>78</xdr:row>
      <xdr:rowOff>133561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0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124688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497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38264</xdr:rowOff>
    </xdr:from>
    <xdr:to>
      <xdr:col>36</xdr:col>
      <xdr:colOff>165100</xdr:colOff>
      <xdr:row>78</xdr:row>
      <xdr:rowOff>139864</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130991</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50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90</xdr:row>
      <xdr:rowOff>111777</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88</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164361</xdr:rowOff>
    </xdr:from>
    <xdr:to>
      <xdr:col>54</xdr:col>
      <xdr:colOff>189865</xdr:colOff>
      <xdr:row>99</xdr:row>
      <xdr:rowOff>30287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594861"/>
          <a:ext cx="1270" cy="1408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34114</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30287</xdr:rowOff>
    </xdr:from>
    <xdr:to>
      <xdr:col>55</xdr:col>
      <xdr:colOff>88900</xdr:colOff>
      <xdr:row>99</xdr:row>
      <xdr:rowOff>30287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111038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7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164361</xdr:rowOff>
    </xdr:from>
    <xdr:to>
      <xdr:col>55</xdr:col>
      <xdr:colOff>88900</xdr:colOff>
      <xdr:row>90</xdr:row>
      <xdr:rowOff>164361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5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42059</xdr:rowOff>
    </xdr:from>
    <xdr:to>
      <xdr:col>55</xdr:col>
      <xdr:colOff>0</xdr:colOff>
      <xdr:row>96</xdr:row>
      <xdr:rowOff>31201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9639300" y="16329809"/>
          <a:ext cx="838200" cy="16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105246</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392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126819</xdr:rowOff>
    </xdr:from>
    <xdr:to>
      <xdr:col>55</xdr:col>
      <xdr:colOff>50800</xdr:colOff>
      <xdr:row>96</xdr:row>
      <xdr:rowOff>56969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41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57519</xdr:rowOff>
    </xdr:from>
    <xdr:to>
      <xdr:col>50</xdr:col>
      <xdr:colOff>114300</xdr:colOff>
      <xdr:row>96</xdr:row>
      <xdr:rowOff>31201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8750300" y="16002369"/>
          <a:ext cx="889000" cy="48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16690</xdr:rowOff>
    </xdr:from>
    <xdr:to>
      <xdr:col>50</xdr:col>
      <xdr:colOff>165100</xdr:colOff>
      <xdr:row>94</xdr:row>
      <xdr:rowOff>118290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1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134817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59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57519</xdr:rowOff>
    </xdr:from>
    <xdr:to>
      <xdr:col>45</xdr:col>
      <xdr:colOff>177800</xdr:colOff>
      <xdr:row>96</xdr:row>
      <xdr:rowOff>25115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002369"/>
          <a:ext cx="889000" cy="48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27863</xdr:rowOff>
    </xdr:from>
    <xdr:to>
      <xdr:col>46</xdr:col>
      <xdr:colOff>38100</xdr:colOff>
      <xdr:row>95</xdr:row>
      <xdr:rowOff>129463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1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120590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25115</xdr:rowOff>
    </xdr:from>
    <xdr:to>
      <xdr:col>41</xdr:col>
      <xdr:colOff>50800</xdr:colOff>
      <xdr:row>97</xdr:row>
      <xdr:rowOff>79578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484315"/>
          <a:ext cx="889000" cy="2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11661</xdr:rowOff>
    </xdr:from>
    <xdr:to>
      <xdr:col>41</xdr:col>
      <xdr:colOff>101600</xdr:colOff>
      <xdr:row>96</xdr:row>
      <xdr:rowOff>113261</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47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104388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5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91529</xdr:rowOff>
    </xdr:from>
    <xdr:to>
      <xdr:col>36</xdr:col>
      <xdr:colOff>165100</xdr:colOff>
      <xdr:row>95</xdr:row>
      <xdr:rowOff>21679</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20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38206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598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162709</xdr:rowOff>
    </xdr:from>
    <xdr:to>
      <xdr:col>55</xdr:col>
      <xdr:colOff>50800</xdr:colOff>
      <xdr:row>95</xdr:row>
      <xdr:rowOff>92859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2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14136</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13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151851</xdr:rowOff>
    </xdr:from>
    <xdr:to>
      <xdr:col>50</xdr:col>
      <xdr:colOff>165100</xdr:colOff>
      <xdr:row>96</xdr:row>
      <xdr:rowOff>82001</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43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73128</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53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6719</xdr:rowOff>
    </xdr:from>
    <xdr:to>
      <xdr:col>46</xdr:col>
      <xdr:colOff>38100</xdr:colOff>
      <xdr:row>93</xdr:row>
      <xdr:rowOff>108319</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595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124846</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572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145765</xdr:rowOff>
    </xdr:from>
    <xdr:to>
      <xdr:col>41</xdr:col>
      <xdr:colOff>101600</xdr:colOff>
      <xdr:row>96</xdr:row>
      <xdr:rowOff>75915</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43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92442</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20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28778</xdr:rowOff>
    </xdr:from>
    <xdr:to>
      <xdr:col>36</xdr:col>
      <xdr:colOff>165100</xdr:colOff>
      <xdr:row>97</xdr:row>
      <xdr:rowOff>130378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65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121505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75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95123</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38623"/>
          <a:ext cx="1269" cy="154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132343</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818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41800</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95123</xdr:rowOff>
    </xdr:from>
    <xdr:to>
      <xdr:col>86</xdr:col>
      <xdr:colOff>25400</xdr:colOff>
      <xdr:row>30</xdr:row>
      <xdr:rowOff>95123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3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49794</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564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26917</xdr:rowOff>
    </xdr:from>
    <xdr:to>
      <xdr:col>85</xdr:col>
      <xdr:colOff>177800</xdr:colOff>
      <xdr:row>39</xdr:row>
      <xdr:rowOff>128517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71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39915</xdr:rowOff>
    </xdr:from>
    <xdr:to>
      <xdr:col>81</xdr:col>
      <xdr:colOff>101600</xdr:colOff>
      <xdr:row>39</xdr:row>
      <xdr:rowOff>141515</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72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158042</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501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63805</xdr:rowOff>
    </xdr:from>
    <xdr:to>
      <xdr:col>76</xdr:col>
      <xdr:colOff>114300</xdr:colOff>
      <xdr:row>39</xdr:row>
      <xdr:rowOff>98878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3703300" y="6750355"/>
          <a:ext cx="889000" cy="3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145021</xdr:rowOff>
    </xdr:from>
    <xdr:to>
      <xdr:col>76</xdr:col>
      <xdr:colOff>165100</xdr:colOff>
      <xdr:row>39</xdr:row>
      <xdr:rowOff>75171</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6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91698</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43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63805</xdr:rowOff>
    </xdr:from>
    <xdr:to>
      <xdr:col>71</xdr:col>
      <xdr:colOff>177800</xdr:colOff>
      <xdr:row>39</xdr:row>
      <xdr:rowOff>77847</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flipV="1">
          <a:off x="12814300" y="6750355"/>
          <a:ext cx="889000" cy="14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39881</xdr:rowOff>
    </xdr:from>
    <xdr:to>
      <xdr:col>72</xdr:col>
      <xdr:colOff>38100</xdr:colOff>
      <xdr:row>39</xdr:row>
      <xdr:rowOff>141481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72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132608</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4017" y="6819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7404</xdr:rowOff>
    </xdr:from>
    <xdr:to>
      <xdr:col>67</xdr:col>
      <xdr:colOff>101600</xdr:colOff>
      <xdr:row>39</xdr:row>
      <xdr:rowOff>109004</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69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125531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46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5343</xdr:rowOff>
    </xdr:from>
    <xdr:ext cx="249299"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6918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13005</xdr:rowOff>
    </xdr:from>
    <xdr:to>
      <xdr:col>72</xdr:col>
      <xdr:colOff>38100</xdr:colOff>
      <xdr:row>39</xdr:row>
      <xdr:rowOff>114605</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6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131132</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64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27047</xdr:rowOff>
    </xdr:from>
    <xdr:to>
      <xdr:col>67</xdr:col>
      <xdr:colOff>101600</xdr:colOff>
      <xdr:row>39</xdr:row>
      <xdr:rowOff>128647</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71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119774</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80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8872</xdr:rowOff>
    </xdr:from>
    <xdr:to>
      <xdr:col>85</xdr:col>
      <xdr:colOff>126364</xdr:colOff>
      <xdr:row>77</xdr:row>
      <xdr:rowOff>145597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10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149424</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35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145597</xdr:rowOff>
    </xdr:from>
    <xdr:to>
      <xdr:col>86</xdr:col>
      <xdr:colOff>25400</xdr:colOff>
      <xdr:row>77</xdr:row>
      <xdr:rowOff>145597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347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126999</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8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8872</xdr:rowOff>
    </xdr:from>
    <xdr:to>
      <xdr:col>86</xdr:col>
      <xdr:colOff>25400</xdr:colOff>
      <xdr:row>70</xdr:row>
      <xdr:rowOff>8872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158102</xdr:rowOff>
    </xdr:from>
    <xdr:to>
      <xdr:col>85</xdr:col>
      <xdr:colOff>127000</xdr:colOff>
      <xdr:row>76</xdr:row>
      <xdr:rowOff>3958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016852"/>
          <a:ext cx="8382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2689</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51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151262</xdr:rowOff>
    </xdr:from>
    <xdr:to>
      <xdr:col>85</xdr:col>
      <xdr:colOff>177800</xdr:colOff>
      <xdr:row>74</xdr:row>
      <xdr:rowOff>81412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66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157211</xdr:rowOff>
    </xdr:from>
    <xdr:to>
      <xdr:col>81</xdr:col>
      <xdr:colOff>50800</xdr:colOff>
      <xdr:row>76</xdr:row>
      <xdr:rowOff>3958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3015961"/>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135603</xdr:rowOff>
    </xdr:from>
    <xdr:to>
      <xdr:col>81</xdr:col>
      <xdr:colOff>101600</xdr:colOff>
      <xdr:row>74</xdr:row>
      <xdr:rowOff>65753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65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82280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42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137597</xdr:rowOff>
    </xdr:from>
    <xdr:to>
      <xdr:col>76</xdr:col>
      <xdr:colOff>114300</xdr:colOff>
      <xdr:row>75</xdr:row>
      <xdr:rowOff>157211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996347"/>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112423</xdr:rowOff>
    </xdr:from>
    <xdr:to>
      <xdr:col>76</xdr:col>
      <xdr:colOff>165100</xdr:colOff>
      <xdr:row>74</xdr:row>
      <xdr:rowOff>42573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62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59100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40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55232</xdr:rowOff>
    </xdr:from>
    <xdr:to>
      <xdr:col>71</xdr:col>
      <xdr:colOff>177800</xdr:colOff>
      <xdr:row>75</xdr:row>
      <xdr:rowOff>137597</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814300" y="12913982"/>
          <a:ext cx="889000" cy="8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124013</xdr:rowOff>
    </xdr:from>
    <xdr:to>
      <xdr:col>72</xdr:col>
      <xdr:colOff>38100</xdr:colOff>
      <xdr:row>74</xdr:row>
      <xdr:rowOff>54163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70690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33807</xdr:rowOff>
    </xdr:from>
    <xdr:to>
      <xdr:col>67</xdr:col>
      <xdr:colOff>101600</xdr:colOff>
      <xdr:row>72</xdr:row>
      <xdr:rowOff>135407</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37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151934</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153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107302</xdr:rowOff>
    </xdr:from>
    <xdr:to>
      <xdr:col>85</xdr:col>
      <xdr:colOff>177800</xdr:colOff>
      <xdr:row>76</xdr:row>
      <xdr:rowOff>37452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9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85729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94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124607</xdr:rowOff>
    </xdr:from>
    <xdr:to>
      <xdr:col>81</xdr:col>
      <xdr:colOff>101600</xdr:colOff>
      <xdr:row>76</xdr:row>
      <xdr:rowOff>54756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9833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45885</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07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106411</xdr:rowOff>
    </xdr:from>
    <xdr:to>
      <xdr:col>76</xdr:col>
      <xdr:colOff>165100</xdr:colOff>
      <xdr:row>76</xdr:row>
      <xdr:rowOff>36561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96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27688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05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86797</xdr:rowOff>
    </xdr:from>
    <xdr:to>
      <xdr:col>72</xdr:col>
      <xdr:colOff>38100</xdr:colOff>
      <xdr:row>76</xdr:row>
      <xdr:rowOff>16948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9455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03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4432</xdr:rowOff>
    </xdr:from>
    <xdr:to>
      <xdr:col>67</xdr:col>
      <xdr:colOff>101600</xdr:colOff>
      <xdr:row>75</xdr:row>
      <xdr:rowOff>106032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8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97159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95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49323</xdr:rowOff>
    </xdr:from>
    <xdr:to>
      <xdr:col>85</xdr:col>
      <xdr:colOff>126364</xdr:colOff>
      <xdr:row>99</xdr:row>
      <xdr:rowOff>39227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651273"/>
          <a:ext cx="1269" cy="1361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58962</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3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39227</xdr:rowOff>
    </xdr:from>
    <xdr:to>
      <xdr:col>86</xdr:col>
      <xdr:colOff>25400</xdr:colOff>
      <xdr:row>99</xdr:row>
      <xdr:rowOff>39227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167450</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426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49323</xdr:rowOff>
    </xdr:from>
    <xdr:to>
      <xdr:col>86</xdr:col>
      <xdr:colOff>25400</xdr:colOff>
      <xdr:row>91</xdr:row>
      <xdr:rowOff>49323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65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164492</xdr:rowOff>
    </xdr:from>
    <xdr:to>
      <xdr:col>85</xdr:col>
      <xdr:colOff>127000</xdr:colOff>
      <xdr:row>99</xdr:row>
      <xdr:rowOff>13920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5481300" y="16966592"/>
          <a:ext cx="838200" cy="2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103412</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905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124985</xdr:rowOff>
    </xdr:from>
    <xdr:to>
      <xdr:col>85</xdr:col>
      <xdr:colOff>177800</xdr:colOff>
      <xdr:row>99</xdr:row>
      <xdr:rowOff>55135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927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153477</xdr:rowOff>
    </xdr:from>
    <xdr:to>
      <xdr:col>81</xdr:col>
      <xdr:colOff>50800</xdr:colOff>
      <xdr:row>99</xdr:row>
      <xdr:rowOff>13920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955577"/>
          <a:ext cx="889000" cy="3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120245</xdr:rowOff>
    </xdr:from>
    <xdr:to>
      <xdr:col>81</xdr:col>
      <xdr:colOff>101600</xdr:colOff>
      <xdr:row>99</xdr:row>
      <xdr:rowOff>50395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92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66922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6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153477</xdr:rowOff>
    </xdr:from>
    <xdr:to>
      <xdr:col>76</xdr:col>
      <xdr:colOff>114300</xdr:colOff>
      <xdr:row>99</xdr:row>
      <xdr:rowOff>4826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955577"/>
          <a:ext cx="889000" cy="2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88850</xdr:rowOff>
    </xdr:from>
    <xdr:to>
      <xdr:col>76</xdr:col>
      <xdr:colOff>165100</xdr:colOff>
      <xdr:row>99</xdr:row>
      <xdr:rowOff>19000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8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35527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6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1470</xdr:rowOff>
    </xdr:from>
    <xdr:to>
      <xdr:col>71</xdr:col>
      <xdr:colOff>177800</xdr:colOff>
      <xdr:row>99</xdr:row>
      <xdr:rowOff>4826</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75020"/>
          <a:ext cx="8890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120977</xdr:rowOff>
    </xdr:from>
    <xdr:to>
      <xdr:col>72</xdr:col>
      <xdr:colOff>38100</xdr:colOff>
      <xdr:row>99</xdr:row>
      <xdr:rowOff>51127</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92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67654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69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116649</xdr:rowOff>
    </xdr:from>
    <xdr:to>
      <xdr:col>67</xdr:col>
      <xdr:colOff>101600</xdr:colOff>
      <xdr:row>99</xdr:row>
      <xdr:rowOff>46799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918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63326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69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113692</xdr:rowOff>
    </xdr:from>
    <xdr:to>
      <xdr:col>85</xdr:col>
      <xdr:colOff>177800</xdr:colOff>
      <xdr:row>99</xdr:row>
      <xdr:rowOff>43842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1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73069</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0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134570</xdr:rowOff>
    </xdr:from>
    <xdr:to>
      <xdr:col>81</xdr:col>
      <xdr:colOff>101600</xdr:colOff>
      <xdr:row>99</xdr:row>
      <xdr:rowOff>64720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9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55847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702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102677</xdr:rowOff>
    </xdr:from>
    <xdr:to>
      <xdr:col>76</xdr:col>
      <xdr:colOff>165100</xdr:colOff>
      <xdr:row>99</xdr:row>
      <xdr:rowOff>32827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0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23954</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99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125476</xdr:rowOff>
    </xdr:from>
    <xdr:to>
      <xdr:col>72</xdr:col>
      <xdr:colOff>38100</xdr:colOff>
      <xdr:row>99</xdr:row>
      <xdr:rowOff>55626</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2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46753</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702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122120</xdr:rowOff>
    </xdr:from>
    <xdr:to>
      <xdr:col>67</xdr:col>
      <xdr:colOff>101600</xdr:colOff>
      <xdr:row>99</xdr:row>
      <xdr:rowOff>52270</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2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43397</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70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99949</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414899"/>
          <a:ext cx="1269" cy="13161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46626</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99949</xdr:rowOff>
    </xdr:from>
    <xdr:to>
      <xdr:col>116</xdr:col>
      <xdr:colOff>152400</xdr:colOff>
      <xdr:row>31</xdr:row>
      <xdr:rowOff>99949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41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90678</xdr:rowOff>
    </xdr:from>
    <xdr:to>
      <xdr:col>116</xdr:col>
      <xdr:colOff>63500</xdr:colOff>
      <xdr:row>38</xdr:row>
      <xdr:rowOff>113792</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605778"/>
          <a:ext cx="838200" cy="2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92854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2650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69977</xdr:rowOff>
    </xdr:from>
    <xdr:to>
      <xdr:col>116</xdr:col>
      <xdr:colOff>114300</xdr:colOff>
      <xdr:row>38</xdr:row>
      <xdr:rowOff>127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41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90678</xdr:rowOff>
    </xdr:from>
    <xdr:to>
      <xdr:col>111</xdr:col>
      <xdr:colOff>177800</xdr:colOff>
      <xdr:row>38</xdr:row>
      <xdr:rowOff>114173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20434300" y="6605778"/>
          <a:ext cx="889000" cy="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17780</xdr:rowOff>
    </xdr:from>
    <xdr:to>
      <xdr:col>112</xdr:col>
      <xdr:colOff>38100</xdr:colOff>
      <xdr:row>37</xdr:row>
      <xdr:rowOff>119380</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135907</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13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107696</xdr:rowOff>
    </xdr:from>
    <xdr:to>
      <xdr:col>107</xdr:col>
      <xdr:colOff>50800</xdr:colOff>
      <xdr:row>38</xdr:row>
      <xdr:rowOff>114173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451346"/>
          <a:ext cx="889000" cy="1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99568</xdr:rowOff>
    </xdr:from>
    <xdr:to>
      <xdr:col>107</xdr:col>
      <xdr:colOff>101600</xdr:colOff>
      <xdr:row>38</xdr:row>
      <xdr:rowOff>29718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46245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21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2286</xdr:rowOff>
    </xdr:from>
    <xdr:to>
      <xdr:col>102</xdr:col>
      <xdr:colOff>114300</xdr:colOff>
      <xdr:row>37</xdr:row>
      <xdr:rowOff>107696</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345936"/>
          <a:ext cx="889000" cy="10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143383</xdr:rowOff>
    </xdr:from>
    <xdr:to>
      <xdr:col>102</xdr:col>
      <xdr:colOff>165100</xdr:colOff>
      <xdr:row>38</xdr:row>
      <xdr:rowOff>73533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48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64660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57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52070</xdr:rowOff>
    </xdr:from>
    <xdr:to>
      <xdr:col>98</xdr:col>
      <xdr:colOff>38100</xdr:colOff>
      <xdr:row>37</xdr:row>
      <xdr:rowOff>153670</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144797</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48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62992</xdr:rowOff>
    </xdr:from>
    <xdr:to>
      <xdr:col>116</xdr:col>
      <xdr:colOff>114300</xdr:colOff>
      <xdr:row>38</xdr:row>
      <xdr:rowOff>164592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149369</xdr:rowOff>
    </xdr:from>
    <xdr:ext cx="378565"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493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39878</xdr:rowOff>
    </xdr:from>
    <xdr:to>
      <xdr:col>112</xdr:col>
      <xdr:colOff>38100</xdr:colOff>
      <xdr:row>38</xdr:row>
      <xdr:rowOff>141478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554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132605</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34017" y="6647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63373</xdr:rowOff>
    </xdr:from>
    <xdr:to>
      <xdr:col>107</xdr:col>
      <xdr:colOff>101600</xdr:colOff>
      <xdr:row>38</xdr:row>
      <xdr:rowOff>164973</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57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156100</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245017" y="667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56896</xdr:rowOff>
    </xdr:from>
    <xdr:to>
      <xdr:col>102</xdr:col>
      <xdr:colOff>165100</xdr:colOff>
      <xdr:row>37</xdr:row>
      <xdr:rowOff>158496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4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3573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310428" y="6175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122936</xdr:rowOff>
    </xdr:from>
    <xdr:to>
      <xdr:col>98</xdr:col>
      <xdr:colOff>38100</xdr:colOff>
      <xdr:row>37</xdr:row>
      <xdr:rowOff>53086</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2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69613</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421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111354</xdr:rowOff>
    </xdr:from>
    <xdr:to>
      <xdr:col>116</xdr:col>
      <xdr:colOff>62864</xdr:colOff>
      <xdr:row>58</xdr:row>
      <xdr:rowOff>139700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9026754"/>
          <a:ext cx="1269" cy="1057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58031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80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111354</xdr:rowOff>
    </xdr:from>
    <xdr:to>
      <xdr:col>116</xdr:col>
      <xdr:colOff>152400</xdr:colOff>
      <xdr:row>52</xdr:row>
      <xdr:rowOff>111354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9026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97363</xdr:rowOff>
    </xdr:from>
    <xdr:to>
      <xdr:col>116</xdr:col>
      <xdr:colOff>63500</xdr:colOff>
      <xdr:row>58</xdr:row>
      <xdr:rowOff>97546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41463"/>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29298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6304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6421</xdr:rowOff>
    </xdr:from>
    <xdr:to>
      <xdr:col>116</xdr:col>
      <xdr:colOff>114300</xdr:colOff>
      <xdr:row>57</xdr:row>
      <xdr:rowOff>108021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77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92242</xdr:rowOff>
    </xdr:from>
    <xdr:to>
      <xdr:col>111</xdr:col>
      <xdr:colOff>177800</xdr:colOff>
      <xdr:row>58</xdr:row>
      <xdr:rowOff>97363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36342"/>
          <a:ext cx="8890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72486</xdr:rowOff>
    </xdr:from>
    <xdr:to>
      <xdr:col>112</xdr:col>
      <xdr:colOff>38100</xdr:colOff>
      <xdr:row>57</xdr:row>
      <xdr:rowOff>2636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6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19163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44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83921</xdr:rowOff>
    </xdr:from>
    <xdr:to>
      <xdr:col>107</xdr:col>
      <xdr:colOff>50800</xdr:colOff>
      <xdr:row>58</xdr:row>
      <xdr:rowOff>92242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28021"/>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167218</xdr:rowOff>
    </xdr:from>
    <xdr:to>
      <xdr:col>107</xdr:col>
      <xdr:colOff>101600</xdr:colOff>
      <xdr:row>57</xdr:row>
      <xdr:rowOff>97368</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76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113895</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543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80493</xdr:rowOff>
    </xdr:from>
    <xdr:to>
      <xdr:col>102</xdr:col>
      <xdr:colOff>114300</xdr:colOff>
      <xdr:row>58</xdr:row>
      <xdr:rowOff>83921</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24593"/>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29235</xdr:rowOff>
    </xdr:from>
    <xdr:to>
      <xdr:col>102</xdr:col>
      <xdr:colOff>165100</xdr:colOff>
      <xdr:row>57</xdr:row>
      <xdr:rowOff>130835</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147362</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57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79391</xdr:rowOff>
    </xdr:from>
    <xdr:to>
      <xdr:col>98</xdr:col>
      <xdr:colOff>38100</xdr:colOff>
      <xdr:row>58</xdr:row>
      <xdr:rowOff>9541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5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26068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46746</xdr:rowOff>
    </xdr:from>
    <xdr:to>
      <xdr:col>116</xdr:col>
      <xdr:colOff>114300</xdr:colOff>
      <xdr:row>58</xdr:row>
      <xdr:rowOff>148346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9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133123</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05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46563</xdr:rowOff>
    </xdr:from>
    <xdr:to>
      <xdr:col>112</xdr:col>
      <xdr:colOff>38100</xdr:colOff>
      <xdr:row>58</xdr:row>
      <xdr:rowOff>148163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9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139290</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08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41442</xdr:rowOff>
    </xdr:from>
    <xdr:to>
      <xdr:col>107</xdr:col>
      <xdr:colOff>101600</xdr:colOff>
      <xdr:row>58</xdr:row>
      <xdr:rowOff>143042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8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134169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7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33121</xdr:rowOff>
    </xdr:from>
    <xdr:to>
      <xdr:col>102</xdr:col>
      <xdr:colOff>165100</xdr:colOff>
      <xdr:row>58</xdr:row>
      <xdr:rowOff>134721</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7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125848</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6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29693</xdr:rowOff>
    </xdr:from>
    <xdr:to>
      <xdr:col>98</xdr:col>
      <xdr:colOff>38100</xdr:colOff>
      <xdr:row>58</xdr:row>
      <xdr:rowOff>131293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122420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66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69936</xdr:rowOff>
    </xdr:from>
    <xdr:to>
      <xdr:col>116</xdr:col>
      <xdr:colOff>62864</xdr:colOff>
      <xdr:row>78</xdr:row>
      <xdr:rowOff>40255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242886"/>
          <a:ext cx="1269" cy="1170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44082</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17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40255</xdr:rowOff>
    </xdr:from>
    <xdr:to>
      <xdr:col>116</xdr:col>
      <xdr:colOff>152400</xdr:colOff>
      <xdr:row>78</xdr:row>
      <xdr:rowOff>40255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1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16613</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2018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69936</xdr:rowOff>
    </xdr:from>
    <xdr:to>
      <xdr:col>116</xdr:col>
      <xdr:colOff>152400</xdr:colOff>
      <xdr:row>71</xdr:row>
      <xdr:rowOff>69936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24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133803</xdr:rowOff>
    </xdr:from>
    <xdr:to>
      <xdr:col>116</xdr:col>
      <xdr:colOff>63500</xdr:colOff>
      <xdr:row>77</xdr:row>
      <xdr:rowOff>147276</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3335453"/>
          <a:ext cx="838200" cy="1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107255</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13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84378</xdr:rowOff>
    </xdr:from>
    <xdr:to>
      <xdr:col>116</xdr:col>
      <xdr:colOff>114300</xdr:colOff>
      <xdr:row>78</xdr:row>
      <xdr:rowOff>14528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2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125422</xdr:rowOff>
    </xdr:from>
    <xdr:to>
      <xdr:col>111</xdr:col>
      <xdr:colOff>177800</xdr:colOff>
      <xdr:row>77</xdr:row>
      <xdr:rowOff>133803</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0434300" y="13327072"/>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79761</xdr:rowOff>
    </xdr:from>
    <xdr:to>
      <xdr:col>112</xdr:col>
      <xdr:colOff>38100</xdr:colOff>
      <xdr:row>78</xdr:row>
      <xdr:rowOff>9911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2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26438</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05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113283</xdr:rowOff>
    </xdr:from>
    <xdr:to>
      <xdr:col>107</xdr:col>
      <xdr:colOff>50800</xdr:colOff>
      <xdr:row>77</xdr:row>
      <xdr:rowOff>125422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9545300" y="13314933"/>
          <a:ext cx="889000" cy="1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72738</xdr:rowOff>
    </xdr:from>
    <xdr:to>
      <xdr:col>107</xdr:col>
      <xdr:colOff>101600</xdr:colOff>
      <xdr:row>78</xdr:row>
      <xdr:rowOff>2888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2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19415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04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113283</xdr:rowOff>
    </xdr:from>
    <xdr:to>
      <xdr:col>102</xdr:col>
      <xdr:colOff>114300</xdr:colOff>
      <xdr:row>77</xdr:row>
      <xdr:rowOff>145900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8656300" y="13314933"/>
          <a:ext cx="889000" cy="3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71165</xdr:rowOff>
    </xdr:from>
    <xdr:to>
      <xdr:col>102</xdr:col>
      <xdr:colOff>165100</xdr:colOff>
      <xdr:row>78</xdr:row>
      <xdr:rowOff>1315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27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163892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33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59959</xdr:rowOff>
    </xdr:from>
    <xdr:to>
      <xdr:col>98</xdr:col>
      <xdr:colOff>38100</xdr:colOff>
      <xdr:row>77</xdr:row>
      <xdr:rowOff>161559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32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6636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303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96476</xdr:rowOff>
    </xdr:from>
    <xdr:to>
      <xdr:col>116</xdr:col>
      <xdr:colOff>114300</xdr:colOff>
      <xdr:row>78</xdr:row>
      <xdr:rowOff>26626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2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62805</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32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83003</xdr:rowOff>
    </xdr:from>
    <xdr:to>
      <xdr:col>112</xdr:col>
      <xdr:colOff>38100</xdr:colOff>
      <xdr:row>78</xdr:row>
      <xdr:rowOff>13153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28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37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74622</xdr:rowOff>
    </xdr:from>
    <xdr:to>
      <xdr:col>107</xdr:col>
      <xdr:colOff>101600</xdr:colOff>
      <xdr:row>78</xdr:row>
      <xdr:rowOff>4772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27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167349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36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62483</xdr:rowOff>
    </xdr:from>
    <xdr:to>
      <xdr:col>102</xdr:col>
      <xdr:colOff>165100</xdr:colOff>
      <xdr:row>77</xdr:row>
      <xdr:rowOff>164083</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264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9160</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039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95100</xdr:rowOff>
    </xdr:from>
    <xdr:to>
      <xdr:col>98</xdr:col>
      <xdr:colOff>38100</xdr:colOff>
      <xdr:row>78</xdr:row>
      <xdr:rowOff>25250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2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16377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38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316,367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円となっており、前年度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から微増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主な構成項目である人件費は、住民一人当たり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58,829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円となっており、全国平均、県内平均</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比較して低い水準にある。退職者数に伴う増減</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はあるが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職員数の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適正管理</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などに努めてきたことや、業務の委託や指定管理者制度の積極的な活用などにより減少傾向にある。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扶助費は年々増加しているが、全国、県、類似団体内の各平均以下を維持している。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主な要因としては、障害児支援事業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や子ども医療費助成事業</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などが挙げられる。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普通建設事業費は、平成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年度には学校給食センターの建替事業により更新整備が大幅に増加し、特に平成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年度は全国、県、類似団体内の各平均を大きく超えた。平成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市営万野住宅建替事業が要因で前年度から増加</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整備や老朽化に伴う改修工事が予定されており、それに伴う市債発行と公債費の増加が想定されることから、地方公営企業会計を含めた市全体の適正な市債管理に努め、この比率の維持に努めていくとともに、扶助費、補助費等も依然として増加傾向にあることから、引き続き行財政改革に取り組み、物件費などの経常的経費の抑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132,961
130,733
389.08
45,847,919
42,064,494
2,468,374
26,133,571
31,386,689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95250</xdr:rowOff>
    </xdr:from>
    <xdr:to>
      <xdr:col>24</xdr:col>
      <xdr:colOff>62865</xdr:colOff>
      <xdr:row>39</xdr:row>
      <xdr:rowOff>67310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38750"/>
          <a:ext cx="1270" cy="151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71137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5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67310</xdr:rowOff>
    </xdr:from>
    <xdr:to>
      <xdr:col>24</xdr:col>
      <xdr:colOff>152400</xdr:colOff>
      <xdr:row>39</xdr:row>
      <xdr:rowOff>67310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5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41927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95250</xdr:rowOff>
    </xdr:from>
    <xdr:to>
      <xdr:col>24</xdr:col>
      <xdr:colOff>152400</xdr:colOff>
      <xdr:row>30</xdr:row>
      <xdr:rowOff>95250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3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128270</xdr:rowOff>
    </xdr:from>
    <xdr:to>
      <xdr:col>24</xdr:col>
      <xdr:colOff>63500</xdr:colOff>
      <xdr:row>36</xdr:row>
      <xdr:rowOff>33020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29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60977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1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38100</xdr:rowOff>
    </xdr:from>
    <xdr:to>
      <xdr:col>24</xdr:col>
      <xdr:colOff>114300</xdr:colOff>
      <xdr:row>34</xdr:row>
      <xdr:rowOff>139700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177800</xdr:colOff>
      <xdr:row>36</xdr:row>
      <xdr:rowOff>12700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29020"/>
          <a:ext cx="889000" cy="5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7620</xdr:rowOff>
    </xdr:from>
    <xdr:to>
      <xdr:col>20</xdr:col>
      <xdr:colOff>38100</xdr:colOff>
      <xdr:row>34</xdr:row>
      <xdr:rowOff>109220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125747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33020</xdr:rowOff>
    </xdr:from>
    <xdr:to>
      <xdr:col>15</xdr:col>
      <xdr:colOff>50800</xdr:colOff>
      <xdr:row>36</xdr:row>
      <xdr:rowOff>12700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3770"/>
          <a:ext cx="889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130810</xdr:rowOff>
    </xdr:from>
    <xdr:to>
      <xdr:col>15</xdr:col>
      <xdr:colOff>101600</xdr:colOff>
      <xdr:row>34</xdr:row>
      <xdr:rowOff>60960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78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77487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56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33020</xdr:rowOff>
    </xdr:from>
    <xdr:to>
      <xdr:col>10</xdr:col>
      <xdr:colOff>114300</xdr:colOff>
      <xdr:row>36</xdr:row>
      <xdr:rowOff>30480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33770"/>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25400</xdr:rowOff>
    </xdr:from>
    <xdr:to>
      <xdr:col>10</xdr:col>
      <xdr:colOff>165100</xdr:colOff>
      <xdr:row>32</xdr:row>
      <xdr:rowOff>127000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1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143527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2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52070</xdr:rowOff>
    </xdr:from>
    <xdr:to>
      <xdr:col>6</xdr:col>
      <xdr:colOff>38100</xdr:colOff>
      <xdr:row>34</xdr:row>
      <xdr:rowOff>153670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170197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6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132097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77470</xdr:rowOff>
    </xdr:from>
    <xdr:to>
      <xdr:col>20</xdr:col>
      <xdr:colOff>38100</xdr:colOff>
      <xdr:row>36</xdr:row>
      <xdr:rowOff>7620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170197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133350</xdr:rowOff>
    </xdr:from>
    <xdr:to>
      <xdr:col>15</xdr:col>
      <xdr:colOff>101600</xdr:colOff>
      <xdr:row>36</xdr:row>
      <xdr:rowOff>63500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54627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153670</xdr:rowOff>
    </xdr:from>
    <xdr:to>
      <xdr:col>10</xdr:col>
      <xdr:colOff>165100</xdr:colOff>
      <xdr:row>35</xdr:row>
      <xdr:rowOff>83820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74947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7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151130</xdr:rowOff>
    </xdr:from>
    <xdr:to>
      <xdr:col>6</xdr:col>
      <xdr:colOff>38100</xdr:colOff>
      <xdr:row>36</xdr:row>
      <xdr:rowOff>81280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72407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111495</xdr:rowOff>
    </xdr:from>
    <xdr:to>
      <xdr:col>24</xdr:col>
      <xdr:colOff>62865</xdr:colOff>
      <xdr:row>58</xdr:row>
      <xdr:rowOff>124151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83995"/>
          <a:ext cx="1270" cy="138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127978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124151</xdr:rowOff>
    </xdr:from>
    <xdr:to>
      <xdr:col>24</xdr:col>
      <xdr:colOff>152400</xdr:colOff>
      <xdr:row>58</xdr:row>
      <xdr:rowOff>124151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6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58172</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59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111495</xdr:rowOff>
    </xdr:from>
    <xdr:to>
      <xdr:col>24</xdr:col>
      <xdr:colOff>152400</xdr:colOff>
      <xdr:row>50</xdr:row>
      <xdr:rowOff>111495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8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14652</xdr:rowOff>
    </xdr:from>
    <xdr:to>
      <xdr:col>24</xdr:col>
      <xdr:colOff>63500</xdr:colOff>
      <xdr:row>58</xdr:row>
      <xdr:rowOff>44484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58752"/>
          <a:ext cx="838200" cy="2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150603</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923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726</xdr:rowOff>
    </xdr:from>
    <xdr:to>
      <xdr:col>24</xdr:col>
      <xdr:colOff>114300</xdr:colOff>
      <xdr:row>58</xdr:row>
      <xdr:rowOff>102326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4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27698</xdr:rowOff>
    </xdr:from>
    <xdr:to>
      <xdr:col>19</xdr:col>
      <xdr:colOff>177800</xdr:colOff>
      <xdr:row>58</xdr:row>
      <xdr:rowOff>44484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71798"/>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159888</xdr:rowOff>
    </xdr:from>
    <xdr:to>
      <xdr:col>20</xdr:col>
      <xdr:colOff>38100</xdr:colOff>
      <xdr:row>58</xdr:row>
      <xdr:rowOff>90038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106565</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70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27698</xdr:rowOff>
    </xdr:from>
    <xdr:to>
      <xdr:col>15</xdr:col>
      <xdr:colOff>50800</xdr:colOff>
      <xdr:row>58</xdr:row>
      <xdr:rowOff>29214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1798"/>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135176</xdr:rowOff>
    </xdr:from>
    <xdr:to>
      <xdr:col>15</xdr:col>
      <xdr:colOff>101600</xdr:colOff>
      <xdr:row>58</xdr:row>
      <xdr:rowOff>65326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81853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8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29214</xdr:rowOff>
    </xdr:from>
    <xdr:to>
      <xdr:col>10</xdr:col>
      <xdr:colOff>114300</xdr:colOff>
      <xdr:row>58</xdr:row>
      <xdr:rowOff>29476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973314"/>
          <a:ext cx="889000" cy="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160330</xdr:rowOff>
    </xdr:from>
    <xdr:to>
      <xdr:col>10</xdr:col>
      <xdr:colOff>165100</xdr:colOff>
      <xdr:row>58</xdr:row>
      <xdr:rowOff>90480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3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81607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25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119883</xdr:rowOff>
    </xdr:from>
    <xdr:to>
      <xdr:col>6</xdr:col>
      <xdr:colOff>38100</xdr:colOff>
      <xdr:row>58</xdr:row>
      <xdr:rowOff>50033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66560</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135302</xdr:rowOff>
    </xdr:from>
    <xdr:to>
      <xdr:col>24</xdr:col>
      <xdr:colOff>114300</xdr:colOff>
      <xdr:row>58</xdr:row>
      <xdr:rowOff>65452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94679</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69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165134</xdr:rowOff>
    </xdr:from>
    <xdr:to>
      <xdr:col>20</xdr:col>
      <xdr:colOff>38100</xdr:colOff>
      <xdr:row>58</xdr:row>
      <xdr:rowOff>95284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3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86411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3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148348</xdr:rowOff>
    </xdr:from>
    <xdr:to>
      <xdr:col>15</xdr:col>
      <xdr:colOff>101600</xdr:colOff>
      <xdr:row>58</xdr:row>
      <xdr:rowOff>78498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69625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13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149864</xdr:rowOff>
    </xdr:from>
    <xdr:to>
      <xdr:col>10</xdr:col>
      <xdr:colOff>165100</xdr:colOff>
      <xdr:row>58</xdr:row>
      <xdr:rowOff>80014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96541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69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150126</xdr:rowOff>
    </xdr:from>
    <xdr:to>
      <xdr:col>6</xdr:col>
      <xdr:colOff>38100</xdr:colOff>
      <xdr:row>58</xdr:row>
      <xdr:rowOff>80276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2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71403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1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160083</xdr:rowOff>
    </xdr:from>
    <xdr:to>
      <xdr:col>24</xdr:col>
      <xdr:colOff>62865</xdr:colOff>
      <xdr:row>78</xdr:row>
      <xdr:rowOff>97028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1583"/>
          <a:ext cx="1270" cy="1308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100855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97028</xdr:rowOff>
    </xdr:from>
    <xdr:to>
      <xdr:col>24</xdr:col>
      <xdr:colOff>152400</xdr:colOff>
      <xdr:row>78</xdr:row>
      <xdr:rowOff>97028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106760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3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160083</xdr:rowOff>
    </xdr:from>
    <xdr:to>
      <xdr:col>24</xdr:col>
      <xdr:colOff>152400</xdr:colOff>
      <xdr:row>70</xdr:row>
      <xdr:rowOff>160083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86627</xdr:rowOff>
    </xdr:from>
    <xdr:to>
      <xdr:col>24</xdr:col>
      <xdr:colOff>63500</xdr:colOff>
      <xdr:row>77</xdr:row>
      <xdr:rowOff>86683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116827"/>
          <a:ext cx="838200" cy="17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82421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697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59544</xdr:rowOff>
    </xdr:from>
    <xdr:to>
      <xdr:col>24</xdr:col>
      <xdr:colOff>114300</xdr:colOff>
      <xdr:row>75</xdr:row>
      <xdr:rowOff>161144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1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86627</xdr:rowOff>
    </xdr:from>
    <xdr:to>
      <xdr:col>19</xdr:col>
      <xdr:colOff>177800</xdr:colOff>
      <xdr:row>76</xdr:row>
      <xdr:rowOff>162731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116827"/>
          <a:ext cx="889000" cy="7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55753</xdr:rowOff>
    </xdr:from>
    <xdr:to>
      <xdr:col>20</xdr:col>
      <xdr:colOff>38100</xdr:colOff>
      <xdr:row>75</xdr:row>
      <xdr:rowOff>157353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2430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8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162731</xdr:rowOff>
    </xdr:from>
    <xdr:to>
      <xdr:col>15</xdr:col>
      <xdr:colOff>50800</xdr:colOff>
      <xdr:row>77</xdr:row>
      <xdr:rowOff>42869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92931"/>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32760</xdr:rowOff>
    </xdr:from>
    <xdr:to>
      <xdr:col>15</xdr:col>
      <xdr:colOff>101600</xdr:colOff>
      <xdr:row>75</xdr:row>
      <xdr:rowOff>134360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150887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66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42869</xdr:rowOff>
    </xdr:from>
    <xdr:to>
      <xdr:col>10</xdr:col>
      <xdr:colOff>114300</xdr:colOff>
      <xdr:row>78</xdr:row>
      <xdr:rowOff>109334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44519"/>
          <a:ext cx="889000" cy="23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109741</xdr:rowOff>
    </xdr:from>
    <xdr:to>
      <xdr:col>10</xdr:col>
      <xdr:colOff>165100</xdr:colOff>
      <xdr:row>76</xdr:row>
      <xdr:rowOff>39891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6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56418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43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71831</xdr:rowOff>
    </xdr:from>
    <xdr:to>
      <xdr:col>6</xdr:col>
      <xdr:colOff>38100</xdr:colOff>
      <xdr:row>77</xdr:row>
      <xdr:rowOff>1981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0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18508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7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35883</xdr:rowOff>
    </xdr:from>
    <xdr:to>
      <xdr:col>24</xdr:col>
      <xdr:colOff>114300</xdr:colOff>
      <xdr:row>77</xdr:row>
      <xdr:rowOff>137483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14310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1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35827</xdr:rowOff>
    </xdr:from>
    <xdr:to>
      <xdr:col>20</xdr:col>
      <xdr:colOff>38100</xdr:colOff>
      <xdr:row>76</xdr:row>
      <xdr:rowOff>137427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6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128554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5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111931</xdr:rowOff>
    </xdr:from>
    <xdr:to>
      <xdr:col>15</xdr:col>
      <xdr:colOff>101600</xdr:colOff>
      <xdr:row>77</xdr:row>
      <xdr:rowOff>42081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4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33208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3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163519</xdr:rowOff>
    </xdr:from>
    <xdr:to>
      <xdr:col>10</xdr:col>
      <xdr:colOff>165100</xdr:colOff>
      <xdr:row>77</xdr:row>
      <xdr:rowOff>93669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9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84796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8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58534</xdr:rowOff>
    </xdr:from>
    <xdr:to>
      <xdr:col>6</xdr:col>
      <xdr:colOff>38100</xdr:colOff>
      <xdr:row>78</xdr:row>
      <xdr:rowOff>160134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151261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32372</xdr:rowOff>
    </xdr:from>
    <xdr:to>
      <xdr:col>24</xdr:col>
      <xdr:colOff>62865</xdr:colOff>
      <xdr:row>99</xdr:row>
      <xdr:rowOff>20865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34322"/>
          <a:ext cx="1270" cy="136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24692</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9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20865</xdr:rowOff>
    </xdr:from>
    <xdr:to>
      <xdr:col>24</xdr:col>
      <xdr:colOff>152400</xdr:colOff>
      <xdr:row>99</xdr:row>
      <xdr:rowOff>20865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9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150499</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0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32372</xdr:rowOff>
    </xdr:from>
    <xdr:to>
      <xdr:col>24</xdr:col>
      <xdr:colOff>152400</xdr:colOff>
      <xdr:row>91</xdr:row>
      <xdr:rowOff>32372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3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127242</xdr:rowOff>
    </xdr:from>
    <xdr:to>
      <xdr:col>24</xdr:col>
      <xdr:colOff>63500</xdr:colOff>
      <xdr:row>97</xdr:row>
      <xdr:rowOff>27000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586442"/>
          <a:ext cx="838200" cy="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112005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228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89128</xdr:rowOff>
    </xdr:from>
    <xdr:to>
      <xdr:col>24</xdr:col>
      <xdr:colOff>114300</xdr:colOff>
      <xdr:row>96</xdr:row>
      <xdr:rowOff>19278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37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27000</xdr:rowOff>
    </xdr:from>
    <xdr:to>
      <xdr:col>19</xdr:col>
      <xdr:colOff>177800</xdr:colOff>
      <xdr:row>97</xdr:row>
      <xdr:rowOff>50585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57650"/>
          <a:ext cx="889000" cy="23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70726</xdr:rowOff>
    </xdr:from>
    <xdr:to>
      <xdr:col>20</xdr:col>
      <xdr:colOff>38100</xdr:colOff>
      <xdr:row>95</xdr:row>
      <xdr:rowOff>876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18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17403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59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73864</xdr:rowOff>
    </xdr:from>
    <xdr:to>
      <xdr:col>15</xdr:col>
      <xdr:colOff>50800</xdr:colOff>
      <xdr:row>97</xdr:row>
      <xdr:rowOff>50585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533064"/>
          <a:ext cx="889000" cy="1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117856</xdr:rowOff>
    </xdr:from>
    <xdr:to>
      <xdr:col>15</xdr:col>
      <xdr:colOff>101600</xdr:colOff>
      <xdr:row>96</xdr:row>
      <xdr:rowOff>48006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0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64533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18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73864</xdr:rowOff>
    </xdr:from>
    <xdr:to>
      <xdr:col>10</xdr:col>
      <xdr:colOff>114300</xdr:colOff>
      <xdr:row>96</xdr:row>
      <xdr:rowOff>91236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533064"/>
          <a:ext cx="889000" cy="1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56705</xdr:rowOff>
    </xdr:from>
    <xdr:to>
      <xdr:col>10</xdr:col>
      <xdr:colOff>165100</xdr:colOff>
      <xdr:row>96</xdr:row>
      <xdr:rowOff>158305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149432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60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25006</xdr:rowOff>
    </xdr:from>
    <xdr:to>
      <xdr:col>6</xdr:col>
      <xdr:colOff>38100</xdr:colOff>
      <xdr:row>95</xdr:row>
      <xdr:rowOff>126606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3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143133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087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76442</xdr:rowOff>
    </xdr:from>
    <xdr:to>
      <xdr:col>24</xdr:col>
      <xdr:colOff>114300</xdr:colOff>
      <xdr:row>97</xdr:row>
      <xdr:rowOff>6592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3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54869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147650</xdr:rowOff>
    </xdr:from>
    <xdr:to>
      <xdr:col>20</xdr:col>
      <xdr:colOff>38100</xdr:colOff>
      <xdr:row>97</xdr:row>
      <xdr:rowOff>77800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0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68927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69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171235</xdr:rowOff>
    </xdr:from>
    <xdr:to>
      <xdr:col>15</xdr:col>
      <xdr:colOff>101600</xdr:colOff>
      <xdr:row>97</xdr:row>
      <xdr:rowOff>101385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92512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2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23064</xdr:rowOff>
    </xdr:from>
    <xdr:to>
      <xdr:col>10</xdr:col>
      <xdr:colOff>165100</xdr:colOff>
      <xdr:row>96</xdr:row>
      <xdr:rowOff>124664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4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141191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2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40436</xdr:rowOff>
    </xdr:from>
    <xdr:to>
      <xdr:col>6</xdr:col>
      <xdr:colOff>38100</xdr:colOff>
      <xdr:row>96</xdr:row>
      <xdr:rowOff>142036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9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133163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92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16347</xdr:rowOff>
    </xdr:from>
    <xdr:to>
      <xdr:col>54</xdr:col>
      <xdr:colOff>189865</xdr:colOff>
      <xdr:row>38</xdr:row>
      <xdr:rowOff>133482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159847"/>
          <a:ext cx="1270" cy="148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137309</xdr:rowOff>
    </xdr:from>
    <xdr:ext cx="313932"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2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133482</xdr:rowOff>
    </xdr:from>
    <xdr:to>
      <xdr:col>55</xdr:col>
      <xdr:colOff>88900</xdr:colOff>
      <xdr:row>38</xdr:row>
      <xdr:rowOff>133482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4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134474</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493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16347</xdr:rowOff>
    </xdr:from>
    <xdr:to>
      <xdr:col>55</xdr:col>
      <xdr:colOff>88900</xdr:colOff>
      <xdr:row>30</xdr:row>
      <xdr:rowOff>16347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15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51277</xdr:rowOff>
    </xdr:from>
    <xdr:to>
      <xdr:col>55</xdr:col>
      <xdr:colOff>0</xdr:colOff>
      <xdr:row>38</xdr:row>
      <xdr:rowOff>51277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663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66606</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8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43729</xdr:rowOff>
    </xdr:from>
    <xdr:to>
      <xdr:col>55</xdr:col>
      <xdr:colOff>50800</xdr:colOff>
      <xdr:row>37</xdr:row>
      <xdr:rowOff>145329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37470</xdr:rowOff>
    </xdr:from>
    <xdr:to>
      <xdr:col>50</xdr:col>
      <xdr:colOff>114300</xdr:colOff>
      <xdr:row>38</xdr:row>
      <xdr:rowOff>51277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52570"/>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53056</xdr:rowOff>
    </xdr:from>
    <xdr:to>
      <xdr:col>50</xdr:col>
      <xdr:colOff>165100</xdr:colOff>
      <xdr:row>37</xdr:row>
      <xdr:rowOff>154656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171183</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21559</xdr:rowOff>
    </xdr:from>
    <xdr:to>
      <xdr:col>45</xdr:col>
      <xdr:colOff>177800</xdr:colOff>
      <xdr:row>38</xdr:row>
      <xdr:rowOff>37470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536659"/>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63023</xdr:rowOff>
    </xdr:from>
    <xdr:to>
      <xdr:col>46</xdr:col>
      <xdr:colOff>38100</xdr:colOff>
      <xdr:row>37</xdr:row>
      <xdr:rowOff>164623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0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9700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181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3820</xdr:rowOff>
    </xdr:from>
    <xdr:to>
      <xdr:col>41</xdr:col>
      <xdr:colOff>50800</xdr:colOff>
      <xdr:row>38</xdr:row>
      <xdr:rowOff>21559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18920"/>
          <a:ext cx="8890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63388</xdr:rowOff>
    </xdr:from>
    <xdr:to>
      <xdr:col>41</xdr:col>
      <xdr:colOff>101600</xdr:colOff>
      <xdr:row>37</xdr:row>
      <xdr:rowOff>164988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0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10065</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182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71344</xdr:rowOff>
    </xdr:from>
    <xdr:to>
      <xdr:col>36</xdr:col>
      <xdr:colOff>165100</xdr:colOff>
      <xdr:row>38</xdr:row>
      <xdr:rowOff>1494</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1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18021</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19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477</xdr:rowOff>
    </xdr:from>
    <xdr:to>
      <xdr:col>55</xdr:col>
      <xdr:colOff>50800</xdr:colOff>
      <xdr:row>38</xdr:row>
      <xdr:rowOff>102077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5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86854</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30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477</xdr:rowOff>
    </xdr:from>
    <xdr:to>
      <xdr:col>50</xdr:col>
      <xdr:colOff>165100</xdr:colOff>
      <xdr:row>38</xdr:row>
      <xdr:rowOff>102077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93204</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08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158120</xdr:rowOff>
    </xdr:from>
    <xdr:to>
      <xdr:col>46</xdr:col>
      <xdr:colOff>38100</xdr:colOff>
      <xdr:row>38</xdr:row>
      <xdr:rowOff>88271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0177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79397</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59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142210</xdr:rowOff>
    </xdr:from>
    <xdr:to>
      <xdr:col>41</xdr:col>
      <xdr:colOff>101600</xdr:colOff>
      <xdr:row>38</xdr:row>
      <xdr:rowOff>72360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8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63486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57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124470</xdr:rowOff>
    </xdr:from>
    <xdr:to>
      <xdr:col>36</xdr:col>
      <xdr:colOff>165100</xdr:colOff>
      <xdr:row>38</xdr:row>
      <xdr:rowOff>54620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45747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5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70140</xdr:rowOff>
    </xdr:from>
    <xdr:to>
      <xdr:col>54</xdr:col>
      <xdr:colOff>189865</xdr:colOff>
      <xdr:row>59</xdr:row>
      <xdr:rowOff>90290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42640"/>
          <a:ext cx="1270" cy="156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94117</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09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90290</xdr:rowOff>
    </xdr:from>
    <xdr:to>
      <xdr:col>55</xdr:col>
      <xdr:colOff>88900</xdr:colOff>
      <xdr:row>59</xdr:row>
      <xdr:rowOff>90290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16817</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1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70140</xdr:rowOff>
    </xdr:from>
    <xdr:to>
      <xdr:col>55</xdr:col>
      <xdr:colOff>88900</xdr:colOff>
      <xdr:row>50</xdr:row>
      <xdr:rowOff>70140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4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88722</xdr:rowOff>
    </xdr:from>
    <xdr:to>
      <xdr:col>55</xdr:col>
      <xdr:colOff>0</xdr:colOff>
      <xdr:row>58</xdr:row>
      <xdr:rowOff>54139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861372"/>
          <a:ext cx="838200" cy="13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169711</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7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146834</xdr:rowOff>
    </xdr:from>
    <xdr:to>
      <xdr:col>55</xdr:col>
      <xdr:colOff>50800</xdr:colOff>
      <xdr:row>58</xdr:row>
      <xdr:rowOff>76984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1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88722</xdr:rowOff>
    </xdr:from>
    <xdr:to>
      <xdr:col>50</xdr:col>
      <xdr:colOff>114300</xdr:colOff>
      <xdr:row>58</xdr:row>
      <xdr:rowOff>33369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861372"/>
          <a:ext cx="889000" cy="1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136482</xdr:rowOff>
    </xdr:from>
    <xdr:to>
      <xdr:col>50</xdr:col>
      <xdr:colOff>165100</xdr:colOff>
      <xdr:row>58</xdr:row>
      <xdr:rowOff>66632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0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57759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01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84020</xdr:rowOff>
    </xdr:from>
    <xdr:to>
      <xdr:col>45</xdr:col>
      <xdr:colOff>177800</xdr:colOff>
      <xdr:row>58</xdr:row>
      <xdr:rowOff>33369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856670"/>
          <a:ext cx="889000" cy="12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119336</xdr:rowOff>
    </xdr:from>
    <xdr:to>
      <xdr:col>46</xdr:col>
      <xdr:colOff>38100</xdr:colOff>
      <xdr:row>58</xdr:row>
      <xdr:rowOff>49486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66013</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96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84020</xdr:rowOff>
    </xdr:from>
    <xdr:to>
      <xdr:col>41</xdr:col>
      <xdr:colOff>50800</xdr:colOff>
      <xdr:row>57</xdr:row>
      <xdr:rowOff>114717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856670"/>
          <a:ext cx="889000" cy="3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162868</xdr:rowOff>
    </xdr:from>
    <xdr:to>
      <xdr:col>41</xdr:col>
      <xdr:colOff>101600</xdr:colOff>
      <xdr:row>58</xdr:row>
      <xdr:rowOff>93018</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3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84145</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2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32272</xdr:rowOff>
    </xdr:from>
    <xdr:to>
      <xdr:col>36</xdr:col>
      <xdr:colOff>165100</xdr:colOff>
      <xdr:row>56</xdr:row>
      <xdr:rowOff>133872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63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150399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40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3339</xdr:rowOff>
    </xdr:from>
    <xdr:to>
      <xdr:col>55</xdr:col>
      <xdr:colOff>50800</xdr:colOff>
      <xdr:row>58</xdr:row>
      <xdr:rowOff>104939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4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153216</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37922</xdr:rowOff>
    </xdr:from>
    <xdr:to>
      <xdr:col>50</xdr:col>
      <xdr:colOff>165100</xdr:colOff>
      <xdr:row>57</xdr:row>
      <xdr:rowOff>139522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156049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58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154019</xdr:rowOff>
    </xdr:from>
    <xdr:to>
      <xdr:col>46</xdr:col>
      <xdr:colOff>38100</xdr:colOff>
      <xdr:row>58</xdr:row>
      <xdr:rowOff>84169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75296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33220</xdr:rowOff>
    </xdr:from>
    <xdr:to>
      <xdr:col>41</xdr:col>
      <xdr:colOff>101600</xdr:colOff>
      <xdr:row>57</xdr:row>
      <xdr:rowOff>134820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0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151347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58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63917</xdr:rowOff>
    </xdr:from>
    <xdr:to>
      <xdr:col>36</xdr:col>
      <xdr:colOff>165100</xdr:colOff>
      <xdr:row>57</xdr:row>
      <xdr:rowOff>165517</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156644</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9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23571</xdr:rowOff>
    </xdr:from>
    <xdr:to>
      <xdr:col>54</xdr:col>
      <xdr:colOff>189865</xdr:colOff>
      <xdr:row>78</xdr:row>
      <xdr:rowOff>100473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5071"/>
          <a:ext cx="1270" cy="1448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104300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77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100473</xdr:rowOff>
    </xdr:from>
    <xdr:to>
      <xdr:col>55</xdr:col>
      <xdr:colOff>88900</xdr:colOff>
      <xdr:row>78</xdr:row>
      <xdr:rowOff>100473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7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141698</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23571</xdr:rowOff>
    </xdr:from>
    <xdr:to>
      <xdr:col>55</xdr:col>
      <xdr:colOff>88900</xdr:colOff>
      <xdr:row>70</xdr:row>
      <xdr:rowOff>23571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87122</xdr:rowOff>
    </xdr:from>
    <xdr:to>
      <xdr:col>55</xdr:col>
      <xdr:colOff>0</xdr:colOff>
      <xdr:row>77</xdr:row>
      <xdr:rowOff>38567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117322"/>
          <a:ext cx="838200" cy="12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159052</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846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136175</xdr:rowOff>
    </xdr:from>
    <xdr:to>
      <xdr:col>55</xdr:col>
      <xdr:colOff>50800</xdr:colOff>
      <xdr:row>76</xdr:row>
      <xdr:rowOff>66325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299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158262</xdr:rowOff>
    </xdr:from>
    <xdr:to>
      <xdr:col>50</xdr:col>
      <xdr:colOff>114300</xdr:colOff>
      <xdr:row>77</xdr:row>
      <xdr:rowOff>38567</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188462"/>
          <a:ext cx="889000" cy="5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120081</xdr:rowOff>
    </xdr:from>
    <xdr:to>
      <xdr:col>50</xdr:col>
      <xdr:colOff>165100</xdr:colOff>
      <xdr:row>76</xdr:row>
      <xdr:rowOff>50231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297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66758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75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158262</xdr:rowOff>
    </xdr:from>
    <xdr:to>
      <xdr:col>45</xdr:col>
      <xdr:colOff>177800</xdr:colOff>
      <xdr:row>77</xdr:row>
      <xdr:rowOff>665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188462"/>
          <a:ext cx="8890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164292</xdr:rowOff>
    </xdr:from>
    <xdr:to>
      <xdr:col>46</xdr:col>
      <xdr:colOff>38100</xdr:colOff>
      <xdr:row>76</xdr:row>
      <xdr:rowOff>94442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02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110969</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515428" y="1279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665</xdr:rowOff>
    </xdr:from>
    <xdr:to>
      <xdr:col>41</xdr:col>
      <xdr:colOff>50800</xdr:colOff>
      <xdr:row>77</xdr:row>
      <xdr:rowOff>110989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02315"/>
          <a:ext cx="889000" cy="110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145730</xdr:rowOff>
    </xdr:from>
    <xdr:to>
      <xdr:col>41</xdr:col>
      <xdr:colOff>101600</xdr:colOff>
      <xdr:row>76</xdr:row>
      <xdr:rowOff>75881</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92407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77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23064</xdr:rowOff>
    </xdr:from>
    <xdr:to>
      <xdr:col>36</xdr:col>
      <xdr:colOff>165100</xdr:colOff>
      <xdr:row>76</xdr:row>
      <xdr:rowOff>124664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05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141190</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282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36322</xdr:rowOff>
    </xdr:from>
    <xdr:to>
      <xdr:col>55</xdr:col>
      <xdr:colOff>50800</xdr:colOff>
      <xdr:row>76</xdr:row>
      <xdr:rowOff>137922</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0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14749</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4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159217</xdr:rowOff>
    </xdr:from>
    <xdr:to>
      <xdr:col>50</xdr:col>
      <xdr:colOff>165100</xdr:colOff>
      <xdr:row>77</xdr:row>
      <xdr:rowOff>89367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8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80494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404428" y="1328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107462</xdr:rowOff>
    </xdr:from>
    <xdr:to>
      <xdr:col>46</xdr:col>
      <xdr:colOff>38100</xdr:colOff>
      <xdr:row>77</xdr:row>
      <xdr:rowOff>37612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13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28739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23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121315</xdr:rowOff>
    </xdr:from>
    <xdr:to>
      <xdr:col>41</xdr:col>
      <xdr:colOff>101600</xdr:colOff>
      <xdr:row>77</xdr:row>
      <xdr:rowOff>51465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5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42592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24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60189</xdr:rowOff>
    </xdr:from>
    <xdr:to>
      <xdr:col>36</xdr:col>
      <xdr:colOff>165100</xdr:colOff>
      <xdr:row>77</xdr:row>
      <xdr:rowOff>161789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152916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35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141689</xdr:rowOff>
    </xdr:from>
    <xdr:to>
      <xdr:col>54</xdr:col>
      <xdr:colOff>189865</xdr:colOff>
      <xdr:row>98</xdr:row>
      <xdr:rowOff>93008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743639"/>
          <a:ext cx="1270" cy="1151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96835</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9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93008</xdr:rowOff>
    </xdr:from>
    <xdr:to>
      <xdr:col>55</xdr:col>
      <xdr:colOff>88900</xdr:colOff>
      <xdr:row>98</xdr:row>
      <xdr:rowOff>93008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9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88366</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51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524,130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141689</xdr:rowOff>
    </xdr:from>
    <xdr:to>
      <xdr:col>55</xdr:col>
      <xdr:colOff>88900</xdr:colOff>
      <xdr:row>91</xdr:row>
      <xdr:rowOff>141689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74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81238</xdr:rowOff>
    </xdr:from>
    <xdr:to>
      <xdr:col>55</xdr:col>
      <xdr:colOff>0</xdr:colOff>
      <xdr:row>98</xdr:row>
      <xdr:rowOff>84072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883338"/>
          <a:ext cx="838200" cy="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11797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42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160370</xdr:rowOff>
    </xdr:from>
    <xdr:to>
      <xdr:col>55</xdr:col>
      <xdr:colOff>50800</xdr:colOff>
      <xdr:row>98</xdr:row>
      <xdr:rowOff>90520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79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78494</xdr:rowOff>
    </xdr:from>
    <xdr:to>
      <xdr:col>50</xdr:col>
      <xdr:colOff>114300</xdr:colOff>
      <xdr:row>98</xdr:row>
      <xdr:rowOff>84072</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880594"/>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160806</xdr:rowOff>
    </xdr:from>
    <xdr:to>
      <xdr:col>50</xdr:col>
      <xdr:colOff>165100</xdr:colOff>
      <xdr:row>98</xdr:row>
      <xdr:rowOff>90956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791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107483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78494</xdr:rowOff>
    </xdr:from>
    <xdr:to>
      <xdr:col>45</xdr:col>
      <xdr:colOff>177800</xdr:colOff>
      <xdr:row>98</xdr:row>
      <xdr:rowOff>83928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80594"/>
          <a:ext cx="889000" cy="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120607</xdr:rowOff>
    </xdr:from>
    <xdr:to>
      <xdr:col>46</xdr:col>
      <xdr:colOff>38100</xdr:colOff>
      <xdr:row>98</xdr:row>
      <xdr:rowOff>50757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5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67284</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2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74259</xdr:rowOff>
    </xdr:from>
    <xdr:to>
      <xdr:col>41</xdr:col>
      <xdr:colOff>50800</xdr:colOff>
      <xdr:row>98</xdr:row>
      <xdr:rowOff>83928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76359"/>
          <a:ext cx="889000" cy="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168483</xdr:rowOff>
    </xdr:from>
    <xdr:to>
      <xdr:col>41</xdr:col>
      <xdr:colOff>101600</xdr:colOff>
      <xdr:row>98</xdr:row>
      <xdr:rowOff>98633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9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115160</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164649</xdr:rowOff>
    </xdr:from>
    <xdr:to>
      <xdr:col>36</xdr:col>
      <xdr:colOff>165100</xdr:colOff>
      <xdr:row>98</xdr:row>
      <xdr:rowOff>94799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79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111326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70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30438</xdr:rowOff>
    </xdr:from>
    <xdr:to>
      <xdr:col>55</xdr:col>
      <xdr:colOff>50800</xdr:colOff>
      <xdr:row>98</xdr:row>
      <xdr:rowOff>132038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8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138797</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76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33272</xdr:rowOff>
    </xdr:from>
    <xdr:to>
      <xdr:col>50</xdr:col>
      <xdr:colOff>165100</xdr:colOff>
      <xdr:row>98</xdr:row>
      <xdr:rowOff>134872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83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125999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92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27694</xdr:rowOff>
    </xdr:from>
    <xdr:to>
      <xdr:col>46</xdr:col>
      <xdr:colOff>38100</xdr:colOff>
      <xdr:row>98</xdr:row>
      <xdr:rowOff>129294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2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120421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922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33128</xdr:rowOff>
    </xdr:from>
    <xdr:to>
      <xdr:col>41</xdr:col>
      <xdr:colOff>101600</xdr:colOff>
      <xdr:row>98</xdr:row>
      <xdr:rowOff>134728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3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125855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2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23459</xdr:rowOff>
    </xdr:from>
    <xdr:to>
      <xdr:col>36</xdr:col>
      <xdr:colOff>165100</xdr:colOff>
      <xdr:row>98</xdr:row>
      <xdr:rowOff>125059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116186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91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1702</xdr:rowOff>
    </xdr:from>
    <xdr:to>
      <xdr:col>85</xdr:col>
      <xdr:colOff>126364</xdr:colOff>
      <xdr:row>39</xdr:row>
      <xdr:rowOff>36220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6652"/>
          <a:ext cx="1269" cy="1406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40047</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2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36220</xdr:rowOff>
    </xdr:from>
    <xdr:to>
      <xdr:col>86</xdr:col>
      <xdr:colOff>25400</xdr:colOff>
      <xdr:row>39</xdr:row>
      <xdr:rowOff>36220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22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119829</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9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1702</xdr:rowOff>
    </xdr:from>
    <xdr:to>
      <xdr:col>86</xdr:col>
      <xdr:colOff>25400</xdr:colOff>
      <xdr:row>31</xdr:row>
      <xdr:rowOff>1702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6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31724</xdr:rowOff>
    </xdr:from>
    <xdr:to>
      <xdr:col>85</xdr:col>
      <xdr:colOff>127000</xdr:colOff>
      <xdr:row>37</xdr:row>
      <xdr:rowOff>103886</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375374"/>
          <a:ext cx="838200" cy="7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146194</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318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167767</xdr:rowOff>
    </xdr:from>
    <xdr:to>
      <xdr:col>85</xdr:col>
      <xdr:colOff>177800</xdr:colOff>
      <xdr:row>37</xdr:row>
      <xdr:rowOff>97917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70053</xdr:rowOff>
    </xdr:from>
    <xdr:to>
      <xdr:col>81</xdr:col>
      <xdr:colOff>50800</xdr:colOff>
      <xdr:row>37</xdr:row>
      <xdr:rowOff>103886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13703"/>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39294</xdr:rowOff>
    </xdr:from>
    <xdr:to>
      <xdr:col>81</xdr:col>
      <xdr:colOff>101600</xdr:colOff>
      <xdr:row>37</xdr:row>
      <xdr:rowOff>140894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157421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5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93751</xdr:rowOff>
    </xdr:from>
    <xdr:to>
      <xdr:col>76</xdr:col>
      <xdr:colOff>114300</xdr:colOff>
      <xdr:row>37</xdr:row>
      <xdr:rowOff>70053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923051"/>
          <a:ext cx="889000" cy="4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153137</xdr:rowOff>
    </xdr:from>
    <xdr:to>
      <xdr:col>76</xdr:col>
      <xdr:colOff>165100</xdr:colOff>
      <xdr:row>37</xdr:row>
      <xdr:rowOff>83287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325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99814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0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93751</xdr:rowOff>
    </xdr:from>
    <xdr:to>
      <xdr:col>71</xdr:col>
      <xdr:colOff>177800</xdr:colOff>
      <xdr:row>37</xdr:row>
      <xdr:rowOff>110973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923051"/>
          <a:ext cx="889000" cy="531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59563</xdr:rowOff>
    </xdr:from>
    <xdr:to>
      <xdr:col>72</xdr:col>
      <xdr:colOff>38100</xdr:colOff>
      <xdr:row>36</xdr:row>
      <xdr:rowOff>161163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152290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3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115113</xdr:rowOff>
    </xdr:from>
    <xdr:to>
      <xdr:col>67</xdr:col>
      <xdr:colOff>101600</xdr:colOff>
      <xdr:row>37</xdr:row>
      <xdr:rowOff>45263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8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61790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6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152374</xdr:rowOff>
    </xdr:from>
    <xdr:to>
      <xdr:col>85</xdr:col>
      <xdr:colOff>177800</xdr:colOff>
      <xdr:row>37</xdr:row>
      <xdr:rowOff>82524</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2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3801</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17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53086</xdr:rowOff>
    </xdr:from>
    <xdr:to>
      <xdr:col>81</xdr:col>
      <xdr:colOff>101600</xdr:colOff>
      <xdr:row>37</xdr:row>
      <xdr:rowOff>154686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9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19253</xdr:rowOff>
    </xdr:from>
    <xdr:to>
      <xdr:col>76</xdr:col>
      <xdr:colOff>165100</xdr:colOff>
      <xdr:row>37</xdr:row>
      <xdr:rowOff>120853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6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111980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55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42951</xdr:rowOff>
    </xdr:from>
    <xdr:to>
      <xdr:col>72</xdr:col>
      <xdr:colOff>38100</xdr:colOff>
      <xdr:row>34</xdr:row>
      <xdr:rowOff>144551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87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161078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6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60173</xdr:rowOff>
    </xdr:from>
    <xdr:to>
      <xdr:col>67</xdr:col>
      <xdr:colOff>101600</xdr:colOff>
      <xdr:row>37</xdr:row>
      <xdr:rowOff>161773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40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152899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96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54008</xdr:rowOff>
    </xdr:from>
    <xdr:to>
      <xdr:col>85</xdr:col>
      <xdr:colOff>126364</xdr:colOff>
      <xdr:row>59</xdr:row>
      <xdr:rowOff>119322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26508"/>
          <a:ext cx="1269" cy="160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123149</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23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119322</xdr:rowOff>
    </xdr:from>
    <xdr:to>
      <xdr:col>86</xdr:col>
      <xdr:colOff>25400</xdr:colOff>
      <xdr:row>59</xdr:row>
      <xdr:rowOff>119322</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23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685</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54008</xdr:rowOff>
    </xdr:from>
    <xdr:to>
      <xdr:col>86</xdr:col>
      <xdr:colOff>25400</xdr:colOff>
      <xdr:row>50</xdr:row>
      <xdr:rowOff>54008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2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30658</xdr:rowOff>
    </xdr:from>
    <xdr:to>
      <xdr:col>85</xdr:col>
      <xdr:colOff>127000</xdr:colOff>
      <xdr:row>58</xdr:row>
      <xdr:rowOff>72818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974758"/>
          <a:ext cx="838200" cy="4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96069</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2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73192</xdr:rowOff>
    </xdr:from>
    <xdr:to>
      <xdr:col>85</xdr:col>
      <xdr:colOff>177800</xdr:colOff>
      <xdr:row>57</xdr:row>
      <xdr:rowOff>3342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150771</xdr:rowOff>
    </xdr:from>
    <xdr:to>
      <xdr:col>81</xdr:col>
      <xdr:colOff>50800</xdr:colOff>
      <xdr:row>58</xdr:row>
      <xdr:rowOff>30658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580521"/>
          <a:ext cx="889000" cy="39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70448</xdr:rowOff>
    </xdr:from>
    <xdr:to>
      <xdr:col>81</xdr:col>
      <xdr:colOff>101600</xdr:colOff>
      <xdr:row>57</xdr:row>
      <xdr:rowOff>598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17125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150771</xdr:rowOff>
    </xdr:from>
    <xdr:to>
      <xdr:col>76</xdr:col>
      <xdr:colOff>114300</xdr:colOff>
      <xdr:row>57</xdr:row>
      <xdr:rowOff>166315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580521"/>
          <a:ext cx="889000" cy="35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144679</xdr:rowOff>
    </xdr:from>
    <xdr:to>
      <xdr:col>76</xdr:col>
      <xdr:colOff>165100</xdr:colOff>
      <xdr:row>57</xdr:row>
      <xdr:rowOff>74829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4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65956</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83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166315</xdr:rowOff>
    </xdr:from>
    <xdr:to>
      <xdr:col>71</xdr:col>
      <xdr:colOff>177800</xdr:colOff>
      <xdr:row>59</xdr:row>
      <xdr:rowOff>52669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38965"/>
          <a:ext cx="889000" cy="22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155618</xdr:rowOff>
    </xdr:from>
    <xdr:to>
      <xdr:col>72</xdr:col>
      <xdr:colOff>38100</xdr:colOff>
      <xdr:row>57</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5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53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80670</xdr:rowOff>
    </xdr:from>
    <xdr:to>
      <xdr:col>67</xdr:col>
      <xdr:colOff>101600</xdr:colOff>
      <xdr:row>55</xdr:row>
      <xdr:rowOff>10820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33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27347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1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22018</xdr:rowOff>
    </xdr:from>
    <xdr:to>
      <xdr:col>85</xdr:col>
      <xdr:colOff>177800</xdr:colOff>
      <xdr:row>58</xdr:row>
      <xdr:rowOff>123618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6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445</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4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151308</xdr:rowOff>
    </xdr:from>
    <xdr:to>
      <xdr:col>81</xdr:col>
      <xdr:colOff>101600</xdr:colOff>
      <xdr:row>58</xdr:row>
      <xdr:rowOff>81458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2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72585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99971</xdr:rowOff>
    </xdr:from>
    <xdr:to>
      <xdr:col>76</xdr:col>
      <xdr:colOff>165100</xdr:colOff>
      <xdr:row>56</xdr:row>
      <xdr:rowOff>30121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52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46648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30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115515</xdr:rowOff>
    </xdr:from>
    <xdr:to>
      <xdr:col>72</xdr:col>
      <xdr:colOff>38100</xdr:colOff>
      <xdr:row>58</xdr:row>
      <xdr:rowOff>45665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8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36792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8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1869</xdr:rowOff>
    </xdr:from>
    <xdr:to>
      <xdr:col>67</xdr:col>
      <xdr:colOff>101600</xdr:colOff>
      <xdr:row>59</xdr:row>
      <xdr:rowOff>103469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11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94596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210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95123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96623"/>
          <a:ext cx="1269" cy="154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132344</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76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41800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94,730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95123</xdr:rowOff>
    </xdr:from>
    <xdr:to>
      <xdr:col>86</xdr:col>
      <xdr:colOff>25400</xdr:colOff>
      <xdr:row>70</xdr:row>
      <xdr:rowOff>95123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96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22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26916</xdr:rowOff>
    </xdr:from>
    <xdr:to>
      <xdr:col>85</xdr:col>
      <xdr:colOff>177800</xdr:colOff>
      <xdr:row>79</xdr:row>
      <xdr:rowOff>128516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7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39914</xdr:rowOff>
    </xdr:from>
    <xdr:to>
      <xdr:col>81</xdr:col>
      <xdr:colOff>101600</xdr:colOff>
      <xdr:row>79</xdr:row>
      <xdr:rowOff>141514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8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158041</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359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63805</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608355"/>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145021</xdr:rowOff>
    </xdr:from>
    <xdr:to>
      <xdr:col>76</xdr:col>
      <xdr:colOff>165100</xdr:colOff>
      <xdr:row>79</xdr:row>
      <xdr:rowOff>75171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91698</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29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63805</xdr:rowOff>
    </xdr:from>
    <xdr:to>
      <xdr:col>71</xdr:col>
      <xdr:colOff>177800</xdr:colOff>
      <xdr:row>79</xdr:row>
      <xdr:rowOff>77848</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08355"/>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39881</xdr:rowOff>
    </xdr:from>
    <xdr:to>
      <xdr:col>72</xdr:col>
      <xdr:colOff>38100</xdr:colOff>
      <xdr:row>79</xdr:row>
      <xdr:rowOff>141481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8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132608</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4017" y="13677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7404</xdr:rowOff>
    </xdr:from>
    <xdr:to>
      <xdr:col>67</xdr:col>
      <xdr:colOff>101600</xdr:colOff>
      <xdr:row>79</xdr:row>
      <xdr:rowOff>109004</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5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125531</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27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5344</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498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13005</xdr:rowOff>
    </xdr:from>
    <xdr:to>
      <xdr:col>72</xdr:col>
      <xdr:colOff>38100</xdr:colOff>
      <xdr:row>79</xdr:row>
      <xdr:rowOff>114605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131132</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68428" y="1333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27048</xdr:rowOff>
    </xdr:from>
    <xdr:to>
      <xdr:col>67</xdr:col>
      <xdr:colOff>101600</xdr:colOff>
      <xdr:row>79</xdr:row>
      <xdr:rowOff>128648</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7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119775</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6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8872</xdr:rowOff>
    </xdr:from>
    <xdr:to>
      <xdr:col>85</xdr:col>
      <xdr:colOff>126364</xdr:colOff>
      <xdr:row>97</xdr:row>
      <xdr:rowOff>145597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39372"/>
          <a:ext cx="1269" cy="133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149424</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80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145597</xdr:rowOff>
    </xdr:from>
    <xdr:to>
      <xdr:col>86</xdr:col>
      <xdr:colOff>25400</xdr:colOff>
      <xdr:row>97</xdr:row>
      <xdr:rowOff>145597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76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126999</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8872</xdr:rowOff>
    </xdr:from>
    <xdr:to>
      <xdr:col>86</xdr:col>
      <xdr:colOff>25400</xdr:colOff>
      <xdr:row>90</xdr:row>
      <xdr:rowOff>8872</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39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158102</xdr:rowOff>
    </xdr:from>
    <xdr:to>
      <xdr:col>85</xdr:col>
      <xdr:colOff>127000</xdr:colOff>
      <xdr:row>96</xdr:row>
      <xdr:rowOff>3958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45852"/>
          <a:ext cx="838200" cy="1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2438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594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151011</xdr:rowOff>
    </xdr:from>
    <xdr:to>
      <xdr:col>85</xdr:col>
      <xdr:colOff>177800</xdr:colOff>
      <xdr:row>94</xdr:row>
      <xdr:rowOff>81161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09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157211</xdr:rowOff>
    </xdr:from>
    <xdr:to>
      <xdr:col>81</xdr:col>
      <xdr:colOff>50800</xdr:colOff>
      <xdr:row>96</xdr:row>
      <xdr:rowOff>3958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444961"/>
          <a:ext cx="889000" cy="1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135398</xdr:rowOff>
    </xdr:from>
    <xdr:to>
      <xdr:col>81</xdr:col>
      <xdr:colOff>101600</xdr:colOff>
      <xdr:row>94</xdr:row>
      <xdr:rowOff>65548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0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82075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585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137596</xdr:rowOff>
    </xdr:from>
    <xdr:to>
      <xdr:col>76</xdr:col>
      <xdr:colOff>114300</xdr:colOff>
      <xdr:row>95</xdr:row>
      <xdr:rowOff>157211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425346"/>
          <a:ext cx="889000" cy="1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112423</xdr:rowOff>
    </xdr:from>
    <xdr:to>
      <xdr:col>76</xdr:col>
      <xdr:colOff>165100</xdr:colOff>
      <xdr:row>94</xdr:row>
      <xdr:rowOff>42573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05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59100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583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55232</xdr:rowOff>
    </xdr:from>
    <xdr:to>
      <xdr:col>71</xdr:col>
      <xdr:colOff>177800</xdr:colOff>
      <xdr:row>95</xdr:row>
      <xdr:rowOff>137596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342982"/>
          <a:ext cx="889000" cy="8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123989</xdr:rowOff>
    </xdr:from>
    <xdr:to>
      <xdr:col>72</xdr:col>
      <xdr:colOff>38100</xdr:colOff>
      <xdr:row>94</xdr:row>
      <xdr:rowOff>54139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70666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58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33807</xdr:rowOff>
    </xdr:from>
    <xdr:to>
      <xdr:col>67</xdr:col>
      <xdr:colOff>101600</xdr:colOff>
      <xdr:row>92</xdr:row>
      <xdr:rowOff>135407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580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151934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558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107302</xdr:rowOff>
    </xdr:from>
    <xdr:to>
      <xdr:col>85</xdr:col>
      <xdr:colOff>177800</xdr:colOff>
      <xdr:row>96</xdr:row>
      <xdr:rowOff>37452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85729</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37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124608</xdr:rowOff>
    </xdr:from>
    <xdr:to>
      <xdr:col>81</xdr:col>
      <xdr:colOff>101600</xdr:colOff>
      <xdr:row>96</xdr:row>
      <xdr:rowOff>54758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41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45885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50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106411</xdr:rowOff>
    </xdr:from>
    <xdr:to>
      <xdr:col>76</xdr:col>
      <xdr:colOff>165100</xdr:colOff>
      <xdr:row>96</xdr:row>
      <xdr:rowOff>36561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27688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48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86796</xdr:rowOff>
    </xdr:from>
    <xdr:to>
      <xdr:col>72</xdr:col>
      <xdr:colOff>38100</xdr:colOff>
      <xdr:row>96</xdr:row>
      <xdr:rowOff>16946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7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8073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46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4432</xdr:rowOff>
    </xdr:from>
    <xdr:to>
      <xdr:col>67</xdr:col>
      <xdr:colOff>101600</xdr:colOff>
      <xdr:row>95</xdr:row>
      <xdr:rowOff>106032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29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97159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100838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930138"/>
          <a:ext cx="1269" cy="85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122481</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090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47515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70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100838</xdr:rowOff>
    </xdr:from>
    <xdr:to>
      <xdr:col>116</xdr:col>
      <xdr:colOff>152400</xdr:colOff>
      <xdr:row>34</xdr:row>
      <xdr:rowOff>100838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93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39931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50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17054</xdr:rowOff>
    </xdr:from>
    <xdr:to>
      <xdr:col>116</xdr:col>
      <xdr:colOff>114300</xdr:colOff>
      <xdr:row>39</xdr:row>
      <xdr:rowOff>118654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135455</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50555"/>
          <a:ext cx="889000" cy="13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21953</xdr:rowOff>
    </xdr:from>
    <xdr:to>
      <xdr:col>112</xdr:col>
      <xdr:colOff>38100</xdr:colOff>
      <xdr:row>39</xdr:row>
      <xdr:rowOff>123553</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140080</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83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146231</xdr:rowOff>
    </xdr:from>
    <xdr:to>
      <xdr:col>107</xdr:col>
      <xdr:colOff>50800</xdr:colOff>
      <xdr:row>38</xdr:row>
      <xdr:rowOff>135455</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318431"/>
          <a:ext cx="889000" cy="33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5951</xdr:rowOff>
    </xdr:from>
    <xdr:to>
      <xdr:col>107</xdr:col>
      <xdr:colOff>101600</xdr:colOff>
      <xdr:row>39</xdr:row>
      <xdr:rowOff>107551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98678</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78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63935</xdr:rowOff>
    </xdr:from>
    <xdr:to>
      <xdr:col>102</xdr:col>
      <xdr:colOff>114300</xdr:colOff>
      <xdr:row>36</xdr:row>
      <xdr:rowOff>146231</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5378885"/>
          <a:ext cx="889000" cy="93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171196</xdr:rowOff>
    </xdr:from>
    <xdr:to>
      <xdr:col>102</xdr:col>
      <xdr:colOff>165100</xdr:colOff>
      <xdr:row>39</xdr:row>
      <xdr:rowOff>101346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8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92473</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779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78449</xdr:rowOff>
    </xdr:from>
    <xdr:to>
      <xdr:col>98</xdr:col>
      <xdr:colOff>38100</xdr:colOff>
      <xdr:row>39</xdr:row>
      <xdr:rowOff>8599</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5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171176</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686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166931</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20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84655</xdr:rowOff>
    </xdr:from>
    <xdr:to>
      <xdr:col>107</xdr:col>
      <xdr:colOff>101600</xdr:colOff>
      <xdr:row>39</xdr:row>
      <xdr:rowOff>14805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59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31332</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5017" y="63749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95431</xdr:rowOff>
    </xdr:from>
    <xdr:to>
      <xdr:col>102</xdr:col>
      <xdr:colOff>165100</xdr:colOff>
      <xdr:row>37</xdr:row>
      <xdr:rowOff>25581</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42108</xdr:rowOff>
    </xdr:from>
    <xdr:ext cx="469744"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10428" y="604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13135</xdr:rowOff>
    </xdr:from>
    <xdr:to>
      <xdr:col>98</xdr:col>
      <xdr:colOff>38100</xdr:colOff>
      <xdr:row>31</xdr:row>
      <xdr:rowOff>114735</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53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131262</xdr:rowOff>
    </xdr:from>
    <xdr:ext cx="469744"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421428" y="510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52,821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円で前年から約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前年度繰越金等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余剰金を財源とし</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財政調整基金や庁舎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への積立てによる増加が要因である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民生費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115,783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で前年から約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臨時福祉給付金給付事業や老人福祉施設整備に対する補助金の交付など</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の減少が</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要因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である。今後については、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社会保障制度の拡充により年々増加が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予想される。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農林水産業費</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6,620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前年から約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千円減となっている。これは、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畜産競争力強化対策整備事業や県６次産業化ネットワーク活動事業などの大型事業の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減少が要因である</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25,574</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円で前年から微増となっている。これは、市営万野住宅建替事業や河川等維持改良事業などの増加が要因である。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も少子化対策等による民生費の増加が想定される中で、社会資本の整備や公共施設の更新、長寿命化など市民生活の向上や市の発展のためにやらなければならないことに積極的に取り組めるよう、経常経費の削減や事業の選択と集中を図るとともに、財源の確保や基金・市債の適正管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mn-lt"/>
              <a:ea typeface="+mn-ea"/>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財政調整基金残高は平成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年度に国民健康保険事業特別会計の損失補填等のために大幅な減少となったが、平成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以降は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減少前の水準以上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で推移しており</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年度も</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億円を増額した</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また、実質収支額は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地方消費税交付金等の増加</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と小中学校の空調整備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係る学校施設整備基金（約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億円）の取崩しが要因で上昇</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財政調整基金については、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市税の伸び悩み</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大型事業の執行などにより年々減少することが想定される</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経費の抑制や適正な執行等による健全な財政運営に努める。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地方財政健全化法施行以来、全ての連結対象会計で黒字を維持しているが、ここ数年はその黒字額が減少傾向にある。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一般会計での地方消費税交付金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、地方交付税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等の歳入の増加により、市全体の実質収支は前年度から改善したが、一般会計以外の連結対象会計のうち、一部診療科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縮小</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により医業収益が減少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している病院事業会計の実質収支の減少が続いている。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連結対象会計の実質収支は、繰出金を通じて一般会計にも大きな影響を与えることから、病院事業会計において診療体制の改善に取り組むとともに、連結対象の全ての会計の財政状況を注視し、行財政改革への取り組みと安定した財政運営の維持を目指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分子のうち、大きな割合を占めている元利償還金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近年の市債借入の抑制により減少を続けて</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いたが、消防広域化整備事業などの元金償還がはじまり、増額となっている。しかし、</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交付税算入のある起債を選択していることにより、元利償還金に対する算入公債費等の割合が高まっていることから、分子からの控除が大きく、分子自体が減少を続けている。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公共施設の整備や老朽化対策の実施に伴う市債発行額の増加が見込まれることから、引き続き適正な市債管理に努める。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本市は、利用していない。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静岡県富士宮市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分子のうち、大きな割合を占めている一般会計等の市債残高は近年の市債発行の抑制により減少し、団塊の世代の退職による職員の年齢構成の変化によって退職手当負担見込額が減少したことなどから改善が続いている。</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また、充当可能基金へ</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歳計剰余金の積立による財政調整基金、庁舎整備基金への</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積増しができていることから分子の縮減につながっている。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公共施設の整備や長寿命化対策の実施に伴う市債発行額の増加や基金の取り崩しなどによる充当可能財源等の減少が見込まれることから、引き続き将来負担を意識した財政の健全化に努める。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静岡県富士宮市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年度決算が地方消費税交付金等の伸びにより比較的大きな剰余金が生じたことから、平成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年度は財政調整基金や施設の長寿命化に備える基金へ比較的多額の積立てを行うことができたため基金全体の残高は大きな増加となった</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年度決算の剰余金が例年並みであったことや財政調整基金や職員退職手当基金の取崩し（繰入れ）を例年より多く措置したため、基金全体の残高は若干の増加となった。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地方消費税交付金等の伸びにより比較的大きな剰余金が生じたことから、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財政調整基金や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などに積極的に積立てを行った。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財政規律で定めている財政調整基金の残高を堅持しつつ、今後も継続していく施設の長寿命化対策の財源として関連基金へ可能な限り積立てを行う。</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庁舎等</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の整備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・土地取得基金：公用若しくは公共用に供する土地又は公共の利益のために取得する必要のある土地の取得</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・災害対策基金：災害（災害対策基本法（昭和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年法律第</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223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号）第２条第１号に規定する災害をいう。以下同じ。）の応急対策及び復旧</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・学校施設整備基金：学校施設の整備</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庁舎等の長寿命化対策に対する庁舎整備基金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普通財産である土地の売却益の土地取得基金への積立てなどを</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積極的に</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行ったが、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小中学校の空調整備により学校施設整備基金が約</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4.7</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億円減少したことから残高は、減少</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施設の長寿命化対策に対する財源の充当を見込んでいるため、関連基金への積立てを積極的に行う。</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年度は、平成</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年度決算が</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市税、</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地方消費税交付金等の伸びにより比較的大きな剰余金が生じたことから、積極的に積立てを行った。</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当市で定めている財政規律である標準財政規模の１０％以上の基金残高を堅持しつつ、必要に応じて事業費の財源として充当を行う。</a:t>
          </a:r>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景気低迷や自然災害等があった場合に、市民</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生活</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の維持・向上を安定的に継続するための蓄えとして、可能な限り積み立てる。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（増減理由）</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財政規律である市債発行の抑制により短期的に繰上償還等の基金の活用は想定していないことから積極的な積立ては行っていないため、残高は微増となっている。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　原則として基金を活用しなくてすむよう財政規律である市債発行の抑制を継続する。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132,961
130,733
389.08
45,847,919
42,064,494
2,468,374
26,133,571
31,386,689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当市の有形固定資産減価償却率は、類似団体と比較するとほぼ同程度であり、前年度と比べ</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％上昇となっているが、これも他団体と同様に伸びている。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目的別にみると教育施設の</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減価償却率が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長寿命化及び大規模修繕の時期を迎えていることから今後も上昇傾向にある。公共施設等総合管理計画に基づき、老朽化した施設について、点検・診断による維持管理の徹底や計画的な予防保全による施設の長寿命化を進めていくなど、公共施設等の適正管理に努め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127125" y="65335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772811" y="6443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127125" y="611314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772811" y="60193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127125" y="56889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772811" y="55989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127125" y="52685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772811" y="51747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32</xdr:row>
      <xdr:rowOff>107061</xdr:rowOff>
    </xdr:to>
    <xdr:cxnSp macro="">
      <xdr:nvCxnSpPr>
        <xdr:cNvPr id="62" name="直線コネクタ 61"/>
        <xdr:cNvCxnSpPr/>
      </xdr:nvCxnSpPr>
      <xdr:spPr>
        <a:xfrm flipV="1">
          <a:off x="4206240" y="5381371"/>
          <a:ext cx="1270" cy="844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110888</xdr:rowOff>
    </xdr:from>
    <xdr:ext cx="405111" cy="259045"/>
    <xdr:sp macro="" textlink="">
      <xdr:nvSpPr>
        <xdr:cNvPr id="63" name="有形固定資産減価償却率最小値テキスト"/>
        <xdr:cNvSpPr txBox="1"/>
      </xdr:nvSpPr>
      <xdr:spPr>
        <a:xfrm>
          <a:off x="4258945" y="622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107061</xdr:rowOff>
    </xdr:from>
    <xdr:to>
      <xdr:col>23</xdr:col>
      <xdr:colOff>174625</xdr:colOff>
      <xdr:row>32</xdr:row>
      <xdr:rowOff>107061</xdr:rowOff>
    </xdr:to>
    <xdr:cxnSp macro="">
      <xdr:nvCxnSpPr>
        <xdr:cNvPr id="64" name="直線コネクタ 63"/>
        <xdr:cNvCxnSpPr/>
      </xdr:nvCxnSpPr>
      <xdr:spPr>
        <a:xfrm>
          <a:off x="4119245" y="622592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258945" y="516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119245" y="538137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36466</xdr:rowOff>
    </xdr:from>
    <xdr:ext cx="405111" cy="259045"/>
    <xdr:sp macro="" textlink="">
      <xdr:nvSpPr>
        <xdr:cNvPr id="67" name="有形固定資産減価償却率平均値テキスト"/>
        <xdr:cNvSpPr txBox="1"/>
      </xdr:nvSpPr>
      <xdr:spPr>
        <a:xfrm>
          <a:off x="4258945" y="54847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13589</xdr:rowOff>
    </xdr:from>
    <xdr:to>
      <xdr:col>23</xdr:col>
      <xdr:colOff>136525</xdr:colOff>
      <xdr:row>29</xdr:row>
      <xdr:rowOff>115189</xdr:rowOff>
    </xdr:to>
    <xdr:sp macro="" textlink="">
      <xdr:nvSpPr>
        <xdr:cNvPr id="68" name="フローチャート: 判断 67"/>
        <xdr:cNvSpPr/>
      </xdr:nvSpPr>
      <xdr:spPr>
        <a:xfrm>
          <a:off x="4157345" y="562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82677</xdr:rowOff>
    </xdr:from>
    <xdr:to>
      <xdr:col>19</xdr:col>
      <xdr:colOff>187325</xdr:colOff>
      <xdr:row>30</xdr:row>
      <xdr:rowOff>12827</xdr:rowOff>
    </xdr:to>
    <xdr:sp macro="" textlink="">
      <xdr:nvSpPr>
        <xdr:cNvPr id="69" name="フローチャート: 判断 68"/>
        <xdr:cNvSpPr/>
      </xdr:nvSpPr>
      <xdr:spPr>
        <a:xfrm>
          <a:off x="3537585" y="56986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143129</xdr:rowOff>
    </xdr:from>
    <xdr:to>
      <xdr:col>15</xdr:col>
      <xdr:colOff>187325</xdr:colOff>
      <xdr:row>30</xdr:row>
      <xdr:rowOff>73279</xdr:rowOff>
    </xdr:to>
    <xdr:sp macro="" textlink="">
      <xdr:nvSpPr>
        <xdr:cNvPr id="70" name="フローチャート: 判断 69"/>
        <xdr:cNvSpPr/>
      </xdr:nvSpPr>
      <xdr:spPr>
        <a:xfrm>
          <a:off x="2867025" y="575906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1" name="フローチャート: 判断 70"/>
        <xdr:cNvSpPr/>
      </xdr:nvSpPr>
      <xdr:spPr>
        <a:xfrm>
          <a:off x="2196465" y="58718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48133</xdr:rowOff>
    </xdr:from>
    <xdr:to>
      <xdr:col>23</xdr:col>
      <xdr:colOff>136525</xdr:colOff>
      <xdr:row>29</xdr:row>
      <xdr:rowOff>149733</xdr:rowOff>
    </xdr:to>
    <xdr:sp macro="" textlink="">
      <xdr:nvSpPr>
        <xdr:cNvPr id="77" name="楕円 76"/>
        <xdr:cNvSpPr/>
      </xdr:nvSpPr>
      <xdr:spPr>
        <a:xfrm>
          <a:off x="4157345" y="566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26560</xdr:rowOff>
    </xdr:from>
    <xdr:ext cx="405111" cy="259045"/>
    <xdr:sp macro="" textlink="">
      <xdr:nvSpPr>
        <xdr:cNvPr id="78" name="有形固定資産減価償却率該当値テキスト"/>
        <xdr:cNvSpPr txBox="1"/>
      </xdr:nvSpPr>
      <xdr:spPr>
        <a:xfrm>
          <a:off x="4258945" y="5642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112903</xdr:rowOff>
    </xdr:from>
    <xdr:to>
      <xdr:col>19</xdr:col>
      <xdr:colOff>187325</xdr:colOff>
      <xdr:row>30</xdr:row>
      <xdr:rowOff>43053</xdr:rowOff>
    </xdr:to>
    <xdr:sp macro="" textlink="">
      <xdr:nvSpPr>
        <xdr:cNvPr id="79" name="楕円 78"/>
        <xdr:cNvSpPr/>
      </xdr:nvSpPr>
      <xdr:spPr>
        <a:xfrm>
          <a:off x="3537585" y="57288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98933</xdr:rowOff>
    </xdr:from>
    <xdr:to>
      <xdr:col>23</xdr:col>
      <xdr:colOff>85725</xdr:colOff>
      <xdr:row>29</xdr:row>
      <xdr:rowOff>163703</xdr:rowOff>
    </xdr:to>
    <xdr:cxnSp macro="">
      <xdr:nvCxnSpPr>
        <xdr:cNvPr id="80" name="直線コネクタ 79"/>
        <xdr:cNvCxnSpPr/>
      </xdr:nvCxnSpPr>
      <xdr:spPr>
        <a:xfrm flipV="1">
          <a:off x="3588385" y="5714873"/>
          <a:ext cx="619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10541</xdr:rowOff>
    </xdr:from>
    <xdr:to>
      <xdr:col>15</xdr:col>
      <xdr:colOff>187325</xdr:colOff>
      <xdr:row>30</xdr:row>
      <xdr:rowOff>112141</xdr:rowOff>
    </xdr:to>
    <xdr:sp macro="" textlink="">
      <xdr:nvSpPr>
        <xdr:cNvPr id="81" name="楕円 80"/>
        <xdr:cNvSpPr/>
      </xdr:nvSpPr>
      <xdr:spPr>
        <a:xfrm>
          <a:off x="2867025" y="579412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163703</xdr:rowOff>
    </xdr:from>
    <xdr:to>
      <xdr:col>19</xdr:col>
      <xdr:colOff>136525</xdr:colOff>
      <xdr:row>30</xdr:row>
      <xdr:rowOff>61341</xdr:rowOff>
    </xdr:to>
    <xdr:cxnSp macro="">
      <xdr:nvCxnSpPr>
        <xdr:cNvPr id="82" name="直線コネクタ 81"/>
        <xdr:cNvCxnSpPr/>
      </xdr:nvCxnSpPr>
      <xdr:spPr>
        <a:xfrm flipV="1">
          <a:off x="2917825" y="5779643"/>
          <a:ext cx="670560" cy="6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29354</xdr:rowOff>
    </xdr:from>
    <xdr:ext cx="405111" cy="259045"/>
    <xdr:sp macro="" textlink="">
      <xdr:nvSpPr>
        <xdr:cNvPr id="83" name="n_1aveValue有形固定資産減価償却率"/>
        <xdr:cNvSpPr txBox="1"/>
      </xdr:nvSpPr>
      <xdr:spPr>
        <a:xfrm>
          <a:off x="3395989" y="547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89806</xdr:rowOff>
    </xdr:from>
    <xdr:ext cx="405111" cy="259045"/>
    <xdr:sp macro="" textlink="">
      <xdr:nvSpPr>
        <xdr:cNvPr id="84" name="n_2aveValue有形固定資産減価償却率"/>
        <xdr:cNvSpPr txBox="1"/>
      </xdr:nvSpPr>
      <xdr:spPr>
        <a:xfrm>
          <a:off x="2738129" y="553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85" name="n_3aveValue有形固定資産減価償却率"/>
        <xdr:cNvSpPr txBox="1"/>
      </xdr:nvSpPr>
      <xdr:spPr>
        <a:xfrm>
          <a:off x="2067569" y="565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34180</xdr:rowOff>
    </xdr:from>
    <xdr:ext cx="405111" cy="259045"/>
    <xdr:sp macro="" textlink="">
      <xdr:nvSpPr>
        <xdr:cNvPr id="86" name="n_1mainValue有形固定資産減価償却率"/>
        <xdr:cNvSpPr txBox="1"/>
      </xdr:nvSpPr>
      <xdr:spPr>
        <a:xfrm>
          <a:off x="3395989" y="581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103268</xdr:rowOff>
    </xdr:from>
    <xdr:ext cx="405111" cy="259045"/>
    <xdr:sp macro="" textlink="">
      <xdr:nvSpPr>
        <xdr:cNvPr id="87" name="n_2mainValue有形固定資産減価償却率"/>
        <xdr:cNvSpPr txBox="1"/>
      </xdr:nvSpPr>
      <xdr:spPr>
        <a:xfrm>
          <a:off x="2738129" y="588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[ 422.9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債務償還比率は、類似団体と比較すると下回っている。これは、地方債残高等の将来負担額の減少と充当可能基金の増加が、要因である。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公共施設の整備や長寿命化対策の実施に伴う市債発行額の増加や基金の取り崩しなどによる充当可能財源等の減少が見込まれることから、引き続き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経常経費の抑制等、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将来負担を意識した財政の健全化に努める。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9645528" y="651168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9486041" y="510663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94114</xdr:rowOff>
    </xdr:from>
    <xdr:to>
      <xdr:col>76</xdr:col>
      <xdr:colOff>21589</xdr:colOff>
      <xdr:row>34</xdr:row>
      <xdr:rowOff>151342</xdr:rowOff>
    </xdr:to>
    <xdr:cxnSp macro="">
      <xdr:nvCxnSpPr>
        <xdr:cNvPr id="116" name="直線コネクタ 115"/>
        <xdr:cNvCxnSpPr/>
      </xdr:nvCxnSpPr>
      <xdr:spPr>
        <a:xfrm flipV="1">
          <a:off x="13027660" y="5374774"/>
          <a:ext cx="1269" cy="1230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3080365" y="66093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2963525" y="6605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40791</xdr:rowOff>
    </xdr:from>
    <xdr:ext cx="560923" cy="259045"/>
    <xdr:sp macro="" textlink="">
      <xdr:nvSpPr>
        <xdr:cNvPr id="119" name="債務償還比率最大値テキスト"/>
        <xdr:cNvSpPr txBox="1"/>
      </xdr:nvSpPr>
      <xdr:spPr>
        <a:xfrm>
          <a:off x="13080365" y="515381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94114</xdr:rowOff>
    </xdr:from>
    <xdr:to>
      <xdr:col>76</xdr:col>
      <xdr:colOff>111125</xdr:colOff>
      <xdr:row>27</xdr:row>
      <xdr:rowOff>94114</xdr:rowOff>
    </xdr:to>
    <xdr:cxnSp macro="">
      <xdr:nvCxnSpPr>
        <xdr:cNvPr id="120" name="直線コネクタ 119"/>
        <xdr:cNvCxnSpPr/>
      </xdr:nvCxnSpPr>
      <xdr:spPr>
        <a:xfrm>
          <a:off x="12963525" y="5374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16456</xdr:rowOff>
    </xdr:from>
    <xdr:ext cx="469744" cy="259045"/>
    <xdr:sp macro="" textlink="">
      <xdr:nvSpPr>
        <xdr:cNvPr id="121" name="債務償還比率平均値テキスト"/>
        <xdr:cNvSpPr txBox="1"/>
      </xdr:nvSpPr>
      <xdr:spPr>
        <a:xfrm>
          <a:off x="13080365" y="5800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165029</xdr:rowOff>
    </xdr:from>
    <xdr:to>
      <xdr:col>76</xdr:col>
      <xdr:colOff>73025</xdr:colOff>
      <xdr:row>31</xdr:row>
      <xdr:rowOff>95179</xdr:rowOff>
    </xdr:to>
    <xdr:sp macro="" textlink="">
      <xdr:nvSpPr>
        <xdr:cNvPr id="122" name="フローチャート: 判断 121"/>
        <xdr:cNvSpPr/>
      </xdr:nvSpPr>
      <xdr:spPr>
        <a:xfrm>
          <a:off x="13001625" y="59486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140801</xdr:rowOff>
    </xdr:from>
    <xdr:to>
      <xdr:col>72</xdr:col>
      <xdr:colOff>123825</xdr:colOff>
      <xdr:row>31</xdr:row>
      <xdr:rowOff>70951</xdr:rowOff>
    </xdr:to>
    <xdr:sp macro="" textlink="">
      <xdr:nvSpPr>
        <xdr:cNvPr id="123" name="フローチャート: 判断 122"/>
        <xdr:cNvSpPr/>
      </xdr:nvSpPr>
      <xdr:spPr>
        <a:xfrm>
          <a:off x="12359005" y="5924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107647</xdr:rowOff>
    </xdr:from>
    <xdr:to>
      <xdr:col>76</xdr:col>
      <xdr:colOff>73025</xdr:colOff>
      <xdr:row>32</xdr:row>
      <xdr:rowOff>37797</xdr:rowOff>
    </xdr:to>
    <xdr:sp macro="" textlink="">
      <xdr:nvSpPr>
        <xdr:cNvPr id="129" name="楕円 128"/>
        <xdr:cNvSpPr/>
      </xdr:nvSpPr>
      <xdr:spPr>
        <a:xfrm>
          <a:off x="13001625" y="60588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86074</xdr:rowOff>
    </xdr:from>
    <xdr:ext cx="469744" cy="259045"/>
    <xdr:sp macro="" textlink="">
      <xdr:nvSpPr>
        <xdr:cNvPr id="130" name="債務償還比率該当値テキスト"/>
        <xdr:cNvSpPr txBox="1"/>
      </xdr:nvSpPr>
      <xdr:spPr>
        <a:xfrm>
          <a:off x="13080365" y="603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101409</xdr:rowOff>
    </xdr:from>
    <xdr:to>
      <xdr:col>72</xdr:col>
      <xdr:colOff>123825</xdr:colOff>
      <xdr:row>32</xdr:row>
      <xdr:rowOff>31559</xdr:rowOff>
    </xdr:to>
    <xdr:sp macro="" textlink="">
      <xdr:nvSpPr>
        <xdr:cNvPr id="131" name="楕円 130"/>
        <xdr:cNvSpPr/>
      </xdr:nvSpPr>
      <xdr:spPr>
        <a:xfrm>
          <a:off x="12359005" y="60526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152209</xdr:rowOff>
    </xdr:from>
    <xdr:to>
      <xdr:col>76</xdr:col>
      <xdr:colOff>22225</xdr:colOff>
      <xdr:row>31</xdr:row>
      <xdr:rowOff>158447</xdr:rowOff>
    </xdr:to>
    <xdr:cxnSp macro="">
      <xdr:nvCxnSpPr>
        <xdr:cNvPr id="132" name="直線コネクタ 131"/>
        <xdr:cNvCxnSpPr/>
      </xdr:nvCxnSpPr>
      <xdr:spPr>
        <a:xfrm>
          <a:off x="12409805" y="6103429"/>
          <a:ext cx="619760" cy="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87478</xdr:rowOff>
    </xdr:from>
    <xdr:ext cx="469744" cy="259045"/>
    <xdr:sp macro="" textlink="">
      <xdr:nvSpPr>
        <xdr:cNvPr id="133" name="n_1aveValue債務償還比率"/>
        <xdr:cNvSpPr txBox="1"/>
      </xdr:nvSpPr>
      <xdr:spPr>
        <a:xfrm>
          <a:off x="12185092" y="570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22686</xdr:rowOff>
    </xdr:from>
    <xdr:ext cx="469744" cy="259045"/>
    <xdr:sp macro="" textlink="">
      <xdr:nvSpPr>
        <xdr:cNvPr id="134" name="n_1mainValue債務償還比率"/>
        <xdr:cNvSpPr txBox="1"/>
      </xdr:nvSpPr>
      <xdr:spPr>
        <a:xfrm>
          <a:off x="12185092" y="614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132,961
130,733
389.08
45,847,919
42,064,494
2,468,374
26,133,571
31,386,689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36081" y="6868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7196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117348</xdr:rowOff>
    </xdr:from>
    <xdr:to>
      <xdr:col>24</xdr:col>
      <xdr:colOff>62865</xdr:colOff>
      <xdr:row>41</xdr:row>
      <xdr:rowOff>156210</xdr:rowOff>
    </xdr:to>
    <xdr:cxnSp macro="">
      <xdr:nvCxnSpPr>
        <xdr:cNvPr id="54" name="直線コネクタ 53"/>
        <xdr:cNvCxnSpPr/>
      </xdr:nvCxnSpPr>
      <xdr:spPr>
        <a:xfrm flipV="1">
          <a:off x="4086225" y="5817108"/>
          <a:ext cx="0" cy="1212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5" name="【道路】&#10;有形固定資産減価償却率最小値テキスト"/>
        <xdr:cNvSpPr txBox="1"/>
      </xdr:nvSpPr>
      <xdr:spPr>
        <a:xfrm>
          <a:off x="4124960" y="703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56" name="直線コネクタ 55"/>
        <xdr:cNvCxnSpPr/>
      </xdr:nvCxnSpPr>
      <xdr:spPr>
        <a:xfrm>
          <a:off x="402082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64025</xdr:rowOff>
    </xdr:from>
    <xdr:ext cx="405111" cy="259045"/>
    <xdr:sp macro="" textlink="">
      <xdr:nvSpPr>
        <xdr:cNvPr id="57" name="【道路】&#10;有形固定資産減価償却率最大値テキスト"/>
        <xdr:cNvSpPr txBox="1"/>
      </xdr:nvSpPr>
      <xdr:spPr>
        <a:xfrm>
          <a:off x="4124960" y="5596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117348</xdr:rowOff>
    </xdr:from>
    <xdr:to>
      <xdr:col>24</xdr:col>
      <xdr:colOff>152400</xdr:colOff>
      <xdr:row>34</xdr:row>
      <xdr:rowOff>117348</xdr:rowOff>
    </xdr:to>
    <xdr:cxnSp macro="">
      <xdr:nvCxnSpPr>
        <xdr:cNvPr id="58" name="直線コネクタ 57"/>
        <xdr:cNvCxnSpPr/>
      </xdr:nvCxnSpPr>
      <xdr:spPr>
        <a:xfrm>
          <a:off x="4020820" y="5817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132859</xdr:rowOff>
    </xdr:from>
    <xdr:ext cx="405111" cy="259045"/>
    <xdr:sp macro="" textlink="">
      <xdr:nvSpPr>
        <xdr:cNvPr id="59" name="【道路】&#10;有形固定資産減価償却率平均値テキスト"/>
        <xdr:cNvSpPr txBox="1"/>
      </xdr:nvSpPr>
      <xdr:spPr>
        <a:xfrm>
          <a:off x="4124960" y="6335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109982</xdr:rowOff>
    </xdr:from>
    <xdr:to>
      <xdr:col>24</xdr:col>
      <xdr:colOff>114300</xdr:colOff>
      <xdr:row>39</xdr:row>
      <xdr:rowOff>40132</xdr:rowOff>
    </xdr:to>
    <xdr:sp macro="" textlink="">
      <xdr:nvSpPr>
        <xdr:cNvPr id="60" name="フローチャート: 判断 59"/>
        <xdr:cNvSpPr/>
      </xdr:nvSpPr>
      <xdr:spPr>
        <a:xfrm>
          <a:off x="403606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157988</xdr:rowOff>
    </xdr:from>
    <xdr:to>
      <xdr:col>20</xdr:col>
      <xdr:colOff>38100</xdr:colOff>
      <xdr:row>39</xdr:row>
      <xdr:rowOff>88138</xdr:rowOff>
    </xdr:to>
    <xdr:sp macro="" textlink="">
      <xdr:nvSpPr>
        <xdr:cNvPr id="61" name="フローチャート: 判断 60"/>
        <xdr:cNvSpPr/>
      </xdr:nvSpPr>
      <xdr:spPr>
        <a:xfrm>
          <a:off x="3312160" y="65283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27686</xdr:rowOff>
    </xdr:from>
    <xdr:to>
      <xdr:col>15</xdr:col>
      <xdr:colOff>101600</xdr:colOff>
      <xdr:row>39</xdr:row>
      <xdr:rowOff>129286</xdr:rowOff>
    </xdr:to>
    <xdr:sp macro="" textlink="">
      <xdr:nvSpPr>
        <xdr:cNvPr id="62" name="フローチャート: 判断 61"/>
        <xdr:cNvSpPr/>
      </xdr:nvSpPr>
      <xdr:spPr>
        <a:xfrm>
          <a:off x="25146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59690</xdr:rowOff>
    </xdr:from>
    <xdr:to>
      <xdr:col>10</xdr:col>
      <xdr:colOff>165100</xdr:colOff>
      <xdr:row>39</xdr:row>
      <xdr:rowOff>161290</xdr:rowOff>
    </xdr:to>
    <xdr:sp macro="" textlink="">
      <xdr:nvSpPr>
        <xdr:cNvPr id="63" name="フローチャート: 判断 62"/>
        <xdr:cNvSpPr/>
      </xdr:nvSpPr>
      <xdr:spPr>
        <a:xfrm>
          <a:off x="17399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151130</xdr:rowOff>
    </xdr:from>
    <xdr:to>
      <xdr:col>24</xdr:col>
      <xdr:colOff>114300</xdr:colOff>
      <xdr:row>39</xdr:row>
      <xdr:rowOff>81280</xdr:rowOff>
    </xdr:to>
    <xdr:sp macro="" textlink="">
      <xdr:nvSpPr>
        <xdr:cNvPr id="69" name="楕円 68"/>
        <xdr:cNvSpPr/>
      </xdr:nvSpPr>
      <xdr:spPr>
        <a:xfrm>
          <a:off x="4036060" y="6521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129557</xdr:rowOff>
    </xdr:from>
    <xdr:ext cx="405111" cy="259045"/>
    <xdr:sp macro="" textlink="">
      <xdr:nvSpPr>
        <xdr:cNvPr id="70" name="【道路】&#10;有形固定資産減価償却率該当値テキスト"/>
        <xdr:cNvSpPr txBox="1"/>
      </xdr:nvSpPr>
      <xdr:spPr>
        <a:xfrm>
          <a:off x="4124960"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1" name="楕円 70"/>
        <xdr:cNvSpPr/>
      </xdr:nvSpPr>
      <xdr:spPr>
        <a:xfrm>
          <a:off x="3312160" y="65633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30480</xdr:rowOff>
    </xdr:from>
    <xdr:to>
      <xdr:col>24</xdr:col>
      <xdr:colOff>63500</xdr:colOff>
      <xdr:row>39</xdr:row>
      <xdr:rowOff>76200</xdr:rowOff>
    </xdr:to>
    <xdr:cxnSp macro="">
      <xdr:nvCxnSpPr>
        <xdr:cNvPr id="72" name="直線コネクタ 71"/>
        <xdr:cNvCxnSpPr/>
      </xdr:nvCxnSpPr>
      <xdr:spPr>
        <a:xfrm flipV="1">
          <a:off x="3355340" y="6568440"/>
          <a:ext cx="7315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68834</xdr:rowOff>
    </xdr:from>
    <xdr:to>
      <xdr:col>15</xdr:col>
      <xdr:colOff>101600</xdr:colOff>
      <xdr:row>39</xdr:row>
      <xdr:rowOff>170434</xdr:rowOff>
    </xdr:to>
    <xdr:sp macro="" textlink="">
      <xdr:nvSpPr>
        <xdr:cNvPr id="73" name="楕円 72"/>
        <xdr:cNvSpPr/>
      </xdr:nvSpPr>
      <xdr:spPr>
        <a:xfrm>
          <a:off x="2514600" y="660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76200</xdr:rowOff>
    </xdr:from>
    <xdr:to>
      <xdr:col>19</xdr:col>
      <xdr:colOff>177800</xdr:colOff>
      <xdr:row>39</xdr:row>
      <xdr:rowOff>119634</xdr:rowOff>
    </xdr:to>
    <xdr:cxnSp macro="">
      <xdr:nvCxnSpPr>
        <xdr:cNvPr id="74" name="直線コネクタ 73"/>
        <xdr:cNvCxnSpPr/>
      </xdr:nvCxnSpPr>
      <xdr:spPr>
        <a:xfrm flipV="1">
          <a:off x="2565400" y="6614160"/>
          <a:ext cx="78994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104665</xdr:rowOff>
    </xdr:from>
    <xdr:ext cx="405111" cy="259045"/>
    <xdr:sp macro="" textlink="">
      <xdr:nvSpPr>
        <xdr:cNvPr id="75" name="n_1aveValue【道路】&#10;有形固定資産減価償却率"/>
        <xdr:cNvSpPr txBox="1"/>
      </xdr:nvSpPr>
      <xdr:spPr>
        <a:xfrm>
          <a:off x="3170564" y="630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145813</xdr:rowOff>
    </xdr:from>
    <xdr:ext cx="405111" cy="259045"/>
    <xdr:sp macro="" textlink="">
      <xdr:nvSpPr>
        <xdr:cNvPr id="76" name="n_2aveValue【道路】&#10;有形固定資産減価償却率"/>
        <xdr:cNvSpPr txBox="1"/>
      </xdr:nvSpPr>
      <xdr:spPr>
        <a:xfrm>
          <a:off x="2385704" y="6348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6367</xdr:rowOff>
    </xdr:from>
    <xdr:ext cx="405111" cy="259045"/>
    <xdr:sp macro="" textlink="">
      <xdr:nvSpPr>
        <xdr:cNvPr id="77" name="n_3aveValue【道路】&#10;有形固定資産減価償却率"/>
        <xdr:cNvSpPr txBox="1"/>
      </xdr:nvSpPr>
      <xdr:spPr>
        <a:xfrm>
          <a:off x="161100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78" name="n_1mainValue【道路】&#10;有形固定資産減価償却率"/>
        <xdr:cNvSpPr txBox="1"/>
      </xdr:nvSpPr>
      <xdr:spPr>
        <a:xfrm>
          <a:off x="317056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161561</xdr:rowOff>
    </xdr:from>
    <xdr:ext cx="405111" cy="259045"/>
    <xdr:sp macro="" textlink="">
      <xdr:nvSpPr>
        <xdr:cNvPr id="79" name="n_2mainValue【道路】&#10;有形固定資産減価償却率"/>
        <xdr:cNvSpPr txBox="1"/>
      </xdr:nvSpPr>
      <xdr:spPr>
        <a:xfrm>
          <a:off x="2385704" y="669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3" name="テキスト ボックス 92"/>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79401</xdr:rowOff>
    </xdr:from>
    <xdr:to>
      <xdr:col>54</xdr:col>
      <xdr:colOff>189865</xdr:colOff>
      <xdr:row>41</xdr:row>
      <xdr:rowOff>77419</xdr:rowOff>
    </xdr:to>
    <xdr:cxnSp macro="">
      <xdr:nvCxnSpPr>
        <xdr:cNvPr id="103" name="直線コネクタ 102"/>
        <xdr:cNvCxnSpPr/>
      </xdr:nvCxnSpPr>
      <xdr:spPr>
        <a:xfrm flipV="1">
          <a:off x="9219565" y="5779161"/>
          <a:ext cx="0" cy="1171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81246</xdr:rowOff>
    </xdr:from>
    <xdr:ext cx="469744" cy="259045"/>
    <xdr:sp macro="" textlink="">
      <xdr:nvSpPr>
        <xdr:cNvPr id="104" name="【道路】&#10;一人当たり延長最小値テキスト"/>
        <xdr:cNvSpPr txBox="1"/>
      </xdr:nvSpPr>
      <xdr:spPr>
        <a:xfrm>
          <a:off x="9258300" y="6954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77419</xdr:rowOff>
    </xdr:from>
    <xdr:to>
      <xdr:col>55</xdr:col>
      <xdr:colOff>88900</xdr:colOff>
      <xdr:row>41</xdr:row>
      <xdr:rowOff>77419</xdr:rowOff>
    </xdr:to>
    <xdr:cxnSp macro="">
      <xdr:nvCxnSpPr>
        <xdr:cNvPr id="105" name="直線コネクタ 104"/>
        <xdr:cNvCxnSpPr/>
      </xdr:nvCxnSpPr>
      <xdr:spPr>
        <a:xfrm>
          <a:off x="9154160" y="6950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26078</xdr:rowOff>
    </xdr:from>
    <xdr:ext cx="534377" cy="259045"/>
    <xdr:sp macro="" textlink="">
      <xdr:nvSpPr>
        <xdr:cNvPr id="106" name="【道路】&#10;一人当たり延長最大値テキスト"/>
        <xdr:cNvSpPr txBox="1"/>
      </xdr:nvSpPr>
      <xdr:spPr>
        <a:xfrm>
          <a:off x="9258300" y="555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79401</xdr:rowOff>
    </xdr:from>
    <xdr:to>
      <xdr:col>55</xdr:col>
      <xdr:colOff>88900</xdr:colOff>
      <xdr:row>34</xdr:row>
      <xdr:rowOff>79401</xdr:rowOff>
    </xdr:to>
    <xdr:cxnSp macro="">
      <xdr:nvCxnSpPr>
        <xdr:cNvPr id="107" name="直線コネクタ 106"/>
        <xdr:cNvCxnSpPr/>
      </xdr:nvCxnSpPr>
      <xdr:spPr>
        <a:xfrm>
          <a:off x="9154160" y="57791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145635</xdr:rowOff>
    </xdr:from>
    <xdr:ext cx="469744" cy="259045"/>
    <xdr:sp macro="" textlink="">
      <xdr:nvSpPr>
        <xdr:cNvPr id="108" name="【道路】&#10;一人当たり延長平均値テキスト"/>
        <xdr:cNvSpPr txBox="1"/>
      </xdr:nvSpPr>
      <xdr:spPr>
        <a:xfrm>
          <a:off x="9258300" y="634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167208</xdr:rowOff>
    </xdr:from>
    <xdr:to>
      <xdr:col>55</xdr:col>
      <xdr:colOff>50800</xdr:colOff>
      <xdr:row>38</xdr:row>
      <xdr:rowOff>97358</xdr:rowOff>
    </xdr:to>
    <xdr:sp macro="" textlink="">
      <xdr:nvSpPr>
        <xdr:cNvPr id="109" name="フローチャート: 判断 108"/>
        <xdr:cNvSpPr/>
      </xdr:nvSpPr>
      <xdr:spPr>
        <a:xfrm>
          <a:off x="9192260" y="63698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11761</xdr:rowOff>
    </xdr:from>
    <xdr:to>
      <xdr:col>50</xdr:col>
      <xdr:colOff>165100</xdr:colOff>
      <xdr:row>38</xdr:row>
      <xdr:rowOff>113361</xdr:rowOff>
    </xdr:to>
    <xdr:sp macro="" textlink="">
      <xdr:nvSpPr>
        <xdr:cNvPr id="110" name="フローチャート: 判断 109"/>
        <xdr:cNvSpPr/>
      </xdr:nvSpPr>
      <xdr:spPr>
        <a:xfrm>
          <a:off x="8445500" y="638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125450</xdr:rowOff>
    </xdr:from>
    <xdr:to>
      <xdr:col>46</xdr:col>
      <xdr:colOff>38100</xdr:colOff>
      <xdr:row>38</xdr:row>
      <xdr:rowOff>55600</xdr:rowOff>
    </xdr:to>
    <xdr:sp macro="" textlink="">
      <xdr:nvSpPr>
        <xdr:cNvPr id="111" name="フローチャート: 判断 110"/>
        <xdr:cNvSpPr/>
      </xdr:nvSpPr>
      <xdr:spPr>
        <a:xfrm>
          <a:off x="7670800" y="6328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5055</xdr:rowOff>
    </xdr:from>
    <xdr:to>
      <xdr:col>41</xdr:col>
      <xdr:colOff>101600</xdr:colOff>
      <xdr:row>38</xdr:row>
      <xdr:rowOff>106655</xdr:rowOff>
    </xdr:to>
    <xdr:sp macro="" textlink="">
      <xdr:nvSpPr>
        <xdr:cNvPr id="112" name="フローチャート: 判断 111"/>
        <xdr:cNvSpPr/>
      </xdr:nvSpPr>
      <xdr:spPr>
        <a:xfrm>
          <a:off x="6873240" y="63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72034</xdr:rowOff>
    </xdr:from>
    <xdr:to>
      <xdr:col>55</xdr:col>
      <xdr:colOff>50800</xdr:colOff>
      <xdr:row>38</xdr:row>
      <xdr:rowOff>2184</xdr:rowOff>
    </xdr:to>
    <xdr:sp macro="" textlink="">
      <xdr:nvSpPr>
        <xdr:cNvPr id="118" name="楕円 117"/>
        <xdr:cNvSpPr/>
      </xdr:nvSpPr>
      <xdr:spPr>
        <a:xfrm>
          <a:off x="9192260" y="6274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94911</xdr:rowOff>
    </xdr:from>
    <xdr:ext cx="534377" cy="259045"/>
    <xdr:sp macro="" textlink="">
      <xdr:nvSpPr>
        <xdr:cNvPr id="119" name="【道路】&#10;一人当たり延長該当値テキスト"/>
        <xdr:cNvSpPr txBox="1"/>
      </xdr:nvSpPr>
      <xdr:spPr>
        <a:xfrm>
          <a:off x="9258300" y="61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80797</xdr:rowOff>
    </xdr:from>
    <xdr:to>
      <xdr:col>50</xdr:col>
      <xdr:colOff>165100</xdr:colOff>
      <xdr:row>38</xdr:row>
      <xdr:rowOff>10947</xdr:rowOff>
    </xdr:to>
    <xdr:sp macro="" textlink="">
      <xdr:nvSpPr>
        <xdr:cNvPr id="120" name="楕円 119"/>
        <xdr:cNvSpPr/>
      </xdr:nvSpPr>
      <xdr:spPr>
        <a:xfrm>
          <a:off x="8445500" y="62834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122834</xdr:rowOff>
    </xdr:from>
    <xdr:to>
      <xdr:col>55</xdr:col>
      <xdr:colOff>0</xdr:colOff>
      <xdr:row>37</xdr:row>
      <xdr:rowOff>131597</xdr:rowOff>
    </xdr:to>
    <xdr:cxnSp macro="">
      <xdr:nvCxnSpPr>
        <xdr:cNvPr id="121" name="直線コネクタ 120"/>
        <xdr:cNvCxnSpPr/>
      </xdr:nvCxnSpPr>
      <xdr:spPr>
        <a:xfrm flipV="1">
          <a:off x="8496300" y="6325514"/>
          <a:ext cx="7239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18542</xdr:rowOff>
    </xdr:from>
    <xdr:to>
      <xdr:col>46</xdr:col>
      <xdr:colOff>38100</xdr:colOff>
      <xdr:row>38</xdr:row>
      <xdr:rowOff>120142</xdr:rowOff>
    </xdr:to>
    <xdr:sp macro="" textlink="">
      <xdr:nvSpPr>
        <xdr:cNvPr id="122" name="楕円 121"/>
        <xdr:cNvSpPr/>
      </xdr:nvSpPr>
      <xdr:spPr>
        <a:xfrm>
          <a:off x="7670800" y="63888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131597</xdr:rowOff>
    </xdr:from>
    <xdr:to>
      <xdr:col>50</xdr:col>
      <xdr:colOff>114300</xdr:colOff>
      <xdr:row>38</xdr:row>
      <xdr:rowOff>69342</xdr:rowOff>
    </xdr:to>
    <xdr:cxnSp macro="">
      <xdr:nvCxnSpPr>
        <xdr:cNvPr id="123" name="直線コネクタ 122"/>
        <xdr:cNvCxnSpPr/>
      </xdr:nvCxnSpPr>
      <xdr:spPr>
        <a:xfrm flipV="1">
          <a:off x="7713980" y="6334277"/>
          <a:ext cx="782320" cy="10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104488</xdr:rowOff>
    </xdr:from>
    <xdr:ext cx="469744" cy="259045"/>
    <xdr:sp macro="" textlink="">
      <xdr:nvSpPr>
        <xdr:cNvPr id="124" name="n_1aveValue【道路】&#10;一人当たり延長"/>
        <xdr:cNvSpPr txBox="1"/>
      </xdr:nvSpPr>
      <xdr:spPr>
        <a:xfrm>
          <a:off x="8271587" y="647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72127</xdr:rowOff>
    </xdr:from>
    <xdr:ext cx="469744" cy="259045"/>
    <xdr:sp macro="" textlink="">
      <xdr:nvSpPr>
        <xdr:cNvPr id="125" name="n_2aveValue【道路】&#10;一人当たり延長"/>
        <xdr:cNvSpPr txBox="1"/>
      </xdr:nvSpPr>
      <xdr:spPr>
        <a:xfrm>
          <a:off x="7509587" y="61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123182</xdr:rowOff>
    </xdr:from>
    <xdr:ext cx="469744" cy="259045"/>
    <xdr:sp macro="" textlink="">
      <xdr:nvSpPr>
        <xdr:cNvPr id="126" name="n_3aveValue【道路】&#10;一人当たり延長"/>
        <xdr:cNvSpPr txBox="1"/>
      </xdr:nvSpPr>
      <xdr:spPr>
        <a:xfrm>
          <a:off x="6712027" y="61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27474</xdr:rowOff>
    </xdr:from>
    <xdr:ext cx="534377" cy="259045"/>
    <xdr:sp macro="" textlink="">
      <xdr:nvSpPr>
        <xdr:cNvPr id="127" name="n_1mainValue【道路】&#10;一人当たり延長"/>
        <xdr:cNvSpPr txBox="1"/>
      </xdr:nvSpPr>
      <xdr:spPr>
        <a:xfrm>
          <a:off x="8239271" y="60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111269</xdr:rowOff>
    </xdr:from>
    <xdr:ext cx="469744" cy="259045"/>
    <xdr:sp macro="" textlink="">
      <xdr:nvSpPr>
        <xdr:cNvPr id="128" name="n_2mainValue【道路】&#10;一人当たり延長"/>
        <xdr:cNvSpPr txBox="1"/>
      </xdr:nvSpPr>
      <xdr:spPr>
        <a:xfrm>
          <a:off x="7509587" y="64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1" name="テキスト ボックス 140"/>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1" name="テキスト ボックス 150"/>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53340</xdr:rowOff>
    </xdr:from>
    <xdr:to>
      <xdr:col>24</xdr:col>
      <xdr:colOff>62865</xdr:colOff>
      <xdr:row>64</xdr:row>
      <xdr:rowOff>110490</xdr:rowOff>
    </xdr:to>
    <xdr:cxnSp macro="">
      <xdr:nvCxnSpPr>
        <xdr:cNvPr id="153" name="直線コネクタ 152"/>
        <xdr:cNvCxnSpPr/>
      </xdr:nvCxnSpPr>
      <xdr:spPr>
        <a:xfrm flipV="1">
          <a:off x="4086225" y="927354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4" name="【橋りょう・トンネル】&#10;有形固定資産減価償却率最小値テキスト"/>
        <xdr:cNvSpPr txBox="1"/>
      </xdr:nvSpPr>
      <xdr:spPr>
        <a:xfrm>
          <a:off x="412496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5" name="直線コネクタ 154"/>
        <xdr:cNvCxnSpPr/>
      </xdr:nvCxnSpPr>
      <xdr:spPr>
        <a:xfrm>
          <a:off x="4020820" y="1083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17</xdr:rowOff>
    </xdr:from>
    <xdr:ext cx="405111" cy="259045"/>
    <xdr:sp macro="" textlink="">
      <xdr:nvSpPr>
        <xdr:cNvPr id="156" name="【橋りょう・トンネル】&#10;有形固定資産減価償却率最大値テキスト"/>
        <xdr:cNvSpPr txBox="1"/>
      </xdr:nvSpPr>
      <xdr:spPr>
        <a:xfrm>
          <a:off x="4124960" y="9052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53340</xdr:rowOff>
    </xdr:from>
    <xdr:to>
      <xdr:col>24</xdr:col>
      <xdr:colOff>152400</xdr:colOff>
      <xdr:row>55</xdr:row>
      <xdr:rowOff>53340</xdr:rowOff>
    </xdr:to>
    <xdr:cxnSp macro="">
      <xdr:nvCxnSpPr>
        <xdr:cNvPr id="157" name="直線コネクタ 156"/>
        <xdr:cNvCxnSpPr/>
      </xdr:nvCxnSpPr>
      <xdr:spPr>
        <a:xfrm>
          <a:off x="4020820" y="9273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143527</xdr:rowOff>
    </xdr:from>
    <xdr:ext cx="405111" cy="259045"/>
    <xdr:sp macro="" textlink="">
      <xdr:nvSpPr>
        <xdr:cNvPr id="158" name="【橋りょう・トンネル】&#10;有形固定資産減価償却率平均値テキスト"/>
        <xdr:cNvSpPr txBox="1"/>
      </xdr:nvSpPr>
      <xdr:spPr>
        <a:xfrm>
          <a:off x="4124960" y="9866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59" name="フローチャート: 判断 158"/>
        <xdr:cNvSpPr/>
      </xdr:nvSpPr>
      <xdr:spPr>
        <a:xfrm>
          <a:off x="403606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60" name="フローチャート: 判断 159"/>
        <xdr:cNvSpPr/>
      </xdr:nvSpPr>
      <xdr:spPr>
        <a:xfrm>
          <a:off x="3312160" y="100685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xdr:rowOff>
    </xdr:from>
    <xdr:to>
      <xdr:col>15</xdr:col>
      <xdr:colOff>101600</xdr:colOff>
      <xdr:row>60</xdr:row>
      <xdr:rowOff>107950</xdr:rowOff>
    </xdr:to>
    <xdr:sp macro="" textlink="">
      <xdr:nvSpPr>
        <xdr:cNvPr id="161" name="フローチャート: 判断 160"/>
        <xdr:cNvSpPr/>
      </xdr:nvSpPr>
      <xdr:spPr>
        <a:xfrm>
          <a:off x="25146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55880</xdr:rowOff>
    </xdr:from>
    <xdr:to>
      <xdr:col>10</xdr:col>
      <xdr:colOff>165100</xdr:colOff>
      <xdr:row>61</xdr:row>
      <xdr:rowOff>157480</xdr:rowOff>
    </xdr:to>
    <xdr:sp macro="" textlink="">
      <xdr:nvSpPr>
        <xdr:cNvPr id="162" name="フローチャート: 判断 161"/>
        <xdr:cNvSpPr/>
      </xdr:nvSpPr>
      <xdr:spPr>
        <a:xfrm>
          <a:off x="17399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3" name="テキスト ボックス 16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4" name="テキスト ボックス 16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5" name="テキスト ボックス 16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6" name="テキスト ボックス 16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7" name="テキスト ボックス 16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151130</xdr:rowOff>
    </xdr:from>
    <xdr:to>
      <xdr:col>24</xdr:col>
      <xdr:colOff>114300</xdr:colOff>
      <xdr:row>62</xdr:row>
      <xdr:rowOff>81280</xdr:rowOff>
    </xdr:to>
    <xdr:sp macro="" textlink="">
      <xdr:nvSpPr>
        <xdr:cNvPr id="168" name="楕円 167"/>
        <xdr:cNvSpPr/>
      </xdr:nvSpPr>
      <xdr:spPr>
        <a:xfrm>
          <a:off x="4036060" y="10377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129557</xdr:rowOff>
    </xdr:from>
    <xdr:ext cx="405111" cy="259045"/>
    <xdr:sp macro="" textlink="">
      <xdr:nvSpPr>
        <xdr:cNvPr id="169" name="【橋りょう・トンネル】&#10;有形固定資産減価償却率該当値テキスト"/>
        <xdr:cNvSpPr txBox="1"/>
      </xdr:nvSpPr>
      <xdr:spPr>
        <a:xfrm>
          <a:off x="4124960"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44450</xdr:rowOff>
    </xdr:from>
    <xdr:to>
      <xdr:col>20</xdr:col>
      <xdr:colOff>38100</xdr:colOff>
      <xdr:row>62</xdr:row>
      <xdr:rowOff>146050</xdr:rowOff>
    </xdr:to>
    <xdr:sp macro="" textlink="">
      <xdr:nvSpPr>
        <xdr:cNvPr id="170" name="楕円 169"/>
        <xdr:cNvSpPr/>
      </xdr:nvSpPr>
      <xdr:spPr>
        <a:xfrm>
          <a:off x="3312160" y="104381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30480</xdr:rowOff>
    </xdr:from>
    <xdr:to>
      <xdr:col>24</xdr:col>
      <xdr:colOff>63500</xdr:colOff>
      <xdr:row>62</xdr:row>
      <xdr:rowOff>95250</xdr:rowOff>
    </xdr:to>
    <xdr:cxnSp macro="">
      <xdr:nvCxnSpPr>
        <xdr:cNvPr id="171" name="直線コネクタ 170"/>
        <xdr:cNvCxnSpPr/>
      </xdr:nvCxnSpPr>
      <xdr:spPr>
        <a:xfrm flipV="1">
          <a:off x="3355340" y="10424160"/>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101600</xdr:rowOff>
    </xdr:from>
    <xdr:to>
      <xdr:col>15</xdr:col>
      <xdr:colOff>101600</xdr:colOff>
      <xdr:row>63</xdr:row>
      <xdr:rowOff>31750</xdr:rowOff>
    </xdr:to>
    <xdr:sp macro="" textlink="">
      <xdr:nvSpPr>
        <xdr:cNvPr id="172" name="楕円 171"/>
        <xdr:cNvSpPr/>
      </xdr:nvSpPr>
      <xdr:spPr>
        <a:xfrm>
          <a:off x="2514600" y="104952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95250</xdr:rowOff>
    </xdr:from>
    <xdr:to>
      <xdr:col>19</xdr:col>
      <xdr:colOff>177800</xdr:colOff>
      <xdr:row>62</xdr:row>
      <xdr:rowOff>152400</xdr:rowOff>
    </xdr:to>
    <xdr:cxnSp macro="">
      <xdr:nvCxnSpPr>
        <xdr:cNvPr id="173" name="直線コネクタ 172"/>
        <xdr:cNvCxnSpPr/>
      </xdr:nvCxnSpPr>
      <xdr:spPr>
        <a:xfrm flipV="1">
          <a:off x="2565400" y="10488930"/>
          <a:ext cx="78994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128287</xdr:rowOff>
    </xdr:from>
    <xdr:ext cx="405111" cy="259045"/>
    <xdr:sp macro="" textlink="">
      <xdr:nvSpPr>
        <xdr:cNvPr id="174" name="n_1aveValue【橋りょう・トンネル】&#10;有形固定資産減価償却率"/>
        <xdr:cNvSpPr txBox="1"/>
      </xdr:nvSpPr>
      <xdr:spPr>
        <a:xfrm>
          <a:off x="317056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175" name="n_2aveValue【橋りょう・トンネル】&#10;有形固定資産減価償却率"/>
        <xdr:cNvSpPr txBox="1"/>
      </xdr:nvSpPr>
      <xdr:spPr>
        <a:xfrm>
          <a:off x="238570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2557</xdr:rowOff>
    </xdr:from>
    <xdr:ext cx="405111" cy="259045"/>
    <xdr:sp macro="" textlink="">
      <xdr:nvSpPr>
        <xdr:cNvPr id="176" name="n_3aveValue【橋りょう・トンネル】&#10;有形固定資産減価償却率"/>
        <xdr:cNvSpPr txBox="1"/>
      </xdr:nvSpPr>
      <xdr:spPr>
        <a:xfrm>
          <a:off x="161100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137177</xdr:rowOff>
    </xdr:from>
    <xdr:ext cx="405111" cy="259045"/>
    <xdr:sp macro="" textlink="">
      <xdr:nvSpPr>
        <xdr:cNvPr id="177" name="n_1mainValue【橋りょう・トンネル】&#10;有形固定資産減価償却率"/>
        <xdr:cNvSpPr txBox="1"/>
      </xdr:nvSpPr>
      <xdr:spPr>
        <a:xfrm>
          <a:off x="3170564"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22877</xdr:rowOff>
    </xdr:from>
    <xdr:ext cx="405111" cy="259045"/>
    <xdr:sp macro="" textlink="">
      <xdr:nvSpPr>
        <xdr:cNvPr id="178" name="n_2mainValue【橋りょう・トンネル】&#10;有形固定資産減価償却率"/>
        <xdr:cNvSpPr txBox="1"/>
      </xdr:nvSpPr>
      <xdr:spPr>
        <a:xfrm>
          <a:off x="238570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89" name="直線コネクタ 188"/>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0" name="テキスト ボックス 189"/>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1" name="直線コネクタ 190"/>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2" name="テキスト ボックス 191"/>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3" name="直線コネクタ 192"/>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4" name="テキスト ボックス 193"/>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5" name="直線コネクタ 194"/>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6" name="テキスト ボックス 195"/>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7" name="直線コネクタ 196"/>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198" name="テキスト ボックス 197"/>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9" name="直線コネクタ 198"/>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00" name="テキスト ボックス 199"/>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113353</xdr:rowOff>
    </xdr:from>
    <xdr:to>
      <xdr:col>54</xdr:col>
      <xdr:colOff>189865</xdr:colOff>
      <xdr:row>64</xdr:row>
      <xdr:rowOff>68642</xdr:rowOff>
    </xdr:to>
    <xdr:cxnSp macro="">
      <xdr:nvCxnSpPr>
        <xdr:cNvPr id="204" name="直線コネクタ 203"/>
        <xdr:cNvCxnSpPr/>
      </xdr:nvCxnSpPr>
      <xdr:spPr>
        <a:xfrm flipV="1">
          <a:off x="9219565" y="9333553"/>
          <a:ext cx="0" cy="1464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72469</xdr:rowOff>
    </xdr:from>
    <xdr:ext cx="534377" cy="259045"/>
    <xdr:sp macro="" textlink="">
      <xdr:nvSpPr>
        <xdr:cNvPr id="205" name="【橋りょう・トンネル】&#10;一人当たり有形固定資産（償却資産）額最小値テキスト"/>
        <xdr:cNvSpPr txBox="1"/>
      </xdr:nvSpPr>
      <xdr:spPr>
        <a:xfrm>
          <a:off x="9258300" y="1080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68642</xdr:rowOff>
    </xdr:from>
    <xdr:to>
      <xdr:col>55</xdr:col>
      <xdr:colOff>88900</xdr:colOff>
      <xdr:row>64</xdr:row>
      <xdr:rowOff>68642</xdr:rowOff>
    </xdr:to>
    <xdr:cxnSp macro="">
      <xdr:nvCxnSpPr>
        <xdr:cNvPr id="206" name="直線コネクタ 205"/>
        <xdr:cNvCxnSpPr/>
      </xdr:nvCxnSpPr>
      <xdr:spPr>
        <a:xfrm>
          <a:off x="9154160" y="107976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60030</xdr:rowOff>
    </xdr:from>
    <xdr:ext cx="599010" cy="259045"/>
    <xdr:sp macro="" textlink="">
      <xdr:nvSpPr>
        <xdr:cNvPr id="207" name="【橋りょう・トンネル】&#10;一人当たり有形固定資産（償却資産）額最大値テキスト"/>
        <xdr:cNvSpPr txBox="1"/>
      </xdr:nvSpPr>
      <xdr:spPr>
        <a:xfrm>
          <a:off x="9258300" y="911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113353</xdr:rowOff>
    </xdr:from>
    <xdr:to>
      <xdr:col>55</xdr:col>
      <xdr:colOff>88900</xdr:colOff>
      <xdr:row>55</xdr:row>
      <xdr:rowOff>113353</xdr:rowOff>
    </xdr:to>
    <xdr:cxnSp macro="">
      <xdr:nvCxnSpPr>
        <xdr:cNvPr id="208" name="直線コネクタ 207"/>
        <xdr:cNvCxnSpPr/>
      </xdr:nvCxnSpPr>
      <xdr:spPr>
        <a:xfrm>
          <a:off x="9154160" y="93335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108796</xdr:rowOff>
    </xdr:from>
    <xdr:ext cx="599010" cy="259045"/>
    <xdr:sp macro="" textlink="">
      <xdr:nvSpPr>
        <xdr:cNvPr id="209" name="【橋りょう・トンネル】&#10;一人当たり有形固定資産（償却資産）額平均値テキスト"/>
        <xdr:cNvSpPr txBox="1"/>
      </xdr:nvSpPr>
      <xdr:spPr>
        <a:xfrm>
          <a:off x="9258300" y="10334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130369</xdr:rowOff>
    </xdr:from>
    <xdr:to>
      <xdr:col>55</xdr:col>
      <xdr:colOff>50800</xdr:colOff>
      <xdr:row>62</xdr:row>
      <xdr:rowOff>60519</xdr:rowOff>
    </xdr:to>
    <xdr:sp macro="" textlink="">
      <xdr:nvSpPr>
        <xdr:cNvPr id="210" name="フローチャート: 判断 209"/>
        <xdr:cNvSpPr/>
      </xdr:nvSpPr>
      <xdr:spPr>
        <a:xfrm>
          <a:off x="9192260" y="103564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147955</xdr:rowOff>
    </xdr:from>
    <xdr:to>
      <xdr:col>50</xdr:col>
      <xdr:colOff>165100</xdr:colOff>
      <xdr:row>62</xdr:row>
      <xdr:rowOff>78105</xdr:rowOff>
    </xdr:to>
    <xdr:sp macro="" textlink="">
      <xdr:nvSpPr>
        <xdr:cNvPr id="211" name="フローチャート: 判断 210"/>
        <xdr:cNvSpPr/>
      </xdr:nvSpPr>
      <xdr:spPr>
        <a:xfrm>
          <a:off x="8445500" y="103739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164319</xdr:rowOff>
    </xdr:from>
    <xdr:to>
      <xdr:col>46</xdr:col>
      <xdr:colOff>38100</xdr:colOff>
      <xdr:row>62</xdr:row>
      <xdr:rowOff>94469</xdr:rowOff>
    </xdr:to>
    <xdr:sp macro="" textlink="">
      <xdr:nvSpPr>
        <xdr:cNvPr id="212" name="フローチャート: 判断 211"/>
        <xdr:cNvSpPr/>
      </xdr:nvSpPr>
      <xdr:spPr>
        <a:xfrm>
          <a:off x="7670800" y="103903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20269</xdr:rowOff>
    </xdr:from>
    <xdr:to>
      <xdr:col>41</xdr:col>
      <xdr:colOff>101600</xdr:colOff>
      <xdr:row>62</xdr:row>
      <xdr:rowOff>121869</xdr:rowOff>
    </xdr:to>
    <xdr:sp macro="" textlink="">
      <xdr:nvSpPr>
        <xdr:cNvPr id="213" name="フローチャート: 判断 212"/>
        <xdr:cNvSpPr/>
      </xdr:nvSpPr>
      <xdr:spPr>
        <a:xfrm>
          <a:off x="6873240" y="1041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40715</xdr:rowOff>
    </xdr:from>
    <xdr:to>
      <xdr:col>55</xdr:col>
      <xdr:colOff>50800</xdr:colOff>
      <xdr:row>61</xdr:row>
      <xdr:rowOff>142315</xdr:rowOff>
    </xdr:to>
    <xdr:sp macro="" textlink="">
      <xdr:nvSpPr>
        <xdr:cNvPr id="219" name="楕円 218"/>
        <xdr:cNvSpPr/>
      </xdr:nvSpPr>
      <xdr:spPr>
        <a:xfrm>
          <a:off x="9192260" y="1026675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63592</xdr:rowOff>
    </xdr:from>
    <xdr:ext cx="599010" cy="259045"/>
    <xdr:sp macro="" textlink="">
      <xdr:nvSpPr>
        <xdr:cNvPr id="220" name="【橋りょう・トンネル】&#10;一人当たり有形固定資産（償却資産）額該当値テキスト"/>
        <xdr:cNvSpPr txBox="1"/>
      </xdr:nvSpPr>
      <xdr:spPr>
        <a:xfrm>
          <a:off x="9258300" y="1012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44144</xdr:rowOff>
    </xdr:from>
    <xdr:to>
      <xdr:col>50</xdr:col>
      <xdr:colOff>165100</xdr:colOff>
      <xdr:row>61</xdr:row>
      <xdr:rowOff>145744</xdr:rowOff>
    </xdr:to>
    <xdr:sp macro="" textlink="">
      <xdr:nvSpPr>
        <xdr:cNvPr id="221" name="楕円 220"/>
        <xdr:cNvSpPr/>
      </xdr:nvSpPr>
      <xdr:spPr>
        <a:xfrm>
          <a:off x="8445500" y="102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91515</xdr:rowOff>
    </xdr:from>
    <xdr:to>
      <xdr:col>55</xdr:col>
      <xdr:colOff>0</xdr:colOff>
      <xdr:row>61</xdr:row>
      <xdr:rowOff>94944</xdr:rowOff>
    </xdr:to>
    <xdr:cxnSp macro="">
      <xdr:nvCxnSpPr>
        <xdr:cNvPr id="222" name="直線コネクタ 221"/>
        <xdr:cNvCxnSpPr/>
      </xdr:nvCxnSpPr>
      <xdr:spPr>
        <a:xfrm flipV="1">
          <a:off x="8496300" y="10317555"/>
          <a:ext cx="7239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48484</xdr:rowOff>
    </xdr:from>
    <xdr:to>
      <xdr:col>46</xdr:col>
      <xdr:colOff>38100</xdr:colOff>
      <xdr:row>61</xdr:row>
      <xdr:rowOff>150084</xdr:rowOff>
    </xdr:to>
    <xdr:sp macro="" textlink="">
      <xdr:nvSpPr>
        <xdr:cNvPr id="223" name="楕円 222"/>
        <xdr:cNvSpPr/>
      </xdr:nvSpPr>
      <xdr:spPr>
        <a:xfrm>
          <a:off x="7670800" y="102745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94944</xdr:rowOff>
    </xdr:from>
    <xdr:to>
      <xdr:col>50</xdr:col>
      <xdr:colOff>114300</xdr:colOff>
      <xdr:row>61</xdr:row>
      <xdr:rowOff>99284</xdr:rowOff>
    </xdr:to>
    <xdr:cxnSp macro="">
      <xdr:nvCxnSpPr>
        <xdr:cNvPr id="224" name="直線コネクタ 223"/>
        <xdr:cNvCxnSpPr/>
      </xdr:nvCxnSpPr>
      <xdr:spPr>
        <a:xfrm flipV="1">
          <a:off x="7713980" y="10320984"/>
          <a:ext cx="782320" cy="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69232</xdr:rowOff>
    </xdr:from>
    <xdr:ext cx="599010" cy="259045"/>
    <xdr:sp macro="" textlink="">
      <xdr:nvSpPr>
        <xdr:cNvPr id="225" name="n_1aveValue【橋りょう・トンネル】&#10;一人当たり有形固定資産（償却資産）額"/>
        <xdr:cNvSpPr txBox="1"/>
      </xdr:nvSpPr>
      <xdr:spPr>
        <a:xfrm>
          <a:off x="8214575" y="1046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85596</xdr:rowOff>
    </xdr:from>
    <xdr:ext cx="599010" cy="259045"/>
    <xdr:sp macro="" textlink="">
      <xdr:nvSpPr>
        <xdr:cNvPr id="226" name="n_2aveValue【橋りょう・トンネル】&#10;一人当たり有形固定資産（償却資産）額"/>
        <xdr:cNvSpPr txBox="1"/>
      </xdr:nvSpPr>
      <xdr:spPr>
        <a:xfrm>
          <a:off x="7444955" y="1047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138396</xdr:rowOff>
    </xdr:from>
    <xdr:ext cx="599010" cy="259045"/>
    <xdr:sp macro="" textlink="">
      <xdr:nvSpPr>
        <xdr:cNvPr id="227" name="n_3aveValue【橋りょう・トンネル】&#10;一人当たり有形固定資産（償却資産）額"/>
        <xdr:cNvSpPr txBox="1"/>
      </xdr:nvSpPr>
      <xdr:spPr>
        <a:xfrm>
          <a:off x="6670255" y="10196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162271</xdr:rowOff>
    </xdr:from>
    <xdr:ext cx="599010" cy="259045"/>
    <xdr:sp macro="" textlink="">
      <xdr:nvSpPr>
        <xdr:cNvPr id="228" name="n_1mainValue【橋りょう・トンネル】&#10;一人当たり有形固定資産（償却資産）額"/>
        <xdr:cNvSpPr txBox="1"/>
      </xdr:nvSpPr>
      <xdr:spPr>
        <a:xfrm>
          <a:off x="8214575" y="10053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166611</xdr:rowOff>
    </xdr:from>
    <xdr:ext cx="599010" cy="259045"/>
    <xdr:sp macro="" textlink="">
      <xdr:nvSpPr>
        <xdr:cNvPr id="229" name="n_2mainValue【橋りょう・トンネル】&#10;一人当たり有形固定資産（償却資産）額"/>
        <xdr:cNvSpPr txBox="1"/>
      </xdr:nvSpPr>
      <xdr:spPr>
        <a:xfrm>
          <a:off x="7444955" y="10057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7196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87</xdr:row>
      <xdr:rowOff>9525</xdr:rowOff>
    </xdr:to>
    <xdr:cxnSp macro="">
      <xdr:nvCxnSpPr>
        <xdr:cNvPr id="254" name="直線コネクタ 253"/>
        <xdr:cNvCxnSpPr/>
      </xdr:nvCxnSpPr>
      <xdr:spPr>
        <a:xfrm flipV="1">
          <a:off x="4086225" y="13245465"/>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13352</xdr:rowOff>
    </xdr:from>
    <xdr:ext cx="405111" cy="259045"/>
    <xdr:sp macro="" textlink="">
      <xdr:nvSpPr>
        <xdr:cNvPr id="255" name="【公営住宅】&#10;有形固定資産減価償却率最小値テキスト"/>
        <xdr:cNvSpPr txBox="1"/>
      </xdr:nvSpPr>
      <xdr:spPr>
        <a:xfrm>
          <a:off x="4124960" y="1459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9525</xdr:rowOff>
    </xdr:from>
    <xdr:to>
      <xdr:col>24</xdr:col>
      <xdr:colOff>152400</xdr:colOff>
      <xdr:row>87</xdr:row>
      <xdr:rowOff>9525</xdr:rowOff>
    </xdr:to>
    <xdr:cxnSp macro="">
      <xdr:nvCxnSpPr>
        <xdr:cNvPr id="256" name="直線コネクタ 255"/>
        <xdr:cNvCxnSpPr/>
      </xdr:nvCxnSpPr>
      <xdr:spPr>
        <a:xfrm>
          <a:off x="4020820" y="145942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57" name="【公営住宅】&#10;有形固定資産減価償却率最大値テキスト"/>
        <xdr:cNvSpPr txBox="1"/>
      </xdr:nvSpPr>
      <xdr:spPr>
        <a:xfrm>
          <a:off x="4124960" y="1302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58" name="直線コネクタ 257"/>
        <xdr:cNvCxnSpPr/>
      </xdr:nvCxnSpPr>
      <xdr:spPr>
        <a:xfrm>
          <a:off x="4020820" y="132454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126382</xdr:rowOff>
    </xdr:from>
    <xdr:ext cx="405111" cy="259045"/>
    <xdr:sp macro="" textlink="">
      <xdr:nvSpPr>
        <xdr:cNvPr id="259" name="【公営住宅】&#10;有形固定資産減価償却率平均値テキスト"/>
        <xdr:cNvSpPr txBox="1"/>
      </xdr:nvSpPr>
      <xdr:spPr>
        <a:xfrm>
          <a:off x="4124960" y="13369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103505</xdr:rowOff>
    </xdr:from>
    <xdr:to>
      <xdr:col>24</xdr:col>
      <xdr:colOff>114300</xdr:colOff>
      <xdr:row>81</xdr:row>
      <xdr:rowOff>33655</xdr:rowOff>
    </xdr:to>
    <xdr:sp macro="" textlink="">
      <xdr:nvSpPr>
        <xdr:cNvPr id="260" name="フローチャート: 判断 259"/>
        <xdr:cNvSpPr/>
      </xdr:nvSpPr>
      <xdr:spPr>
        <a:xfrm>
          <a:off x="4036060" y="13514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107314</xdr:rowOff>
    </xdr:from>
    <xdr:to>
      <xdr:col>20</xdr:col>
      <xdr:colOff>38100</xdr:colOff>
      <xdr:row>81</xdr:row>
      <xdr:rowOff>37464</xdr:rowOff>
    </xdr:to>
    <xdr:sp macro="" textlink="">
      <xdr:nvSpPr>
        <xdr:cNvPr id="261" name="フローチャート: 判断 260"/>
        <xdr:cNvSpPr/>
      </xdr:nvSpPr>
      <xdr:spPr>
        <a:xfrm>
          <a:off x="3312160" y="135185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62" name="フローチャート: 判断 261"/>
        <xdr:cNvSpPr/>
      </xdr:nvSpPr>
      <xdr:spPr>
        <a:xfrm>
          <a:off x="251460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132080</xdr:rowOff>
    </xdr:from>
    <xdr:to>
      <xdr:col>10</xdr:col>
      <xdr:colOff>165100</xdr:colOff>
      <xdr:row>81</xdr:row>
      <xdr:rowOff>62230</xdr:rowOff>
    </xdr:to>
    <xdr:sp macro="" textlink="">
      <xdr:nvSpPr>
        <xdr:cNvPr id="263" name="フローチャート: 判断 262"/>
        <xdr:cNvSpPr/>
      </xdr:nvSpPr>
      <xdr:spPr>
        <a:xfrm>
          <a:off x="1739900" y="13543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69" name="楕円 268"/>
        <xdr:cNvSpPr/>
      </xdr:nvSpPr>
      <xdr:spPr>
        <a:xfrm>
          <a:off x="4036060" y="137433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142891</xdr:rowOff>
    </xdr:from>
    <xdr:ext cx="405111" cy="259045"/>
    <xdr:sp macro="" textlink="">
      <xdr:nvSpPr>
        <xdr:cNvPr id="270" name="【公営住宅】&#10;有形固定資産減価償却率該当値テキスト"/>
        <xdr:cNvSpPr txBox="1"/>
      </xdr:nvSpPr>
      <xdr:spPr>
        <a:xfrm>
          <a:off x="4124960" y="13721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116839</xdr:rowOff>
    </xdr:from>
    <xdr:to>
      <xdr:col>20</xdr:col>
      <xdr:colOff>38100</xdr:colOff>
      <xdr:row>82</xdr:row>
      <xdr:rowOff>46989</xdr:rowOff>
    </xdr:to>
    <xdr:sp macro="" textlink="">
      <xdr:nvSpPr>
        <xdr:cNvPr id="271" name="楕円 270"/>
        <xdr:cNvSpPr/>
      </xdr:nvSpPr>
      <xdr:spPr>
        <a:xfrm>
          <a:off x="3312160" y="136956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167639</xdr:rowOff>
    </xdr:from>
    <xdr:to>
      <xdr:col>24</xdr:col>
      <xdr:colOff>63500</xdr:colOff>
      <xdr:row>82</xdr:row>
      <xdr:rowOff>43814</xdr:rowOff>
    </xdr:to>
    <xdr:cxnSp macro="">
      <xdr:nvCxnSpPr>
        <xdr:cNvPr id="272" name="直線コネクタ 271"/>
        <xdr:cNvCxnSpPr/>
      </xdr:nvCxnSpPr>
      <xdr:spPr>
        <a:xfrm>
          <a:off x="3355340" y="13746479"/>
          <a:ext cx="7315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149225</xdr:rowOff>
    </xdr:from>
    <xdr:to>
      <xdr:col>15</xdr:col>
      <xdr:colOff>101600</xdr:colOff>
      <xdr:row>82</xdr:row>
      <xdr:rowOff>79375</xdr:rowOff>
    </xdr:to>
    <xdr:sp macro="" textlink="">
      <xdr:nvSpPr>
        <xdr:cNvPr id="273" name="楕円 272"/>
        <xdr:cNvSpPr/>
      </xdr:nvSpPr>
      <xdr:spPr>
        <a:xfrm>
          <a:off x="2514600" y="137280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167639</xdr:rowOff>
    </xdr:from>
    <xdr:to>
      <xdr:col>19</xdr:col>
      <xdr:colOff>177800</xdr:colOff>
      <xdr:row>82</xdr:row>
      <xdr:rowOff>28575</xdr:rowOff>
    </xdr:to>
    <xdr:cxnSp macro="">
      <xdr:nvCxnSpPr>
        <xdr:cNvPr id="274" name="直線コネクタ 273"/>
        <xdr:cNvCxnSpPr/>
      </xdr:nvCxnSpPr>
      <xdr:spPr>
        <a:xfrm flipV="1">
          <a:off x="2565400" y="13746479"/>
          <a:ext cx="78994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53991</xdr:rowOff>
    </xdr:from>
    <xdr:ext cx="405111" cy="259045"/>
    <xdr:sp macro="" textlink="">
      <xdr:nvSpPr>
        <xdr:cNvPr id="275" name="n_1aveValue【公営住宅】&#10;有形固定資産減価償却率"/>
        <xdr:cNvSpPr txBox="1"/>
      </xdr:nvSpPr>
      <xdr:spPr>
        <a:xfrm>
          <a:off x="3170564" y="13297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102888</xdr:rowOff>
    </xdr:from>
    <xdr:ext cx="405111" cy="259045"/>
    <xdr:sp macro="" textlink="">
      <xdr:nvSpPr>
        <xdr:cNvPr id="276" name="n_2aveValue【公営住宅】&#10;有形固定資産減価償却率"/>
        <xdr:cNvSpPr txBox="1"/>
      </xdr:nvSpPr>
      <xdr:spPr>
        <a:xfrm>
          <a:off x="2385704" y="1384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78757</xdr:rowOff>
    </xdr:from>
    <xdr:ext cx="405111" cy="259045"/>
    <xdr:sp macro="" textlink="">
      <xdr:nvSpPr>
        <xdr:cNvPr id="277" name="n_3aveValue【公営住宅】&#10;有形固定資産減価償却率"/>
        <xdr:cNvSpPr txBox="1"/>
      </xdr:nvSpPr>
      <xdr:spPr>
        <a:xfrm>
          <a:off x="1611004" y="1332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38116</xdr:rowOff>
    </xdr:from>
    <xdr:ext cx="405111" cy="259045"/>
    <xdr:sp macro="" textlink="">
      <xdr:nvSpPr>
        <xdr:cNvPr id="278" name="n_1mainValue【公営住宅】&#10;有形固定資産減価償却率"/>
        <xdr:cNvSpPr txBox="1"/>
      </xdr:nvSpPr>
      <xdr:spPr>
        <a:xfrm>
          <a:off x="3170564" y="13784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95902</xdr:rowOff>
    </xdr:from>
    <xdr:ext cx="405111" cy="259045"/>
    <xdr:sp macro="" textlink="">
      <xdr:nvSpPr>
        <xdr:cNvPr id="279" name="n_2mainValue【公営住宅】&#10;有形固定資産減価償却率"/>
        <xdr:cNvSpPr txBox="1"/>
      </xdr:nvSpPr>
      <xdr:spPr>
        <a:xfrm>
          <a:off x="2385704" y="1350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90" name="直線コネクタ 289"/>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91" name="テキスト ボックス 290"/>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2" name="直線コネクタ 29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3" name="テキスト ボックス 29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94" name="直線コネクタ 293"/>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95" name="テキスト ボックス 294"/>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70104</xdr:rowOff>
    </xdr:to>
    <xdr:cxnSp macro="">
      <xdr:nvCxnSpPr>
        <xdr:cNvPr id="299" name="直線コネクタ 298"/>
        <xdr:cNvCxnSpPr/>
      </xdr:nvCxnSpPr>
      <xdr:spPr>
        <a:xfrm flipV="1">
          <a:off x="9219565" y="13094589"/>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73931</xdr:rowOff>
    </xdr:from>
    <xdr:ext cx="469744" cy="259045"/>
    <xdr:sp macro="" textlink="">
      <xdr:nvSpPr>
        <xdr:cNvPr id="300" name="【公営住宅】&#10;一人当たり面積最小値テキスト"/>
        <xdr:cNvSpPr txBox="1"/>
      </xdr:nvSpPr>
      <xdr:spPr>
        <a:xfrm>
          <a:off x="9258300" y="14323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70104</xdr:rowOff>
    </xdr:from>
    <xdr:to>
      <xdr:col>55</xdr:col>
      <xdr:colOff>88900</xdr:colOff>
      <xdr:row>85</xdr:row>
      <xdr:rowOff>70104</xdr:rowOff>
    </xdr:to>
    <xdr:cxnSp macro="">
      <xdr:nvCxnSpPr>
        <xdr:cNvPr id="301" name="直線コネクタ 300"/>
        <xdr:cNvCxnSpPr/>
      </xdr:nvCxnSpPr>
      <xdr:spPr>
        <a:xfrm>
          <a:off x="9154160" y="143195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02" name="【公営住宅】&#10;一人当たり面積最大値テキスト"/>
        <xdr:cNvSpPr txBox="1"/>
      </xdr:nvSpPr>
      <xdr:spPr>
        <a:xfrm>
          <a:off x="9258300" y="128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03" name="直線コネクタ 302"/>
        <xdr:cNvCxnSpPr/>
      </xdr:nvCxnSpPr>
      <xdr:spPr>
        <a:xfrm>
          <a:off x="9154160" y="130945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159338</xdr:rowOff>
    </xdr:from>
    <xdr:ext cx="469744" cy="259045"/>
    <xdr:sp macro="" textlink="">
      <xdr:nvSpPr>
        <xdr:cNvPr id="304" name="【公営住宅】&#10;一人当たり面積平均値テキスト"/>
        <xdr:cNvSpPr txBox="1"/>
      </xdr:nvSpPr>
      <xdr:spPr>
        <a:xfrm>
          <a:off x="9258300" y="13905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136461</xdr:rowOff>
    </xdr:from>
    <xdr:to>
      <xdr:col>55</xdr:col>
      <xdr:colOff>50800</xdr:colOff>
      <xdr:row>84</xdr:row>
      <xdr:rowOff>66611</xdr:rowOff>
    </xdr:to>
    <xdr:sp macro="" textlink="">
      <xdr:nvSpPr>
        <xdr:cNvPr id="305" name="フローチャート: 判断 304"/>
        <xdr:cNvSpPr/>
      </xdr:nvSpPr>
      <xdr:spPr>
        <a:xfrm>
          <a:off x="9192260" y="140505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121602</xdr:rowOff>
    </xdr:from>
    <xdr:to>
      <xdr:col>50</xdr:col>
      <xdr:colOff>165100</xdr:colOff>
      <xdr:row>84</xdr:row>
      <xdr:rowOff>51752</xdr:rowOff>
    </xdr:to>
    <xdr:sp macro="" textlink="">
      <xdr:nvSpPr>
        <xdr:cNvPr id="306" name="フローチャート: 判断 305"/>
        <xdr:cNvSpPr/>
      </xdr:nvSpPr>
      <xdr:spPr>
        <a:xfrm>
          <a:off x="8445500" y="140357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51308</xdr:rowOff>
    </xdr:from>
    <xdr:to>
      <xdr:col>46</xdr:col>
      <xdr:colOff>38100</xdr:colOff>
      <xdr:row>83</xdr:row>
      <xdr:rowOff>152908</xdr:rowOff>
    </xdr:to>
    <xdr:sp macro="" textlink="">
      <xdr:nvSpPr>
        <xdr:cNvPr id="307" name="フローチャート: 判断 306"/>
        <xdr:cNvSpPr/>
      </xdr:nvSpPr>
      <xdr:spPr>
        <a:xfrm>
          <a:off x="7670800" y="1396542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70738</xdr:rowOff>
    </xdr:from>
    <xdr:to>
      <xdr:col>41</xdr:col>
      <xdr:colOff>101600</xdr:colOff>
      <xdr:row>84</xdr:row>
      <xdr:rowOff>888</xdr:rowOff>
    </xdr:to>
    <xdr:sp macro="" textlink="">
      <xdr:nvSpPr>
        <xdr:cNvPr id="308" name="フローチャート: 判断 307"/>
        <xdr:cNvSpPr/>
      </xdr:nvSpPr>
      <xdr:spPr>
        <a:xfrm>
          <a:off x="6873240" y="139848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9" name="テキスト ボックス 308"/>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0" name="テキスト ボックス 309"/>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1" name="テキスト ボックス 310"/>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2" name="テキスト ボックス 311"/>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3" name="テキスト ボックス 312"/>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19875</xdr:rowOff>
    </xdr:from>
    <xdr:to>
      <xdr:col>55</xdr:col>
      <xdr:colOff>50800</xdr:colOff>
      <xdr:row>84</xdr:row>
      <xdr:rowOff>121475</xdr:rowOff>
    </xdr:to>
    <xdr:sp macro="" textlink="">
      <xdr:nvSpPr>
        <xdr:cNvPr id="314" name="楕円 313"/>
        <xdr:cNvSpPr/>
      </xdr:nvSpPr>
      <xdr:spPr>
        <a:xfrm>
          <a:off x="9192260" y="141016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169752</xdr:rowOff>
    </xdr:from>
    <xdr:ext cx="469744" cy="259045"/>
    <xdr:sp macro="" textlink="">
      <xdr:nvSpPr>
        <xdr:cNvPr id="315" name="【公営住宅】&#10;一人当たり面積該当値テキスト"/>
        <xdr:cNvSpPr txBox="1"/>
      </xdr:nvSpPr>
      <xdr:spPr>
        <a:xfrm>
          <a:off x="9258300" y="1408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30735</xdr:rowOff>
    </xdr:from>
    <xdr:to>
      <xdr:col>50</xdr:col>
      <xdr:colOff>165100</xdr:colOff>
      <xdr:row>84</xdr:row>
      <xdr:rowOff>132335</xdr:rowOff>
    </xdr:to>
    <xdr:sp macro="" textlink="">
      <xdr:nvSpPr>
        <xdr:cNvPr id="316" name="楕円 315"/>
        <xdr:cNvSpPr/>
      </xdr:nvSpPr>
      <xdr:spPr>
        <a:xfrm>
          <a:off x="8445500" y="1411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70675</xdr:rowOff>
    </xdr:from>
    <xdr:to>
      <xdr:col>55</xdr:col>
      <xdr:colOff>0</xdr:colOff>
      <xdr:row>84</xdr:row>
      <xdr:rowOff>81535</xdr:rowOff>
    </xdr:to>
    <xdr:cxnSp macro="">
      <xdr:nvCxnSpPr>
        <xdr:cNvPr id="317" name="直線コネクタ 316"/>
        <xdr:cNvCxnSpPr/>
      </xdr:nvCxnSpPr>
      <xdr:spPr>
        <a:xfrm flipV="1">
          <a:off x="8496300" y="14152435"/>
          <a:ext cx="723900" cy="10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31305</xdr:rowOff>
    </xdr:from>
    <xdr:to>
      <xdr:col>46</xdr:col>
      <xdr:colOff>38100</xdr:colOff>
      <xdr:row>84</xdr:row>
      <xdr:rowOff>132905</xdr:rowOff>
    </xdr:to>
    <xdr:sp macro="" textlink="">
      <xdr:nvSpPr>
        <xdr:cNvPr id="318" name="楕円 317"/>
        <xdr:cNvSpPr/>
      </xdr:nvSpPr>
      <xdr:spPr>
        <a:xfrm>
          <a:off x="7670800" y="141130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81535</xdr:rowOff>
    </xdr:from>
    <xdr:to>
      <xdr:col>50</xdr:col>
      <xdr:colOff>114300</xdr:colOff>
      <xdr:row>84</xdr:row>
      <xdr:rowOff>82105</xdr:rowOff>
    </xdr:to>
    <xdr:cxnSp macro="">
      <xdr:nvCxnSpPr>
        <xdr:cNvPr id="319" name="直線コネクタ 318"/>
        <xdr:cNvCxnSpPr/>
      </xdr:nvCxnSpPr>
      <xdr:spPr>
        <a:xfrm flipV="1">
          <a:off x="7713980" y="14163295"/>
          <a:ext cx="78232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68279</xdr:rowOff>
    </xdr:from>
    <xdr:ext cx="469744" cy="259045"/>
    <xdr:sp macro="" textlink="">
      <xdr:nvSpPr>
        <xdr:cNvPr id="320" name="n_1aveValue【公営住宅】&#10;一人当たり面積"/>
        <xdr:cNvSpPr txBox="1"/>
      </xdr:nvSpPr>
      <xdr:spPr>
        <a:xfrm>
          <a:off x="8271587" y="1381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169435</xdr:rowOff>
    </xdr:from>
    <xdr:ext cx="469744" cy="259045"/>
    <xdr:sp macro="" textlink="">
      <xdr:nvSpPr>
        <xdr:cNvPr id="321" name="n_2aveValue【公営住宅】&#10;一人当たり面積"/>
        <xdr:cNvSpPr txBox="1"/>
      </xdr:nvSpPr>
      <xdr:spPr>
        <a:xfrm>
          <a:off x="7509587" y="1374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17415</xdr:rowOff>
    </xdr:from>
    <xdr:ext cx="469744" cy="259045"/>
    <xdr:sp macro="" textlink="">
      <xdr:nvSpPr>
        <xdr:cNvPr id="322" name="n_3aveValue【公営住宅】&#10;一人当たり面積"/>
        <xdr:cNvSpPr txBox="1"/>
      </xdr:nvSpPr>
      <xdr:spPr>
        <a:xfrm>
          <a:off x="6712027" y="1376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123462</xdr:rowOff>
    </xdr:from>
    <xdr:ext cx="469744" cy="259045"/>
    <xdr:sp macro="" textlink="">
      <xdr:nvSpPr>
        <xdr:cNvPr id="323" name="n_1mainValue【公営住宅】&#10;一人当たり面積"/>
        <xdr:cNvSpPr txBox="1"/>
      </xdr:nvSpPr>
      <xdr:spPr>
        <a:xfrm>
          <a:off x="8271587" y="1420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124032</xdr:rowOff>
    </xdr:from>
    <xdr:ext cx="469744" cy="259045"/>
    <xdr:sp macro="" textlink="">
      <xdr:nvSpPr>
        <xdr:cNvPr id="324" name="n_2mainValue【公営住宅】&#10;一人当たり面積"/>
        <xdr:cNvSpPr txBox="1"/>
      </xdr:nvSpPr>
      <xdr:spPr>
        <a:xfrm>
          <a:off x="7509587" y="1420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5" name="正方形/長方形 32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6" name="正方形/長方形 32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7" name="正方形/長方形 32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8" name="正方形/長方形 32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9" name="正方形/長方形 32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0" name="正方形/長方形 32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1" name="正方形/長方形 33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2" name="正方形/長方形 331"/>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3" name="正方形/長方形 33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4" name="正方形/長方形 33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5" name="正方形/長方形 33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6" name="正方形/長方形 33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7" name="正方形/長方形 33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8" name="正方形/長方形 33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9" name="正方形/長方形 33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0" name="正方形/長方形 339"/>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51" name="テキスト ボックス 350"/>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352" name="直線コネクタ 351"/>
        <xdr:cNvCxnSpPr/>
      </xdr:nvCxnSpPr>
      <xdr:spPr>
        <a:xfrm>
          <a:off x="10960100" y="68922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353" name="テキスト ボックス 352"/>
        <xdr:cNvSpPr txBox="1"/>
      </xdr:nvSpPr>
      <xdr:spPr>
        <a:xfrm>
          <a:off x="1060276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4" name="直線コネクタ 353"/>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5" name="テキスト ボックス 354"/>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356" name="直線コネクタ 355"/>
        <xdr:cNvCxnSpPr/>
      </xdr:nvCxnSpPr>
      <xdr:spPr>
        <a:xfrm>
          <a:off x="10960100" y="5775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357" name="テキスト ボックス 356"/>
        <xdr:cNvSpPr txBox="1"/>
      </xdr:nvSpPr>
      <xdr:spPr>
        <a:xfrm>
          <a:off x="1060276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8" name="直線コネクタ 35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9" name="テキスト ボックス 35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41</xdr:row>
      <xdr:rowOff>153353</xdr:rowOff>
    </xdr:to>
    <xdr:cxnSp macro="">
      <xdr:nvCxnSpPr>
        <xdr:cNvPr id="361" name="直線コネクタ 360"/>
        <xdr:cNvCxnSpPr/>
      </xdr:nvCxnSpPr>
      <xdr:spPr>
        <a:xfrm flipV="1">
          <a:off x="14375764" y="5608320"/>
          <a:ext cx="0" cy="141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157180</xdr:rowOff>
    </xdr:from>
    <xdr:ext cx="405111" cy="259045"/>
    <xdr:sp macro="" textlink="">
      <xdr:nvSpPr>
        <xdr:cNvPr id="362" name="【認定こども園・幼稚園・保育所】&#10;有形固定資産減価償却率最小値テキスト"/>
        <xdr:cNvSpPr txBox="1"/>
      </xdr:nvSpPr>
      <xdr:spPr>
        <a:xfrm>
          <a:off x="14414500" y="7030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153353</xdr:rowOff>
    </xdr:from>
    <xdr:to>
      <xdr:col>86</xdr:col>
      <xdr:colOff>25400</xdr:colOff>
      <xdr:row>41</xdr:row>
      <xdr:rowOff>153353</xdr:rowOff>
    </xdr:to>
    <xdr:cxnSp macro="">
      <xdr:nvCxnSpPr>
        <xdr:cNvPr id="363" name="直線コネクタ 362"/>
        <xdr:cNvCxnSpPr/>
      </xdr:nvCxnSpPr>
      <xdr:spPr>
        <a:xfrm>
          <a:off x="14287500" y="702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64" name="【認定こども園・幼稚園・保育所】&#10;有形固定資産減価償却率最大値テキスト"/>
        <xdr:cNvSpPr txBox="1"/>
      </xdr:nvSpPr>
      <xdr:spPr>
        <a:xfrm>
          <a:off x="14414500" y="538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65" name="直線コネクタ 364"/>
        <xdr:cNvCxnSpPr/>
      </xdr:nvCxnSpPr>
      <xdr:spPr>
        <a:xfrm>
          <a:off x="14287500" y="560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95267</xdr:rowOff>
    </xdr:from>
    <xdr:ext cx="405111" cy="259045"/>
    <xdr:sp macro="" textlink="">
      <xdr:nvSpPr>
        <xdr:cNvPr id="366" name="【認定こども園・幼稚園・保育所】&#10;有形固定資産減価償却率平均値テキスト"/>
        <xdr:cNvSpPr txBox="1"/>
      </xdr:nvSpPr>
      <xdr:spPr>
        <a:xfrm>
          <a:off x="1441450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116840</xdr:rowOff>
    </xdr:from>
    <xdr:to>
      <xdr:col>85</xdr:col>
      <xdr:colOff>177800</xdr:colOff>
      <xdr:row>39</xdr:row>
      <xdr:rowOff>46990</xdr:rowOff>
    </xdr:to>
    <xdr:sp macro="" textlink="">
      <xdr:nvSpPr>
        <xdr:cNvPr id="367" name="フローチャート: 判断 366"/>
        <xdr:cNvSpPr/>
      </xdr:nvSpPr>
      <xdr:spPr>
        <a:xfrm>
          <a:off x="14325600" y="648716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11113</xdr:rowOff>
    </xdr:from>
    <xdr:to>
      <xdr:col>81</xdr:col>
      <xdr:colOff>101600</xdr:colOff>
      <xdr:row>39</xdr:row>
      <xdr:rowOff>112713</xdr:rowOff>
    </xdr:to>
    <xdr:sp macro="" textlink="">
      <xdr:nvSpPr>
        <xdr:cNvPr id="368" name="フローチャート: 判断 367"/>
        <xdr:cNvSpPr/>
      </xdr:nvSpPr>
      <xdr:spPr>
        <a:xfrm>
          <a:off x="13578840" y="654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33972</xdr:rowOff>
    </xdr:from>
    <xdr:to>
      <xdr:col>76</xdr:col>
      <xdr:colOff>165100</xdr:colOff>
      <xdr:row>39</xdr:row>
      <xdr:rowOff>135572</xdr:rowOff>
    </xdr:to>
    <xdr:sp macro="" textlink="">
      <xdr:nvSpPr>
        <xdr:cNvPr id="369" name="フローチャート: 判断 368"/>
        <xdr:cNvSpPr/>
      </xdr:nvSpPr>
      <xdr:spPr>
        <a:xfrm>
          <a:off x="12804140" y="65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28257</xdr:rowOff>
    </xdr:from>
    <xdr:to>
      <xdr:col>72</xdr:col>
      <xdr:colOff>38100</xdr:colOff>
      <xdr:row>39</xdr:row>
      <xdr:rowOff>129857</xdr:rowOff>
    </xdr:to>
    <xdr:sp macro="" textlink="">
      <xdr:nvSpPr>
        <xdr:cNvPr id="370" name="フローチャート: 判断 369"/>
        <xdr:cNvSpPr/>
      </xdr:nvSpPr>
      <xdr:spPr>
        <a:xfrm>
          <a:off x="12029440" y="65662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1" name="テキスト ボックス 37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2" name="テキスト ボックス 37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3" name="テキスト ボックス 37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4" name="テキスト ボックス 37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5" name="テキスト ボックス 37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171132</xdr:rowOff>
    </xdr:from>
    <xdr:to>
      <xdr:col>85</xdr:col>
      <xdr:colOff>177800</xdr:colOff>
      <xdr:row>38</xdr:row>
      <xdr:rowOff>101282</xdr:rowOff>
    </xdr:to>
    <xdr:sp macro="" textlink="">
      <xdr:nvSpPr>
        <xdr:cNvPr id="376" name="楕円 375"/>
        <xdr:cNvSpPr/>
      </xdr:nvSpPr>
      <xdr:spPr>
        <a:xfrm>
          <a:off x="14325600" y="637381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22560</xdr:rowOff>
    </xdr:from>
    <xdr:ext cx="405111" cy="259045"/>
    <xdr:sp macro="" textlink="">
      <xdr:nvSpPr>
        <xdr:cNvPr id="377" name="【認定こども園・幼稚園・保育所】&#10;有形固定資産減価償却率該当値テキスト"/>
        <xdr:cNvSpPr txBox="1"/>
      </xdr:nvSpPr>
      <xdr:spPr>
        <a:xfrm>
          <a:off x="14414500" y="622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51118</xdr:rowOff>
    </xdr:from>
    <xdr:to>
      <xdr:col>81</xdr:col>
      <xdr:colOff>101600</xdr:colOff>
      <xdr:row>38</xdr:row>
      <xdr:rowOff>152718</xdr:rowOff>
    </xdr:to>
    <xdr:sp macro="" textlink="">
      <xdr:nvSpPr>
        <xdr:cNvPr id="378" name="楕円 377"/>
        <xdr:cNvSpPr/>
      </xdr:nvSpPr>
      <xdr:spPr>
        <a:xfrm>
          <a:off x="1357884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50482</xdr:rowOff>
    </xdr:from>
    <xdr:to>
      <xdr:col>85</xdr:col>
      <xdr:colOff>127000</xdr:colOff>
      <xdr:row>38</xdr:row>
      <xdr:rowOff>101918</xdr:rowOff>
    </xdr:to>
    <xdr:cxnSp macro="">
      <xdr:nvCxnSpPr>
        <xdr:cNvPr id="379" name="直線コネクタ 378"/>
        <xdr:cNvCxnSpPr/>
      </xdr:nvCxnSpPr>
      <xdr:spPr>
        <a:xfrm flipV="1">
          <a:off x="13629640" y="6420802"/>
          <a:ext cx="74676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68263</xdr:rowOff>
    </xdr:from>
    <xdr:to>
      <xdr:col>76</xdr:col>
      <xdr:colOff>165100</xdr:colOff>
      <xdr:row>38</xdr:row>
      <xdr:rowOff>169863</xdr:rowOff>
    </xdr:to>
    <xdr:sp macro="" textlink="">
      <xdr:nvSpPr>
        <xdr:cNvPr id="380" name="楕円 379"/>
        <xdr:cNvSpPr/>
      </xdr:nvSpPr>
      <xdr:spPr>
        <a:xfrm>
          <a:off x="12804140" y="643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101918</xdr:rowOff>
    </xdr:from>
    <xdr:to>
      <xdr:col>81</xdr:col>
      <xdr:colOff>50800</xdr:colOff>
      <xdr:row>38</xdr:row>
      <xdr:rowOff>119063</xdr:rowOff>
    </xdr:to>
    <xdr:cxnSp macro="">
      <xdr:nvCxnSpPr>
        <xdr:cNvPr id="381" name="直線コネクタ 380"/>
        <xdr:cNvCxnSpPr/>
      </xdr:nvCxnSpPr>
      <xdr:spPr>
        <a:xfrm flipV="1">
          <a:off x="12854940" y="6472238"/>
          <a:ext cx="7747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103840</xdr:rowOff>
    </xdr:from>
    <xdr:ext cx="405111" cy="259045"/>
    <xdr:sp macro="" textlink="">
      <xdr:nvSpPr>
        <xdr:cNvPr id="382" name="n_1aveValue【認定こども園・幼稚園・保育所】&#10;有形固定資産減価償却率"/>
        <xdr:cNvSpPr txBox="1"/>
      </xdr:nvSpPr>
      <xdr:spPr>
        <a:xfrm>
          <a:off x="13437244" y="6641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126699</xdr:rowOff>
    </xdr:from>
    <xdr:ext cx="405111" cy="259045"/>
    <xdr:sp macro="" textlink="">
      <xdr:nvSpPr>
        <xdr:cNvPr id="383" name="n_2aveValue【認定こども園・幼稚園・保育所】&#10;有形固定資産減価償却率"/>
        <xdr:cNvSpPr txBox="1"/>
      </xdr:nvSpPr>
      <xdr:spPr>
        <a:xfrm>
          <a:off x="12675244" y="666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146384</xdr:rowOff>
    </xdr:from>
    <xdr:ext cx="405111" cy="259045"/>
    <xdr:sp macro="" textlink="">
      <xdr:nvSpPr>
        <xdr:cNvPr id="384" name="n_3aveValue【認定こども園・幼稚園・保育所】&#10;有形固定資産減価償却率"/>
        <xdr:cNvSpPr txBox="1"/>
      </xdr:nvSpPr>
      <xdr:spPr>
        <a:xfrm>
          <a:off x="11900544" y="634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169244</xdr:rowOff>
    </xdr:from>
    <xdr:ext cx="405111" cy="259045"/>
    <xdr:sp macro="" textlink="">
      <xdr:nvSpPr>
        <xdr:cNvPr id="385" name="n_1mainValue【認定こども園・幼稚園・保育所】&#10;有形固定資産減価償却率"/>
        <xdr:cNvSpPr txBox="1"/>
      </xdr:nvSpPr>
      <xdr:spPr>
        <a:xfrm>
          <a:off x="13437244" y="6204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14940</xdr:rowOff>
    </xdr:from>
    <xdr:ext cx="405111" cy="259045"/>
    <xdr:sp macro="" textlink="">
      <xdr:nvSpPr>
        <xdr:cNvPr id="386" name="n_2mainValue【認定こども園・幼稚園・保育所】&#10;有形固定資産減価償却率"/>
        <xdr:cNvSpPr txBox="1"/>
      </xdr:nvSpPr>
      <xdr:spPr>
        <a:xfrm>
          <a:off x="12675244" y="6217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7" name="正方形/長方形 38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8" name="正方形/長方形 38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9" name="正方形/長方形 38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0" name="正方形/長方形 38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1" name="正方形/長方形 39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2" name="正方形/長方形 39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3" name="正方形/長方形 39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4" name="正方形/長方形 39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5" name="テキスト ボックス 39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6" name="直線コネクタ 39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7" name="直線コネクタ 39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98" name="テキスト ボックス 397"/>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99" name="直線コネクタ 39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0" name="テキスト ボックス 399"/>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1" name="直線コネクタ 40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2" name="テキスト ボックス 401"/>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3" name="直線コネクタ 40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4" name="テキスト ボックス 403"/>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5" name="直線コネクタ 40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6" name="テキスト ボックス 405"/>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7" name="直線コネクタ 40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8" name="テキスト ボックス 407"/>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9"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156210</xdr:rowOff>
    </xdr:from>
    <xdr:to>
      <xdr:col>116</xdr:col>
      <xdr:colOff>62864</xdr:colOff>
      <xdr:row>41</xdr:row>
      <xdr:rowOff>156210</xdr:rowOff>
    </xdr:to>
    <xdr:cxnSp macro="">
      <xdr:nvCxnSpPr>
        <xdr:cNvPr id="410" name="直線コネクタ 409"/>
        <xdr:cNvCxnSpPr/>
      </xdr:nvCxnSpPr>
      <xdr:spPr>
        <a:xfrm flipV="1">
          <a:off x="19509104" y="56883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160037</xdr:rowOff>
    </xdr:from>
    <xdr:ext cx="469744" cy="259045"/>
    <xdr:sp macro="" textlink="">
      <xdr:nvSpPr>
        <xdr:cNvPr id="411" name="【認定こども園・幼稚園・保育所】&#10;一人当たり面積最小値テキスト"/>
        <xdr:cNvSpPr txBox="1"/>
      </xdr:nvSpPr>
      <xdr:spPr>
        <a:xfrm>
          <a:off x="1954784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156210</xdr:rowOff>
    </xdr:from>
    <xdr:to>
      <xdr:col>116</xdr:col>
      <xdr:colOff>152400</xdr:colOff>
      <xdr:row>41</xdr:row>
      <xdr:rowOff>156210</xdr:rowOff>
    </xdr:to>
    <xdr:cxnSp macro="">
      <xdr:nvCxnSpPr>
        <xdr:cNvPr id="412" name="直線コネクタ 411"/>
        <xdr:cNvCxnSpPr/>
      </xdr:nvCxnSpPr>
      <xdr:spPr>
        <a:xfrm>
          <a:off x="19443700" y="7029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102887</xdr:rowOff>
    </xdr:from>
    <xdr:ext cx="469744" cy="259045"/>
    <xdr:sp macro="" textlink="">
      <xdr:nvSpPr>
        <xdr:cNvPr id="413" name="【認定こども園・幼稚園・保育所】&#10;一人当たり面積最大値テキスト"/>
        <xdr:cNvSpPr txBox="1"/>
      </xdr:nvSpPr>
      <xdr:spPr>
        <a:xfrm>
          <a:off x="19547840" y="546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156210</xdr:rowOff>
    </xdr:from>
    <xdr:to>
      <xdr:col>116</xdr:col>
      <xdr:colOff>152400</xdr:colOff>
      <xdr:row>33</xdr:row>
      <xdr:rowOff>156210</xdr:rowOff>
    </xdr:to>
    <xdr:cxnSp macro="">
      <xdr:nvCxnSpPr>
        <xdr:cNvPr id="414" name="直線コネクタ 413"/>
        <xdr:cNvCxnSpPr/>
      </xdr:nvCxnSpPr>
      <xdr:spPr>
        <a:xfrm>
          <a:off x="1944370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82567</xdr:rowOff>
    </xdr:from>
    <xdr:ext cx="469744" cy="259045"/>
    <xdr:sp macro="" textlink="">
      <xdr:nvSpPr>
        <xdr:cNvPr id="415" name="【認定こども園・幼稚園・保育所】&#10;一人当たり面積平均値テキスト"/>
        <xdr:cNvSpPr txBox="1"/>
      </xdr:nvSpPr>
      <xdr:spPr>
        <a:xfrm>
          <a:off x="1954784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59690</xdr:rowOff>
    </xdr:from>
    <xdr:to>
      <xdr:col>116</xdr:col>
      <xdr:colOff>114300</xdr:colOff>
      <xdr:row>39</xdr:row>
      <xdr:rowOff>161290</xdr:rowOff>
    </xdr:to>
    <xdr:sp macro="" textlink="">
      <xdr:nvSpPr>
        <xdr:cNvPr id="416" name="フローチャート: 判断 415"/>
        <xdr:cNvSpPr/>
      </xdr:nvSpPr>
      <xdr:spPr>
        <a:xfrm>
          <a:off x="1945894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40640</xdr:rowOff>
    </xdr:from>
    <xdr:to>
      <xdr:col>112</xdr:col>
      <xdr:colOff>38100</xdr:colOff>
      <xdr:row>39</xdr:row>
      <xdr:rowOff>142240</xdr:rowOff>
    </xdr:to>
    <xdr:sp macro="" textlink="">
      <xdr:nvSpPr>
        <xdr:cNvPr id="417" name="フローチャート: 判断 416"/>
        <xdr:cNvSpPr/>
      </xdr:nvSpPr>
      <xdr:spPr>
        <a:xfrm>
          <a:off x="18735040" y="65786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6350</xdr:rowOff>
    </xdr:from>
    <xdr:to>
      <xdr:col>107</xdr:col>
      <xdr:colOff>101600</xdr:colOff>
      <xdr:row>39</xdr:row>
      <xdr:rowOff>107950</xdr:rowOff>
    </xdr:to>
    <xdr:sp macro="" textlink="">
      <xdr:nvSpPr>
        <xdr:cNvPr id="418" name="フローチャート: 判断 417"/>
        <xdr:cNvSpPr/>
      </xdr:nvSpPr>
      <xdr:spPr>
        <a:xfrm>
          <a:off x="1793748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6350</xdr:rowOff>
    </xdr:from>
    <xdr:to>
      <xdr:col>102</xdr:col>
      <xdr:colOff>165100</xdr:colOff>
      <xdr:row>39</xdr:row>
      <xdr:rowOff>107950</xdr:rowOff>
    </xdr:to>
    <xdr:sp macro="" textlink="">
      <xdr:nvSpPr>
        <xdr:cNvPr id="419" name="フローチャート: 判断 418"/>
        <xdr:cNvSpPr/>
      </xdr:nvSpPr>
      <xdr:spPr>
        <a:xfrm>
          <a:off x="1716278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0" name="テキスト ボックス 41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1" name="テキスト ボックス 42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2" name="テキスト ボックス 42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3" name="テキスト ボックス 42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4" name="テキスト ボックス 42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21590</xdr:rowOff>
    </xdr:from>
    <xdr:to>
      <xdr:col>116</xdr:col>
      <xdr:colOff>114300</xdr:colOff>
      <xdr:row>40</xdr:row>
      <xdr:rowOff>123190</xdr:rowOff>
    </xdr:to>
    <xdr:sp macro="" textlink="">
      <xdr:nvSpPr>
        <xdr:cNvPr id="425" name="楕円 424"/>
        <xdr:cNvSpPr/>
      </xdr:nvSpPr>
      <xdr:spPr>
        <a:xfrm>
          <a:off x="1945894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xdr:rowOff>
    </xdr:from>
    <xdr:ext cx="469744" cy="259045"/>
    <xdr:sp macro="" textlink="">
      <xdr:nvSpPr>
        <xdr:cNvPr id="426" name="【認定こども園・幼稚園・保育所】&#10;一人当たり面積該当値テキスト"/>
        <xdr:cNvSpPr txBox="1"/>
      </xdr:nvSpPr>
      <xdr:spPr>
        <a:xfrm>
          <a:off x="19547840"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170180</xdr:rowOff>
    </xdr:from>
    <xdr:to>
      <xdr:col>112</xdr:col>
      <xdr:colOff>38100</xdr:colOff>
      <xdr:row>40</xdr:row>
      <xdr:rowOff>100330</xdr:rowOff>
    </xdr:to>
    <xdr:sp macro="" textlink="">
      <xdr:nvSpPr>
        <xdr:cNvPr id="427" name="楕円 426"/>
        <xdr:cNvSpPr/>
      </xdr:nvSpPr>
      <xdr:spPr>
        <a:xfrm>
          <a:off x="18735040" y="670814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49530</xdr:rowOff>
    </xdr:from>
    <xdr:to>
      <xdr:col>116</xdr:col>
      <xdr:colOff>63500</xdr:colOff>
      <xdr:row>40</xdr:row>
      <xdr:rowOff>72390</xdr:rowOff>
    </xdr:to>
    <xdr:cxnSp macro="">
      <xdr:nvCxnSpPr>
        <xdr:cNvPr id="428" name="直線コネクタ 427"/>
        <xdr:cNvCxnSpPr/>
      </xdr:nvCxnSpPr>
      <xdr:spPr>
        <a:xfrm>
          <a:off x="18778220" y="6755130"/>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xdr:rowOff>
    </xdr:from>
    <xdr:to>
      <xdr:col>107</xdr:col>
      <xdr:colOff>101600</xdr:colOff>
      <xdr:row>40</xdr:row>
      <xdr:rowOff>104140</xdr:rowOff>
    </xdr:to>
    <xdr:sp macro="" textlink="">
      <xdr:nvSpPr>
        <xdr:cNvPr id="429" name="楕円 428"/>
        <xdr:cNvSpPr/>
      </xdr:nvSpPr>
      <xdr:spPr>
        <a:xfrm>
          <a:off x="1793748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49530</xdr:rowOff>
    </xdr:from>
    <xdr:to>
      <xdr:col>111</xdr:col>
      <xdr:colOff>177800</xdr:colOff>
      <xdr:row>40</xdr:row>
      <xdr:rowOff>53340</xdr:rowOff>
    </xdr:to>
    <xdr:cxnSp macro="">
      <xdr:nvCxnSpPr>
        <xdr:cNvPr id="430" name="直線コネクタ 429"/>
        <xdr:cNvCxnSpPr/>
      </xdr:nvCxnSpPr>
      <xdr:spPr>
        <a:xfrm flipV="1">
          <a:off x="17988280" y="675513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158767</xdr:rowOff>
    </xdr:from>
    <xdr:ext cx="469744" cy="259045"/>
    <xdr:sp macro="" textlink="">
      <xdr:nvSpPr>
        <xdr:cNvPr id="431" name="n_1aveValue【認定こども園・幼稚園・保育所】&#10;一人当たり面積"/>
        <xdr:cNvSpPr txBox="1"/>
      </xdr:nvSpPr>
      <xdr:spPr>
        <a:xfrm>
          <a:off x="185611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124477</xdr:rowOff>
    </xdr:from>
    <xdr:ext cx="469744" cy="259045"/>
    <xdr:sp macro="" textlink="">
      <xdr:nvSpPr>
        <xdr:cNvPr id="432" name="n_2aveValue【認定こども園・幼稚園・保育所】&#10;一人当たり面積"/>
        <xdr:cNvSpPr txBox="1"/>
      </xdr:nvSpPr>
      <xdr:spPr>
        <a:xfrm>
          <a:off x="177762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124477</xdr:rowOff>
    </xdr:from>
    <xdr:ext cx="469744" cy="259045"/>
    <xdr:sp macro="" textlink="">
      <xdr:nvSpPr>
        <xdr:cNvPr id="433" name="n_3aveValue【認定こども園・幼稚園・保育所】&#10;一人当たり面積"/>
        <xdr:cNvSpPr txBox="1"/>
      </xdr:nvSpPr>
      <xdr:spPr>
        <a:xfrm>
          <a:off x="1700156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91457</xdr:rowOff>
    </xdr:from>
    <xdr:ext cx="469744" cy="259045"/>
    <xdr:sp macro="" textlink="">
      <xdr:nvSpPr>
        <xdr:cNvPr id="434" name="n_1mainValue【認定こども園・幼稚園・保育所】&#10;一人当たり面積"/>
        <xdr:cNvSpPr txBox="1"/>
      </xdr:nvSpPr>
      <xdr:spPr>
        <a:xfrm>
          <a:off x="1856112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95267</xdr:rowOff>
    </xdr:from>
    <xdr:ext cx="469744" cy="259045"/>
    <xdr:sp macro="" textlink="">
      <xdr:nvSpPr>
        <xdr:cNvPr id="435" name="n_2mainValue【認定こども園・幼稚園・保育所】&#10;一人当たり面積"/>
        <xdr:cNvSpPr txBox="1"/>
      </xdr:nvSpPr>
      <xdr:spPr>
        <a:xfrm>
          <a:off x="177762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6" name="正方形/長方形 43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7" name="正方形/長方形 43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8" name="正方形/長方形 43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9" name="正方形/長方形 43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0" name="正方形/長方形 43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1" name="正方形/長方形 44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2" name="正方形/長方形 44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3" name="正方形/長方形 44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4" name="テキスト ボックス 44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5" name="直線コネクタ 44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46" name="テキスト ボックス 445"/>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7" name="直線コネクタ 446"/>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48" name="テキスト ボックス 447"/>
        <xdr:cNvSpPr txBox="1"/>
      </xdr:nvSpPr>
      <xdr:spPr>
        <a:xfrm>
          <a:off x="10602761" y="1072117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49" name="直線コネクタ 448"/>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0" name="テキスト ボックス 449"/>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1" name="直線コネクタ 450"/>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2" name="テキスト ボックス 451"/>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3" name="直線コネクタ 452"/>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4" name="テキスト ボックス 453"/>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5" name="直線コネクタ 454"/>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6" name="テキスト ボックス 455"/>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7" name="直線コネクタ 456"/>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58" name="テキスト ボックス 457"/>
        <xdr:cNvSpPr txBox="1"/>
      </xdr:nvSpPr>
      <xdr:spPr>
        <a:xfrm>
          <a:off x="10602761" y="912260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9" name="直線コネクタ 45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0" name="テキスト ボックス 459"/>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75112</xdr:rowOff>
    </xdr:from>
    <xdr:to>
      <xdr:col>85</xdr:col>
      <xdr:colOff>126364</xdr:colOff>
      <xdr:row>65</xdr:row>
      <xdr:rowOff>34290</xdr:rowOff>
    </xdr:to>
    <xdr:cxnSp macro="">
      <xdr:nvCxnSpPr>
        <xdr:cNvPr id="462" name="直線コネクタ 461"/>
        <xdr:cNvCxnSpPr/>
      </xdr:nvCxnSpPr>
      <xdr:spPr>
        <a:xfrm flipV="1">
          <a:off x="14375764" y="9462952"/>
          <a:ext cx="0" cy="1467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65</xdr:row>
      <xdr:rowOff>38117</xdr:rowOff>
    </xdr:from>
    <xdr:ext cx="405111" cy="259045"/>
    <xdr:sp macro="" textlink="">
      <xdr:nvSpPr>
        <xdr:cNvPr id="463" name="【学校施設】&#10;有形固定資産減価償却率最小値テキスト"/>
        <xdr:cNvSpPr txBox="1"/>
      </xdr:nvSpPr>
      <xdr:spPr>
        <a:xfrm>
          <a:off x="14414500"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65</xdr:row>
      <xdr:rowOff>34290</xdr:rowOff>
    </xdr:from>
    <xdr:to>
      <xdr:col>86</xdr:col>
      <xdr:colOff>25400</xdr:colOff>
      <xdr:row>65</xdr:row>
      <xdr:rowOff>34290</xdr:rowOff>
    </xdr:to>
    <xdr:cxnSp macro="">
      <xdr:nvCxnSpPr>
        <xdr:cNvPr id="464" name="直線コネクタ 463"/>
        <xdr:cNvCxnSpPr/>
      </xdr:nvCxnSpPr>
      <xdr:spPr>
        <a:xfrm>
          <a:off x="14287500" y="109308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21789</xdr:rowOff>
    </xdr:from>
    <xdr:ext cx="405111" cy="259045"/>
    <xdr:sp macro="" textlink="">
      <xdr:nvSpPr>
        <xdr:cNvPr id="465" name="【学校施設】&#10;有形固定資産減価償却率最大値テキスト"/>
        <xdr:cNvSpPr txBox="1"/>
      </xdr:nvSpPr>
      <xdr:spPr>
        <a:xfrm>
          <a:off x="14414500" y="9241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75112</xdr:rowOff>
    </xdr:from>
    <xdr:to>
      <xdr:col>86</xdr:col>
      <xdr:colOff>25400</xdr:colOff>
      <xdr:row>56</xdr:row>
      <xdr:rowOff>75112</xdr:rowOff>
    </xdr:to>
    <xdr:cxnSp macro="">
      <xdr:nvCxnSpPr>
        <xdr:cNvPr id="466" name="直線コネクタ 465"/>
        <xdr:cNvCxnSpPr/>
      </xdr:nvCxnSpPr>
      <xdr:spPr>
        <a:xfrm>
          <a:off x="142875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108874</xdr:rowOff>
    </xdr:from>
    <xdr:ext cx="405111" cy="259045"/>
    <xdr:sp macro="" textlink="">
      <xdr:nvSpPr>
        <xdr:cNvPr id="467" name="【学校施設】&#10;有形固定資産減価償却率平均値テキスト"/>
        <xdr:cNvSpPr txBox="1"/>
      </xdr:nvSpPr>
      <xdr:spPr>
        <a:xfrm>
          <a:off x="14414500" y="99996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68" name="フローチャート: 判断 467"/>
        <xdr:cNvSpPr/>
      </xdr:nvSpPr>
      <xdr:spPr>
        <a:xfrm>
          <a:off x="14325600" y="100212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156573</xdr:rowOff>
    </xdr:from>
    <xdr:to>
      <xdr:col>81</xdr:col>
      <xdr:colOff>101600</xdr:colOff>
      <xdr:row>60</xdr:row>
      <xdr:rowOff>86723</xdr:rowOff>
    </xdr:to>
    <xdr:sp macro="" textlink="">
      <xdr:nvSpPr>
        <xdr:cNvPr id="469" name="フローチャート: 判断 468"/>
        <xdr:cNvSpPr/>
      </xdr:nvSpPr>
      <xdr:spPr>
        <a:xfrm>
          <a:off x="13578840" y="100473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43906</xdr:rowOff>
    </xdr:from>
    <xdr:to>
      <xdr:col>76</xdr:col>
      <xdr:colOff>165100</xdr:colOff>
      <xdr:row>60</xdr:row>
      <xdr:rowOff>145506</xdr:rowOff>
    </xdr:to>
    <xdr:sp macro="" textlink="">
      <xdr:nvSpPr>
        <xdr:cNvPr id="470" name="フローチャート: 判断 469"/>
        <xdr:cNvSpPr/>
      </xdr:nvSpPr>
      <xdr:spPr>
        <a:xfrm>
          <a:off x="1280414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34109</xdr:rowOff>
    </xdr:from>
    <xdr:to>
      <xdr:col>72</xdr:col>
      <xdr:colOff>38100</xdr:colOff>
      <xdr:row>60</xdr:row>
      <xdr:rowOff>135709</xdr:rowOff>
    </xdr:to>
    <xdr:sp macro="" textlink="">
      <xdr:nvSpPr>
        <xdr:cNvPr id="471" name="フローチャート: 判断 470"/>
        <xdr:cNvSpPr/>
      </xdr:nvSpPr>
      <xdr:spPr>
        <a:xfrm>
          <a:off x="12029440" y="1009250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2" name="テキスト ボックス 471"/>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3" name="テキスト ボックス 472"/>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4" name="テキスト ボックス 473"/>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5" name="テキスト ボックス 474"/>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6" name="テキスト ボックス 475"/>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66766</xdr:rowOff>
    </xdr:from>
    <xdr:to>
      <xdr:col>85</xdr:col>
      <xdr:colOff>177800</xdr:colOff>
      <xdr:row>58</xdr:row>
      <xdr:rowOff>168366</xdr:rowOff>
    </xdr:to>
    <xdr:sp macro="" textlink="">
      <xdr:nvSpPr>
        <xdr:cNvPr id="477" name="楕円 476"/>
        <xdr:cNvSpPr/>
      </xdr:nvSpPr>
      <xdr:spPr>
        <a:xfrm>
          <a:off x="14325600" y="978988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89643</xdr:rowOff>
    </xdr:from>
    <xdr:ext cx="405111" cy="259045"/>
    <xdr:sp macro="" textlink="">
      <xdr:nvSpPr>
        <xdr:cNvPr id="478" name="【学校施設】&#10;有形固定資産減価償却率該当値テキスト"/>
        <xdr:cNvSpPr txBox="1"/>
      </xdr:nvSpPr>
      <xdr:spPr>
        <a:xfrm>
          <a:off x="14414500" y="964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83094</xdr:rowOff>
    </xdr:from>
    <xdr:to>
      <xdr:col>81</xdr:col>
      <xdr:colOff>101600</xdr:colOff>
      <xdr:row>59</xdr:row>
      <xdr:rowOff>13244</xdr:rowOff>
    </xdr:to>
    <xdr:sp macro="" textlink="">
      <xdr:nvSpPr>
        <xdr:cNvPr id="479" name="楕円 478"/>
        <xdr:cNvSpPr/>
      </xdr:nvSpPr>
      <xdr:spPr>
        <a:xfrm>
          <a:off x="13578840" y="98062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117566</xdr:rowOff>
    </xdr:from>
    <xdr:to>
      <xdr:col>85</xdr:col>
      <xdr:colOff>127000</xdr:colOff>
      <xdr:row>58</xdr:row>
      <xdr:rowOff>133894</xdr:rowOff>
    </xdr:to>
    <xdr:cxnSp macro="">
      <xdr:nvCxnSpPr>
        <xdr:cNvPr id="480" name="直線コネクタ 479"/>
        <xdr:cNvCxnSpPr/>
      </xdr:nvCxnSpPr>
      <xdr:spPr>
        <a:xfrm flipV="1">
          <a:off x="13629640" y="9840686"/>
          <a:ext cx="74676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92891</xdr:rowOff>
    </xdr:from>
    <xdr:to>
      <xdr:col>76</xdr:col>
      <xdr:colOff>165100</xdr:colOff>
      <xdr:row>59</xdr:row>
      <xdr:rowOff>23041</xdr:rowOff>
    </xdr:to>
    <xdr:sp macro="" textlink="">
      <xdr:nvSpPr>
        <xdr:cNvPr id="481" name="楕円 480"/>
        <xdr:cNvSpPr/>
      </xdr:nvSpPr>
      <xdr:spPr>
        <a:xfrm>
          <a:off x="12804140" y="981601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133894</xdr:rowOff>
    </xdr:from>
    <xdr:to>
      <xdr:col>81</xdr:col>
      <xdr:colOff>50800</xdr:colOff>
      <xdr:row>58</xdr:row>
      <xdr:rowOff>143691</xdr:rowOff>
    </xdr:to>
    <xdr:cxnSp macro="">
      <xdr:nvCxnSpPr>
        <xdr:cNvPr id="482" name="直線コネクタ 481"/>
        <xdr:cNvCxnSpPr/>
      </xdr:nvCxnSpPr>
      <xdr:spPr>
        <a:xfrm flipV="1">
          <a:off x="12854940" y="9857014"/>
          <a:ext cx="7747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77850</xdr:rowOff>
    </xdr:from>
    <xdr:ext cx="405111" cy="259045"/>
    <xdr:sp macro="" textlink="">
      <xdr:nvSpPr>
        <xdr:cNvPr id="483" name="n_1aveValue【学校施設】&#10;有形固定資産減価償却率"/>
        <xdr:cNvSpPr txBox="1"/>
      </xdr:nvSpPr>
      <xdr:spPr>
        <a:xfrm>
          <a:off x="13437244" y="10136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136633</xdr:rowOff>
    </xdr:from>
    <xdr:ext cx="405111" cy="259045"/>
    <xdr:sp macro="" textlink="">
      <xdr:nvSpPr>
        <xdr:cNvPr id="484" name="n_2aveValue【学校施設】&#10;有形固定資産減価償却率"/>
        <xdr:cNvSpPr txBox="1"/>
      </xdr:nvSpPr>
      <xdr:spPr>
        <a:xfrm>
          <a:off x="126752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152236</xdr:rowOff>
    </xdr:from>
    <xdr:ext cx="405111" cy="259045"/>
    <xdr:sp macro="" textlink="">
      <xdr:nvSpPr>
        <xdr:cNvPr id="485" name="n_3aveValue【学校施設】&#10;有形固定資産減価償却率"/>
        <xdr:cNvSpPr txBox="1"/>
      </xdr:nvSpPr>
      <xdr:spPr>
        <a:xfrm>
          <a:off x="11900544" y="987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29771</xdr:rowOff>
    </xdr:from>
    <xdr:ext cx="405111" cy="259045"/>
    <xdr:sp macro="" textlink="">
      <xdr:nvSpPr>
        <xdr:cNvPr id="486" name="n_1mainValue【学校施設】&#10;有形固定資産減価償却率"/>
        <xdr:cNvSpPr txBox="1"/>
      </xdr:nvSpPr>
      <xdr:spPr>
        <a:xfrm>
          <a:off x="13437244" y="958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39568</xdr:rowOff>
    </xdr:from>
    <xdr:ext cx="405111" cy="259045"/>
    <xdr:sp macro="" textlink="">
      <xdr:nvSpPr>
        <xdr:cNvPr id="487" name="n_2mainValue【学校施設】&#10;有形固定資産減価償却率"/>
        <xdr:cNvSpPr txBox="1"/>
      </xdr:nvSpPr>
      <xdr:spPr>
        <a:xfrm>
          <a:off x="12675244" y="959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8" name="テキスト ボックス 49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99" name="直線コネクタ 498"/>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0" name="テキスト ボックス 499"/>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1" name="直線コネクタ 500"/>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2" name="テキスト ボックス 501"/>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3" name="直線コネクタ 502"/>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04" name="テキスト ボックス 503"/>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05" name="直線コネクタ 504"/>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06" name="テキスト ボックス 505"/>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7" name="直線コネクタ 506"/>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08" name="テキスト ボックス 507"/>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9"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92202</xdr:rowOff>
    </xdr:from>
    <xdr:to>
      <xdr:col>116</xdr:col>
      <xdr:colOff>62864</xdr:colOff>
      <xdr:row>64</xdr:row>
      <xdr:rowOff>94488</xdr:rowOff>
    </xdr:to>
    <xdr:cxnSp macro="">
      <xdr:nvCxnSpPr>
        <xdr:cNvPr id="510" name="直線コネクタ 509"/>
        <xdr:cNvCxnSpPr/>
      </xdr:nvCxnSpPr>
      <xdr:spPr>
        <a:xfrm flipV="1">
          <a:off x="19509104" y="9312402"/>
          <a:ext cx="0" cy="1511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98315</xdr:rowOff>
    </xdr:from>
    <xdr:ext cx="469744" cy="259045"/>
    <xdr:sp macro="" textlink="">
      <xdr:nvSpPr>
        <xdr:cNvPr id="511" name="【学校施設】&#10;一人当たり面積最小値テキスト"/>
        <xdr:cNvSpPr txBox="1"/>
      </xdr:nvSpPr>
      <xdr:spPr>
        <a:xfrm>
          <a:off x="19547840"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94488</xdr:rowOff>
    </xdr:from>
    <xdr:to>
      <xdr:col>116</xdr:col>
      <xdr:colOff>152400</xdr:colOff>
      <xdr:row>64</xdr:row>
      <xdr:rowOff>94488</xdr:rowOff>
    </xdr:to>
    <xdr:cxnSp macro="">
      <xdr:nvCxnSpPr>
        <xdr:cNvPr id="512" name="直線コネクタ 511"/>
        <xdr:cNvCxnSpPr/>
      </xdr:nvCxnSpPr>
      <xdr:spPr>
        <a:xfrm>
          <a:off x="19443700" y="108234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38879</xdr:rowOff>
    </xdr:from>
    <xdr:ext cx="469744" cy="259045"/>
    <xdr:sp macro="" textlink="">
      <xdr:nvSpPr>
        <xdr:cNvPr id="513" name="【学校施設】&#10;一人当たり面積最大値テキスト"/>
        <xdr:cNvSpPr txBox="1"/>
      </xdr:nvSpPr>
      <xdr:spPr>
        <a:xfrm>
          <a:off x="19547840" y="909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92202</xdr:rowOff>
    </xdr:from>
    <xdr:to>
      <xdr:col>116</xdr:col>
      <xdr:colOff>152400</xdr:colOff>
      <xdr:row>55</xdr:row>
      <xdr:rowOff>92202</xdr:rowOff>
    </xdr:to>
    <xdr:cxnSp macro="">
      <xdr:nvCxnSpPr>
        <xdr:cNvPr id="514" name="直線コネクタ 513"/>
        <xdr:cNvCxnSpPr/>
      </xdr:nvCxnSpPr>
      <xdr:spPr>
        <a:xfrm>
          <a:off x="19443700" y="93124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145051</xdr:rowOff>
    </xdr:from>
    <xdr:ext cx="469744" cy="259045"/>
    <xdr:sp macro="" textlink="">
      <xdr:nvSpPr>
        <xdr:cNvPr id="515" name="【学校施設】&#10;一人当たり面積平均値テキスト"/>
        <xdr:cNvSpPr txBox="1"/>
      </xdr:nvSpPr>
      <xdr:spPr>
        <a:xfrm>
          <a:off x="19547840" y="10203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122174</xdr:rowOff>
    </xdr:from>
    <xdr:to>
      <xdr:col>116</xdr:col>
      <xdr:colOff>114300</xdr:colOff>
      <xdr:row>62</xdr:row>
      <xdr:rowOff>52324</xdr:rowOff>
    </xdr:to>
    <xdr:sp macro="" textlink="">
      <xdr:nvSpPr>
        <xdr:cNvPr id="516" name="フローチャート: 判断 515"/>
        <xdr:cNvSpPr/>
      </xdr:nvSpPr>
      <xdr:spPr>
        <a:xfrm>
          <a:off x="19458940" y="103482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17" name="フローチャート: 判断 516"/>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55118</xdr:rowOff>
    </xdr:from>
    <xdr:to>
      <xdr:col>107</xdr:col>
      <xdr:colOff>101600</xdr:colOff>
      <xdr:row>61</xdr:row>
      <xdr:rowOff>156718</xdr:rowOff>
    </xdr:to>
    <xdr:sp macro="" textlink="">
      <xdr:nvSpPr>
        <xdr:cNvPr id="518" name="フローチャート: 判断 517"/>
        <xdr:cNvSpPr/>
      </xdr:nvSpPr>
      <xdr:spPr>
        <a:xfrm>
          <a:off x="17937480" y="102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30734</xdr:rowOff>
    </xdr:from>
    <xdr:to>
      <xdr:col>102</xdr:col>
      <xdr:colOff>165100</xdr:colOff>
      <xdr:row>61</xdr:row>
      <xdr:rowOff>132334</xdr:rowOff>
    </xdr:to>
    <xdr:sp macro="" textlink="">
      <xdr:nvSpPr>
        <xdr:cNvPr id="519" name="フローチャート: 判断 518"/>
        <xdr:cNvSpPr/>
      </xdr:nvSpPr>
      <xdr:spPr>
        <a:xfrm>
          <a:off x="17162780" y="1025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0" name="テキスト ボックス 51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1" name="テキスト ボックス 52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2" name="テキスト ボックス 52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3" name="テキスト ボックス 52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4" name="テキスト ボックス 52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33782</xdr:rowOff>
    </xdr:from>
    <xdr:to>
      <xdr:col>116</xdr:col>
      <xdr:colOff>114300</xdr:colOff>
      <xdr:row>63</xdr:row>
      <xdr:rowOff>135382</xdr:rowOff>
    </xdr:to>
    <xdr:sp macro="" textlink="">
      <xdr:nvSpPr>
        <xdr:cNvPr id="525" name="楕円 524"/>
        <xdr:cNvSpPr/>
      </xdr:nvSpPr>
      <xdr:spPr>
        <a:xfrm>
          <a:off x="19458940" y="105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12209</xdr:rowOff>
    </xdr:from>
    <xdr:ext cx="469744" cy="259045"/>
    <xdr:sp macro="" textlink="">
      <xdr:nvSpPr>
        <xdr:cNvPr id="526" name="【学校施設】&#10;一人当たり面積該当値テキスト"/>
        <xdr:cNvSpPr txBox="1"/>
      </xdr:nvSpPr>
      <xdr:spPr>
        <a:xfrm>
          <a:off x="19547840"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30734</xdr:rowOff>
    </xdr:from>
    <xdr:to>
      <xdr:col>112</xdr:col>
      <xdr:colOff>38100</xdr:colOff>
      <xdr:row>63</xdr:row>
      <xdr:rowOff>132334</xdr:rowOff>
    </xdr:to>
    <xdr:sp macro="" textlink="">
      <xdr:nvSpPr>
        <xdr:cNvPr id="527" name="楕円 526"/>
        <xdr:cNvSpPr/>
      </xdr:nvSpPr>
      <xdr:spPr>
        <a:xfrm>
          <a:off x="18735040" y="105920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81534</xdr:rowOff>
    </xdr:from>
    <xdr:to>
      <xdr:col>116</xdr:col>
      <xdr:colOff>63500</xdr:colOff>
      <xdr:row>63</xdr:row>
      <xdr:rowOff>84582</xdr:rowOff>
    </xdr:to>
    <xdr:cxnSp macro="">
      <xdr:nvCxnSpPr>
        <xdr:cNvPr id="528" name="直線コネクタ 527"/>
        <xdr:cNvCxnSpPr/>
      </xdr:nvCxnSpPr>
      <xdr:spPr>
        <a:xfrm>
          <a:off x="18778220" y="10642854"/>
          <a:ext cx="73152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38354</xdr:rowOff>
    </xdr:from>
    <xdr:to>
      <xdr:col>107</xdr:col>
      <xdr:colOff>101600</xdr:colOff>
      <xdr:row>63</xdr:row>
      <xdr:rowOff>139954</xdr:rowOff>
    </xdr:to>
    <xdr:sp macro="" textlink="">
      <xdr:nvSpPr>
        <xdr:cNvPr id="529" name="楕円 528"/>
        <xdr:cNvSpPr/>
      </xdr:nvSpPr>
      <xdr:spPr>
        <a:xfrm>
          <a:off x="17937480" y="1059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81534</xdr:rowOff>
    </xdr:from>
    <xdr:to>
      <xdr:col>111</xdr:col>
      <xdr:colOff>177800</xdr:colOff>
      <xdr:row>63</xdr:row>
      <xdr:rowOff>89154</xdr:rowOff>
    </xdr:to>
    <xdr:cxnSp macro="">
      <xdr:nvCxnSpPr>
        <xdr:cNvPr id="530" name="直線コネクタ 529"/>
        <xdr:cNvCxnSpPr/>
      </xdr:nvCxnSpPr>
      <xdr:spPr>
        <a:xfrm flipV="1">
          <a:off x="17988280" y="10642854"/>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531" name="n_1aveValue【学校施設】&#10;一人当たり面積"/>
        <xdr:cNvSpPr txBox="1"/>
      </xdr:nvSpPr>
      <xdr:spPr>
        <a:xfrm>
          <a:off x="185611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1795</xdr:rowOff>
    </xdr:from>
    <xdr:ext cx="469744" cy="259045"/>
    <xdr:sp macro="" textlink="">
      <xdr:nvSpPr>
        <xdr:cNvPr id="532" name="n_2aveValue【学校施設】&#10;一人当たり面積"/>
        <xdr:cNvSpPr txBox="1"/>
      </xdr:nvSpPr>
      <xdr:spPr>
        <a:xfrm>
          <a:off x="17776267" y="100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148861</xdr:rowOff>
    </xdr:from>
    <xdr:ext cx="469744" cy="259045"/>
    <xdr:sp macro="" textlink="">
      <xdr:nvSpPr>
        <xdr:cNvPr id="533" name="n_3aveValue【学校施設】&#10;一人当たり面積"/>
        <xdr:cNvSpPr txBox="1"/>
      </xdr:nvSpPr>
      <xdr:spPr>
        <a:xfrm>
          <a:off x="17001567"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123461</xdr:rowOff>
    </xdr:from>
    <xdr:ext cx="469744" cy="259045"/>
    <xdr:sp macro="" textlink="">
      <xdr:nvSpPr>
        <xdr:cNvPr id="534" name="n_1mainValue【学校施設】&#10;一人当たり面積"/>
        <xdr:cNvSpPr txBox="1"/>
      </xdr:nvSpPr>
      <xdr:spPr>
        <a:xfrm>
          <a:off x="18561127" y="1068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131081</xdr:rowOff>
    </xdr:from>
    <xdr:ext cx="469744" cy="259045"/>
    <xdr:sp macro="" textlink="">
      <xdr:nvSpPr>
        <xdr:cNvPr id="535" name="n_2mainValue【学校施設】&#10;一人当たり面積"/>
        <xdr:cNvSpPr txBox="1"/>
      </xdr:nvSpPr>
      <xdr:spPr>
        <a:xfrm>
          <a:off x="17776267" y="1069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6" name="正方形/長方形 535"/>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7" name="正方形/長方形 536"/>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8" name="正方形/長方形 537"/>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9" name="正方形/長方形 538"/>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0" name="正方形/長方形 539"/>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1" name="正方形/長方形 540"/>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2" name="正方形/長方形 541"/>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正方形/長方形 542"/>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4" name="正方形/長方形 543"/>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5" name="正方形/長方形 544"/>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6" name="正方形/長方形 545"/>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7" name="正方形/長方形 546"/>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8" name="正方形/長方形 547"/>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9" name="正方形/長方形 548"/>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0" name="正方形/長方形 549"/>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1" name="正方形/長方形 550"/>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2" name="テキスト ボックス 561"/>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3" name="直線コネクタ 562"/>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4" name="テキスト ボックス 563"/>
        <xdr:cNvSpPr txBox="1"/>
      </xdr:nvSpPr>
      <xdr:spPr>
        <a:xfrm>
          <a:off x="1060276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5" name="直線コネクタ 564"/>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6" name="テキスト ボックス 565"/>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7" name="直線コネクタ 566"/>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8" name="テキスト ボックス 567"/>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9" name="直線コネクタ 568"/>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0" name="テキスト ボックス 569"/>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1" name="直線コネクタ 570"/>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2" name="テキスト ボックス 571"/>
        <xdr:cNvSpPr txBox="1"/>
      </xdr:nvSpPr>
      <xdr:spPr>
        <a:xfrm>
          <a:off x="105615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4" name="テキスト ボックス 573"/>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47625</xdr:rowOff>
    </xdr:from>
    <xdr:to>
      <xdr:col>85</xdr:col>
      <xdr:colOff>126364</xdr:colOff>
      <xdr:row>107</xdr:row>
      <xdr:rowOff>99061</xdr:rowOff>
    </xdr:to>
    <xdr:cxnSp macro="">
      <xdr:nvCxnSpPr>
        <xdr:cNvPr id="576" name="直線コネクタ 575"/>
        <xdr:cNvCxnSpPr/>
      </xdr:nvCxnSpPr>
      <xdr:spPr>
        <a:xfrm flipV="1">
          <a:off x="14375764" y="16979265"/>
          <a:ext cx="0" cy="1057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102888</xdr:rowOff>
    </xdr:from>
    <xdr:ext cx="405111" cy="259045"/>
    <xdr:sp macro="" textlink="">
      <xdr:nvSpPr>
        <xdr:cNvPr id="577" name="【公民館】&#10;有形固定資産減価償却率最小値テキスト"/>
        <xdr:cNvSpPr txBox="1"/>
      </xdr:nvSpPr>
      <xdr:spPr>
        <a:xfrm>
          <a:off x="14414500" y="1804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99061</xdr:rowOff>
    </xdr:from>
    <xdr:to>
      <xdr:col>86</xdr:col>
      <xdr:colOff>25400</xdr:colOff>
      <xdr:row>107</xdr:row>
      <xdr:rowOff>99061</xdr:rowOff>
    </xdr:to>
    <xdr:cxnSp macro="">
      <xdr:nvCxnSpPr>
        <xdr:cNvPr id="578" name="直線コネクタ 577"/>
        <xdr:cNvCxnSpPr/>
      </xdr:nvCxnSpPr>
      <xdr:spPr>
        <a:xfrm>
          <a:off x="1428750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165752</xdr:rowOff>
    </xdr:from>
    <xdr:ext cx="405111" cy="259045"/>
    <xdr:sp macro="" textlink="">
      <xdr:nvSpPr>
        <xdr:cNvPr id="579" name="【公民館】&#10;有形固定資産減価償却率最大値テキスト"/>
        <xdr:cNvSpPr txBox="1"/>
      </xdr:nvSpPr>
      <xdr:spPr>
        <a:xfrm>
          <a:off x="14414500" y="16762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47625</xdr:rowOff>
    </xdr:from>
    <xdr:to>
      <xdr:col>86</xdr:col>
      <xdr:colOff>25400</xdr:colOff>
      <xdr:row>101</xdr:row>
      <xdr:rowOff>47625</xdr:rowOff>
    </xdr:to>
    <xdr:cxnSp macro="">
      <xdr:nvCxnSpPr>
        <xdr:cNvPr id="580" name="直線コネクタ 579"/>
        <xdr:cNvCxnSpPr/>
      </xdr:nvCxnSpPr>
      <xdr:spPr>
        <a:xfrm>
          <a:off x="14287500" y="169792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130191</xdr:rowOff>
    </xdr:from>
    <xdr:ext cx="405111" cy="259045"/>
    <xdr:sp macro="" textlink="">
      <xdr:nvSpPr>
        <xdr:cNvPr id="581" name="【公民館】&#10;有形固定資産減価償却率平均値テキスト"/>
        <xdr:cNvSpPr txBox="1"/>
      </xdr:nvSpPr>
      <xdr:spPr>
        <a:xfrm>
          <a:off x="14414500" y="173971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107314</xdr:rowOff>
    </xdr:from>
    <xdr:to>
      <xdr:col>85</xdr:col>
      <xdr:colOff>177800</xdr:colOff>
      <xdr:row>105</xdr:row>
      <xdr:rowOff>37464</xdr:rowOff>
    </xdr:to>
    <xdr:sp macro="" textlink="">
      <xdr:nvSpPr>
        <xdr:cNvPr id="582" name="フローチャート: 判断 581"/>
        <xdr:cNvSpPr/>
      </xdr:nvSpPr>
      <xdr:spPr>
        <a:xfrm>
          <a:off x="14325600" y="1754187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583" name="フローチャート: 判断 582"/>
        <xdr:cNvSpPr/>
      </xdr:nvSpPr>
      <xdr:spPr>
        <a:xfrm>
          <a:off x="135788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584" name="フローチャート: 判断 583"/>
        <xdr:cNvSpPr/>
      </xdr:nvSpPr>
      <xdr:spPr>
        <a:xfrm>
          <a:off x="12804140" y="1757044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114936</xdr:rowOff>
    </xdr:from>
    <xdr:to>
      <xdr:col>72</xdr:col>
      <xdr:colOff>38100</xdr:colOff>
      <xdr:row>105</xdr:row>
      <xdr:rowOff>45086</xdr:rowOff>
    </xdr:to>
    <xdr:sp macro="" textlink="">
      <xdr:nvSpPr>
        <xdr:cNvPr id="585" name="フローチャート: 判断 584"/>
        <xdr:cNvSpPr/>
      </xdr:nvSpPr>
      <xdr:spPr>
        <a:xfrm>
          <a:off x="12029440" y="1754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50164</xdr:rowOff>
    </xdr:from>
    <xdr:to>
      <xdr:col>85</xdr:col>
      <xdr:colOff>177800</xdr:colOff>
      <xdr:row>106</xdr:row>
      <xdr:rowOff>151764</xdr:rowOff>
    </xdr:to>
    <xdr:sp macro="" textlink="">
      <xdr:nvSpPr>
        <xdr:cNvPr id="591" name="楕円 590"/>
        <xdr:cNvSpPr/>
      </xdr:nvSpPr>
      <xdr:spPr>
        <a:xfrm>
          <a:off x="14325600" y="1782000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28591</xdr:rowOff>
    </xdr:from>
    <xdr:ext cx="405111" cy="259045"/>
    <xdr:sp macro="" textlink="">
      <xdr:nvSpPr>
        <xdr:cNvPr id="592" name="【公民館】&#10;有形固定資産減価償却率該当値テキスト"/>
        <xdr:cNvSpPr txBox="1"/>
      </xdr:nvSpPr>
      <xdr:spPr>
        <a:xfrm>
          <a:off x="14414500" y="17798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69214</xdr:rowOff>
    </xdr:from>
    <xdr:to>
      <xdr:col>81</xdr:col>
      <xdr:colOff>101600</xdr:colOff>
      <xdr:row>106</xdr:row>
      <xdr:rowOff>170814</xdr:rowOff>
    </xdr:to>
    <xdr:sp macro="" textlink="">
      <xdr:nvSpPr>
        <xdr:cNvPr id="593" name="楕円 592"/>
        <xdr:cNvSpPr/>
      </xdr:nvSpPr>
      <xdr:spPr>
        <a:xfrm>
          <a:off x="13578840" y="1783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100964</xdr:rowOff>
    </xdr:from>
    <xdr:to>
      <xdr:col>85</xdr:col>
      <xdr:colOff>127000</xdr:colOff>
      <xdr:row>106</xdr:row>
      <xdr:rowOff>120014</xdr:rowOff>
    </xdr:to>
    <xdr:cxnSp macro="">
      <xdr:nvCxnSpPr>
        <xdr:cNvPr id="594" name="直線コネクタ 593"/>
        <xdr:cNvCxnSpPr/>
      </xdr:nvCxnSpPr>
      <xdr:spPr>
        <a:xfrm flipV="1">
          <a:off x="13629640" y="17870804"/>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107314</xdr:rowOff>
    </xdr:from>
    <xdr:to>
      <xdr:col>76</xdr:col>
      <xdr:colOff>165100</xdr:colOff>
      <xdr:row>107</xdr:row>
      <xdr:rowOff>37464</xdr:rowOff>
    </xdr:to>
    <xdr:sp macro="" textlink="">
      <xdr:nvSpPr>
        <xdr:cNvPr id="595" name="楕円 594"/>
        <xdr:cNvSpPr/>
      </xdr:nvSpPr>
      <xdr:spPr>
        <a:xfrm>
          <a:off x="12804140" y="1787715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120014</xdr:rowOff>
    </xdr:from>
    <xdr:to>
      <xdr:col>81</xdr:col>
      <xdr:colOff>50800</xdr:colOff>
      <xdr:row>106</xdr:row>
      <xdr:rowOff>158114</xdr:rowOff>
    </xdr:to>
    <xdr:cxnSp macro="">
      <xdr:nvCxnSpPr>
        <xdr:cNvPr id="596" name="直線コネクタ 595"/>
        <xdr:cNvCxnSpPr/>
      </xdr:nvCxnSpPr>
      <xdr:spPr>
        <a:xfrm flipV="1">
          <a:off x="12854940" y="17889854"/>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597" name="n_1aveValue【公民館】&#10;有形固定資産減価償却率"/>
        <xdr:cNvSpPr txBox="1"/>
      </xdr:nvSpPr>
      <xdr:spPr>
        <a:xfrm>
          <a:off x="134372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598" name="n_2aveValue【公民館】&#10;有形固定資産減価償却率"/>
        <xdr:cNvSpPr txBox="1"/>
      </xdr:nvSpPr>
      <xdr:spPr>
        <a:xfrm>
          <a:off x="12675244" y="17349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61613</xdr:rowOff>
    </xdr:from>
    <xdr:ext cx="405111" cy="259045"/>
    <xdr:sp macro="" textlink="">
      <xdr:nvSpPr>
        <xdr:cNvPr id="599" name="n_3aveValue【公民館】&#10;有形固定資産減価償却率"/>
        <xdr:cNvSpPr txBox="1"/>
      </xdr:nvSpPr>
      <xdr:spPr>
        <a:xfrm>
          <a:off x="11900544" y="1732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161941</xdr:rowOff>
    </xdr:from>
    <xdr:ext cx="405111" cy="259045"/>
    <xdr:sp macro="" textlink="">
      <xdr:nvSpPr>
        <xdr:cNvPr id="600" name="n_1mainValue【公民館】&#10;有形固定資産減価償却率"/>
        <xdr:cNvSpPr txBox="1"/>
      </xdr:nvSpPr>
      <xdr:spPr>
        <a:xfrm>
          <a:off x="13437244" y="17931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28591</xdr:rowOff>
    </xdr:from>
    <xdr:ext cx="405111" cy="259045"/>
    <xdr:sp macro="" textlink="">
      <xdr:nvSpPr>
        <xdr:cNvPr id="601" name="n_2mainValue【公民館】&#10;有形固定資産減価償却率"/>
        <xdr:cNvSpPr txBox="1"/>
      </xdr:nvSpPr>
      <xdr:spPr>
        <a:xfrm>
          <a:off x="12675244" y="17966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2" name="直線コネクタ 61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3" name="テキスト ボックス 61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4" name="直線コネクタ 61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5" name="テキスト ボックス 61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6" name="直線コネクタ 61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7" name="テキスト ボックス 61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8" name="直線コネクタ 61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9" name="テキスト ボックス 61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20" name="直線コネクタ 61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21" name="テキスト ボックス 62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2" name="直線コネクタ 6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3" name="テキスト ボックス 6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4"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137161</xdr:rowOff>
    </xdr:to>
    <xdr:cxnSp macro="">
      <xdr:nvCxnSpPr>
        <xdr:cNvPr id="625" name="直線コネクタ 624"/>
        <xdr:cNvCxnSpPr/>
      </xdr:nvCxnSpPr>
      <xdr:spPr>
        <a:xfrm flipV="1">
          <a:off x="19509104" y="1679448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626" name="【公民館】&#10;一人当たり面積最小値テキスト"/>
        <xdr:cNvSpPr txBox="1"/>
      </xdr:nvSpPr>
      <xdr:spPr>
        <a:xfrm>
          <a:off x="19547840" y="1824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627" name="直線コネクタ 626"/>
        <xdr:cNvCxnSpPr/>
      </xdr:nvCxnSpPr>
      <xdr:spPr>
        <a:xfrm>
          <a:off x="19443700" y="182422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628" name="【公民館】&#10;一人当たり面積最大値テキスト"/>
        <xdr:cNvSpPr txBox="1"/>
      </xdr:nvSpPr>
      <xdr:spPr>
        <a:xfrm>
          <a:off x="19547840" y="1657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629" name="直線コネクタ 628"/>
        <xdr:cNvCxnSpPr/>
      </xdr:nvCxnSpPr>
      <xdr:spPr>
        <a:xfrm>
          <a:off x="19443700" y="167944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630" name="【公民館】&#10;一人当たり面積平均値テキスト"/>
        <xdr:cNvSpPr txBox="1"/>
      </xdr:nvSpPr>
      <xdr:spPr>
        <a:xfrm>
          <a:off x="19547840" y="17517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631" name="フローチャート: 判断 630"/>
        <xdr:cNvSpPr/>
      </xdr:nvSpPr>
      <xdr:spPr>
        <a:xfrm>
          <a:off x="1945894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147320</xdr:rowOff>
    </xdr:from>
    <xdr:to>
      <xdr:col>112</xdr:col>
      <xdr:colOff>38100</xdr:colOff>
      <xdr:row>105</xdr:row>
      <xdr:rowOff>77470</xdr:rowOff>
    </xdr:to>
    <xdr:sp macro="" textlink="">
      <xdr:nvSpPr>
        <xdr:cNvPr id="632" name="フローチャート: 判断 631"/>
        <xdr:cNvSpPr/>
      </xdr:nvSpPr>
      <xdr:spPr>
        <a:xfrm>
          <a:off x="18735040" y="175818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633" name="フローチャート: 判断 632"/>
        <xdr:cNvSpPr/>
      </xdr:nvSpPr>
      <xdr:spPr>
        <a:xfrm>
          <a:off x="17937480" y="17536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33020</xdr:rowOff>
    </xdr:from>
    <xdr:to>
      <xdr:col>102</xdr:col>
      <xdr:colOff>165100</xdr:colOff>
      <xdr:row>104</xdr:row>
      <xdr:rowOff>134620</xdr:rowOff>
    </xdr:to>
    <xdr:sp macro="" textlink="">
      <xdr:nvSpPr>
        <xdr:cNvPr id="634" name="フローチャート: 判断 633"/>
        <xdr:cNvSpPr/>
      </xdr:nvSpPr>
      <xdr:spPr>
        <a:xfrm>
          <a:off x="1716278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5" name="テキスト ボックス 634"/>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6" name="テキスト ボックス 635"/>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7" name="テキスト ボックス 636"/>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8" name="テキスト ボックス 637"/>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9" name="テキスト ボックス 638"/>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86361</xdr:rowOff>
    </xdr:from>
    <xdr:to>
      <xdr:col>116</xdr:col>
      <xdr:colOff>114300</xdr:colOff>
      <xdr:row>107</xdr:row>
      <xdr:rowOff>16511</xdr:rowOff>
    </xdr:to>
    <xdr:sp macro="" textlink="">
      <xdr:nvSpPr>
        <xdr:cNvPr id="640" name="楕円 639"/>
        <xdr:cNvSpPr/>
      </xdr:nvSpPr>
      <xdr:spPr>
        <a:xfrm>
          <a:off x="19458940" y="178562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64788</xdr:rowOff>
    </xdr:from>
    <xdr:ext cx="469744" cy="259045"/>
    <xdr:sp macro="" textlink="">
      <xdr:nvSpPr>
        <xdr:cNvPr id="641" name="【公民館】&#10;一人当たり面積該当値テキスト"/>
        <xdr:cNvSpPr txBox="1"/>
      </xdr:nvSpPr>
      <xdr:spPr>
        <a:xfrm>
          <a:off x="19547840" y="17834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86361</xdr:rowOff>
    </xdr:from>
    <xdr:to>
      <xdr:col>112</xdr:col>
      <xdr:colOff>38100</xdr:colOff>
      <xdr:row>107</xdr:row>
      <xdr:rowOff>16511</xdr:rowOff>
    </xdr:to>
    <xdr:sp macro="" textlink="">
      <xdr:nvSpPr>
        <xdr:cNvPr id="642" name="楕円 641"/>
        <xdr:cNvSpPr/>
      </xdr:nvSpPr>
      <xdr:spPr>
        <a:xfrm>
          <a:off x="18735040" y="178562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137161</xdr:rowOff>
    </xdr:from>
    <xdr:to>
      <xdr:col>116</xdr:col>
      <xdr:colOff>63500</xdr:colOff>
      <xdr:row>106</xdr:row>
      <xdr:rowOff>137161</xdr:rowOff>
    </xdr:to>
    <xdr:cxnSp macro="">
      <xdr:nvCxnSpPr>
        <xdr:cNvPr id="643" name="直線コネクタ 642"/>
        <xdr:cNvCxnSpPr/>
      </xdr:nvCxnSpPr>
      <xdr:spPr>
        <a:xfrm>
          <a:off x="18778220" y="17907001"/>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644" name="楕円 643"/>
        <xdr:cNvSpPr/>
      </xdr:nvSpPr>
      <xdr:spPr>
        <a:xfrm>
          <a:off x="17937480" y="17863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137161</xdr:rowOff>
    </xdr:from>
    <xdr:to>
      <xdr:col>111</xdr:col>
      <xdr:colOff>177800</xdr:colOff>
      <xdr:row>106</xdr:row>
      <xdr:rowOff>144780</xdr:rowOff>
    </xdr:to>
    <xdr:cxnSp macro="">
      <xdr:nvCxnSpPr>
        <xdr:cNvPr id="645" name="直線コネクタ 644"/>
        <xdr:cNvCxnSpPr/>
      </xdr:nvCxnSpPr>
      <xdr:spPr>
        <a:xfrm flipV="1">
          <a:off x="17988280" y="1790700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93997</xdr:rowOff>
    </xdr:from>
    <xdr:ext cx="469744" cy="259045"/>
    <xdr:sp macro="" textlink="">
      <xdr:nvSpPr>
        <xdr:cNvPr id="646" name="n_1aveValue【公民館】&#10;一人当たり面積"/>
        <xdr:cNvSpPr txBox="1"/>
      </xdr:nvSpPr>
      <xdr:spPr>
        <a:xfrm>
          <a:off x="18561127" y="1736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48277</xdr:rowOff>
    </xdr:from>
    <xdr:ext cx="469744" cy="259045"/>
    <xdr:sp macro="" textlink="">
      <xdr:nvSpPr>
        <xdr:cNvPr id="647" name="n_2aveValue【公民館】&#10;一人当たり面積"/>
        <xdr:cNvSpPr txBox="1"/>
      </xdr:nvSpPr>
      <xdr:spPr>
        <a:xfrm>
          <a:off x="1777626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151147</xdr:rowOff>
    </xdr:from>
    <xdr:ext cx="469744" cy="259045"/>
    <xdr:sp macro="" textlink="">
      <xdr:nvSpPr>
        <xdr:cNvPr id="648" name="n_3aveValue【公民館】&#10;一人当たり面積"/>
        <xdr:cNvSpPr txBox="1"/>
      </xdr:nvSpPr>
      <xdr:spPr>
        <a:xfrm>
          <a:off x="17001567" y="1725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7638</xdr:rowOff>
    </xdr:from>
    <xdr:ext cx="469744" cy="259045"/>
    <xdr:sp macro="" textlink="">
      <xdr:nvSpPr>
        <xdr:cNvPr id="649" name="n_1mainValue【公民館】&#10;一人当たり面積"/>
        <xdr:cNvSpPr txBox="1"/>
      </xdr:nvSpPr>
      <xdr:spPr>
        <a:xfrm>
          <a:off x="18561127" y="1794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650" name="n_2mainValue【公民館】&#10;一人当たり面積"/>
        <xdr:cNvSpPr txBox="1"/>
      </xdr:nvSpPr>
      <xdr:spPr>
        <a:xfrm>
          <a:off x="177762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1" name="正方形/長方形 65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2" name="正方形/長方形 65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3" name="テキスト ボックス 65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個別施設の有形固定資産減価償却率は、ほとんどの施設で類似団体と同水準、又は下回っているが、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71.9</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非常に高い数値を示している。学校の校舎等は有形固定資産額が大きく、その大半が昭和５０年代に整備された資産が多く、整備から４０年以上が経過し、長寿命化及び大規模修繕の時期を迎えていることから今後も上昇傾向にあ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学校施設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は、大規模改修や屋上防水等を行い、施設の長寿命化を図ることが、喫緊の課題となっている。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は、有形固定資産減価償却率が類似団体を下回っているが、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一人当たりの有形固定資産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償却資産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は、類似団体と比べ大きく、増加傾向にある。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の一人当たりの面積は、類似団体は減少傾向にあるが、増減がない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今後、個別</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計画の策定を進め、更新費用を抑制するため、適正な施設規模及び配置を検討していく必要がある。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静岡県富士宮市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132,961
130,733
389.08
45,847,919
42,064,494
2,468,374
26,133,571
31,386,689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377341" y="699499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7196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161108</xdr:rowOff>
    </xdr:from>
    <xdr:to>
      <xdr:col>24</xdr:col>
      <xdr:colOff>62865</xdr:colOff>
      <xdr:row>41</xdr:row>
      <xdr:rowOff>125185</xdr:rowOff>
    </xdr:to>
    <xdr:cxnSp macro="">
      <xdr:nvCxnSpPr>
        <xdr:cNvPr id="57" name="直線コネクタ 56"/>
        <xdr:cNvCxnSpPr/>
      </xdr:nvCxnSpPr>
      <xdr:spPr>
        <a:xfrm flipV="1">
          <a:off x="4086225" y="5693228"/>
          <a:ext cx="0" cy="1305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129012</xdr:rowOff>
    </xdr:from>
    <xdr:ext cx="340478" cy="259045"/>
    <xdr:sp macro="" textlink="">
      <xdr:nvSpPr>
        <xdr:cNvPr id="58" name="【図書館】&#10;有形固定資産減価償却率最小値テキスト"/>
        <xdr:cNvSpPr txBox="1"/>
      </xdr:nvSpPr>
      <xdr:spPr>
        <a:xfrm>
          <a:off x="4124960" y="700225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125185</xdr:rowOff>
    </xdr:from>
    <xdr:to>
      <xdr:col>24</xdr:col>
      <xdr:colOff>152400</xdr:colOff>
      <xdr:row>41</xdr:row>
      <xdr:rowOff>125185</xdr:rowOff>
    </xdr:to>
    <xdr:cxnSp macro="">
      <xdr:nvCxnSpPr>
        <xdr:cNvPr id="59" name="直線コネクタ 58"/>
        <xdr:cNvCxnSpPr/>
      </xdr:nvCxnSpPr>
      <xdr:spPr>
        <a:xfrm>
          <a:off x="4020820" y="6998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107785</xdr:rowOff>
    </xdr:from>
    <xdr:ext cx="405111" cy="259045"/>
    <xdr:sp macro="" textlink="">
      <xdr:nvSpPr>
        <xdr:cNvPr id="60" name="【図書館】&#10;有形固定資産減価償却率最大値テキスト"/>
        <xdr:cNvSpPr txBox="1"/>
      </xdr:nvSpPr>
      <xdr:spPr>
        <a:xfrm>
          <a:off x="4124960" y="5472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161108</xdr:rowOff>
    </xdr:from>
    <xdr:to>
      <xdr:col>24</xdr:col>
      <xdr:colOff>152400</xdr:colOff>
      <xdr:row>33</xdr:row>
      <xdr:rowOff>161108</xdr:rowOff>
    </xdr:to>
    <xdr:cxnSp macro="">
      <xdr:nvCxnSpPr>
        <xdr:cNvPr id="61" name="直線コネクタ 60"/>
        <xdr:cNvCxnSpPr/>
      </xdr:nvCxnSpPr>
      <xdr:spPr>
        <a:xfrm>
          <a:off x="4020820" y="5693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29953</xdr:rowOff>
    </xdr:from>
    <xdr:ext cx="405111" cy="259045"/>
    <xdr:sp macro="" textlink="">
      <xdr:nvSpPr>
        <xdr:cNvPr id="62" name="【図書館】&#10;有形固定資産減価償却率平均値テキスト"/>
        <xdr:cNvSpPr txBox="1"/>
      </xdr:nvSpPr>
      <xdr:spPr>
        <a:xfrm>
          <a:off x="4124960" y="623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3" name="フローチャート: 判断 62"/>
        <xdr:cNvSpPr/>
      </xdr:nvSpPr>
      <xdr:spPr>
        <a:xfrm>
          <a:off x="4036060" y="625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64589</xdr:rowOff>
    </xdr:from>
    <xdr:to>
      <xdr:col>20</xdr:col>
      <xdr:colOff>38100</xdr:colOff>
      <xdr:row>37</xdr:row>
      <xdr:rowOff>166188</xdr:rowOff>
    </xdr:to>
    <xdr:sp macro="" textlink="">
      <xdr:nvSpPr>
        <xdr:cNvPr id="64" name="フローチャート: 判断 63"/>
        <xdr:cNvSpPr/>
      </xdr:nvSpPr>
      <xdr:spPr>
        <a:xfrm>
          <a:off x="3312160" y="6267269"/>
          <a:ext cx="7874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79284</xdr:rowOff>
    </xdr:from>
    <xdr:to>
      <xdr:col>15</xdr:col>
      <xdr:colOff>101600</xdr:colOff>
      <xdr:row>38</xdr:row>
      <xdr:rowOff>9434</xdr:rowOff>
    </xdr:to>
    <xdr:sp macro="" textlink="">
      <xdr:nvSpPr>
        <xdr:cNvPr id="65" name="フローチャート: 判断 64"/>
        <xdr:cNvSpPr/>
      </xdr:nvSpPr>
      <xdr:spPr>
        <a:xfrm>
          <a:off x="2514600" y="62819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98878</xdr:rowOff>
    </xdr:from>
    <xdr:to>
      <xdr:col>10</xdr:col>
      <xdr:colOff>165100</xdr:colOff>
      <xdr:row>38</xdr:row>
      <xdr:rowOff>29028</xdr:rowOff>
    </xdr:to>
    <xdr:sp macro="" textlink="">
      <xdr:nvSpPr>
        <xdr:cNvPr id="66" name="フローチャート: 判断 65"/>
        <xdr:cNvSpPr/>
      </xdr:nvSpPr>
      <xdr:spPr>
        <a:xfrm>
          <a:off x="1739900" y="6301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72" name="楕円 71"/>
        <xdr:cNvSpPr/>
      </xdr:nvSpPr>
      <xdr:spPr>
        <a:xfrm>
          <a:off x="4036060" y="610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92364</xdr:rowOff>
    </xdr:from>
    <xdr:ext cx="405111" cy="259045"/>
    <xdr:sp macro="" textlink="">
      <xdr:nvSpPr>
        <xdr:cNvPr id="73" name="【図書館】&#10;有形固定資産減価償却率該当値テキスト"/>
        <xdr:cNvSpPr txBox="1"/>
      </xdr:nvSpPr>
      <xdr:spPr>
        <a:xfrm>
          <a:off x="4124960" y="595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102144</xdr:rowOff>
    </xdr:from>
    <xdr:to>
      <xdr:col>20</xdr:col>
      <xdr:colOff>38100</xdr:colOff>
      <xdr:row>37</xdr:row>
      <xdr:rowOff>32294</xdr:rowOff>
    </xdr:to>
    <xdr:sp macro="" textlink="">
      <xdr:nvSpPr>
        <xdr:cNvPr id="74" name="楕円 73"/>
        <xdr:cNvSpPr/>
      </xdr:nvSpPr>
      <xdr:spPr>
        <a:xfrm>
          <a:off x="3312160" y="613718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120287</xdr:rowOff>
    </xdr:from>
    <xdr:to>
      <xdr:col>24</xdr:col>
      <xdr:colOff>63500</xdr:colOff>
      <xdr:row>36</xdr:row>
      <xdr:rowOff>152944</xdr:rowOff>
    </xdr:to>
    <xdr:cxnSp macro="">
      <xdr:nvCxnSpPr>
        <xdr:cNvPr id="75" name="直線コネクタ 74"/>
        <xdr:cNvCxnSpPr/>
      </xdr:nvCxnSpPr>
      <xdr:spPr>
        <a:xfrm flipV="1">
          <a:off x="3355340" y="6155327"/>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136434</xdr:rowOff>
    </xdr:from>
    <xdr:to>
      <xdr:col>15</xdr:col>
      <xdr:colOff>101600</xdr:colOff>
      <xdr:row>37</xdr:row>
      <xdr:rowOff>66584</xdr:rowOff>
    </xdr:to>
    <xdr:sp macro="" textlink="">
      <xdr:nvSpPr>
        <xdr:cNvPr id="76" name="楕円 75"/>
        <xdr:cNvSpPr/>
      </xdr:nvSpPr>
      <xdr:spPr>
        <a:xfrm>
          <a:off x="2514600" y="6171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152944</xdr:rowOff>
    </xdr:from>
    <xdr:to>
      <xdr:col>19</xdr:col>
      <xdr:colOff>177800</xdr:colOff>
      <xdr:row>37</xdr:row>
      <xdr:rowOff>15784</xdr:rowOff>
    </xdr:to>
    <xdr:cxnSp macro="">
      <xdr:nvCxnSpPr>
        <xdr:cNvPr id="77" name="直線コネクタ 76"/>
        <xdr:cNvCxnSpPr/>
      </xdr:nvCxnSpPr>
      <xdr:spPr>
        <a:xfrm flipV="1">
          <a:off x="2565400" y="6187984"/>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157315</xdr:rowOff>
    </xdr:from>
    <xdr:ext cx="405111" cy="259045"/>
    <xdr:sp macro="" textlink="">
      <xdr:nvSpPr>
        <xdr:cNvPr id="78" name="n_1aveValue【図書館】&#10;有形固定資産減価償却率"/>
        <xdr:cNvSpPr txBox="1"/>
      </xdr:nvSpPr>
      <xdr:spPr>
        <a:xfrm>
          <a:off x="3170564" y="6359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561</xdr:rowOff>
    </xdr:from>
    <xdr:ext cx="405111" cy="259045"/>
    <xdr:sp macro="" textlink="">
      <xdr:nvSpPr>
        <xdr:cNvPr id="79" name="n_2aveValue【図書館】&#10;有形固定資産減価償却率"/>
        <xdr:cNvSpPr txBox="1"/>
      </xdr:nvSpPr>
      <xdr:spPr>
        <a:xfrm>
          <a:off x="2385704" y="6370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45555</xdr:rowOff>
    </xdr:from>
    <xdr:ext cx="405111" cy="259045"/>
    <xdr:sp macro="" textlink="">
      <xdr:nvSpPr>
        <xdr:cNvPr id="80" name="n_3aveValue【図書館】&#10;有形固定資産減価償却率"/>
        <xdr:cNvSpPr txBox="1"/>
      </xdr:nvSpPr>
      <xdr:spPr>
        <a:xfrm>
          <a:off x="1611004" y="6080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48821</xdr:rowOff>
    </xdr:from>
    <xdr:ext cx="405111" cy="259045"/>
    <xdr:sp macro="" textlink="">
      <xdr:nvSpPr>
        <xdr:cNvPr id="81" name="n_1mainValue【図書館】&#10;有形固定資産減価償却率"/>
        <xdr:cNvSpPr txBox="1"/>
      </xdr:nvSpPr>
      <xdr:spPr>
        <a:xfrm>
          <a:off x="3170564" y="591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83111</xdr:rowOff>
    </xdr:from>
    <xdr:ext cx="405111" cy="259045"/>
    <xdr:sp macro="" textlink="">
      <xdr:nvSpPr>
        <xdr:cNvPr id="82" name="n_2mainValue【図書館】&#10;有形固定資産減価償却率"/>
        <xdr:cNvSpPr txBox="1"/>
      </xdr:nvSpPr>
      <xdr:spPr>
        <a:xfrm>
          <a:off x="2385704" y="59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57150</xdr:rowOff>
    </xdr:from>
    <xdr:to>
      <xdr:col>54</xdr:col>
      <xdr:colOff>189865</xdr:colOff>
      <xdr:row>41</xdr:row>
      <xdr:rowOff>38100</xdr:rowOff>
    </xdr:to>
    <xdr:cxnSp macro="">
      <xdr:nvCxnSpPr>
        <xdr:cNvPr id="106" name="直線コネクタ 105"/>
        <xdr:cNvCxnSpPr/>
      </xdr:nvCxnSpPr>
      <xdr:spPr>
        <a:xfrm flipV="1">
          <a:off x="9219565" y="558927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7" name="【図書館】&#10;一人当たり面積最小値テキスト"/>
        <xdr:cNvSpPr txBox="1"/>
      </xdr:nvSpPr>
      <xdr:spPr>
        <a:xfrm>
          <a:off x="925830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8" name="直線コネクタ 107"/>
        <xdr:cNvCxnSpPr/>
      </xdr:nvCxnSpPr>
      <xdr:spPr>
        <a:xfrm>
          <a:off x="915416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3827</xdr:rowOff>
    </xdr:from>
    <xdr:ext cx="469744" cy="259045"/>
    <xdr:sp macro="" textlink="">
      <xdr:nvSpPr>
        <xdr:cNvPr id="109" name="【図書館】&#10;一人当たり面積最大値テキスト"/>
        <xdr:cNvSpPr txBox="1"/>
      </xdr:nvSpPr>
      <xdr:spPr>
        <a:xfrm>
          <a:off x="9258300" y="53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57150</xdr:rowOff>
    </xdr:from>
    <xdr:to>
      <xdr:col>55</xdr:col>
      <xdr:colOff>88900</xdr:colOff>
      <xdr:row>33</xdr:row>
      <xdr:rowOff>57150</xdr:rowOff>
    </xdr:to>
    <xdr:cxnSp macro="">
      <xdr:nvCxnSpPr>
        <xdr:cNvPr id="110" name="直線コネクタ 109"/>
        <xdr:cNvCxnSpPr/>
      </xdr:nvCxnSpPr>
      <xdr:spPr>
        <a:xfrm>
          <a:off x="915416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143527</xdr:rowOff>
    </xdr:from>
    <xdr:ext cx="469744" cy="259045"/>
    <xdr:sp macro="" textlink="">
      <xdr:nvSpPr>
        <xdr:cNvPr id="111" name="【図書館】&#10;一人当たり面積平均値テキスト"/>
        <xdr:cNvSpPr txBox="1"/>
      </xdr:nvSpPr>
      <xdr:spPr>
        <a:xfrm>
          <a:off x="9258300" y="617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12" name="フローチャート: 判断 111"/>
        <xdr:cNvSpPr/>
      </xdr:nvSpPr>
      <xdr:spPr>
        <a:xfrm>
          <a:off x="919226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120650</xdr:rowOff>
    </xdr:from>
    <xdr:to>
      <xdr:col>50</xdr:col>
      <xdr:colOff>165100</xdr:colOff>
      <xdr:row>38</xdr:row>
      <xdr:rowOff>50800</xdr:rowOff>
    </xdr:to>
    <xdr:sp macro="" textlink="">
      <xdr:nvSpPr>
        <xdr:cNvPr id="113" name="フローチャート: 判断 112"/>
        <xdr:cNvSpPr/>
      </xdr:nvSpPr>
      <xdr:spPr>
        <a:xfrm>
          <a:off x="8445500" y="6323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14" name="フローチャート: 判断 113"/>
        <xdr:cNvSpPr/>
      </xdr:nvSpPr>
      <xdr:spPr>
        <a:xfrm>
          <a:off x="7670800" y="63233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139700</xdr:rowOff>
    </xdr:from>
    <xdr:to>
      <xdr:col>41</xdr:col>
      <xdr:colOff>101600</xdr:colOff>
      <xdr:row>38</xdr:row>
      <xdr:rowOff>69850</xdr:rowOff>
    </xdr:to>
    <xdr:sp macro="" textlink="">
      <xdr:nvSpPr>
        <xdr:cNvPr id="115" name="フローチャート: 判断 114"/>
        <xdr:cNvSpPr/>
      </xdr:nvSpPr>
      <xdr:spPr>
        <a:xfrm>
          <a:off x="6873240" y="6342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120650</xdr:rowOff>
    </xdr:from>
    <xdr:to>
      <xdr:col>55</xdr:col>
      <xdr:colOff>50800</xdr:colOff>
      <xdr:row>38</xdr:row>
      <xdr:rowOff>50800</xdr:rowOff>
    </xdr:to>
    <xdr:sp macro="" textlink="">
      <xdr:nvSpPr>
        <xdr:cNvPr id="121" name="楕円 120"/>
        <xdr:cNvSpPr/>
      </xdr:nvSpPr>
      <xdr:spPr>
        <a:xfrm>
          <a:off x="9192260" y="632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99077</xdr:rowOff>
    </xdr:from>
    <xdr:ext cx="469744" cy="259045"/>
    <xdr:sp macro="" textlink="">
      <xdr:nvSpPr>
        <xdr:cNvPr id="122" name="【図書館】&#10;一人当たり面積該当値テキスト"/>
        <xdr:cNvSpPr txBox="1"/>
      </xdr:nvSpPr>
      <xdr:spPr>
        <a:xfrm>
          <a:off x="9258300" y="630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120650</xdr:rowOff>
    </xdr:from>
    <xdr:to>
      <xdr:col>50</xdr:col>
      <xdr:colOff>165100</xdr:colOff>
      <xdr:row>38</xdr:row>
      <xdr:rowOff>50800</xdr:rowOff>
    </xdr:to>
    <xdr:sp macro="" textlink="">
      <xdr:nvSpPr>
        <xdr:cNvPr id="123" name="楕円 122"/>
        <xdr:cNvSpPr/>
      </xdr:nvSpPr>
      <xdr:spPr>
        <a:xfrm>
          <a:off x="8445500" y="632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0</xdr:rowOff>
    </xdr:from>
    <xdr:to>
      <xdr:col>55</xdr:col>
      <xdr:colOff>0</xdr:colOff>
      <xdr:row>38</xdr:row>
      <xdr:rowOff>0</xdr:rowOff>
    </xdr:to>
    <xdr:cxnSp macro="">
      <xdr:nvCxnSpPr>
        <xdr:cNvPr id="124" name="直線コネクタ 123"/>
        <xdr:cNvCxnSpPr/>
      </xdr:nvCxnSpPr>
      <xdr:spPr>
        <a:xfrm>
          <a:off x="8496300" y="63703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120650</xdr:rowOff>
    </xdr:from>
    <xdr:to>
      <xdr:col>46</xdr:col>
      <xdr:colOff>38100</xdr:colOff>
      <xdr:row>38</xdr:row>
      <xdr:rowOff>50800</xdr:rowOff>
    </xdr:to>
    <xdr:sp macro="" textlink="">
      <xdr:nvSpPr>
        <xdr:cNvPr id="125" name="楕円 124"/>
        <xdr:cNvSpPr/>
      </xdr:nvSpPr>
      <xdr:spPr>
        <a:xfrm>
          <a:off x="7670800" y="632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0</xdr:rowOff>
    </xdr:from>
    <xdr:to>
      <xdr:col>50</xdr:col>
      <xdr:colOff>114300</xdr:colOff>
      <xdr:row>38</xdr:row>
      <xdr:rowOff>0</xdr:rowOff>
    </xdr:to>
    <xdr:cxnSp macro="">
      <xdr:nvCxnSpPr>
        <xdr:cNvPr id="126" name="直線コネクタ 125"/>
        <xdr:cNvCxnSpPr/>
      </xdr:nvCxnSpPr>
      <xdr:spPr>
        <a:xfrm>
          <a:off x="7713980" y="63703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41927</xdr:rowOff>
    </xdr:from>
    <xdr:ext cx="469744" cy="259045"/>
    <xdr:sp macro="" textlink="">
      <xdr:nvSpPr>
        <xdr:cNvPr id="127" name="n_1aveValue【図書館】&#10;一人当たり面積"/>
        <xdr:cNvSpPr txBox="1"/>
      </xdr:nvSpPr>
      <xdr:spPr>
        <a:xfrm>
          <a:off x="827158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41927</xdr:rowOff>
    </xdr:from>
    <xdr:ext cx="469744" cy="259045"/>
    <xdr:sp macro="" textlink="">
      <xdr:nvSpPr>
        <xdr:cNvPr id="128" name="n_2aveValue【図書館】&#10;一人当たり面積"/>
        <xdr:cNvSpPr txBox="1"/>
      </xdr:nvSpPr>
      <xdr:spPr>
        <a:xfrm>
          <a:off x="7509587" y="641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86377</xdr:rowOff>
    </xdr:from>
    <xdr:ext cx="469744" cy="259045"/>
    <xdr:sp macro="" textlink="">
      <xdr:nvSpPr>
        <xdr:cNvPr id="129" name="n_3aveValue【図書館】&#10;一人当たり面積"/>
        <xdr:cNvSpPr txBox="1"/>
      </xdr:nvSpPr>
      <xdr:spPr>
        <a:xfrm>
          <a:off x="67120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67327</xdr:rowOff>
    </xdr:from>
    <xdr:ext cx="469744" cy="259045"/>
    <xdr:sp macro="" textlink="">
      <xdr:nvSpPr>
        <xdr:cNvPr id="130" name="n_1mainValue【図書館】&#10;一人当たり面積"/>
        <xdr:cNvSpPr txBox="1"/>
      </xdr:nvSpPr>
      <xdr:spPr>
        <a:xfrm>
          <a:off x="827158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67327</xdr:rowOff>
    </xdr:from>
    <xdr:ext cx="469744" cy="259045"/>
    <xdr:sp macro="" textlink="">
      <xdr:nvSpPr>
        <xdr:cNvPr id="131" name="n_2mainValue【図書館】&#10;一人当たり面積"/>
        <xdr:cNvSpPr txBox="1"/>
      </xdr:nvSpPr>
      <xdr:spPr>
        <a:xfrm>
          <a:off x="750958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7196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22860</xdr:rowOff>
    </xdr:to>
    <xdr:cxnSp macro="">
      <xdr:nvCxnSpPr>
        <xdr:cNvPr id="156" name="直線コネクタ 155"/>
        <xdr:cNvCxnSpPr/>
      </xdr:nvCxnSpPr>
      <xdr:spPr>
        <a:xfrm flipV="1">
          <a:off x="4086225" y="95250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26687</xdr:rowOff>
    </xdr:from>
    <xdr:ext cx="405111" cy="259045"/>
    <xdr:sp macro="" textlink="">
      <xdr:nvSpPr>
        <xdr:cNvPr id="157" name="【体育館・プール】&#10;有形固定資産減価償却率最小値テキスト"/>
        <xdr:cNvSpPr txBox="1"/>
      </xdr:nvSpPr>
      <xdr:spPr>
        <a:xfrm>
          <a:off x="4124960"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22860</xdr:rowOff>
    </xdr:from>
    <xdr:to>
      <xdr:col>24</xdr:col>
      <xdr:colOff>152400</xdr:colOff>
      <xdr:row>64</xdr:row>
      <xdr:rowOff>22860</xdr:rowOff>
    </xdr:to>
    <xdr:cxnSp macro="">
      <xdr:nvCxnSpPr>
        <xdr:cNvPr id="158" name="直線コネクタ 157"/>
        <xdr:cNvCxnSpPr/>
      </xdr:nvCxnSpPr>
      <xdr:spPr>
        <a:xfrm>
          <a:off x="4020820" y="107518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59" name="【体育館・プール】&#10;有形固定資産減価償却率最大値テキスト"/>
        <xdr:cNvSpPr txBox="1"/>
      </xdr:nvSpPr>
      <xdr:spPr>
        <a:xfrm>
          <a:off x="412496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60" name="直線コネクタ 159"/>
        <xdr:cNvCxnSpPr/>
      </xdr:nvCxnSpPr>
      <xdr:spPr>
        <a:xfrm>
          <a:off x="402082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116222</xdr:rowOff>
    </xdr:from>
    <xdr:ext cx="405111" cy="259045"/>
    <xdr:sp macro="" textlink="">
      <xdr:nvSpPr>
        <xdr:cNvPr id="161" name="【体育館・プール】&#10;有形固定資産減価償却率平均値テキスト"/>
        <xdr:cNvSpPr txBox="1"/>
      </xdr:nvSpPr>
      <xdr:spPr>
        <a:xfrm>
          <a:off x="4124960" y="10006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137795</xdr:rowOff>
    </xdr:from>
    <xdr:to>
      <xdr:col>24</xdr:col>
      <xdr:colOff>114300</xdr:colOff>
      <xdr:row>60</xdr:row>
      <xdr:rowOff>67945</xdr:rowOff>
    </xdr:to>
    <xdr:sp macro="" textlink="">
      <xdr:nvSpPr>
        <xdr:cNvPr id="162" name="フローチャート: 判断 161"/>
        <xdr:cNvSpPr/>
      </xdr:nvSpPr>
      <xdr:spPr>
        <a:xfrm>
          <a:off x="4036060" y="10028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63" name="フローチャート: 判断 162"/>
        <xdr:cNvSpPr/>
      </xdr:nvSpPr>
      <xdr:spPr>
        <a:xfrm>
          <a:off x="3312160" y="10049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64" name="フローチャート: 判断 163"/>
        <xdr:cNvSpPr/>
      </xdr:nvSpPr>
      <xdr:spPr>
        <a:xfrm>
          <a:off x="25146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65" name="フローチャート: 判断 164"/>
        <xdr:cNvSpPr/>
      </xdr:nvSpPr>
      <xdr:spPr>
        <a:xfrm>
          <a:off x="1739900" y="1009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61595</xdr:rowOff>
    </xdr:from>
    <xdr:to>
      <xdr:col>24</xdr:col>
      <xdr:colOff>114300</xdr:colOff>
      <xdr:row>59</xdr:row>
      <xdr:rowOff>163195</xdr:rowOff>
    </xdr:to>
    <xdr:sp macro="" textlink="">
      <xdr:nvSpPr>
        <xdr:cNvPr id="171" name="楕円 170"/>
        <xdr:cNvSpPr/>
      </xdr:nvSpPr>
      <xdr:spPr>
        <a:xfrm>
          <a:off x="403606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84472</xdr:rowOff>
    </xdr:from>
    <xdr:ext cx="405111" cy="259045"/>
    <xdr:sp macro="" textlink="">
      <xdr:nvSpPr>
        <xdr:cNvPr id="172" name="【体育館・プール】&#10;有形固定資産減価償却率該当値テキスト"/>
        <xdr:cNvSpPr txBox="1"/>
      </xdr:nvSpPr>
      <xdr:spPr>
        <a:xfrm>
          <a:off x="4124960"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73" name="楕円 172"/>
        <xdr:cNvSpPr/>
      </xdr:nvSpPr>
      <xdr:spPr>
        <a:xfrm>
          <a:off x="3312160" y="998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112395</xdr:rowOff>
    </xdr:from>
    <xdr:to>
      <xdr:col>24</xdr:col>
      <xdr:colOff>63500</xdr:colOff>
      <xdr:row>59</xdr:row>
      <xdr:rowOff>148590</xdr:rowOff>
    </xdr:to>
    <xdr:cxnSp macro="">
      <xdr:nvCxnSpPr>
        <xdr:cNvPr id="174" name="直線コネクタ 173"/>
        <xdr:cNvCxnSpPr/>
      </xdr:nvCxnSpPr>
      <xdr:spPr>
        <a:xfrm flipV="1">
          <a:off x="3355340" y="1000315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65405</xdr:rowOff>
    </xdr:from>
    <xdr:to>
      <xdr:col>15</xdr:col>
      <xdr:colOff>101600</xdr:colOff>
      <xdr:row>59</xdr:row>
      <xdr:rowOff>167005</xdr:rowOff>
    </xdr:to>
    <xdr:sp macro="" textlink="">
      <xdr:nvSpPr>
        <xdr:cNvPr id="175" name="楕円 174"/>
        <xdr:cNvSpPr/>
      </xdr:nvSpPr>
      <xdr:spPr>
        <a:xfrm>
          <a:off x="25146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116205</xdr:rowOff>
    </xdr:from>
    <xdr:to>
      <xdr:col>19</xdr:col>
      <xdr:colOff>177800</xdr:colOff>
      <xdr:row>59</xdr:row>
      <xdr:rowOff>148590</xdr:rowOff>
    </xdr:to>
    <xdr:cxnSp macro="">
      <xdr:nvCxnSpPr>
        <xdr:cNvPr id="176" name="直線コネクタ 175"/>
        <xdr:cNvCxnSpPr/>
      </xdr:nvCxnSpPr>
      <xdr:spPr>
        <a:xfrm>
          <a:off x="2565400" y="1000696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77" name="n_1aveValue【体育館・プール】&#10;有形固定資産減価償却率"/>
        <xdr:cNvSpPr txBox="1"/>
      </xdr:nvSpPr>
      <xdr:spPr>
        <a:xfrm>
          <a:off x="317056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102887</xdr:rowOff>
    </xdr:from>
    <xdr:ext cx="405111" cy="259045"/>
    <xdr:sp macro="" textlink="">
      <xdr:nvSpPr>
        <xdr:cNvPr id="178" name="n_2aveValue【体育館・プール】&#10;有形固定資産減価償却率"/>
        <xdr:cNvSpPr txBox="1"/>
      </xdr:nvSpPr>
      <xdr:spPr>
        <a:xfrm>
          <a:off x="238570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153052</xdr:rowOff>
    </xdr:from>
    <xdr:ext cx="405111" cy="259045"/>
    <xdr:sp macro="" textlink="">
      <xdr:nvSpPr>
        <xdr:cNvPr id="179" name="n_3aveValue【体育館・プール】&#10;有形固定資産減価償却率"/>
        <xdr:cNvSpPr txBox="1"/>
      </xdr:nvSpPr>
      <xdr:spPr>
        <a:xfrm>
          <a:off x="161100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180" name="n_1mainValue【体育館・プール】&#10;有形固定資産減価償却率"/>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12082</xdr:rowOff>
    </xdr:from>
    <xdr:ext cx="405111" cy="259045"/>
    <xdr:sp macro="" textlink="">
      <xdr:nvSpPr>
        <xdr:cNvPr id="181" name="n_2mainValue【体育館・プール】&#10;有形固定資産減価償却率"/>
        <xdr:cNvSpPr txBox="1"/>
      </xdr:nvSpPr>
      <xdr:spPr>
        <a:xfrm>
          <a:off x="238570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3" name="テキスト ボックス 192"/>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5" name="テキスト ボックス 194"/>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7" name="テキスト ボックス 196"/>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9" name="テキスト ボックス 198"/>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1" name="テキスト ボックス 200"/>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63</xdr:row>
      <xdr:rowOff>41910</xdr:rowOff>
    </xdr:to>
    <xdr:cxnSp macro="">
      <xdr:nvCxnSpPr>
        <xdr:cNvPr id="205" name="直線コネクタ 204"/>
        <xdr:cNvCxnSpPr/>
      </xdr:nvCxnSpPr>
      <xdr:spPr>
        <a:xfrm flipV="1">
          <a:off x="9219565" y="947547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45737</xdr:rowOff>
    </xdr:from>
    <xdr:ext cx="469744" cy="259045"/>
    <xdr:sp macro="" textlink="">
      <xdr:nvSpPr>
        <xdr:cNvPr id="206" name="【体育館・プール】&#10;一人当たり面積最小値テキスト"/>
        <xdr:cNvSpPr txBox="1"/>
      </xdr:nvSpPr>
      <xdr:spPr>
        <a:xfrm>
          <a:off x="9258300" y="1060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41910</xdr:rowOff>
    </xdr:from>
    <xdr:to>
      <xdr:col>55</xdr:col>
      <xdr:colOff>88900</xdr:colOff>
      <xdr:row>63</xdr:row>
      <xdr:rowOff>41910</xdr:rowOff>
    </xdr:to>
    <xdr:cxnSp macro="">
      <xdr:nvCxnSpPr>
        <xdr:cNvPr id="207" name="直線コネクタ 206"/>
        <xdr:cNvCxnSpPr/>
      </xdr:nvCxnSpPr>
      <xdr:spPr>
        <a:xfrm>
          <a:off x="9154160" y="1060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08" name="【体育館・プール】&#10;一人当たり面積最大値テキスト"/>
        <xdr:cNvSpPr txBox="1"/>
      </xdr:nvSpPr>
      <xdr:spPr>
        <a:xfrm>
          <a:off x="9258300" y="925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09" name="直線コネクタ 208"/>
        <xdr:cNvCxnSpPr/>
      </xdr:nvCxnSpPr>
      <xdr:spPr>
        <a:xfrm>
          <a:off x="9154160" y="947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17797</xdr:rowOff>
    </xdr:from>
    <xdr:ext cx="469744" cy="259045"/>
    <xdr:sp macro="" textlink="">
      <xdr:nvSpPr>
        <xdr:cNvPr id="210" name="【体育館・プール】&#10;一人当たり面積平均値テキスト"/>
        <xdr:cNvSpPr txBox="1"/>
      </xdr:nvSpPr>
      <xdr:spPr>
        <a:xfrm>
          <a:off x="9258300" y="10076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166370</xdr:rowOff>
    </xdr:from>
    <xdr:to>
      <xdr:col>55</xdr:col>
      <xdr:colOff>50800</xdr:colOff>
      <xdr:row>61</xdr:row>
      <xdr:rowOff>96520</xdr:rowOff>
    </xdr:to>
    <xdr:sp macro="" textlink="">
      <xdr:nvSpPr>
        <xdr:cNvPr id="211" name="フローチャート: 判断 210"/>
        <xdr:cNvSpPr/>
      </xdr:nvSpPr>
      <xdr:spPr>
        <a:xfrm>
          <a:off x="9192260" y="1022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13970</xdr:rowOff>
    </xdr:from>
    <xdr:to>
      <xdr:col>50</xdr:col>
      <xdr:colOff>165100</xdr:colOff>
      <xdr:row>61</xdr:row>
      <xdr:rowOff>115570</xdr:rowOff>
    </xdr:to>
    <xdr:sp macro="" textlink="">
      <xdr:nvSpPr>
        <xdr:cNvPr id="212" name="フローチャート: 判断 211"/>
        <xdr:cNvSpPr/>
      </xdr:nvSpPr>
      <xdr:spPr>
        <a:xfrm>
          <a:off x="8445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166370</xdr:rowOff>
    </xdr:from>
    <xdr:to>
      <xdr:col>46</xdr:col>
      <xdr:colOff>38100</xdr:colOff>
      <xdr:row>61</xdr:row>
      <xdr:rowOff>96520</xdr:rowOff>
    </xdr:to>
    <xdr:sp macro="" textlink="">
      <xdr:nvSpPr>
        <xdr:cNvPr id="213" name="フローチャート: 判断 212"/>
        <xdr:cNvSpPr/>
      </xdr:nvSpPr>
      <xdr:spPr>
        <a:xfrm>
          <a:off x="7670800" y="1022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36830</xdr:rowOff>
    </xdr:from>
    <xdr:to>
      <xdr:col>41</xdr:col>
      <xdr:colOff>101600</xdr:colOff>
      <xdr:row>61</xdr:row>
      <xdr:rowOff>138430</xdr:rowOff>
    </xdr:to>
    <xdr:sp macro="" textlink="">
      <xdr:nvSpPr>
        <xdr:cNvPr id="214" name="フローチャート: 判断 213"/>
        <xdr:cNvSpPr/>
      </xdr:nvSpPr>
      <xdr:spPr>
        <a:xfrm>
          <a:off x="687324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5" name="テキスト ボックス 214"/>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6" name="テキスト ボックス 215"/>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7" name="テキスト ボックス 216"/>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8" name="テキスト ボックス 217"/>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9" name="テキスト ボックス 218"/>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116840</xdr:rowOff>
    </xdr:from>
    <xdr:to>
      <xdr:col>55</xdr:col>
      <xdr:colOff>50800</xdr:colOff>
      <xdr:row>62</xdr:row>
      <xdr:rowOff>46990</xdr:rowOff>
    </xdr:to>
    <xdr:sp macro="" textlink="">
      <xdr:nvSpPr>
        <xdr:cNvPr id="220" name="楕円 219"/>
        <xdr:cNvSpPr/>
      </xdr:nvSpPr>
      <xdr:spPr>
        <a:xfrm>
          <a:off x="9192260" y="1034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95267</xdr:rowOff>
    </xdr:from>
    <xdr:ext cx="469744" cy="259045"/>
    <xdr:sp macro="" textlink="">
      <xdr:nvSpPr>
        <xdr:cNvPr id="221" name="【体育館・プール】&#10;一人当たり面積該当値テキスト"/>
        <xdr:cNvSpPr txBox="1"/>
      </xdr:nvSpPr>
      <xdr:spPr>
        <a:xfrm>
          <a:off x="9258300"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116840</xdr:rowOff>
    </xdr:from>
    <xdr:to>
      <xdr:col>50</xdr:col>
      <xdr:colOff>165100</xdr:colOff>
      <xdr:row>62</xdr:row>
      <xdr:rowOff>46990</xdr:rowOff>
    </xdr:to>
    <xdr:sp macro="" textlink="">
      <xdr:nvSpPr>
        <xdr:cNvPr id="222" name="楕円 221"/>
        <xdr:cNvSpPr/>
      </xdr:nvSpPr>
      <xdr:spPr>
        <a:xfrm>
          <a:off x="8445500" y="1034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167640</xdr:rowOff>
    </xdr:from>
    <xdr:to>
      <xdr:col>55</xdr:col>
      <xdr:colOff>0</xdr:colOff>
      <xdr:row>61</xdr:row>
      <xdr:rowOff>167640</xdr:rowOff>
    </xdr:to>
    <xdr:cxnSp macro="">
      <xdr:nvCxnSpPr>
        <xdr:cNvPr id="223" name="直線コネクタ 222"/>
        <xdr:cNvCxnSpPr/>
      </xdr:nvCxnSpPr>
      <xdr:spPr>
        <a:xfrm>
          <a:off x="8496300" y="103936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120650</xdr:rowOff>
    </xdr:from>
    <xdr:to>
      <xdr:col>46</xdr:col>
      <xdr:colOff>38100</xdr:colOff>
      <xdr:row>62</xdr:row>
      <xdr:rowOff>50800</xdr:rowOff>
    </xdr:to>
    <xdr:sp macro="" textlink="">
      <xdr:nvSpPr>
        <xdr:cNvPr id="224" name="楕円 223"/>
        <xdr:cNvSpPr/>
      </xdr:nvSpPr>
      <xdr:spPr>
        <a:xfrm>
          <a:off x="7670800" y="103466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167640</xdr:rowOff>
    </xdr:from>
    <xdr:to>
      <xdr:col>50</xdr:col>
      <xdr:colOff>114300</xdr:colOff>
      <xdr:row>62</xdr:row>
      <xdr:rowOff>0</xdr:rowOff>
    </xdr:to>
    <xdr:cxnSp macro="">
      <xdr:nvCxnSpPr>
        <xdr:cNvPr id="225" name="直線コネクタ 224"/>
        <xdr:cNvCxnSpPr/>
      </xdr:nvCxnSpPr>
      <xdr:spPr>
        <a:xfrm flipV="1">
          <a:off x="7713980" y="1039368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132097</xdr:rowOff>
    </xdr:from>
    <xdr:ext cx="469744" cy="259045"/>
    <xdr:sp macro="" textlink="">
      <xdr:nvSpPr>
        <xdr:cNvPr id="226" name="n_1aveValue【体育館・プール】&#10;一人当たり面積"/>
        <xdr:cNvSpPr txBox="1"/>
      </xdr:nvSpPr>
      <xdr:spPr>
        <a:xfrm>
          <a:off x="8271587" y="1002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113047</xdr:rowOff>
    </xdr:from>
    <xdr:ext cx="469744" cy="259045"/>
    <xdr:sp macro="" textlink="">
      <xdr:nvSpPr>
        <xdr:cNvPr id="227" name="n_2aveValue【体育館・プール】&#10;一人当たり面積"/>
        <xdr:cNvSpPr txBox="1"/>
      </xdr:nvSpPr>
      <xdr:spPr>
        <a:xfrm>
          <a:off x="7509587" y="1000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154957</xdr:rowOff>
    </xdr:from>
    <xdr:ext cx="469744" cy="259045"/>
    <xdr:sp macro="" textlink="">
      <xdr:nvSpPr>
        <xdr:cNvPr id="228" name="n_3aveValue【体育館・プール】&#10;一人当たり面積"/>
        <xdr:cNvSpPr txBox="1"/>
      </xdr:nvSpPr>
      <xdr:spPr>
        <a:xfrm>
          <a:off x="67120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38117</xdr:rowOff>
    </xdr:from>
    <xdr:ext cx="469744" cy="259045"/>
    <xdr:sp macro="" textlink="">
      <xdr:nvSpPr>
        <xdr:cNvPr id="229" name="n_1mainValue【体育館・プール】&#10;一人当たり面積"/>
        <xdr:cNvSpPr txBox="1"/>
      </xdr:nvSpPr>
      <xdr:spPr>
        <a:xfrm>
          <a:off x="827158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41927</xdr:rowOff>
    </xdr:from>
    <xdr:ext cx="469744" cy="259045"/>
    <xdr:sp macro="" textlink="">
      <xdr:nvSpPr>
        <xdr:cNvPr id="230" name="n_2mainValue【体育館・プール】&#10;一人当たり面積"/>
        <xdr:cNvSpPr txBox="1"/>
      </xdr:nvSpPr>
      <xdr:spPr>
        <a:xfrm>
          <a:off x="7509587" y="1043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1" name="正方形/長方形 230"/>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2" name="正方形/長方形 231"/>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3" name="正方形/長方形 232"/>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4" name="正方形/長方形 233"/>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5" name="正方形/長方形 234"/>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6" name="正方形/長方形 235"/>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7" name="正方形/長方形 236"/>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1" name="テキスト ボックス 240"/>
        <xdr:cNvSpPr txBox="1"/>
      </xdr:nvSpPr>
      <xdr:spPr>
        <a:xfrm>
          <a:off x="37734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2" name="直線コネクタ 241"/>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3" name="テキスト ボックス 242"/>
        <xdr:cNvSpPr txBox="1"/>
      </xdr:nvSpPr>
      <xdr:spPr>
        <a:xfrm>
          <a:off x="33608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4" name="直線コネクタ 243"/>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5" name="テキスト ボックス 244"/>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6" name="直線コネクタ 245"/>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7" name="テキスト ボックス 246"/>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8" name="直線コネクタ 247"/>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49" name="テキスト ボックス 248"/>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74676</xdr:rowOff>
    </xdr:from>
    <xdr:to>
      <xdr:col>24</xdr:col>
      <xdr:colOff>62865</xdr:colOff>
      <xdr:row>84</xdr:row>
      <xdr:rowOff>134113</xdr:rowOff>
    </xdr:to>
    <xdr:cxnSp macro="">
      <xdr:nvCxnSpPr>
        <xdr:cNvPr id="253" name="直線コネクタ 252"/>
        <xdr:cNvCxnSpPr/>
      </xdr:nvCxnSpPr>
      <xdr:spPr>
        <a:xfrm flipV="1">
          <a:off x="4086225" y="12982956"/>
          <a:ext cx="0" cy="1232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137940</xdr:rowOff>
    </xdr:from>
    <xdr:ext cx="405111" cy="259045"/>
    <xdr:sp macro="" textlink="">
      <xdr:nvSpPr>
        <xdr:cNvPr id="254" name="【福祉施設】&#10;有形固定資産減価償却率最小値テキスト"/>
        <xdr:cNvSpPr txBox="1"/>
      </xdr:nvSpPr>
      <xdr:spPr>
        <a:xfrm>
          <a:off x="4124960" y="1421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134113</xdr:rowOff>
    </xdr:from>
    <xdr:to>
      <xdr:col>24</xdr:col>
      <xdr:colOff>152400</xdr:colOff>
      <xdr:row>84</xdr:row>
      <xdr:rowOff>134113</xdr:rowOff>
    </xdr:to>
    <xdr:cxnSp macro="">
      <xdr:nvCxnSpPr>
        <xdr:cNvPr id="255" name="直線コネクタ 254"/>
        <xdr:cNvCxnSpPr/>
      </xdr:nvCxnSpPr>
      <xdr:spPr>
        <a:xfrm>
          <a:off x="4020820" y="142158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21353</xdr:rowOff>
    </xdr:from>
    <xdr:ext cx="405111" cy="259045"/>
    <xdr:sp macro="" textlink="">
      <xdr:nvSpPr>
        <xdr:cNvPr id="256" name="【福祉施設】&#10;有形固定資産減価償却率最大値テキスト"/>
        <xdr:cNvSpPr txBox="1"/>
      </xdr:nvSpPr>
      <xdr:spPr>
        <a:xfrm>
          <a:off x="4124960" y="12761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74676</xdr:rowOff>
    </xdr:from>
    <xdr:to>
      <xdr:col>24</xdr:col>
      <xdr:colOff>152400</xdr:colOff>
      <xdr:row>77</xdr:row>
      <xdr:rowOff>74676</xdr:rowOff>
    </xdr:to>
    <xdr:cxnSp macro="">
      <xdr:nvCxnSpPr>
        <xdr:cNvPr id="257" name="直線コネクタ 256"/>
        <xdr:cNvCxnSpPr/>
      </xdr:nvCxnSpPr>
      <xdr:spPr>
        <a:xfrm>
          <a:off x="4020820" y="129829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101616</xdr:rowOff>
    </xdr:from>
    <xdr:ext cx="405111" cy="259045"/>
    <xdr:sp macro="" textlink="">
      <xdr:nvSpPr>
        <xdr:cNvPr id="258" name="【福祉施設】&#10;有形固定資産減価償却率平均値テキスト"/>
        <xdr:cNvSpPr txBox="1"/>
      </xdr:nvSpPr>
      <xdr:spPr>
        <a:xfrm>
          <a:off x="4124960" y="13512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9" name="フローチャート: 判断 258"/>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65024</xdr:rowOff>
    </xdr:from>
    <xdr:to>
      <xdr:col>20</xdr:col>
      <xdr:colOff>38100</xdr:colOff>
      <xdr:row>81</xdr:row>
      <xdr:rowOff>166624</xdr:rowOff>
    </xdr:to>
    <xdr:sp macro="" textlink="">
      <xdr:nvSpPr>
        <xdr:cNvPr id="260" name="フローチャート: 判断 259"/>
        <xdr:cNvSpPr/>
      </xdr:nvSpPr>
      <xdr:spPr>
        <a:xfrm>
          <a:off x="3312160" y="136438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62737</xdr:rowOff>
    </xdr:from>
    <xdr:to>
      <xdr:col>15</xdr:col>
      <xdr:colOff>101600</xdr:colOff>
      <xdr:row>81</xdr:row>
      <xdr:rowOff>164337</xdr:rowOff>
    </xdr:to>
    <xdr:sp macro="" textlink="">
      <xdr:nvSpPr>
        <xdr:cNvPr id="261" name="フローチャート: 判断 260"/>
        <xdr:cNvSpPr/>
      </xdr:nvSpPr>
      <xdr:spPr>
        <a:xfrm>
          <a:off x="2514600" y="136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122174</xdr:rowOff>
    </xdr:from>
    <xdr:to>
      <xdr:col>10</xdr:col>
      <xdr:colOff>165100</xdr:colOff>
      <xdr:row>82</xdr:row>
      <xdr:rowOff>52324</xdr:rowOff>
    </xdr:to>
    <xdr:sp macro="" textlink="">
      <xdr:nvSpPr>
        <xdr:cNvPr id="262" name="フローチャート: 判断 261"/>
        <xdr:cNvSpPr/>
      </xdr:nvSpPr>
      <xdr:spPr>
        <a:xfrm>
          <a:off x="1739900" y="137010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65024</xdr:rowOff>
    </xdr:from>
    <xdr:to>
      <xdr:col>24</xdr:col>
      <xdr:colOff>114300</xdr:colOff>
      <xdr:row>82</xdr:row>
      <xdr:rowOff>166624</xdr:rowOff>
    </xdr:to>
    <xdr:sp macro="" textlink="">
      <xdr:nvSpPr>
        <xdr:cNvPr id="268" name="楕円 267"/>
        <xdr:cNvSpPr/>
      </xdr:nvSpPr>
      <xdr:spPr>
        <a:xfrm>
          <a:off x="4036060" y="1381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43451</xdr:rowOff>
    </xdr:from>
    <xdr:ext cx="405111" cy="259045"/>
    <xdr:sp macro="" textlink="">
      <xdr:nvSpPr>
        <xdr:cNvPr id="269" name="【福祉施設】&#10;有形固定資産減価償却率該当値テキスト"/>
        <xdr:cNvSpPr txBox="1"/>
      </xdr:nvSpPr>
      <xdr:spPr>
        <a:xfrm>
          <a:off x="4124960" y="13789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117602</xdr:rowOff>
    </xdr:from>
    <xdr:to>
      <xdr:col>20</xdr:col>
      <xdr:colOff>38100</xdr:colOff>
      <xdr:row>83</xdr:row>
      <xdr:rowOff>47752</xdr:rowOff>
    </xdr:to>
    <xdr:sp macro="" textlink="">
      <xdr:nvSpPr>
        <xdr:cNvPr id="270" name="楕円 269"/>
        <xdr:cNvSpPr/>
      </xdr:nvSpPr>
      <xdr:spPr>
        <a:xfrm>
          <a:off x="3312160" y="1386408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115824</xdr:rowOff>
    </xdr:from>
    <xdr:to>
      <xdr:col>24</xdr:col>
      <xdr:colOff>63500</xdr:colOff>
      <xdr:row>82</xdr:row>
      <xdr:rowOff>168402</xdr:rowOff>
    </xdr:to>
    <xdr:cxnSp macro="">
      <xdr:nvCxnSpPr>
        <xdr:cNvPr id="271" name="直線コネクタ 270"/>
        <xdr:cNvCxnSpPr/>
      </xdr:nvCxnSpPr>
      <xdr:spPr>
        <a:xfrm flipV="1">
          <a:off x="3355340" y="13862304"/>
          <a:ext cx="73152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1015</xdr:rowOff>
    </xdr:from>
    <xdr:to>
      <xdr:col>15</xdr:col>
      <xdr:colOff>101600</xdr:colOff>
      <xdr:row>83</xdr:row>
      <xdr:rowOff>102615</xdr:rowOff>
    </xdr:to>
    <xdr:sp macro="" textlink="">
      <xdr:nvSpPr>
        <xdr:cNvPr id="272" name="楕円 271"/>
        <xdr:cNvSpPr/>
      </xdr:nvSpPr>
      <xdr:spPr>
        <a:xfrm>
          <a:off x="2514600" y="139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168402</xdr:rowOff>
    </xdr:from>
    <xdr:to>
      <xdr:col>19</xdr:col>
      <xdr:colOff>177800</xdr:colOff>
      <xdr:row>83</xdr:row>
      <xdr:rowOff>51815</xdr:rowOff>
    </xdr:to>
    <xdr:cxnSp macro="">
      <xdr:nvCxnSpPr>
        <xdr:cNvPr id="273" name="直線コネクタ 272"/>
        <xdr:cNvCxnSpPr/>
      </xdr:nvCxnSpPr>
      <xdr:spPr>
        <a:xfrm flipV="1">
          <a:off x="2565400" y="13914882"/>
          <a:ext cx="78994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11701</xdr:rowOff>
    </xdr:from>
    <xdr:ext cx="405111" cy="259045"/>
    <xdr:sp macro="" textlink="">
      <xdr:nvSpPr>
        <xdr:cNvPr id="274" name="n_1aveValue【福祉施設】&#10;有形固定資産減価償却率"/>
        <xdr:cNvSpPr txBox="1"/>
      </xdr:nvSpPr>
      <xdr:spPr>
        <a:xfrm>
          <a:off x="3170564" y="134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9414</xdr:rowOff>
    </xdr:from>
    <xdr:ext cx="405111" cy="259045"/>
    <xdr:sp macro="" textlink="">
      <xdr:nvSpPr>
        <xdr:cNvPr id="275" name="n_2aveValue【福祉施設】&#10;有形固定資産減価償却率"/>
        <xdr:cNvSpPr txBox="1"/>
      </xdr:nvSpPr>
      <xdr:spPr>
        <a:xfrm>
          <a:off x="2385704" y="1342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68851</xdr:rowOff>
    </xdr:from>
    <xdr:ext cx="405111" cy="259045"/>
    <xdr:sp macro="" textlink="">
      <xdr:nvSpPr>
        <xdr:cNvPr id="276" name="n_3aveValue【福祉施設】&#10;有形固定資産減価償却率"/>
        <xdr:cNvSpPr txBox="1"/>
      </xdr:nvSpPr>
      <xdr:spPr>
        <a:xfrm>
          <a:off x="161100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38879</xdr:rowOff>
    </xdr:from>
    <xdr:ext cx="405111" cy="259045"/>
    <xdr:sp macro="" textlink="">
      <xdr:nvSpPr>
        <xdr:cNvPr id="277" name="n_1mainValue【福祉施設】&#10;有形固定資産減価償却率"/>
        <xdr:cNvSpPr txBox="1"/>
      </xdr:nvSpPr>
      <xdr:spPr>
        <a:xfrm>
          <a:off x="3170564" y="13952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93742</xdr:rowOff>
    </xdr:from>
    <xdr:ext cx="405111" cy="259045"/>
    <xdr:sp macro="" textlink="">
      <xdr:nvSpPr>
        <xdr:cNvPr id="278" name="n_2mainValue【福祉施設】&#10;有形固定資産減価償却率"/>
        <xdr:cNvSpPr txBox="1"/>
      </xdr:nvSpPr>
      <xdr:spPr>
        <a:xfrm>
          <a:off x="2385704" y="1400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137161</xdr:rowOff>
    </xdr:from>
    <xdr:to>
      <xdr:col>54</xdr:col>
      <xdr:colOff>189865</xdr:colOff>
      <xdr:row>86</xdr:row>
      <xdr:rowOff>68580</xdr:rowOff>
    </xdr:to>
    <xdr:cxnSp macro="">
      <xdr:nvCxnSpPr>
        <xdr:cNvPr id="302" name="直線コネクタ 301"/>
        <xdr:cNvCxnSpPr/>
      </xdr:nvCxnSpPr>
      <xdr:spPr>
        <a:xfrm flipV="1">
          <a:off x="9219565" y="1321308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72407</xdr:rowOff>
    </xdr:from>
    <xdr:ext cx="469744" cy="259045"/>
    <xdr:sp macro="" textlink="">
      <xdr:nvSpPr>
        <xdr:cNvPr id="303" name="【福祉施設】&#10;一人当たり面積最小値テキスト"/>
        <xdr:cNvSpPr txBox="1"/>
      </xdr:nvSpPr>
      <xdr:spPr>
        <a:xfrm>
          <a:off x="9258300"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68580</xdr:rowOff>
    </xdr:from>
    <xdr:to>
      <xdr:col>55</xdr:col>
      <xdr:colOff>88900</xdr:colOff>
      <xdr:row>86</xdr:row>
      <xdr:rowOff>68580</xdr:rowOff>
    </xdr:to>
    <xdr:cxnSp macro="">
      <xdr:nvCxnSpPr>
        <xdr:cNvPr id="304" name="直線コネクタ 303"/>
        <xdr:cNvCxnSpPr/>
      </xdr:nvCxnSpPr>
      <xdr:spPr>
        <a:xfrm>
          <a:off x="9154160" y="14485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83838</xdr:rowOff>
    </xdr:from>
    <xdr:ext cx="469744" cy="259045"/>
    <xdr:sp macro="" textlink="">
      <xdr:nvSpPr>
        <xdr:cNvPr id="305" name="【福祉施設】&#10;一人当たり面積最大値テキスト"/>
        <xdr:cNvSpPr txBox="1"/>
      </xdr:nvSpPr>
      <xdr:spPr>
        <a:xfrm>
          <a:off x="9258300" y="12992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137161</xdr:rowOff>
    </xdr:from>
    <xdr:to>
      <xdr:col>55</xdr:col>
      <xdr:colOff>88900</xdr:colOff>
      <xdr:row>78</xdr:row>
      <xdr:rowOff>137161</xdr:rowOff>
    </xdr:to>
    <xdr:cxnSp macro="">
      <xdr:nvCxnSpPr>
        <xdr:cNvPr id="306" name="直線コネクタ 305"/>
        <xdr:cNvCxnSpPr/>
      </xdr:nvCxnSpPr>
      <xdr:spPr>
        <a:xfrm>
          <a:off x="9154160" y="13213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170197</xdr:rowOff>
    </xdr:from>
    <xdr:ext cx="469744" cy="259045"/>
    <xdr:sp macro="" textlink="">
      <xdr:nvSpPr>
        <xdr:cNvPr id="307" name="【福祉施設】&#10;一人当たり面積平均値テキスト"/>
        <xdr:cNvSpPr txBox="1"/>
      </xdr:nvSpPr>
      <xdr:spPr>
        <a:xfrm>
          <a:off x="9258300" y="13749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147320</xdr:rowOff>
    </xdr:from>
    <xdr:to>
      <xdr:col>55</xdr:col>
      <xdr:colOff>50800</xdr:colOff>
      <xdr:row>83</xdr:row>
      <xdr:rowOff>77470</xdr:rowOff>
    </xdr:to>
    <xdr:sp macro="" textlink="">
      <xdr:nvSpPr>
        <xdr:cNvPr id="308" name="フローチャート: 判断 307"/>
        <xdr:cNvSpPr/>
      </xdr:nvSpPr>
      <xdr:spPr>
        <a:xfrm>
          <a:off x="9192260" y="138938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09" name="フローチャート: 判断 308"/>
        <xdr:cNvSpPr/>
      </xdr:nvSpPr>
      <xdr:spPr>
        <a:xfrm>
          <a:off x="8445500" y="1392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13970</xdr:rowOff>
    </xdr:from>
    <xdr:to>
      <xdr:col>46</xdr:col>
      <xdr:colOff>38100</xdr:colOff>
      <xdr:row>83</xdr:row>
      <xdr:rowOff>115570</xdr:rowOff>
    </xdr:to>
    <xdr:sp macro="" textlink="">
      <xdr:nvSpPr>
        <xdr:cNvPr id="310" name="フローチャート: 判断 309"/>
        <xdr:cNvSpPr/>
      </xdr:nvSpPr>
      <xdr:spPr>
        <a:xfrm>
          <a:off x="7670800" y="139280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10161</xdr:rowOff>
    </xdr:from>
    <xdr:to>
      <xdr:col>41</xdr:col>
      <xdr:colOff>101600</xdr:colOff>
      <xdr:row>82</xdr:row>
      <xdr:rowOff>111761</xdr:rowOff>
    </xdr:to>
    <xdr:sp macro="" textlink="">
      <xdr:nvSpPr>
        <xdr:cNvPr id="311" name="フローチャート: 判断 310"/>
        <xdr:cNvSpPr/>
      </xdr:nvSpPr>
      <xdr:spPr>
        <a:xfrm>
          <a:off x="6873240" y="13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29211</xdr:rowOff>
    </xdr:from>
    <xdr:to>
      <xdr:col>55</xdr:col>
      <xdr:colOff>50800</xdr:colOff>
      <xdr:row>85</xdr:row>
      <xdr:rowOff>130811</xdr:rowOff>
    </xdr:to>
    <xdr:sp macro="" textlink="">
      <xdr:nvSpPr>
        <xdr:cNvPr id="317" name="楕円 316"/>
        <xdr:cNvSpPr/>
      </xdr:nvSpPr>
      <xdr:spPr>
        <a:xfrm>
          <a:off x="9192260" y="142786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7638</xdr:rowOff>
    </xdr:from>
    <xdr:ext cx="469744" cy="259045"/>
    <xdr:sp macro="" textlink="">
      <xdr:nvSpPr>
        <xdr:cNvPr id="318" name="【福祉施設】&#10;一人当たり面積該当値テキスト"/>
        <xdr:cNvSpPr txBox="1"/>
      </xdr:nvSpPr>
      <xdr:spPr>
        <a:xfrm>
          <a:off x="9258300"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29211</xdr:rowOff>
    </xdr:from>
    <xdr:to>
      <xdr:col>50</xdr:col>
      <xdr:colOff>165100</xdr:colOff>
      <xdr:row>85</xdr:row>
      <xdr:rowOff>130811</xdr:rowOff>
    </xdr:to>
    <xdr:sp macro="" textlink="">
      <xdr:nvSpPr>
        <xdr:cNvPr id="319" name="楕円 318"/>
        <xdr:cNvSpPr/>
      </xdr:nvSpPr>
      <xdr:spPr>
        <a:xfrm>
          <a:off x="8445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80011</xdr:rowOff>
    </xdr:from>
    <xdr:to>
      <xdr:col>55</xdr:col>
      <xdr:colOff>0</xdr:colOff>
      <xdr:row>85</xdr:row>
      <xdr:rowOff>80011</xdr:rowOff>
    </xdr:to>
    <xdr:cxnSp macro="">
      <xdr:nvCxnSpPr>
        <xdr:cNvPr id="320" name="直線コネクタ 319"/>
        <xdr:cNvCxnSpPr/>
      </xdr:nvCxnSpPr>
      <xdr:spPr>
        <a:xfrm>
          <a:off x="8496300" y="1432941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29211</xdr:rowOff>
    </xdr:from>
    <xdr:to>
      <xdr:col>46</xdr:col>
      <xdr:colOff>38100</xdr:colOff>
      <xdr:row>85</xdr:row>
      <xdr:rowOff>130811</xdr:rowOff>
    </xdr:to>
    <xdr:sp macro="" textlink="">
      <xdr:nvSpPr>
        <xdr:cNvPr id="321" name="楕円 320"/>
        <xdr:cNvSpPr/>
      </xdr:nvSpPr>
      <xdr:spPr>
        <a:xfrm>
          <a:off x="7670800" y="142786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80011</xdr:rowOff>
    </xdr:from>
    <xdr:to>
      <xdr:col>50</xdr:col>
      <xdr:colOff>114300</xdr:colOff>
      <xdr:row>85</xdr:row>
      <xdr:rowOff>80011</xdr:rowOff>
    </xdr:to>
    <xdr:cxnSp macro="">
      <xdr:nvCxnSpPr>
        <xdr:cNvPr id="322" name="直線コネクタ 321"/>
        <xdr:cNvCxnSpPr/>
      </xdr:nvCxnSpPr>
      <xdr:spPr>
        <a:xfrm>
          <a:off x="7713980" y="143294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132097</xdr:rowOff>
    </xdr:from>
    <xdr:ext cx="469744" cy="259045"/>
    <xdr:sp macro="" textlink="">
      <xdr:nvSpPr>
        <xdr:cNvPr id="323" name="n_1aveValue【福祉施設】&#10;一人当たり面積"/>
        <xdr:cNvSpPr txBox="1"/>
      </xdr:nvSpPr>
      <xdr:spPr>
        <a:xfrm>
          <a:off x="827158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132097</xdr:rowOff>
    </xdr:from>
    <xdr:ext cx="469744" cy="259045"/>
    <xdr:sp macro="" textlink="">
      <xdr:nvSpPr>
        <xdr:cNvPr id="324" name="n_2aveValue【福祉施設】&#10;一人当たり面積"/>
        <xdr:cNvSpPr txBox="1"/>
      </xdr:nvSpPr>
      <xdr:spPr>
        <a:xfrm>
          <a:off x="7509587" y="1371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128288</xdr:rowOff>
    </xdr:from>
    <xdr:ext cx="469744" cy="259045"/>
    <xdr:sp macro="" textlink="">
      <xdr:nvSpPr>
        <xdr:cNvPr id="325" name="n_3aveValue【福祉施設】&#10;一人当たり面積"/>
        <xdr:cNvSpPr txBox="1"/>
      </xdr:nvSpPr>
      <xdr:spPr>
        <a:xfrm>
          <a:off x="6712027"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121938</xdr:rowOff>
    </xdr:from>
    <xdr:ext cx="469744" cy="259045"/>
    <xdr:sp macro="" textlink="">
      <xdr:nvSpPr>
        <xdr:cNvPr id="326" name="n_1mainValue【福祉施設】&#10;一人当たり面積"/>
        <xdr:cNvSpPr txBox="1"/>
      </xdr:nvSpPr>
      <xdr:spPr>
        <a:xfrm>
          <a:off x="827158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121938</xdr:rowOff>
    </xdr:from>
    <xdr:ext cx="469744" cy="259045"/>
    <xdr:sp macro="" textlink="">
      <xdr:nvSpPr>
        <xdr:cNvPr id="327" name="n_2mainValue【福祉施設】&#10;一人当たり面積"/>
        <xdr:cNvSpPr txBox="1"/>
      </xdr:nvSpPr>
      <xdr:spPr>
        <a:xfrm>
          <a:off x="7509587" y="1437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37734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108</xdr:row>
      <xdr:rowOff>77832</xdr:rowOff>
    </xdr:to>
    <xdr:cxnSp macro="">
      <xdr:nvCxnSpPr>
        <xdr:cNvPr id="353" name="直線コネクタ 352"/>
        <xdr:cNvCxnSpPr/>
      </xdr:nvCxnSpPr>
      <xdr:spPr>
        <a:xfrm flipV="1">
          <a:off x="4086225" y="16774886"/>
          <a:ext cx="0" cy="140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81659</xdr:rowOff>
    </xdr:from>
    <xdr:ext cx="340478" cy="259045"/>
    <xdr:sp macro="" textlink="">
      <xdr:nvSpPr>
        <xdr:cNvPr id="354" name="【市民会館】&#10;有形固定資産減価償却率最小値テキスト"/>
        <xdr:cNvSpPr txBox="1"/>
      </xdr:nvSpPr>
      <xdr:spPr>
        <a:xfrm>
          <a:off x="4124960" y="181867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77832</xdr:rowOff>
    </xdr:from>
    <xdr:to>
      <xdr:col>24</xdr:col>
      <xdr:colOff>152400</xdr:colOff>
      <xdr:row>108</xdr:row>
      <xdr:rowOff>77832</xdr:rowOff>
    </xdr:to>
    <xdr:cxnSp macro="">
      <xdr:nvCxnSpPr>
        <xdr:cNvPr id="355" name="直線コネクタ 354"/>
        <xdr:cNvCxnSpPr/>
      </xdr:nvCxnSpPr>
      <xdr:spPr>
        <a:xfrm>
          <a:off x="4020820" y="1818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405111" cy="259045"/>
    <xdr:sp macro="" textlink="">
      <xdr:nvSpPr>
        <xdr:cNvPr id="356" name="【市民会館】&#10;有形固定資産減価償却率最大値テキスト"/>
        <xdr:cNvSpPr txBox="1"/>
      </xdr:nvSpPr>
      <xdr:spPr>
        <a:xfrm>
          <a:off x="4124960" y="16557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357" name="直線コネクタ 356"/>
        <xdr:cNvCxnSpPr/>
      </xdr:nvCxnSpPr>
      <xdr:spPr>
        <a:xfrm>
          <a:off x="4020820" y="167748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49547</xdr:rowOff>
    </xdr:from>
    <xdr:ext cx="405111" cy="259045"/>
    <xdr:sp macro="" textlink="">
      <xdr:nvSpPr>
        <xdr:cNvPr id="358" name="【市民会館】&#10;有形固定資産減価償却率平均値テキスト"/>
        <xdr:cNvSpPr txBox="1"/>
      </xdr:nvSpPr>
      <xdr:spPr>
        <a:xfrm>
          <a:off x="4124960" y="17484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71120</xdr:rowOff>
    </xdr:from>
    <xdr:to>
      <xdr:col>24</xdr:col>
      <xdr:colOff>114300</xdr:colOff>
      <xdr:row>105</xdr:row>
      <xdr:rowOff>1270</xdr:rowOff>
    </xdr:to>
    <xdr:sp macro="" textlink="">
      <xdr:nvSpPr>
        <xdr:cNvPr id="359" name="フローチャート: 判断 358"/>
        <xdr:cNvSpPr/>
      </xdr:nvSpPr>
      <xdr:spPr>
        <a:xfrm>
          <a:off x="403606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80918</xdr:rowOff>
    </xdr:from>
    <xdr:to>
      <xdr:col>20</xdr:col>
      <xdr:colOff>38100</xdr:colOff>
      <xdr:row>105</xdr:row>
      <xdr:rowOff>11068</xdr:rowOff>
    </xdr:to>
    <xdr:sp macro="" textlink="">
      <xdr:nvSpPr>
        <xdr:cNvPr id="360" name="フローチャート: 判断 359"/>
        <xdr:cNvSpPr/>
      </xdr:nvSpPr>
      <xdr:spPr>
        <a:xfrm>
          <a:off x="331216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123371</xdr:rowOff>
    </xdr:from>
    <xdr:to>
      <xdr:col>15</xdr:col>
      <xdr:colOff>101600</xdr:colOff>
      <xdr:row>105</xdr:row>
      <xdr:rowOff>53521</xdr:rowOff>
    </xdr:to>
    <xdr:sp macro="" textlink="">
      <xdr:nvSpPr>
        <xdr:cNvPr id="361" name="フローチャート: 判断 360"/>
        <xdr:cNvSpPr/>
      </xdr:nvSpPr>
      <xdr:spPr>
        <a:xfrm>
          <a:off x="2514600" y="175579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33564</xdr:rowOff>
    </xdr:from>
    <xdr:to>
      <xdr:col>10</xdr:col>
      <xdr:colOff>165100</xdr:colOff>
      <xdr:row>105</xdr:row>
      <xdr:rowOff>135164</xdr:rowOff>
    </xdr:to>
    <xdr:sp macro="" textlink="">
      <xdr:nvSpPr>
        <xdr:cNvPr id="362" name="フローチャート: 判断 361"/>
        <xdr:cNvSpPr/>
      </xdr:nvSpPr>
      <xdr:spPr>
        <a:xfrm>
          <a:off x="17399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152763</xdr:rowOff>
    </xdr:from>
    <xdr:to>
      <xdr:col>24</xdr:col>
      <xdr:colOff>114300</xdr:colOff>
      <xdr:row>104</xdr:row>
      <xdr:rowOff>82913</xdr:rowOff>
    </xdr:to>
    <xdr:sp macro="" textlink="">
      <xdr:nvSpPr>
        <xdr:cNvPr id="368" name="楕円 367"/>
        <xdr:cNvSpPr/>
      </xdr:nvSpPr>
      <xdr:spPr>
        <a:xfrm>
          <a:off x="4036060" y="174196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4190</xdr:rowOff>
    </xdr:from>
    <xdr:ext cx="405111" cy="259045"/>
    <xdr:sp macro="" textlink="">
      <xdr:nvSpPr>
        <xdr:cNvPr id="369" name="【市民会館】&#10;有形固定資産減価償却率該当値テキスト"/>
        <xdr:cNvSpPr txBox="1"/>
      </xdr:nvSpPr>
      <xdr:spPr>
        <a:xfrm>
          <a:off x="4124960" y="1727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13970</xdr:rowOff>
    </xdr:from>
    <xdr:to>
      <xdr:col>20</xdr:col>
      <xdr:colOff>38100</xdr:colOff>
      <xdr:row>104</xdr:row>
      <xdr:rowOff>115570</xdr:rowOff>
    </xdr:to>
    <xdr:sp macro="" textlink="">
      <xdr:nvSpPr>
        <xdr:cNvPr id="370" name="楕円 369"/>
        <xdr:cNvSpPr/>
      </xdr:nvSpPr>
      <xdr:spPr>
        <a:xfrm>
          <a:off x="3312160" y="174485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32113</xdr:rowOff>
    </xdr:from>
    <xdr:to>
      <xdr:col>24</xdr:col>
      <xdr:colOff>63500</xdr:colOff>
      <xdr:row>104</xdr:row>
      <xdr:rowOff>64770</xdr:rowOff>
    </xdr:to>
    <xdr:cxnSp macro="">
      <xdr:nvCxnSpPr>
        <xdr:cNvPr id="371" name="直線コネクタ 370"/>
        <xdr:cNvCxnSpPr/>
      </xdr:nvCxnSpPr>
      <xdr:spPr>
        <a:xfrm flipV="1">
          <a:off x="3355340" y="17466673"/>
          <a:ext cx="7315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46627</xdr:rowOff>
    </xdr:from>
    <xdr:to>
      <xdr:col>15</xdr:col>
      <xdr:colOff>101600</xdr:colOff>
      <xdr:row>104</xdr:row>
      <xdr:rowOff>148227</xdr:rowOff>
    </xdr:to>
    <xdr:sp macro="" textlink="">
      <xdr:nvSpPr>
        <xdr:cNvPr id="372" name="楕円 371"/>
        <xdr:cNvSpPr/>
      </xdr:nvSpPr>
      <xdr:spPr>
        <a:xfrm>
          <a:off x="2514600" y="1748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64770</xdr:rowOff>
    </xdr:from>
    <xdr:to>
      <xdr:col>19</xdr:col>
      <xdr:colOff>177800</xdr:colOff>
      <xdr:row>104</xdr:row>
      <xdr:rowOff>97427</xdr:rowOff>
    </xdr:to>
    <xdr:cxnSp macro="">
      <xdr:nvCxnSpPr>
        <xdr:cNvPr id="373" name="直線コネクタ 372"/>
        <xdr:cNvCxnSpPr/>
      </xdr:nvCxnSpPr>
      <xdr:spPr>
        <a:xfrm flipV="1">
          <a:off x="2565400" y="17499330"/>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2195</xdr:rowOff>
    </xdr:from>
    <xdr:ext cx="405111" cy="259045"/>
    <xdr:sp macro="" textlink="">
      <xdr:nvSpPr>
        <xdr:cNvPr id="374" name="n_1aveValue【市民会館】&#10;有形固定資産減価償却率"/>
        <xdr:cNvSpPr txBox="1"/>
      </xdr:nvSpPr>
      <xdr:spPr>
        <a:xfrm>
          <a:off x="317056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44648</xdr:rowOff>
    </xdr:from>
    <xdr:ext cx="405111" cy="259045"/>
    <xdr:sp macro="" textlink="">
      <xdr:nvSpPr>
        <xdr:cNvPr id="375" name="n_2aveValue【市民会館】&#10;有形固定資産減価償却率"/>
        <xdr:cNvSpPr txBox="1"/>
      </xdr:nvSpPr>
      <xdr:spPr>
        <a:xfrm>
          <a:off x="2385704" y="17646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151691</xdr:rowOff>
    </xdr:from>
    <xdr:ext cx="405111" cy="259045"/>
    <xdr:sp macro="" textlink="">
      <xdr:nvSpPr>
        <xdr:cNvPr id="376" name="n_3aveValue【市民会館】&#10;有形固定資産減価償却率"/>
        <xdr:cNvSpPr txBox="1"/>
      </xdr:nvSpPr>
      <xdr:spPr>
        <a:xfrm>
          <a:off x="1611004" y="1741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132097</xdr:rowOff>
    </xdr:from>
    <xdr:ext cx="405111" cy="259045"/>
    <xdr:sp macro="" textlink="">
      <xdr:nvSpPr>
        <xdr:cNvPr id="377" name="n_1mainValue【市民会館】&#10;有形固定資産減価償却率"/>
        <xdr:cNvSpPr txBox="1"/>
      </xdr:nvSpPr>
      <xdr:spPr>
        <a:xfrm>
          <a:off x="3170564" y="1723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378" name="n_2mainValue【市民会館】&#10;有形固定資産減価償却率"/>
        <xdr:cNvSpPr txBox="1"/>
      </xdr:nvSpPr>
      <xdr:spPr>
        <a:xfrm>
          <a:off x="238570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99061</xdr:rowOff>
    </xdr:to>
    <xdr:cxnSp macro="">
      <xdr:nvCxnSpPr>
        <xdr:cNvPr id="402" name="直線コネクタ 401"/>
        <xdr:cNvCxnSpPr/>
      </xdr:nvCxnSpPr>
      <xdr:spPr>
        <a:xfrm flipV="1">
          <a:off x="9219565" y="16744949"/>
          <a:ext cx="0" cy="14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03" name="【市民会館】&#10;一人当たり面積最小値テキスト"/>
        <xdr:cNvSpPr txBox="1"/>
      </xdr:nvSpPr>
      <xdr:spPr>
        <a:xfrm>
          <a:off x="9258300" y="1820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04" name="直線コネクタ 403"/>
        <xdr:cNvCxnSpPr/>
      </xdr:nvCxnSpPr>
      <xdr:spPr>
        <a:xfrm>
          <a:off x="9154160" y="18204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05" name="【市民会館】&#10;一人当たり面積最大値テキスト"/>
        <xdr:cNvSpPr txBox="1"/>
      </xdr:nvSpPr>
      <xdr:spPr>
        <a:xfrm>
          <a:off x="9258300" y="1652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06" name="直線コネクタ 405"/>
        <xdr:cNvCxnSpPr/>
      </xdr:nvCxnSpPr>
      <xdr:spPr>
        <a:xfrm>
          <a:off x="9154160" y="167449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135907</xdr:rowOff>
    </xdr:from>
    <xdr:ext cx="469744" cy="259045"/>
    <xdr:sp macro="" textlink="">
      <xdr:nvSpPr>
        <xdr:cNvPr id="407" name="【市民会館】&#10;一人当たり面積平均値テキスト"/>
        <xdr:cNvSpPr txBox="1"/>
      </xdr:nvSpPr>
      <xdr:spPr>
        <a:xfrm>
          <a:off x="9258300" y="17570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113030</xdr:rowOff>
    </xdr:from>
    <xdr:to>
      <xdr:col>55</xdr:col>
      <xdr:colOff>50800</xdr:colOff>
      <xdr:row>106</xdr:row>
      <xdr:rowOff>43180</xdr:rowOff>
    </xdr:to>
    <xdr:sp macro="" textlink="">
      <xdr:nvSpPr>
        <xdr:cNvPr id="408" name="フローチャート: 判断 407"/>
        <xdr:cNvSpPr/>
      </xdr:nvSpPr>
      <xdr:spPr>
        <a:xfrm>
          <a:off x="919226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09" name="フローチャート: 判断 408"/>
        <xdr:cNvSpPr/>
      </xdr:nvSpPr>
      <xdr:spPr>
        <a:xfrm>
          <a:off x="844550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10" name="フローチャート: 判断 409"/>
        <xdr:cNvSpPr/>
      </xdr:nvSpPr>
      <xdr:spPr>
        <a:xfrm>
          <a:off x="7670800" y="1774571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124461</xdr:rowOff>
    </xdr:from>
    <xdr:to>
      <xdr:col>41</xdr:col>
      <xdr:colOff>101600</xdr:colOff>
      <xdr:row>106</xdr:row>
      <xdr:rowOff>54611</xdr:rowOff>
    </xdr:to>
    <xdr:sp macro="" textlink="">
      <xdr:nvSpPr>
        <xdr:cNvPr id="411" name="フローチャート: 判断 410"/>
        <xdr:cNvSpPr/>
      </xdr:nvSpPr>
      <xdr:spPr>
        <a:xfrm>
          <a:off x="6873240" y="177266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417" name="楕円 416"/>
        <xdr:cNvSpPr/>
      </xdr:nvSpPr>
      <xdr:spPr>
        <a:xfrm>
          <a:off x="9192260" y="178981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106697</xdr:rowOff>
    </xdr:from>
    <xdr:ext cx="469744" cy="259045"/>
    <xdr:sp macro="" textlink="">
      <xdr:nvSpPr>
        <xdr:cNvPr id="418" name="【市民会館】&#10;一人当たり面積該当値テキスト"/>
        <xdr:cNvSpPr txBox="1"/>
      </xdr:nvSpPr>
      <xdr:spPr>
        <a:xfrm>
          <a:off x="9258300"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132080</xdr:rowOff>
    </xdr:from>
    <xdr:to>
      <xdr:col>50</xdr:col>
      <xdr:colOff>165100</xdr:colOff>
      <xdr:row>107</xdr:row>
      <xdr:rowOff>62230</xdr:rowOff>
    </xdr:to>
    <xdr:sp macro="" textlink="">
      <xdr:nvSpPr>
        <xdr:cNvPr id="419" name="楕円 418"/>
        <xdr:cNvSpPr/>
      </xdr:nvSpPr>
      <xdr:spPr>
        <a:xfrm>
          <a:off x="8445500" y="1790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11430</xdr:rowOff>
    </xdr:to>
    <xdr:cxnSp macro="">
      <xdr:nvCxnSpPr>
        <xdr:cNvPr id="420" name="直線コネクタ 419"/>
        <xdr:cNvCxnSpPr/>
      </xdr:nvCxnSpPr>
      <xdr:spPr>
        <a:xfrm flipV="1">
          <a:off x="8496300" y="17945100"/>
          <a:ext cx="723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132080</xdr:rowOff>
    </xdr:from>
    <xdr:to>
      <xdr:col>46</xdr:col>
      <xdr:colOff>38100</xdr:colOff>
      <xdr:row>107</xdr:row>
      <xdr:rowOff>62230</xdr:rowOff>
    </xdr:to>
    <xdr:sp macro="" textlink="">
      <xdr:nvSpPr>
        <xdr:cNvPr id="421" name="楕円 420"/>
        <xdr:cNvSpPr/>
      </xdr:nvSpPr>
      <xdr:spPr>
        <a:xfrm>
          <a:off x="7670800" y="1790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11430</xdr:rowOff>
    </xdr:from>
    <xdr:to>
      <xdr:col>50</xdr:col>
      <xdr:colOff>114300</xdr:colOff>
      <xdr:row>107</xdr:row>
      <xdr:rowOff>11430</xdr:rowOff>
    </xdr:to>
    <xdr:cxnSp macro="">
      <xdr:nvCxnSpPr>
        <xdr:cNvPr id="422" name="直線コネクタ 421"/>
        <xdr:cNvCxnSpPr/>
      </xdr:nvCxnSpPr>
      <xdr:spPr>
        <a:xfrm>
          <a:off x="7713980" y="1794891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23" name="n_1aveValue【市民会館】&#10;一人当たり面積"/>
        <xdr:cNvSpPr txBox="1"/>
      </xdr:nvSpPr>
      <xdr:spPr>
        <a:xfrm>
          <a:off x="827158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24" name="n_2aveValue【市民会館】&#10;一人当たり面積"/>
        <xdr:cNvSpPr txBox="1"/>
      </xdr:nvSpPr>
      <xdr:spPr>
        <a:xfrm>
          <a:off x="7509587" y="1752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71138</xdr:rowOff>
    </xdr:from>
    <xdr:ext cx="469744" cy="259045"/>
    <xdr:sp macro="" textlink="">
      <xdr:nvSpPr>
        <xdr:cNvPr id="425" name="n_3aveValue【市民会館】&#10;一人当たり面積"/>
        <xdr:cNvSpPr txBox="1"/>
      </xdr:nvSpPr>
      <xdr:spPr>
        <a:xfrm>
          <a:off x="6712027" y="1750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53357</xdr:rowOff>
    </xdr:from>
    <xdr:ext cx="469744" cy="259045"/>
    <xdr:sp macro="" textlink="">
      <xdr:nvSpPr>
        <xdr:cNvPr id="426" name="n_1mainValue【市民会館】&#10;一人当たり面積"/>
        <xdr:cNvSpPr txBox="1"/>
      </xdr:nvSpPr>
      <xdr:spPr>
        <a:xfrm>
          <a:off x="827158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53357</xdr:rowOff>
    </xdr:from>
    <xdr:ext cx="469744" cy="259045"/>
    <xdr:sp macro="" textlink="">
      <xdr:nvSpPr>
        <xdr:cNvPr id="427" name="n_2mainValue【市民会館】&#10;一人当たり面積"/>
        <xdr:cNvSpPr txBox="1"/>
      </xdr:nvSpPr>
      <xdr:spPr>
        <a:xfrm>
          <a:off x="7509587" y="1799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0666881" y="69405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40</xdr:row>
      <xdr:rowOff>167640</xdr:rowOff>
    </xdr:to>
    <xdr:cxnSp macro="">
      <xdr:nvCxnSpPr>
        <xdr:cNvPr id="451" name="直線コネクタ 450"/>
        <xdr:cNvCxnSpPr/>
      </xdr:nvCxnSpPr>
      <xdr:spPr>
        <a:xfrm flipV="1">
          <a:off x="14375764" y="568833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17</xdr:rowOff>
    </xdr:from>
    <xdr:ext cx="405111" cy="259045"/>
    <xdr:sp macro="" textlink="">
      <xdr:nvSpPr>
        <xdr:cNvPr id="452" name="【一般廃棄物処理施設】&#10;有形固定資産減価償却率最小値テキスト"/>
        <xdr:cNvSpPr txBox="1"/>
      </xdr:nvSpPr>
      <xdr:spPr>
        <a:xfrm>
          <a:off x="144145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53" name="直線コネクタ 452"/>
        <xdr:cNvCxnSpPr/>
      </xdr:nvCxnSpPr>
      <xdr:spPr>
        <a:xfrm>
          <a:off x="14287500" y="687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405111" cy="259045"/>
    <xdr:sp macro="" textlink="">
      <xdr:nvSpPr>
        <xdr:cNvPr id="454" name="【一般廃棄物処理施設】&#10;有形固定資産減価償却率最大値テキスト"/>
        <xdr:cNvSpPr txBox="1"/>
      </xdr:nvSpPr>
      <xdr:spPr>
        <a:xfrm>
          <a:off x="14414500" y="5467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455" name="直線コネクタ 454"/>
        <xdr:cNvCxnSpPr/>
      </xdr:nvCxnSpPr>
      <xdr:spPr>
        <a:xfrm>
          <a:off x="14287500" y="5688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118127</xdr:rowOff>
    </xdr:from>
    <xdr:ext cx="405111" cy="259045"/>
    <xdr:sp macro="" textlink="">
      <xdr:nvSpPr>
        <xdr:cNvPr id="456" name="【一般廃棄物処理施設】&#10;有形固定資産減価償却率平均値テキスト"/>
        <xdr:cNvSpPr txBox="1"/>
      </xdr:nvSpPr>
      <xdr:spPr>
        <a:xfrm>
          <a:off x="14414500" y="6153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57" name="フローチャート: 判断 456"/>
        <xdr:cNvSpPr/>
      </xdr:nvSpPr>
      <xdr:spPr>
        <a:xfrm>
          <a:off x="14325600" y="61747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160655</xdr:rowOff>
    </xdr:from>
    <xdr:to>
      <xdr:col>81</xdr:col>
      <xdr:colOff>101600</xdr:colOff>
      <xdr:row>37</xdr:row>
      <xdr:rowOff>90805</xdr:rowOff>
    </xdr:to>
    <xdr:sp macro="" textlink="">
      <xdr:nvSpPr>
        <xdr:cNvPr id="458" name="フローチャート: 判断 457"/>
        <xdr:cNvSpPr/>
      </xdr:nvSpPr>
      <xdr:spPr>
        <a:xfrm>
          <a:off x="1357884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67310</xdr:rowOff>
    </xdr:from>
    <xdr:to>
      <xdr:col>76</xdr:col>
      <xdr:colOff>165100</xdr:colOff>
      <xdr:row>36</xdr:row>
      <xdr:rowOff>168910</xdr:rowOff>
    </xdr:to>
    <xdr:sp macro="" textlink="">
      <xdr:nvSpPr>
        <xdr:cNvPr id="459" name="フローチャート: 判断 458"/>
        <xdr:cNvSpPr/>
      </xdr:nvSpPr>
      <xdr:spPr>
        <a:xfrm>
          <a:off x="12804140" y="61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156845</xdr:rowOff>
    </xdr:from>
    <xdr:to>
      <xdr:col>72</xdr:col>
      <xdr:colOff>38100</xdr:colOff>
      <xdr:row>36</xdr:row>
      <xdr:rowOff>86995</xdr:rowOff>
    </xdr:to>
    <xdr:sp macro="" textlink="">
      <xdr:nvSpPr>
        <xdr:cNvPr id="460" name="フローチャート: 判断 459"/>
        <xdr:cNvSpPr/>
      </xdr:nvSpPr>
      <xdr:spPr>
        <a:xfrm>
          <a:off x="12029440" y="60242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19685</xdr:rowOff>
    </xdr:from>
    <xdr:to>
      <xdr:col>85</xdr:col>
      <xdr:colOff>177800</xdr:colOff>
      <xdr:row>35</xdr:row>
      <xdr:rowOff>121285</xdr:rowOff>
    </xdr:to>
    <xdr:sp macro="" textlink="">
      <xdr:nvSpPr>
        <xdr:cNvPr id="466" name="楕円 465"/>
        <xdr:cNvSpPr/>
      </xdr:nvSpPr>
      <xdr:spPr>
        <a:xfrm>
          <a:off x="14325600" y="588708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42562</xdr:rowOff>
    </xdr:from>
    <xdr:ext cx="405111" cy="259045"/>
    <xdr:sp macro="" textlink="">
      <xdr:nvSpPr>
        <xdr:cNvPr id="467" name="【一般廃棄物処理施設】&#10;有形固定資産減価償却率該当値テキスト"/>
        <xdr:cNvSpPr txBox="1"/>
      </xdr:nvSpPr>
      <xdr:spPr>
        <a:xfrm>
          <a:off x="14414500" y="574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29210</xdr:rowOff>
    </xdr:from>
    <xdr:to>
      <xdr:col>81</xdr:col>
      <xdr:colOff>101600</xdr:colOff>
      <xdr:row>35</xdr:row>
      <xdr:rowOff>130810</xdr:rowOff>
    </xdr:to>
    <xdr:sp macro="" textlink="">
      <xdr:nvSpPr>
        <xdr:cNvPr id="468" name="楕円 467"/>
        <xdr:cNvSpPr/>
      </xdr:nvSpPr>
      <xdr:spPr>
        <a:xfrm>
          <a:off x="13578840" y="58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70485</xdr:rowOff>
    </xdr:from>
    <xdr:to>
      <xdr:col>85</xdr:col>
      <xdr:colOff>127000</xdr:colOff>
      <xdr:row>35</xdr:row>
      <xdr:rowOff>80010</xdr:rowOff>
    </xdr:to>
    <xdr:cxnSp macro="">
      <xdr:nvCxnSpPr>
        <xdr:cNvPr id="469" name="直線コネクタ 468"/>
        <xdr:cNvCxnSpPr/>
      </xdr:nvCxnSpPr>
      <xdr:spPr>
        <a:xfrm flipV="1">
          <a:off x="13629640" y="5937885"/>
          <a:ext cx="74676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73025</xdr:rowOff>
    </xdr:from>
    <xdr:to>
      <xdr:col>76</xdr:col>
      <xdr:colOff>165100</xdr:colOff>
      <xdr:row>36</xdr:row>
      <xdr:rowOff>3175</xdr:rowOff>
    </xdr:to>
    <xdr:sp macro="" textlink="">
      <xdr:nvSpPr>
        <xdr:cNvPr id="470" name="楕円 469"/>
        <xdr:cNvSpPr/>
      </xdr:nvSpPr>
      <xdr:spPr>
        <a:xfrm>
          <a:off x="12804140" y="59404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80010</xdr:rowOff>
    </xdr:from>
    <xdr:to>
      <xdr:col>81</xdr:col>
      <xdr:colOff>50800</xdr:colOff>
      <xdr:row>35</xdr:row>
      <xdr:rowOff>123825</xdr:rowOff>
    </xdr:to>
    <xdr:cxnSp macro="">
      <xdr:nvCxnSpPr>
        <xdr:cNvPr id="471" name="直線コネクタ 470"/>
        <xdr:cNvCxnSpPr/>
      </xdr:nvCxnSpPr>
      <xdr:spPr>
        <a:xfrm flipV="1">
          <a:off x="12854940" y="5947410"/>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81932</xdr:rowOff>
    </xdr:from>
    <xdr:ext cx="405111" cy="259045"/>
    <xdr:sp macro="" textlink="">
      <xdr:nvSpPr>
        <xdr:cNvPr id="472" name="n_1aveValue【一般廃棄物処理施設】&#10;有形固定資産減価償却率"/>
        <xdr:cNvSpPr txBox="1"/>
      </xdr:nvSpPr>
      <xdr:spPr>
        <a:xfrm>
          <a:off x="134372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160037</xdr:rowOff>
    </xdr:from>
    <xdr:ext cx="405111" cy="259045"/>
    <xdr:sp macro="" textlink="">
      <xdr:nvSpPr>
        <xdr:cNvPr id="473" name="n_2aveValue【一般廃棄物処理施設】&#10;有形固定資産減価償却率"/>
        <xdr:cNvSpPr txBox="1"/>
      </xdr:nvSpPr>
      <xdr:spPr>
        <a:xfrm>
          <a:off x="12675244" y="619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103522</xdr:rowOff>
    </xdr:from>
    <xdr:ext cx="405111" cy="259045"/>
    <xdr:sp macro="" textlink="">
      <xdr:nvSpPr>
        <xdr:cNvPr id="474" name="n_3aveValue【一般廃棄物処理施設】&#10;有形固定資産減価償却率"/>
        <xdr:cNvSpPr txBox="1"/>
      </xdr:nvSpPr>
      <xdr:spPr>
        <a:xfrm>
          <a:off x="11900544" y="580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147337</xdr:rowOff>
    </xdr:from>
    <xdr:ext cx="405111" cy="259045"/>
    <xdr:sp macro="" textlink="">
      <xdr:nvSpPr>
        <xdr:cNvPr id="475" name="n_1mainValue【一般廃棄物処理施設】&#10;有形固定資産減価償却率"/>
        <xdr:cNvSpPr txBox="1"/>
      </xdr:nvSpPr>
      <xdr:spPr>
        <a:xfrm>
          <a:off x="13437244" y="567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19702</xdr:rowOff>
    </xdr:from>
    <xdr:ext cx="405111" cy="259045"/>
    <xdr:sp macro="" textlink="">
      <xdr:nvSpPr>
        <xdr:cNvPr id="476" name="n_2mainValue【一般廃棄物処理施設】&#10;有形固定資産減価償却率"/>
        <xdr:cNvSpPr txBox="1"/>
      </xdr:nvSpPr>
      <xdr:spPr>
        <a:xfrm>
          <a:off x="12675244" y="571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8" name="テキスト ボックス 487"/>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90" name="テキスト ボックス 489"/>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92" name="テキスト ボックス 491"/>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94" name="テキスト ボックス 493"/>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96" name="テキスト ボックス 495"/>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8" name="テキスト ボックス 49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166827</xdr:rowOff>
    </xdr:from>
    <xdr:to>
      <xdr:col>116</xdr:col>
      <xdr:colOff>62864</xdr:colOff>
      <xdr:row>42</xdr:row>
      <xdr:rowOff>7303</xdr:rowOff>
    </xdr:to>
    <xdr:cxnSp macro="">
      <xdr:nvCxnSpPr>
        <xdr:cNvPr id="500" name="直線コネクタ 499"/>
        <xdr:cNvCxnSpPr/>
      </xdr:nvCxnSpPr>
      <xdr:spPr>
        <a:xfrm flipV="1">
          <a:off x="19509104" y="5531307"/>
          <a:ext cx="0" cy="1516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11130</xdr:rowOff>
    </xdr:from>
    <xdr:ext cx="469744" cy="259045"/>
    <xdr:sp macro="" textlink="">
      <xdr:nvSpPr>
        <xdr:cNvPr id="501" name="【一般廃棄物処理施設】&#10;一人当たり有形固定資産（償却資産）額最小値テキスト"/>
        <xdr:cNvSpPr txBox="1"/>
      </xdr:nvSpPr>
      <xdr:spPr>
        <a:xfrm>
          <a:off x="19547840" y="705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7303</xdr:rowOff>
    </xdr:from>
    <xdr:to>
      <xdr:col>116</xdr:col>
      <xdr:colOff>152400</xdr:colOff>
      <xdr:row>42</xdr:row>
      <xdr:rowOff>7303</xdr:rowOff>
    </xdr:to>
    <xdr:cxnSp macro="">
      <xdr:nvCxnSpPr>
        <xdr:cNvPr id="502" name="直線コネクタ 501"/>
        <xdr:cNvCxnSpPr/>
      </xdr:nvCxnSpPr>
      <xdr:spPr>
        <a:xfrm>
          <a:off x="19443700" y="7048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113504</xdr:rowOff>
    </xdr:from>
    <xdr:ext cx="599010" cy="259045"/>
    <xdr:sp macro="" textlink="">
      <xdr:nvSpPr>
        <xdr:cNvPr id="503" name="【一般廃棄物処理施設】&#10;一人当たり有形固定資産（償却資産）額最大値テキスト"/>
        <xdr:cNvSpPr txBox="1"/>
      </xdr:nvSpPr>
      <xdr:spPr>
        <a:xfrm>
          <a:off x="19547840" y="5310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166827</xdr:rowOff>
    </xdr:from>
    <xdr:to>
      <xdr:col>116</xdr:col>
      <xdr:colOff>152400</xdr:colOff>
      <xdr:row>32</xdr:row>
      <xdr:rowOff>166827</xdr:rowOff>
    </xdr:to>
    <xdr:cxnSp macro="">
      <xdr:nvCxnSpPr>
        <xdr:cNvPr id="504" name="直線コネクタ 503"/>
        <xdr:cNvCxnSpPr/>
      </xdr:nvCxnSpPr>
      <xdr:spPr>
        <a:xfrm>
          <a:off x="19443700" y="5531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60431</xdr:rowOff>
    </xdr:from>
    <xdr:ext cx="534377" cy="259045"/>
    <xdr:sp macro="" textlink="">
      <xdr:nvSpPr>
        <xdr:cNvPr id="505" name="【一般廃棄物処理施設】&#10;一人当たり有形固定資産（償却資産）額平均値テキスト"/>
        <xdr:cNvSpPr txBox="1"/>
      </xdr:nvSpPr>
      <xdr:spPr>
        <a:xfrm>
          <a:off x="19547840" y="6263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37554</xdr:rowOff>
    </xdr:from>
    <xdr:to>
      <xdr:col>116</xdr:col>
      <xdr:colOff>114300</xdr:colOff>
      <xdr:row>38</xdr:row>
      <xdr:rowOff>139154</xdr:rowOff>
    </xdr:to>
    <xdr:sp macro="" textlink="">
      <xdr:nvSpPr>
        <xdr:cNvPr id="506" name="フローチャート: 判断 505"/>
        <xdr:cNvSpPr/>
      </xdr:nvSpPr>
      <xdr:spPr>
        <a:xfrm>
          <a:off x="19458940" y="640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18834</xdr:rowOff>
    </xdr:from>
    <xdr:to>
      <xdr:col>112</xdr:col>
      <xdr:colOff>38100</xdr:colOff>
      <xdr:row>38</xdr:row>
      <xdr:rowOff>120434</xdr:rowOff>
    </xdr:to>
    <xdr:sp macro="" textlink="">
      <xdr:nvSpPr>
        <xdr:cNvPr id="507" name="フローチャート: 判断 506"/>
        <xdr:cNvSpPr/>
      </xdr:nvSpPr>
      <xdr:spPr>
        <a:xfrm>
          <a:off x="18735040" y="63891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116916</xdr:rowOff>
    </xdr:from>
    <xdr:to>
      <xdr:col>107</xdr:col>
      <xdr:colOff>101600</xdr:colOff>
      <xdr:row>38</xdr:row>
      <xdr:rowOff>47066</xdr:rowOff>
    </xdr:to>
    <xdr:sp macro="" textlink="">
      <xdr:nvSpPr>
        <xdr:cNvPr id="508" name="フローチャート: 判断 507"/>
        <xdr:cNvSpPr/>
      </xdr:nvSpPr>
      <xdr:spPr>
        <a:xfrm>
          <a:off x="17937480" y="63195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43878</xdr:rowOff>
    </xdr:from>
    <xdr:to>
      <xdr:col>102</xdr:col>
      <xdr:colOff>165100</xdr:colOff>
      <xdr:row>34</xdr:row>
      <xdr:rowOff>145478</xdr:rowOff>
    </xdr:to>
    <xdr:sp macro="" textlink="">
      <xdr:nvSpPr>
        <xdr:cNvPr id="509" name="フローチャート: 判断 508"/>
        <xdr:cNvSpPr/>
      </xdr:nvSpPr>
      <xdr:spPr>
        <a:xfrm>
          <a:off x="17162780" y="574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0" name="テキスト ボックス 509"/>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1" name="テキスト ボックス 510"/>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2" name="テキスト ボックス 511"/>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3" name="テキスト ボックス 512"/>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4" name="テキスト ボックス 513"/>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12167</xdr:rowOff>
    </xdr:from>
    <xdr:to>
      <xdr:col>116</xdr:col>
      <xdr:colOff>114300</xdr:colOff>
      <xdr:row>40</xdr:row>
      <xdr:rowOff>113767</xdr:rowOff>
    </xdr:to>
    <xdr:sp macro="" textlink="">
      <xdr:nvSpPr>
        <xdr:cNvPr id="515" name="楕円 514"/>
        <xdr:cNvSpPr/>
      </xdr:nvSpPr>
      <xdr:spPr>
        <a:xfrm>
          <a:off x="19458940" y="671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162044</xdr:rowOff>
    </xdr:from>
    <xdr:ext cx="534377" cy="259045"/>
    <xdr:sp macro="" textlink="">
      <xdr:nvSpPr>
        <xdr:cNvPr id="516" name="【一般廃棄物処理施設】&#10;一人当たり有形固定資産（償却資産）額該当値テキスト"/>
        <xdr:cNvSpPr txBox="1"/>
      </xdr:nvSpPr>
      <xdr:spPr>
        <a:xfrm>
          <a:off x="19547840" y="670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22999</xdr:rowOff>
    </xdr:from>
    <xdr:to>
      <xdr:col>112</xdr:col>
      <xdr:colOff>38100</xdr:colOff>
      <xdr:row>40</xdr:row>
      <xdr:rowOff>124599</xdr:rowOff>
    </xdr:to>
    <xdr:sp macro="" textlink="">
      <xdr:nvSpPr>
        <xdr:cNvPr id="517" name="楕円 516"/>
        <xdr:cNvSpPr/>
      </xdr:nvSpPr>
      <xdr:spPr>
        <a:xfrm>
          <a:off x="18735040" y="67285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62967</xdr:rowOff>
    </xdr:from>
    <xdr:to>
      <xdr:col>116</xdr:col>
      <xdr:colOff>63500</xdr:colOff>
      <xdr:row>40</xdr:row>
      <xdr:rowOff>73799</xdr:rowOff>
    </xdr:to>
    <xdr:cxnSp macro="">
      <xdr:nvCxnSpPr>
        <xdr:cNvPr id="518" name="直線コネクタ 517"/>
        <xdr:cNvCxnSpPr/>
      </xdr:nvCxnSpPr>
      <xdr:spPr>
        <a:xfrm flipV="1">
          <a:off x="18778220" y="6768567"/>
          <a:ext cx="73152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24219</xdr:rowOff>
    </xdr:from>
    <xdr:to>
      <xdr:col>107</xdr:col>
      <xdr:colOff>101600</xdr:colOff>
      <xdr:row>40</xdr:row>
      <xdr:rowOff>125819</xdr:rowOff>
    </xdr:to>
    <xdr:sp macro="" textlink="">
      <xdr:nvSpPr>
        <xdr:cNvPr id="519" name="楕円 518"/>
        <xdr:cNvSpPr/>
      </xdr:nvSpPr>
      <xdr:spPr>
        <a:xfrm>
          <a:off x="17937480" y="672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73799</xdr:rowOff>
    </xdr:from>
    <xdr:to>
      <xdr:col>111</xdr:col>
      <xdr:colOff>177800</xdr:colOff>
      <xdr:row>40</xdr:row>
      <xdr:rowOff>75019</xdr:rowOff>
    </xdr:to>
    <xdr:cxnSp macro="">
      <xdr:nvCxnSpPr>
        <xdr:cNvPr id="520" name="直線コネクタ 519"/>
        <xdr:cNvCxnSpPr/>
      </xdr:nvCxnSpPr>
      <xdr:spPr>
        <a:xfrm flipV="1">
          <a:off x="17988280" y="6779399"/>
          <a:ext cx="78994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136961</xdr:rowOff>
    </xdr:from>
    <xdr:ext cx="534377" cy="259045"/>
    <xdr:sp macro="" textlink="">
      <xdr:nvSpPr>
        <xdr:cNvPr id="521" name="n_1aveValue【一般廃棄物処理施設】&#10;一人当たり有形固定資産（償却資産）額"/>
        <xdr:cNvSpPr txBox="1"/>
      </xdr:nvSpPr>
      <xdr:spPr>
        <a:xfrm>
          <a:off x="18528811" y="617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63593</xdr:rowOff>
    </xdr:from>
    <xdr:ext cx="534377" cy="259045"/>
    <xdr:sp macro="" textlink="">
      <xdr:nvSpPr>
        <xdr:cNvPr id="522" name="n_2aveValue【一般廃棄物処理施設】&#10;一人当たり有形固定資産（償却資産）額"/>
        <xdr:cNvSpPr txBox="1"/>
      </xdr:nvSpPr>
      <xdr:spPr>
        <a:xfrm>
          <a:off x="17766811" y="60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162005</xdr:rowOff>
    </xdr:from>
    <xdr:ext cx="599010" cy="259045"/>
    <xdr:sp macro="" textlink="">
      <xdr:nvSpPr>
        <xdr:cNvPr id="523" name="n_3aveValue【一般廃棄物処理施設】&#10;一人当たり有形固定資産（償却資産）額"/>
        <xdr:cNvSpPr txBox="1"/>
      </xdr:nvSpPr>
      <xdr:spPr>
        <a:xfrm>
          <a:off x="16936935" y="552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115726</xdr:rowOff>
    </xdr:from>
    <xdr:ext cx="534377" cy="259045"/>
    <xdr:sp macro="" textlink="">
      <xdr:nvSpPr>
        <xdr:cNvPr id="524" name="n_1mainValue【一般廃棄物処理施設】&#10;一人当たり有形固定資産（償却資産）額"/>
        <xdr:cNvSpPr txBox="1"/>
      </xdr:nvSpPr>
      <xdr:spPr>
        <a:xfrm>
          <a:off x="18528811" y="68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116946</xdr:rowOff>
    </xdr:from>
    <xdr:ext cx="534377" cy="259045"/>
    <xdr:sp macro="" textlink="">
      <xdr:nvSpPr>
        <xdr:cNvPr id="525" name="n_2mainValue【一般廃棄物処理施設】&#10;一人当たり有形固定資産（償却資産）額"/>
        <xdr:cNvSpPr txBox="1"/>
      </xdr:nvSpPr>
      <xdr:spPr>
        <a:xfrm>
          <a:off x="17766811" y="682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6" name="正方形/長方形 525"/>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7" name="正方形/長方形 526"/>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8" name="正方形/長方形 527"/>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9" name="正方形/長方形 528"/>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0" name="正方形/長方形 529"/>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1" name="正方形/長方形 530"/>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2" name="正方形/長方形 531"/>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正方形/長方形 532"/>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4" name="テキスト ボックス 533"/>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5" name="直線コネクタ 534"/>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6" name="テキスト ボックス 535"/>
        <xdr:cNvSpPr txBox="1"/>
      </xdr:nvSpPr>
      <xdr:spPr>
        <a:xfrm>
          <a:off x="1066688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37" name="直線コネクタ 536"/>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38" name="テキスト ボックス 537"/>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39" name="直線コネクタ 538"/>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0" name="テキスト ボックス 539"/>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1" name="直線コネクタ 540"/>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2" name="テキスト ボックス 541"/>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3" name="直線コネクタ 542"/>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44" name="テキスト ボックス 543"/>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05615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84582</xdr:rowOff>
    </xdr:from>
    <xdr:to>
      <xdr:col>85</xdr:col>
      <xdr:colOff>126364</xdr:colOff>
      <xdr:row>63</xdr:row>
      <xdr:rowOff>84582</xdr:rowOff>
    </xdr:to>
    <xdr:cxnSp macro="">
      <xdr:nvCxnSpPr>
        <xdr:cNvPr id="548" name="直線コネクタ 547"/>
        <xdr:cNvCxnSpPr/>
      </xdr:nvCxnSpPr>
      <xdr:spPr>
        <a:xfrm flipV="1">
          <a:off x="14375764" y="9304782"/>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88409</xdr:rowOff>
    </xdr:from>
    <xdr:ext cx="405111" cy="259045"/>
    <xdr:sp macro="" textlink="">
      <xdr:nvSpPr>
        <xdr:cNvPr id="549" name="【保健センター・保健所】&#10;有形固定資産減価償却率最小値テキスト"/>
        <xdr:cNvSpPr txBox="1"/>
      </xdr:nvSpPr>
      <xdr:spPr>
        <a:xfrm>
          <a:off x="14414500" y="10649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84582</xdr:rowOff>
    </xdr:from>
    <xdr:to>
      <xdr:col>86</xdr:col>
      <xdr:colOff>25400</xdr:colOff>
      <xdr:row>63</xdr:row>
      <xdr:rowOff>84582</xdr:rowOff>
    </xdr:to>
    <xdr:cxnSp macro="">
      <xdr:nvCxnSpPr>
        <xdr:cNvPr id="550" name="直線コネクタ 549"/>
        <xdr:cNvCxnSpPr/>
      </xdr:nvCxnSpPr>
      <xdr:spPr>
        <a:xfrm>
          <a:off x="14287500" y="10645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31259</xdr:rowOff>
    </xdr:from>
    <xdr:ext cx="405111" cy="259045"/>
    <xdr:sp macro="" textlink="">
      <xdr:nvSpPr>
        <xdr:cNvPr id="551" name="【保健センター・保健所】&#10;有形固定資産減価償却率最大値テキスト"/>
        <xdr:cNvSpPr txBox="1"/>
      </xdr:nvSpPr>
      <xdr:spPr>
        <a:xfrm>
          <a:off x="14414500" y="9083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84582</xdr:rowOff>
    </xdr:from>
    <xdr:to>
      <xdr:col>86</xdr:col>
      <xdr:colOff>25400</xdr:colOff>
      <xdr:row>55</xdr:row>
      <xdr:rowOff>84582</xdr:rowOff>
    </xdr:to>
    <xdr:cxnSp macro="">
      <xdr:nvCxnSpPr>
        <xdr:cNvPr id="552" name="直線コネクタ 551"/>
        <xdr:cNvCxnSpPr/>
      </xdr:nvCxnSpPr>
      <xdr:spPr>
        <a:xfrm>
          <a:off x="14287500" y="93047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79519</xdr:rowOff>
    </xdr:from>
    <xdr:ext cx="405111" cy="259045"/>
    <xdr:sp macro="" textlink="">
      <xdr:nvSpPr>
        <xdr:cNvPr id="553" name="【保健センター・保健所】&#10;有形固定資産減価償却率平均値テキスト"/>
        <xdr:cNvSpPr txBox="1"/>
      </xdr:nvSpPr>
      <xdr:spPr>
        <a:xfrm>
          <a:off x="14414500" y="9802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54" name="フローチャート: 判断 553"/>
        <xdr:cNvSpPr/>
      </xdr:nvSpPr>
      <xdr:spPr>
        <a:xfrm>
          <a:off x="14325600" y="994740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55" name="フローチャート: 判断 554"/>
        <xdr:cNvSpPr/>
      </xdr:nvSpPr>
      <xdr:spPr>
        <a:xfrm>
          <a:off x="13578840" y="10034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556" name="フローチャート: 判断 555"/>
        <xdr:cNvSpPr/>
      </xdr:nvSpPr>
      <xdr:spPr>
        <a:xfrm>
          <a:off x="1280414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77216</xdr:rowOff>
    </xdr:from>
    <xdr:to>
      <xdr:col>72</xdr:col>
      <xdr:colOff>38100</xdr:colOff>
      <xdr:row>61</xdr:row>
      <xdr:rowOff>7366</xdr:rowOff>
    </xdr:to>
    <xdr:sp macro="" textlink="">
      <xdr:nvSpPr>
        <xdr:cNvPr id="557" name="フローチャート: 判断 556"/>
        <xdr:cNvSpPr/>
      </xdr:nvSpPr>
      <xdr:spPr>
        <a:xfrm>
          <a:off x="12029440" y="101356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152654</xdr:rowOff>
    </xdr:from>
    <xdr:to>
      <xdr:col>85</xdr:col>
      <xdr:colOff>177800</xdr:colOff>
      <xdr:row>60</xdr:row>
      <xdr:rowOff>82804</xdr:rowOff>
    </xdr:to>
    <xdr:sp macro="" textlink="">
      <xdr:nvSpPr>
        <xdr:cNvPr id="563" name="楕円 562"/>
        <xdr:cNvSpPr/>
      </xdr:nvSpPr>
      <xdr:spPr>
        <a:xfrm>
          <a:off x="14325600" y="1004341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131081</xdr:rowOff>
    </xdr:from>
    <xdr:ext cx="405111" cy="259045"/>
    <xdr:sp macro="" textlink="">
      <xdr:nvSpPr>
        <xdr:cNvPr id="564" name="【保健センター・保健所】&#10;有形固定資産減価償却率該当値テキスト"/>
        <xdr:cNvSpPr txBox="1"/>
      </xdr:nvSpPr>
      <xdr:spPr>
        <a:xfrm>
          <a:off x="14414500" y="1002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26924</xdr:rowOff>
    </xdr:from>
    <xdr:to>
      <xdr:col>81</xdr:col>
      <xdr:colOff>101600</xdr:colOff>
      <xdr:row>60</xdr:row>
      <xdr:rowOff>128524</xdr:rowOff>
    </xdr:to>
    <xdr:sp macro="" textlink="">
      <xdr:nvSpPr>
        <xdr:cNvPr id="565" name="楕円 564"/>
        <xdr:cNvSpPr/>
      </xdr:nvSpPr>
      <xdr:spPr>
        <a:xfrm>
          <a:off x="13578840" y="1008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32004</xdr:rowOff>
    </xdr:from>
    <xdr:to>
      <xdr:col>85</xdr:col>
      <xdr:colOff>127000</xdr:colOff>
      <xdr:row>60</xdr:row>
      <xdr:rowOff>77724</xdr:rowOff>
    </xdr:to>
    <xdr:cxnSp macro="">
      <xdr:nvCxnSpPr>
        <xdr:cNvPr id="566" name="直線コネクタ 565"/>
        <xdr:cNvCxnSpPr/>
      </xdr:nvCxnSpPr>
      <xdr:spPr>
        <a:xfrm flipV="1">
          <a:off x="13629640" y="10090404"/>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567" name="楕円 566"/>
        <xdr:cNvSpPr/>
      </xdr:nvSpPr>
      <xdr:spPr>
        <a:xfrm>
          <a:off x="12804140" y="1013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77724</xdr:rowOff>
    </xdr:from>
    <xdr:to>
      <xdr:col>81</xdr:col>
      <xdr:colOff>50800</xdr:colOff>
      <xdr:row>60</xdr:row>
      <xdr:rowOff>125730</xdr:rowOff>
    </xdr:to>
    <xdr:cxnSp macro="">
      <xdr:nvCxnSpPr>
        <xdr:cNvPr id="568" name="直線コネクタ 567"/>
        <xdr:cNvCxnSpPr/>
      </xdr:nvCxnSpPr>
      <xdr:spPr>
        <a:xfrm flipV="1">
          <a:off x="12854940" y="10136124"/>
          <a:ext cx="7747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69" name="n_1aveValue【保健センター・保健所】&#10;有形固定資産減価償却率"/>
        <xdr:cNvSpPr txBox="1"/>
      </xdr:nvSpPr>
      <xdr:spPr>
        <a:xfrm>
          <a:off x="134372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570" name="n_2aveValue【保健センター・保健所】&#10;有形固定資産減価償却率"/>
        <xdr:cNvSpPr txBox="1"/>
      </xdr:nvSpPr>
      <xdr:spPr>
        <a:xfrm>
          <a:off x="126752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23893</xdr:rowOff>
    </xdr:from>
    <xdr:ext cx="405111" cy="259045"/>
    <xdr:sp macro="" textlink="">
      <xdr:nvSpPr>
        <xdr:cNvPr id="571" name="n_3aveValue【保健センター・保健所】&#10;有形固定資産減価償却率"/>
        <xdr:cNvSpPr txBox="1"/>
      </xdr:nvSpPr>
      <xdr:spPr>
        <a:xfrm>
          <a:off x="11900544" y="991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119651</xdr:rowOff>
    </xdr:from>
    <xdr:ext cx="405111" cy="259045"/>
    <xdr:sp macro="" textlink="">
      <xdr:nvSpPr>
        <xdr:cNvPr id="572" name="n_1mainValue【保健センター・保健所】&#10;有形固定資産減価償却率"/>
        <xdr:cNvSpPr txBox="1"/>
      </xdr:nvSpPr>
      <xdr:spPr>
        <a:xfrm>
          <a:off x="13437244" y="1017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573" name="n_2mainValue【保健センター・保健所】&#10;有形固定資産減価償却率"/>
        <xdr:cNvSpPr txBox="1"/>
      </xdr:nvSpPr>
      <xdr:spPr>
        <a:xfrm>
          <a:off x="12675244" y="1022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4" name="直線コネクタ 583"/>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5" name="テキスト ボックス 584"/>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6" name="直線コネクタ 585"/>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7" name="テキスト ボックス 586"/>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8" name="直線コネクタ 587"/>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9" name="テキスト ボックス 588"/>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0" name="直線コネクタ 589"/>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1" name="テキスト ボックス 590"/>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2" name="直線コネクタ 59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3" name="テキスト ボックス 59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62</xdr:row>
      <xdr:rowOff>137160</xdr:rowOff>
    </xdr:to>
    <xdr:cxnSp macro="">
      <xdr:nvCxnSpPr>
        <xdr:cNvPr id="595" name="直線コネクタ 594"/>
        <xdr:cNvCxnSpPr/>
      </xdr:nvCxnSpPr>
      <xdr:spPr>
        <a:xfrm flipV="1">
          <a:off x="19509104" y="925449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140987</xdr:rowOff>
    </xdr:from>
    <xdr:ext cx="469744" cy="259045"/>
    <xdr:sp macro="" textlink="">
      <xdr:nvSpPr>
        <xdr:cNvPr id="596" name="【保健センター・保健所】&#10;一人当たり面積最小値テキスト"/>
        <xdr:cNvSpPr txBox="1"/>
      </xdr:nvSpPr>
      <xdr:spPr>
        <a:xfrm>
          <a:off x="19547840"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137160</xdr:rowOff>
    </xdr:from>
    <xdr:to>
      <xdr:col>116</xdr:col>
      <xdr:colOff>152400</xdr:colOff>
      <xdr:row>62</xdr:row>
      <xdr:rowOff>137160</xdr:rowOff>
    </xdr:to>
    <xdr:cxnSp macro="">
      <xdr:nvCxnSpPr>
        <xdr:cNvPr id="597" name="直線コネクタ 596"/>
        <xdr:cNvCxnSpPr/>
      </xdr:nvCxnSpPr>
      <xdr:spPr>
        <a:xfrm>
          <a:off x="19443700" y="10530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598" name="【保健センター・保健所】&#10;一人当たり面積最大値テキスト"/>
        <xdr:cNvSpPr txBox="1"/>
      </xdr:nvSpPr>
      <xdr:spPr>
        <a:xfrm>
          <a:off x="19547840" y="903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599" name="直線コネクタ 598"/>
        <xdr:cNvCxnSpPr/>
      </xdr:nvCxnSpPr>
      <xdr:spPr>
        <a:xfrm>
          <a:off x="19443700" y="92544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6367</xdr:rowOff>
    </xdr:from>
    <xdr:ext cx="469744" cy="259045"/>
    <xdr:sp macro="" textlink="">
      <xdr:nvSpPr>
        <xdr:cNvPr id="600" name="【保健センター・保健所】&#10;一人当たり面積平均値テキスト"/>
        <xdr:cNvSpPr txBox="1"/>
      </xdr:nvSpPr>
      <xdr:spPr>
        <a:xfrm>
          <a:off x="19547840" y="1006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154940</xdr:rowOff>
    </xdr:from>
    <xdr:to>
      <xdr:col>116</xdr:col>
      <xdr:colOff>114300</xdr:colOff>
      <xdr:row>61</xdr:row>
      <xdr:rowOff>85090</xdr:rowOff>
    </xdr:to>
    <xdr:sp macro="" textlink="">
      <xdr:nvSpPr>
        <xdr:cNvPr id="601" name="フローチャート: 判断 600"/>
        <xdr:cNvSpPr/>
      </xdr:nvSpPr>
      <xdr:spPr>
        <a:xfrm>
          <a:off x="19458940" y="10213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109220</xdr:rowOff>
    </xdr:from>
    <xdr:to>
      <xdr:col>112</xdr:col>
      <xdr:colOff>38100</xdr:colOff>
      <xdr:row>61</xdr:row>
      <xdr:rowOff>39370</xdr:rowOff>
    </xdr:to>
    <xdr:sp macro="" textlink="">
      <xdr:nvSpPr>
        <xdr:cNvPr id="602" name="フローチャート: 判断 601"/>
        <xdr:cNvSpPr/>
      </xdr:nvSpPr>
      <xdr:spPr>
        <a:xfrm>
          <a:off x="1873504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03" name="フローチャート: 判断 602"/>
        <xdr:cNvSpPr/>
      </xdr:nvSpPr>
      <xdr:spPr>
        <a:xfrm>
          <a:off x="1793748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63500</xdr:rowOff>
    </xdr:from>
    <xdr:to>
      <xdr:col>102</xdr:col>
      <xdr:colOff>165100</xdr:colOff>
      <xdr:row>60</xdr:row>
      <xdr:rowOff>165100</xdr:rowOff>
    </xdr:to>
    <xdr:sp macro="" textlink="">
      <xdr:nvSpPr>
        <xdr:cNvPr id="604" name="フローチャート: 判断 603"/>
        <xdr:cNvSpPr/>
      </xdr:nvSpPr>
      <xdr:spPr>
        <a:xfrm>
          <a:off x="17162780" y="1012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52070</xdr:rowOff>
    </xdr:from>
    <xdr:to>
      <xdr:col>116</xdr:col>
      <xdr:colOff>114300</xdr:colOff>
      <xdr:row>61</xdr:row>
      <xdr:rowOff>153670</xdr:rowOff>
    </xdr:to>
    <xdr:sp macro="" textlink="">
      <xdr:nvSpPr>
        <xdr:cNvPr id="610" name="楕円 609"/>
        <xdr:cNvSpPr/>
      </xdr:nvSpPr>
      <xdr:spPr>
        <a:xfrm>
          <a:off x="1945894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30497</xdr:rowOff>
    </xdr:from>
    <xdr:ext cx="469744" cy="259045"/>
    <xdr:sp macro="" textlink="">
      <xdr:nvSpPr>
        <xdr:cNvPr id="611" name="【保健センター・保健所】&#10;一人当たり面積該当値テキスト"/>
        <xdr:cNvSpPr txBox="1"/>
      </xdr:nvSpPr>
      <xdr:spPr>
        <a:xfrm>
          <a:off x="19547840" y="1025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612" name="楕円 611"/>
        <xdr:cNvSpPr/>
      </xdr:nvSpPr>
      <xdr:spPr>
        <a:xfrm>
          <a:off x="18735040" y="102781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102870</xdr:rowOff>
    </xdr:from>
    <xdr:to>
      <xdr:col>116</xdr:col>
      <xdr:colOff>63500</xdr:colOff>
      <xdr:row>61</xdr:row>
      <xdr:rowOff>102870</xdr:rowOff>
    </xdr:to>
    <xdr:cxnSp macro="">
      <xdr:nvCxnSpPr>
        <xdr:cNvPr id="613" name="直線コネクタ 612"/>
        <xdr:cNvCxnSpPr/>
      </xdr:nvCxnSpPr>
      <xdr:spPr>
        <a:xfrm>
          <a:off x="18778220" y="103289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614" name="楕円 613"/>
        <xdr:cNvSpPr/>
      </xdr:nvSpPr>
      <xdr:spPr>
        <a:xfrm>
          <a:off x="1793748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102870</xdr:rowOff>
    </xdr:to>
    <xdr:cxnSp macro="">
      <xdr:nvCxnSpPr>
        <xdr:cNvPr id="615" name="直線コネクタ 614"/>
        <xdr:cNvCxnSpPr/>
      </xdr:nvCxnSpPr>
      <xdr:spPr>
        <a:xfrm>
          <a:off x="17988280" y="103289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55897</xdr:rowOff>
    </xdr:from>
    <xdr:ext cx="469744" cy="259045"/>
    <xdr:sp macro="" textlink="">
      <xdr:nvSpPr>
        <xdr:cNvPr id="616" name="n_1aveValue【保健センター・保健所】&#10;一人当たり面積"/>
        <xdr:cNvSpPr txBox="1"/>
      </xdr:nvSpPr>
      <xdr:spPr>
        <a:xfrm>
          <a:off x="18561127" y="9946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135907</xdr:rowOff>
    </xdr:from>
    <xdr:ext cx="469744" cy="259045"/>
    <xdr:sp macro="" textlink="">
      <xdr:nvSpPr>
        <xdr:cNvPr id="617" name="n_2aveValue【保健センター・保健所】&#10;一人当たり面積"/>
        <xdr:cNvSpPr txBox="1"/>
      </xdr:nvSpPr>
      <xdr:spPr>
        <a:xfrm>
          <a:off x="17776267" y="985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10177</xdr:rowOff>
    </xdr:from>
    <xdr:ext cx="469744" cy="259045"/>
    <xdr:sp macro="" textlink="">
      <xdr:nvSpPr>
        <xdr:cNvPr id="618" name="n_3aveValue【保健センター・保健所】&#10;一人当たり面積"/>
        <xdr:cNvSpPr txBox="1"/>
      </xdr:nvSpPr>
      <xdr:spPr>
        <a:xfrm>
          <a:off x="1700156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144797</xdr:rowOff>
    </xdr:from>
    <xdr:ext cx="469744" cy="259045"/>
    <xdr:sp macro="" textlink="">
      <xdr:nvSpPr>
        <xdr:cNvPr id="619" name="n_1mainValue【保健センター・保健所】&#10;一人当たり面積"/>
        <xdr:cNvSpPr txBox="1"/>
      </xdr:nvSpPr>
      <xdr:spPr>
        <a:xfrm>
          <a:off x="1856112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144797</xdr:rowOff>
    </xdr:from>
    <xdr:ext cx="469744" cy="259045"/>
    <xdr:sp macro="" textlink="">
      <xdr:nvSpPr>
        <xdr:cNvPr id="620" name="n_2mainValue【保健センター・保健所】&#10;一人当たり面積"/>
        <xdr:cNvSpPr txBox="1"/>
      </xdr:nvSpPr>
      <xdr:spPr>
        <a:xfrm>
          <a:off x="1777626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1" name="テキスト ボックス 630"/>
        <xdr:cNvSpPr txBox="1"/>
      </xdr:nvSpPr>
      <xdr:spPr>
        <a:xfrm>
          <a:off x="10666881" y="147624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2" name="直線コネクタ 631"/>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3" name="テキスト ボックス 632"/>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4" name="直線コネクタ 633"/>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5" name="テキスト ボックス 634"/>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6" name="直線コネクタ 635"/>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7" name="テキスト ボックス 636"/>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8" name="直線コネクタ 637"/>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9" name="テキスト ボックス 638"/>
        <xdr:cNvSpPr txBox="1"/>
      </xdr:nvSpPr>
      <xdr:spPr>
        <a:xfrm>
          <a:off x="1060276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1" name="テキスト ボックス 640"/>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88392</xdr:rowOff>
    </xdr:from>
    <xdr:to>
      <xdr:col>85</xdr:col>
      <xdr:colOff>126364</xdr:colOff>
      <xdr:row>86</xdr:row>
      <xdr:rowOff>47244</xdr:rowOff>
    </xdr:to>
    <xdr:cxnSp macro="">
      <xdr:nvCxnSpPr>
        <xdr:cNvPr id="643" name="直線コネクタ 642"/>
        <xdr:cNvCxnSpPr/>
      </xdr:nvCxnSpPr>
      <xdr:spPr>
        <a:xfrm flipV="1">
          <a:off x="14375764" y="13164312"/>
          <a:ext cx="0" cy="129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51071</xdr:rowOff>
    </xdr:from>
    <xdr:ext cx="405111" cy="259045"/>
    <xdr:sp macro="" textlink="">
      <xdr:nvSpPr>
        <xdr:cNvPr id="644" name="【消防施設】&#10;有形固定資産減価償却率最小値テキスト"/>
        <xdr:cNvSpPr txBox="1"/>
      </xdr:nvSpPr>
      <xdr:spPr>
        <a:xfrm>
          <a:off x="14414500" y="14468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47244</xdr:rowOff>
    </xdr:from>
    <xdr:to>
      <xdr:col>86</xdr:col>
      <xdr:colOff>25400</xdr:colOff>
      <xdr:row>86</xdr:row>
      <xdr:rowOff>47244</xdr:rowOff>
    </xdr:to>
    <xdr:cxnSp macro="">
      <xdr:nvCxnSpPr>
        <xdr:cNvPr id="645" name="直線コネクタ 644"/>
        <xdr:cNvCxnSpPr/>
      </xdr:nvCxnSpPr>
      <xdr:spPr>
        <a:xfrm>
          <a:off x="14287500" y="144642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35069</xdr:rowOff>
    </xdr:from>
    <xdr:ext cx="405111" cy="259045"/>
    <xdr:sp macro="" textlink="">
      <xdr:nvSpPr>
        <xdr:cNvPr id="646" name="【消防施設】&#10;有形固定資産減価償却率最大値テキスト"/>
        <xdr:cNvSpPr txBox="1"/>
      </xdr:nvSpPr>
      <xdr:spPr>
        <a:xfrm>
          <a:off x="14414500" y="1294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88392</xdr:rowOff>
    </xdr:from>
    <xdr:to>
      <xdr:col>86</xdr:col>
      <xdr:colOff>25400</xdr:colOff>
      <xdr:row>78</xdr:row>
      <xdr:rowOff>88392</xdr:rowOff>
    </xdr:to>
    <xdr:cxnSp macro="">
      <xdr:nvCxnSpPr>
        <xdr:cNvPr id="647" name="直線コネクタ 646"/>
        <xdr:cNvCxnSpPr/>
      </xdr:nvCxnSpPr>
      <xdr:spPr>
        <a:xfrm>
          <a:off x="14287500" y="1316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19321</xdr:rowOff>
    </xdr:from>
    <xdr:ext cx="405111" cy="259045"/>
    <xdr:sp macro="" textlink="">
      <xdr:nvSpPr>
        <xdr:cNvPr id="648" name="【消防施設】&#10;有形固定資産減価償却率平均値テキスト"/>
        <xdr:cNvSpPr txBox="1"/>
      </xdr:nvSpPr>
      <xdr:spPr>
        <a:xfrm>
          <a:off x="14414500" y="13430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167894</xdr:rowOff>
    </xdr:from>
    <xdr:to>
      <xdr:col>85</xdr:col>
      <xdr:colOff>177800</xdr:colOff>
      <xdr:row>81</xdr:row>
      <xdr:rowOff>98044</xdr:rowOff>
    </xdr:to>
    <xdr:sp macro="" textlink="">
      <xdr:nvSpPr>
        <xdr:cNvPr id="649" name="フローチャート: 判断 648"/>
        <xdr:cNvSpPr/>
      </xdr:nvSpPr>
      <xdr:spPr>
        <a:xfrm>
          <a:off x="14325600" y="135790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62737</xdr:rowOff>
    </xdr:from>
    <xdr:to>
      <xdr:col>81</xdr:col>
      <xdr:colOff>101600</xdr:colOff>
      <xdr:row>81</xdr:row>
      <xdr:rowOff>164337</xdr:rowOff>
    </xdr:to>
    <xdr:sp macro="" textlink="">
      <xdr:nvSpPr>
        <xdr:cNvPr id="650" name="フローチャート: 判断 649"/>
        <xdr:cNvSpPr/>
      </xdr:nvSpPr>
      <xdr:spPr>
        <a:xfrm>
          <a:off x="13578840" y="1364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1015</xdr:rowOff>
    </xdr:from>
    <xdr:to>
      <xdr:col>76</xdr:col>
      <xdr:colOff>165100</xdr:colOff>
      <xdr:row>82</xdr:row>
      <xdr:rowOff>102615</xdr:rowOff>
    </xdr:to>
    <xdr:sp macro="" textlink="">
      <xdr:nvSpPr>
        <xdr:cNvPr id="651" name="フローチャート: 判断 650"/>
        <xdr:cNvSpPr/>
      </xdr:nvSpPr>
      <xdr:spPr>
        <a:xfrm>
          <a:off x="12804140" y="137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122174</xdr:rowOff>
    </xdr:from>
    <xdr:to>
      <xdr:col>72</xdr:col>
      <xdr:colOff>38100</xdr:colOff>
      <xdr:row>82</xdr:row>
      <xdr:rowOff>52324</xdr:rowOff>
    </xdr:to>
    <xdr:sp macro="" textlink="">
      <xdr:nvSpPr>
        <xdr:cNvPr id="652" name="フローチャート: 判断 651"/>
        <xdr:cNvSpPr/>
      </xdr:nvSpPr>
      <xdr:spPr>
        <a:xfrm>
          <a:off x="12029440" y="13701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1015</xdr:rowOff>
    </xdr:from>
    <xdr:to>
      <xdr:col>85</xdr:col>
      <xdr:colOff>177800</xdr:colOff>
      <xdr:row>83</xdr:row>
      <xdr:rowOff>102615</xdr:rowOff>
    </xdr:to>
    <xdr:sp macro="" textlink="">
      <xdr:nvSpPr>
        <xdr:cNvPr id="658" name="楕円 657"/>
        <xdr:cNvSpPr/>
      </xdr:nvSpPr>
      <xdr:spPr>
        <a:xfrm>
          <a:off x="14325600" y="1391513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150892</xdr:rowOff>
    </xdr:from>
    <xdr:ext cx="405111" cy="259045"/>
    <xdr:sp macro="" textlink="">
      <xdr:nvSpPr>
        <xdr:cNvPr id="659" name="【消防施設】&#10;有形固定資産減価償却率該当値テキスト"/>
        <xdr:cNvSpPr txBox="1"/>
      </xdr:nvSpPr>
      <xdr:spPr>
        <a:xfrm>
          <a:off x="14414500" y="1389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660" name="楕円 659"/>
        <xdr:cNvSpPr/>
      </xdr:nvSpPr>
      <xdr:spPr>
        <a:xfrm>
          <a:off x="13578840" y="1392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51815</xdr:rowOff>
    </xdr:from>
    <xdr:to>
      <xdr:col>85</xdr:col>
      <xdr:colOff>127000</xdr:colOff>
      <xdr:row>83</xdr:row>
      <xdr:rowOff>60961</xdr:rowOff>
    </xdr:to>
    <xdr:cxnSp macro="">
      <xdr:nvCxnSpPr>
        <xdr:cNvPr id="661" name="直線コネクタ 660"/>
        <xdr:cNvCxnSpPr/>
      </xdr:nvCxnSpPr>
      <xdr:spPr>
        <a:xfrm flipV="1">
          <a:off x="13629640" y="13965935"/>
          <a:ext cx="74676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53594</xdr:rowOff>
    </xdr:from>
    <xdr:to>
      <xdr:col>76</xdr:col>
      <xdr:colOff>165100</xdr:colOff>
      <xdr:row>83</xdr:row>
      <xdr:rowOff>155194</xdr:rowOff>
    </xdr:to>
    <xdr:sp macro="" textlink="">
      <xdr:nvSpPr>
        <xdr:cNvPr id="662" name="楕円 661"/>
        <xdr:cNvSpPr/>
      </xdr:nvSpPr>
      <xdr:spPr>
        <a:xfrm>
          <a:off x="12804140" y="1396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60961</xdr:rowOff>
    </xdr:from>
    <xdr:to>
      <xdr:col>81</xdr:col>
      <xdr:colOff>50800</xdr:colOff>
      <xdr:row>83</xdr:row>
      <xdr:rowOff>104394</xdr:rowOff>
    </xdr:to>
    <xdr:cxnSp macro="">
      <xdr:nvCxnSpPr>
        <xdr:cNvPr id="663" name="直線コネクタ 662"/>
        <xdr:cNvCxnSpPr/>
      </xdr:nvCxnSpPr>
      <xdr:spPr>
        <a:xfrm flipV="1">
          <a:off x="12854940" y="13975081"/>
          <a:ext cx="7747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9414</xdr:rowOff>
    </xdr:from>
    <xdr:ext cx="405111" cy="259045"/>
    <xdr:sp macro="" textlink="">
      <xdr:nvSpPr>
        <xdr:cNvPr id="664" name="n_1aveValue【消防施設】&#10;有形固定資産減価償却率"/>
        <xdr:cNvSpPr txBox="1"/>
      </xdr:nvSpPr>
      <xdr:spPr>
        <a:xfrm>
          <a:off x="13437244" y="13420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119142</xdr:rowOff>
    </xdr:from>
    <xdr:ext cx="405111" cy="259045"/>
    <xdr:sp macro="" textlink="">
      <xdr:nvSpPr>
        <xdr:cNvPr id="665" name="n_2aveValue【消防施設】&#10;有形固定資産減価償却率"/>
        <xdr:cNvSpPr txBox="1"/>
      </xdr:nvSpPr>
      <xdr:spPr>
        <a:xfrm>
          <a:off x="12675244" y="1353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68851</xdr:rowOff>
    </xdr:from>
    <xdr:ext cx="405111" cy="259045"/>
    <xdr:sp macro="" textlink="">
      <xdr:nvSpPr>
        <xdr:cNvPr id="666" name="n_3aveValue【消防施設】&#10;有形固定資産減価償却率"/>
        <xdr:cNvSpPr txBox="1"/>
      </xdr:nvSpPr>
      <xdr:spPr>
        <a:xfrm>
          <a:off x="11900544" y="1348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667" name="n_1mainValue【消防施設】&#10;有形固定資産減価償却率"/>
        <xdr:cNvSpPr txBox="1"/>
      </xdr:nvSpPr>
      <xdr:spPr>
        <a:xfrm>
          <a:off x="13437244" y="1401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146321</xdr:rowOff>
    </xdr:from>
    <xdr:ext cx="405111" cy="259045"/>
    <xdr:sp macro="" textlink="">
      <xdr:nvSpPr>
        <xdr:cNvPr id="668" name="n_2mainValue【消防施設】&#10;有形固定資産減価償却率"/>
        <xdr:cNvSpPr txBox="1"/>
      </xdr:nvSpPr>
      <xdr:spPr>
        <a:xfrm>
          <a:off x="12675244" y="1406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9" name="正方形/長方形 66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0" name="正方形/長方形 66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1" name="正方形/長方形 67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2" name="正方形/長方形 67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3" name="正方形/長方形 67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4" name="正方形/長方形 67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5" name="正方形/長方形 67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6" name="正方形/長方形 67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7" name="テキスト ボックス 67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8" name="直線コネクタ 67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79" name="直線コネクタ 67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0" name="テキスト ボックス 67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1" name="直線コネクタ 68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2" name="テキスト ボックス 68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3" name="直線コネクタ 68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4" name="テキスト ボックス 68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5" name="直線コネクタ 68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6" name="テキスト ボックス 68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7" name="直線コネクタ 68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8" name="テキスト ボックス 68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160020</xdr:rowOff>
    </xdr:from>
    <xdr:to>
      <xdr:col>116</xdr:col>
      <xdr:colOff>62864</xdr:colOff>
      <xdr:row>85</xdr:row>
      <xdr:rowOff>148589</xdr:rowOff>
    </xdr:to>
    <xdr:cxnSp macro="">
      <xdr:nvCxnSpPr>
        <xdr:cNvPr id="692" name="直線コネクタ 691"/>
        <xdr:cNvCxnSpPr/>
      </xdr:nvCxnSpPr>
      <xdr:spPr>
        <a:xfrm flipV="1">
          <a:off x="19509104" y="13235940"/>
          <a:ext cx="0" cy="116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93" name="【消防施設】&#10;一人当たり面積最小値テキスト"/>
        <xdr:cNvSpPr txBox="1"/>
      </xdr:nvSpPr>
      <xdr:spPr>
        <a:xfrm>
          <a:off x="19547840"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94" name="直線コネクタ 693"/>
        <xdr:cNvCxnSpPr/>
      </xdr:nvCxnSpPr>
      <xdr:spPr>
        <a:xfrm>
          <a:off x="194437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106697</xdr:rowOff>
    </xdr:from>
    <xdr:ext cx="469744" cy="259045"/>
    <xdr:sp macro="" textlink="">
      <xdr:nvSpPr>
        <xdr:cNvPr id="695" name="【消防施設】&#10;一人当たり面積最大値テキスト"/>
        <xdr:cNvSpPr txBox="1"/>
      </xdr:nvSpPr>
      <xdr:spPr>
        <a:xfrm>
          <a:off x="19547840" y="1301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160020</xdr:rowOff>
    </xdr:from>
    <xdr:to>
      <xdr:col>116</xdr:col>
      <xdr:colOff>152400</xdr:colOff>
      <xdr:row>78</xdr:row>
      <xdr:rowOff>160020</xdr:rowOff>
    </xdr:to>
    <xdr:cxnSp macro="">
      <xdr:nvCxnSpPr>
        <xdr:cNvPr id="696" name="直線コネクタ 695"/>
        <xdr:cNvCxnSpPr/>
      </xdr:nvCxnSpPr>
      <xdr:spPr>
        <a:xfrm>
          <a:off x="19443700" y="13235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60977</xdr:rowOff>
    </xdr:from>
    <xdr:ext cx="469744" cy="259045"/>
    <xdr:sp macro="" textlink="">
      <xdr:nvSpPr>
        <xdr:cNvPr id="697" name="【消防施設】&#10;一人当たり面積平均値テキスト"/>
        <xdr:cNvSpPr txBox="1"/>
      </xdr:nvSpPr>
      <xdr:spPr>
        <a:xfrm>
          <a:off x="19547840" y="13975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98" name="フローチャート: 判断 697"/>
        <xdr:cNvSpPr/>
      </xdr:nvSpPr>
      <xdr:spPr>
        <a:xfrm>
          <a:off x="19458940" y="13996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99" name="フローチャート: 判断 698"/>
        <xdr:cNvSpPr/>
      </xdr:nvSpPr>
      <xdr:spPr>
        <a:xfrm>
          <a:off x="18735040" y="1398143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52070</xdr:rowOff>
    </xdr:from>
    <xdr:to>
      <xdr:col>107</xdr:col>
      <xdr:colOff>101600</xdr:colOff>
      <xdr:row>83</xdr:row>
      <xdr:rowOff>153670</xdr:rowOff>
    </xdr:to>
    <xdr:sp macro="" textlink="">
      <xdr:nvSpPr>
        <xdr:cNvPr id="700" name="フローチャート: 判断 699"/>
        <xdr:cNvSpPr/>
      </xdr:nvSpPr>
      <xdr:spPr>
        <a:xfrm>
          <a:off x="1793748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701" name="フローチャート: 判断 700"/>
        <xdr:cNvSpPr/>
      </xdr:nvSpPr>
      <xdr:spPr>
        <a:xfrm>
          <a:off x="171627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707" name="楕円 706"/>
        <xdr:cNvSpPr/>
      </xdr:nvSpPr>
      <xdr:spPr>
        <a:xfrm>
          <a:off x="19458940" y="1398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97807</xdr:rowOff>
    </xdr:from>
    <xdr:ext cx="469744" cy="259045"/>
    <xdr:sp macro="" textlink="">
      <xdr:nvSpPr>
        <xdr:cNvPr id="708" name="【消防施設】&#10;一人当たり面積該当値テキスト"/>
        <xdr:cNvSpPr txBox="1"/>
      </xdr:nvSpPr>
      <xdr:spPr>
        <a:xfrm>
          <a:off x="19547840"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74930</xdr:rowOff>
    </xdr:from>
    <xdr:to>
      <xdr:col>112</xdr:col>
      <xdr:colOff>38100</xdr:colOff>
      <xdr:row>84</xdr:row>
      <xdr:rowOff>5080</xdr:rowOff>
    </xdr:to>
    <xdr:sp macro="" textlink="">
      <xdr:nvSpPr>
        <xdr:cNvPr id="709" name="楕円 708"/>
        <xdr:cNvSpPr/>
      </xdr:nvSpPr>
      <xdr:spPr>
        <a:xfrm>
          <a:off x="18735040" y="13989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125730</xdr:rowOff>
    </xdr:from>
    <xdr:to>
      <xdr:col>116</xdr:col>
      <xdr:colOff>63500</xdr:colOff>
      <xdr:row>83</xdr:row>
      <xdr:rowOff>125730</xdr:rowOff>
    </xdr:to>
    <xdr:cxnSp macro="">
      <xdr:nvCxnSpPr>
        <xdr:cNvPr id="710" name="直線コネクタ 709"/>
        <xdr:cNvCxnSpPr/>
      </xdr:nvCxnSpPr>
      <xdr:spPr>
        <a:xfrm>
          <a:off x="18778220" y="1403985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74930</xdr:rowOff>
    </xdr:from>
    <xdr:to>
      <xdr:col>107</xdr:col>
      <xdr:colOff>101600</xdr:colOff>
      <xdr:row>84</xdr:row>
      <xdr:rowOff>5080</xdr:rowOff>
    </xdr:to>
    <xdr:sp macro="" textlink="">
      <xdr:nvSpPr>
        <xdr:cNvPr id="711" name="楕円 710"/>
        <xdr:cNvSpPr/>
      </xdr:nvSpPr>
      <xdr:spPr>
        <a:xfrm>
          <a:off x="17937480" y="13989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125730</xdr:rowOff>
    </xdr:from>
    <xdr:to>
      <xdr:col>111</xdr:col>
      <xdr:colOff>177800</xdr:colOff>
      <xdr:row>83</xdr:row>
      <xdr:rowOff>125730</xdr:rowOff>
    </xdr:to>
    <xdr:cxnSp macro="">
      <xdr:nvCxnSpPr>
        <xdr:cNvPr id="712" name="直線コネクタ 711"/>
        <xdr:cNvCxnSpPr/>
      </xdr:nvCxnSpPr>
      <xdr:spPr>
        <a:xfrm>
          <a:off x="17988280" y="140398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13" name="n_1aveValue【消防施設】&#10;一人当たり面積"/>
        <xdr:cNvSpPr txBox="1"/>
      </xdr:nvSpPr>
      <xdr:spPr>
        <a:xfrm>
          <a:off x="1856112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170197</xdr:rowOff>
    </xdr:from>
    <xdr:ext cx="469744" cy="259045"/>
    <xdr:sp macro="" textlink="">
      <xdr:nvSpPr>
        <xdr:cNvPr id="714" name="n_2aveValue【消防施設】&#10;一人当たり面積"/>
        <xdr:cNvSpPr txBox="1"/>
      </xdr:nvSpPr>
      <xdr:spPr>
        <a:xfrm>
          <a:off x="1777626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715" name="n_3aveValue【消防施設】&#10;一人当たり面積"/>
        <xdr:cNvSpPr txBox="1"/>
      </xdr:nvSpPr>
      <xdr:spPr>
        <a:xfrm>
          <a:off x="170015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167657</xdr:rowOff>
    </xdr:from>
    <xdr:ext cx="469744" cy="259045"/>
    <xdr:sp macro="" textlink="">
      <xdr:nvSpPr>
        <xdr:cNvPr id="716" name="n_1mainValue【消防施設】&#10;一人当たり面積"/>
        <xdr:cNvSpPr txBox="1"/>
      </xdr:nvSpPr>
      <xdr:spPr>
        <a:xfrm>
          <a:off x="185611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167657</xdr:rowOff>
    </xdr:from>
    <xdr:ext cx="469744" cy="259045"/>
    <xdr:sp macro="" textlink="">
      <xdr:nvSpPr>
        <xdr:cNvPr id="717" name="n_2mainValue【消防施設】&#10;一人当たり面積"/>
        <xdr:cNvSpPr txBox="1"/>
      </xdr:nvSpPr>
      <xdr:spPr>
        <a:xfrm>
          <a:off x="1777626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28" name="直線コネクタ 727"/>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29" name="テキスト ボックス 728"/>
        <xdr:cNvSpPr txBox="1"/>
      </xdr:nvSpPr>
      <xdr:spPr>
        <a:xfrm>
          <a:off x="10666881" y="1816972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0" name="直線コネクタ 729"/>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1" name="テキスト ボックス 730"/>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2" name="直線コネクタ 731"/>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3" name="テキスト ボックス 732"/>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4" name="直線コネクタ 733"/>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5" name="テキスト ボックス 734"/>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6" name="直線コネクタ 735"/>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7" name="テキスト ボックス 736"/>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8" name="直線コネクタ 737"/>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39" name="テキスト ボックス 738"/>
        <xdr:cNvSpPr txBox="1"/>
      </xdr:nvSpPr>
      <xdr:spPr>
        <a:xfrm>
          <a:off x="1056150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xdr:rowOff>
    </xdr:from>
    <xdr:to>
      <xdr:col>85</xdr:col>
      <xdr:colOff>126364</xdr:colOff>
      <xdr:row>108</xdr:row>
      <xdr:rowOff>123552</xdr:rowOff>
    </xdr:to>
    <xdr:cxnSp macro="">
      <xdr:nvCxnSpPr>
        <xdr:cNvPr id="743" name="直線コネクタ 742"/>
        <xdr:cNvCxnSpPr/>
      </xdr:nvCxnSpPr>
      <xdr:spPr>
        <a:xfrm flipV="1">
          <a:off x="14375764" y="16765088"/>
          <a:ext cx="0" cy="146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127379</xdr:rowOff>
    </xdr:from>
    <xdr:ext cx="340478" cy="259045"/>
    <xdr:sp macro="" textlink="">
      <xdr:nvSpPr>
        <xdr:cNvPr id="744" name="【庁舎】&#10;有形固定資産減価償却率最小値テキスト"/>
        <xdr:cNvSpPr txBox="1"/>
      </xdr:nvSpPr>
      <xdr:spPr>
        <a:xfrm>
          <a:off x="14414500" y="18232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123552</xdr:rowOff>
    </xdr:from>
    <xdr:to>
      <xdr:col>86</xdr:col>
      <xdr:colOff>25400</xdr:colOff>
      <xdr:row>108</xdr:row>
      <xdr:rowOff>123552</xdr:rowOff>
    </xdr:to>
    <xdr:cxnSp macro="">
      <xdr:nvCxnSpPr>
        <xdr:cNvPr id="745" name="直線コネクタ 744"/>
        <xdr:cNvCxnSpPr/>
      </xdr:nvCxnSpPr>
      <xdr:spPr>
        <a:xfrm>
          <a:off x="14287500" y="18228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119215</xdr:rowOff>
    </xdr:from>
    <xdr:ext cx="405111" cy="259045"/>
    <xdr:sp macro="" textlink="">
      <xdr:nvSpPr>
        <xdr:cNvPr id="746" name="【庁舎】&#10;有形固定資産減価償却率最大値テキスト"/>
        <xdr:cNvSpPr txBox="1"/>
      </xdr:nvSpPr>
      <xdr:spPr>
        <a:xfrm>
          <a:off x="14414500" y="16547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xdr:rowOff>
    </xdr:from>
    <xdr:to>
      <xdr:col>86</xdr:col>
      <xdr:colOff>25400</xdr:colOff>
      <xdr:row>100</xdr:row>
      <xdr:rowOff>1088</xdr:rowOff>
    </xdr:to>
    <xdr:cxnSp macro="">
      <xdr:nvCxnSpPr>
        <xdr:cNvPr id="747" name="直線コネクタ 746"/>
        <xdr:cNvCxnSpPr/>
      </xdr:nvCxnSpPr>
      <xdr:spPr>
        <a:xfrm>
          <a:off x="14287500" y="167650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165843</xdr:rowOff>
    </xdr:from>
    <xdr:ext cx="405111" cy="259045"/>
    <xdr:sp macro="" textlink="">
      <xdr:nvSpPr>
        <xdr:cNvPr id="748" name="【庁舎】&#10;有形固定資産減価償却率平均値テキスト"/>
        <xdr:cNvSpPr txBox="1"/>
      </xdr:nvSpPr>
      <xdr:spPr>
        <a:xfrm>
          <a:off x="14414500" y="172651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142966</xdr:rowOff>
    </xdr:from>
    <xdr:to>
      <xdr:col>85</xdr:col>
      <xdr:colOff>177800</xdr:colOff>
      <xdr:row>104</xdr:row>
      <xdr:rowOff>73116</xdr:rowOff>
    </xdr:to>
    <xdr:sp macro="" textlink="">
      <xdr:nvSpPr>
        <xdr:cNvPr id="749" name="フローチャート: 判断 748"/>
        <xdr:cNvSpPr/>
      </xdr:nvSpPr>
      <xdr:spPr>
        <a:xfrm>
          <a:off x="14325600" y="1740988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133169</xdr:rowOff>
    </xdr:from>
    <xdr:to>
      <xdr:col>81</xdr:col>
      <xdr:colOff>101600</xdr:colOff>
      <xdr:row>104</xdr:row>
      <xdr:rowOff>63319</xdr:rowOff>
    </xdr:to>
    <xdr:sp macro="" textlink="">
      <xdr:nvSpPr>
        <xdr:cNvPr id="750" name="フローチャート: 判断 749"/>
        <xdr:cNvSpPr/>
      </xdr:nvSpPr>
      <xdr:spPr>
        <a:xfrm>
          <a:off x="13578840" y="17400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22134</xdr:rowOff>
    </xdr:from>
    <xdr:to>
      <xdr:col>76</xdr:col>
      <xdr:colOff>165100</xdr:colOff>
      <xdr:row>104</xdr:row>
      <xdr:rowOff>123734</xdr:rowOff>
    </xdr:to>
    <xdr:sp macro="" textlink="">
      <xdr:nvSpPr>
        <xdr:cNvPr id="751" name="フローチャート: 判断 750"/>
        <xdr:cNvSpPr/>
      </xdr:nvSpPr>
      <xdr:spPr>
        <a:xfrm>
          <a:off x="12804140" y="1745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10705</xdr:rowOff>
    </xdr:from>
    <xdr:to>
      <xdr:col>72</xdr:col>
      <xdr:colOff>38100</xdr:colOff>
      <xdr:row>104</xdr:row>
      <xdr:rowOff>112305</xdr:rowOff>
    </xdr:to>
    <xdr:sp macro="" textlink="">
      <xdr:nvSpPr>
        <xdr:cNvPr id="752" name="フローチャート: 判断 751"/>
        <xdr:cNvSpPr/>
      </xdr:nvSpPr>
      <xdr:spPr>
        <a:xfrm>
          <a:off x="12029440" y="1744526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147864</xdr:rowOff>
    </xdr:from>
    <xdr:to>
      <xdr:col>85</xdr:col>
      <xdr:colOff>177800</xdr:colOff>
      <xdr:row>104</xdr:row>
      <xdr:rowOff>78014</xdr:rowOff>
    </xdr:to>
    <xdr:sp macro="" textlink="">
      <xdr:nvSpPr>
        <xdr:cNvPr id="758" name="楕円 757"/>
        <xdr:cNvSpPr/>
      </xdr:nvSpPr>
      <xdr:spPr>
        <a:xfrm>
          <a:off x="14325600" y="174147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126291</xdr:rowOff>
    </xdr:from>
    <xdr:ext cx="405111" cy="259045"/>
    <xdr:sp macro="" textlink="">
      <xdr:nvSpPr>
        <xdr:cNvPr id="759" name="【庁舎】&#10;有形固定資産減価償却率該当値テキスト"/>
        <xdr:cNvSpPr txBox="1"/>
      </xdr:nvSpPr>
      <xdr:spPr>
        <a:xfrm>
          <a:off x="14414500" y="17393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157662</xdr:rowOff>
    </xdr:from>
    <xdr:to>
      <xdr:col>81</xdr:col>
      <xdr:colOff>101600</xdr:colOff>
      <xdr:row>104</xdr:row>
      <xdr:rowOff>87812</xdr:rowOff>
    </xdr:to>
    <xdr:sp macro="" textlink="">
      <xdr:nvSpPr>
        <xdr:cNvPr id="760" name="楕円 759"/>
        <xdr:cNvSpPr/>
      </xdr:nvSpPr>
      <xdr:spPr>
        <a:xfrm>
          <a:off x="13578840" y="174245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27214</xdr:rowOff>
    </xdr:from>
    <xdr:to>
      <xdr:col>85</xdr:col>
      <xdr:colOff>127000</xdr:colOff>
      <xdr:row>104</xdr:row>
      <xdr:rowOff>37012</xdr:rowOff>
    </xdr:to>
    <xdr:cxnSp macro="">
      <xdr:nvCxnSpPr>
        <xdr:cNvPr id="761" name="直線コネクタ 760"/>
        <xdr:cNvCxnSpPr/>
      </xdr:nvCxnSpPr>
      <xdr:spPr>
        <a:xfrm flipV="1">
          <a:off x="13629640" y="17461774"/>
          <a:ext cx="74676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18869</xdr:rowOff>
    </xdr:from>
    <xdr:to>
      <xdr:col>76</xdr:col>
      <xdr:colOff>165100</xdr:colOff>
      <xdr:row>104</xdr:row>
      <xdr:rowOff>120469</xdr:rowOff>
    </xdr:to>
    <xdr:sp macro="" textlink="">
      <xdr:nvSpPr>
        <xdr:cNvPr id="762" name="楕円 761"/>
        <xdr:cNvSpPr/>
      </xdr:nvSpPr>
      <xdr:spPr>
        <a:xfrm>
          <a:off x="12804140" y="1745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37012</xdr:rowOff>
    </xdr:from>
    <xdr:to>
      <xdr:col>81</xdr:col>
      <xdr:colOff>50800</xdr:colOff>
      <xdr:row>104</xdr:row>
      <xdr:rowOff>69669</xdr:rowOff>
    </xdr:to>
    <xdr:cxnSp macro="">
      <xdr:nvCxnSpPr>
        <xdr:cNvPr id="763" name="直線コネクタ 762"/>
        <xdr:cNvCxnSpPr/>
      </xdr:nvCxnSpPr>
      <xdr:spPr>
        <a:xfrm flipV="1">
          <a:off x="12854940" y="17471572"/>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79846</xdr:rowOff>
    </xdr:from>
    <xdr:ext cx="405111" cy="259045"/>
    <xdr:sp macro="" textlink="">
      <xdr:nvSpPr>
        <xdr:cNvPr id="764" name="n_1aveValue【庁舎】&#10;有形固定資産減価償却率"/>
        <xdr:cNvSpPr txBox="1"/>
      </xdr:nvSpPr>
      <xdr:spPr>
        <a:xfrm>
          <a:off x="13437244" y="1717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114861</xdr:rowOff>
    </xdr:from>
    <xdr:ext cx="405111" cy="259045"/>
    <xdr:sp macro="" textlink="">
      <xdr:nvSpPr>
        <xdr:cNvPr id="765" name="n_2aveValue【庁舎】&#10;有形固定資産減価償却率"/>
        <xdr:cNvSpPr txBox="1"/>
      </xdr:nvSpPr>
      <xdr:spPr>
        <a:xfrm>
          <a:off x="12675244" y="17549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128832</xdr:rowOff>
    </xdr:from>
    <xdr:ext cx="405111" cy="259045"/>
    <xdr:sp macro="" textlink="">
      <xdr:nvSpPr>
        <xdr:cNvPr id="766" name="n_3aveValue【庁舎】&#10;有形固定資産減価償却率"/>
        <xdr:cNvSpPr txBox="1"/>
      </xdr:nvSpPr>
      <xdr:spPr>
        <a:xfrm>
          <a:off x="11900544" y="1722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78939</xdr:rowOff>
    </xdr:from>
    <xdr:ext cx="405111" cy="259045"/>
    <xdr:sp macro="" textlink="">
      <xdr:nvSpPr>
        <xdr:cNvPr id="767" name="n_1mainValue【庁舎】&#10;有形固定資産減価償却率"/>
        <xdr:cNvSpPr txBox="1"/>
      </xdr:nvSpPr>
      <xdr:spPr>
        <a:xfrm>
          <a:off x="13437244" y="1751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136996</xdr:rowOff>
    </xdr:from>
    <xdr:ext cx="405111" cy="259045"/>
    <xdr:sp macro="" textlink="">
      <xdr:nvSpPr>
        <xdr:cNvPr id="768" name="n_2mainValue【庁舎】&#10;有形固定資産減価償却率"/>
        <xdr:cNvSpPr txBox="1"/>
      </xdr:nvSpPr>
      <xdr:spPr>
        <a:xfrm>
          <a:off x="12675244" y="1723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79" name="直線コネクタ 778"/>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80" name="テキスト ボックス 779"/>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81" name="直線コネクタ 780"/>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82" name="テキスト ボックス 781"/>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83" name="直線コネクタ 782"/>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84" name="テキスト ボックス 783"/>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85" name="直線コネクタ 784"/>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86" name="テキスト ボックス 785"/>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7" name="直線コネクタ 78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8" name="テキスト ボックス 78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41911</xdr:rowOff>
    </xdr:from>
    <xdr:to>
      <xdr:col>116</xdr:col>
      <xdr:colOff>62864</xdr:colOff>
      <xdr:row>107</xdr:row>
      <xdr:rowOff>71628</xdr:rowOff>
    </xdr:to>
    <xdr:cxnSp macro="">
      <xdr:nvCxnSpPr>
        <xdr:cNvPr id="790" name="直線コネクタ 789"/>
        <xdr:cNvCxnSpPr/>
      </xdr:nvCxnSpPr>
      <xdr:spPr>
        <a:xfrm flipV="1">
          <a:off x="19509104" y="17141191"/>
          <a:ext cx="0" cy="867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75455</xdr:rowOff>
    </xdr:from>
    <xdr:ext cx="469744" cy="259045"/>
    <xdr:sp macro="" textlink="">
      <xdr:nvSpPr>
        <xdr:cNvPr id="791" name="【庁舎】&#10;一人当たり面積最小値テキスト"/>
        <xdr:cNvSpPr txBox="1"/>
      </xdr:nvSpPr>
      <xdr:spPr>
        <a:xfrm>
          <a:off x="19547840"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71628</xdr:rowOff>
    </xdr:from>
    <xdr:to>
      <xdr:col>116</xdr:col>
      <xdr:colOff>152400</xdr:colOff>
      <xdr:row>107</xdr:row>
      <xdr:rowOff>71628</xdr:rowOff>
    </xdr:to>
    <xdr:cxnSp macro="">
      <xdr:nvCxnSpPr>
        <xdr:cNvPr id="792" name="直線コネクタ 791"/>
        <xdr:cNvCxnSpPr/>
      </xdr:nvCxnSpPr>
      <xdr:spPr>
        <a:xfrm>
          <a:off x="19443700" y="180091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160038</xdr:rowOff>
    </xdr:from>
    <xdr:ext cx="469744" cy="259045"/>
    <xdr:sp macro="" textlink="">
      <xdr:nvSpPr>
        <xdr:cNvPr id="793" name="【庁舎】&#10;一人当たり面積最大値テキスト"/>
        <xdr:cNvSpPr txBox="1"/>
      </xdr:nvSpPr>
      <xdr:spPr>
        <a:xfrm>
          <a:off x="1954784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41911</xdr:rowOff>
    </xdr:from>
    <xdr:to>
      <xdr:col>116</xdr:col>
      <xdr:colOff>152400</xdr:colOff>
      <xdr:row>102</xdr:row>
      <xdr:rowOff>41911</xdr:rowOff>
    </xdr:to>
    <xdr:cxnSp macro="">
      <xdr:nvCxnSpPr>
        <xdr:cNvPr id="794" name="直線コネクタ 793"/>
        <xdr:cNvCxnSpPr/>
      </xdr:nvCxnSpPr>
      <xdr:spPr>
        <a:xfrm>
          <a:off x="19443700" y="1714119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130573</xdr:rowOff>
    </xdr:from>
    <xdr:ext cx="469744" cy="259045"/>
    <xdr:sp macro="" textlink="">
      <xdr:nvSpPr>
        <xdr:cNvPr id="795" name="【庁舎】&#10;一人当たり面積平均値テキスト"/>
        <xdr:cNvSpPr txBox="1"/>
      </xdr:nvSpPr>
      <xdr:spPr>
        <a:xfrm>
          <a:off x="19547840" y="17565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107696</xdr:rowOff>
    </xdr:from>
    <xdr:to>
      <xdr:col>116</xdr:col>
      <xdr:colOff>114300</xdr:colOff>
      <xdr:row>106</xdr:row>
      <xdr:rowOff>37846</xdr:rowOff>
    </xdr:to>
    <xdr:sp macro="" textlink="">
      <xdr:nvSpPr>
        <xdr:cNvPr id="796" name="フローチャート: 判断 795"/>
        <xdr:cNvSpPr/>
      </xdr:nvSpPr>
      <xdr:spPr>
        <a:xfrm>
          <a:off x="19458940" y="177098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797" name="フローチャート: 判断 796"/>
        <xdr:cNvSpPr/>
      </xdr:nvSpPr>
      <xdr:spPr>
        <a:xfrm>
          <a:off x="18735040" y="1771903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99</xdr:row>
      <xdr:rowOff>139700</xdr:rowOff>
    </xdr:from>
    <xdr:to>
      <xdr:col>107</xdr:col>
      <xdr:colOff>101600</xdr:colOff>
      <xdr:row>100</xdr:row>
      <xdr:rowOff>69850</xdr:rowOff>
    </xdr:to>
    <xdr:sp macro="" textlink="">
      <xdr:nvSpPr>
        <xdr:cNvPr id="798" name="フローチャート: 判断 797"/>
        <xdr:cNvSpPr/>
      </xdr:nvSpPr>
      <xdr:spPr>
        <a:xfrm>
          <a:off x="17937480" y="16736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799" name="フローチャート: 判断 798"/>
        <xdr:cNvSpPr/>
      </xdr:nvSpPr>
      <xdr:spPr>
        <a:xfrm>
          <a:off x="17162780" y="177236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0" name="テキスト ボックス 799"/>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1" name="テキスト ボックス 800"/>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2" name="テキスト ボックス 801"/>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3" name="テキスト ボックス 802"/>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4" name="テキスト ボックス 803"/>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123698</xdr:rowOff>
    </xdr:from>
    <xdr:to>
      <xdr:col>116</xdr:col>
      <xdr:colOff>114300</xdr:colOff>
      <xdr:row>106</xdr:row>
      <xdr:rowOff>53848</xdr:rowOff>
    </xdr:to>
    <xdr:sp macro="" textlink="">
      <xdr:nvSpPr>
        <xdr:cNvPr id="805" name="楕円 804"/>
        <xdr:cNvSpPr/>
      </xdr:nvSpPr>
      <xdr:spPr>
        <a:xfrm>
          <a:off x="19458940" y="17725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102125</xdr:rowOff>
    </xdr:from>
    <xdr:ext cx="469744" cy="259045"/>
    <xdr:sp macro="" textlink="">
      <xdr:nvSpPr>
        <xdr:cNvPr id="806" name="【庁舎】&#10;一人当たり面積該当値テキスト"/>
        <xdr:cNvSpPr txBox="1"/>
      </xdr:nvSpPr>
      <xdr:spPr>
        <a:xfrm>
          <a:off x="19547840" y="1770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807" name="楕円 806"/>
        <xdr:cNvSpPr/>
      </xdr:nvSpPr>
      <xdr:spPr>
        <a:xfrm>
          <a:off x="18735040" y="177396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3048</xdr:rowOff>
    </xdr:from>
    <xdr:to>
      <xdr:col>116</xdr:col>
      <xdr:colOff>63500</xdr:colOff>
      <xdr:row>106</xdr:row>
      <xdr:rowOff>16763</xdr:rowOff>
    </xdr:to>
    <xdr:cxnSp macro="">
      <xdr:nvCxnSpPr>
        <xdr:cNvPr id="808" name="直線コネクタ 807"/>
        <xdr:cNvCxnSpPr/>
      </xdr:nvCxnSpPr>
      <xdr:spPr>
        <a:xfrm flipV="1">
          <a:off x="18778220" y="17772888"/>
          <a:ext cx="73152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137413</xdr:rowOff>
    </xdr:from>
    <xdr:to>
      <xdr:col>107</xdr:col>
      <xdr:colOff>101600</xdr:colOff>
      <xdr:row>106</xdr:row>
      <xdr:rowOff>67563</xdr:rowOff>
    </xdr:to>
    <xdr:sp macro="" textlink="">
      <xdr:nvSpPr>
        <xdr:cNvPr id="809" name="楕円 808"/>
        <xdr:cNvSpPr/>
      </xdr:nvSpPr>
      <xdr:spPr>
        <a:xfrm>
          <a:off x="17937480" y="17739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16763</xdr:rowOff>
    </xdr:from>
    <xdr:to>
      <xdr:col>111</xdr:col>
      <xdr:colOff>177800</xdr:colOff>
      <xdr:row>106</xdr:row>
      <xdr:rowOff>16763</xdr:rowOff>
    </xdr:to>
    <xdr:cxnSp macro="">
      <xdr:nvCxnSpPr>
        <xdr:cNvPr id="810" name="直線コネクタ 809"/>
        <xdr:cNvCxnSpPr/>
      </xdr:nvCxnSpPr>
      <xdr:spPr>
        <a:xfrm>
          <a:off x="17988280" y="1778660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811" name="n_1aveValue【庁舎】&#10;一人当たり面積"/>
        <xdr:cNvSpPr txBox="1"/>
      </xdr:nvSpPr>
      <xdr:spPr>
        <a:xfrm>
          <a:off x="18561127" y="17498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12" name="n_2aveValue【庁舎】&#10;一人当たり面積"/>
        <xdr:cNvSpPr txBox="1"/>
      </xdr:nvSpPr>
      <xdr:spPr>
        <a:xfrm>
          <a:off x="17776267" y="1651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813" name="n_3aveValue【庁舎】&#10;一人当たり面積"/>
        <xdr:cNvSpPr txBox="1"/>
      </xdr:nvSpPr>
      <xdr:spPr>
        <a:xfrm>
          <a:off x="17001567" y="1750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58690</xdr:rowOff>
    </xdr:from>
    <xdr:ext cx="469744" cy="259045"/>
    <xdr:sp macro="" textlink="">
      <xdr:nvSpPr>
        <xdr:cNvPr id="814" name="n_1mainValue【庁舎】&#10;一人当たり面積"/>
        <xdr:cNvSpPr txBox="1"/>
      </xdr:nvSpPr>
      <xdr:spPr>
        <a:xfrm>
          <a:off x="18561127" y="178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58690</xdr:rowOff>
    </xdr:from>
    <xdr:ext cx="469744" cy="259045"/>
    <xdr:sp macro="" textlink="">
      <xdr:nvSpPr>
        <xdr:cNvPr id="815" name="n_2mainValue【庁舎】&#10;一人当たり面積"/>
        <xdr:cNvSpPr txBox="1"/>
      </xdr:nvSpPr>
      <xdr:spPr>
        <a:xfrm>
          <a:off x="17776267" y="1782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6" name="正方形/長方形 81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7" name="正方形/長方形 81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8" name="テキスト ボックス 81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個別施設の有形固定資産減価償却率は、ほとんどの施設で類似団体と同水準、又は下回っているが、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】61.3</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と高い数値を示している。市内にある２つの図書館（専用建物）と衛生プラントは、いずれも昭和６３年に建設されており、３０年以上が経過している。建物の有形固定資産額が大きく、長寿命化及び大規模修繕の時期を迎えていることから今後も上昇傾向にあ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清掃センターは、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平成３０年度から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平成３</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にかけて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長寿命化工事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を実施</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しており、改善を見込んでいる。</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消防施設</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は、有形固定資産減価償却率が類似団体と比べ下回っているが、一人当たり面積は同水準にある。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今後、公共施設は個別</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計画の策定を進め、更新費用を抑制するため、適正な施設規模及び配置を検討していく必要がある。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2">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45847919</v>
      </c>
      <c r="BO4" s="430"/>
      <c r="BP4" s="430"/>
      <c r="BQ4" s="430"/>
      <c r="BR4" s="430"/>
      <c r="BS4" s="430"/>
      <c r="BT4" s="430"/>
      <c r="BU4" s="431"/>
      <c r="BV4" s="429">
        <v>44494364</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9.4</v>
      </c>
      <c r="CU4" s="436"/>
      <c r="CV4" s="436"/>
      <c r="CW4" s="436"/>
      <c r="CX4" s="436"/>
      <c r="CY4" s="436"/>
      <c r="CZ4" s="436"/>
      <c r="DA4" s="437"/>
      <c r="DB4" s="435">
        <v>7.8</v>
      </c>
      <c r="DC4" s="436"/>
      <c r="DD4" s="436"/>
      <c r="DE4" s="436"/>
      <c r="DF4" s="436"/>
      <c r="DG4" s="436"/>
      <c r="DH4" s="436"/>
      <c r="DI4" s="437"/>
      <c r="DJ4" s="185"/>
      <c r="DK4" s="185"/>
      <c r="DL4" s="185"/>
      <c r="DM4" s="185"/>
      <c r="DN4" s="185"/>
      <c r="DO4" s="185"/>
    </row>
    <row r="5" spans="1:119" ht="18.75" customHeight="1" x14ac:dyDescent="0.2">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42064494</v>
      </c>
      <c r="BO5" s="467"/>
      <c r="BP5" s="467"/>
      <c r="BQ5" s="467"/>
      <c r="BR5" s="467"/>
      <c r="BS5" s="467"/>
      <c r="BT5" s="467"/>
      <c r="BU5" s="468"/>
      <c r="BV5" s="466">
        <v>42174303</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85.9</v>
      </c>
      <c r="CU5" s="464"/>
      <c r="CV5" s="464"/>
      <c r="CW5" s="464"/>
      <c r="CX5" s="464"/>
      <c r="CY5" s="464"/>
      <c r="CZ5" s="464"/>
      <c r="DA5" s="465"/>
      <c r="DB5" s="463">
        <v>85.2</v>
      </c>
      <c r="DC5" s="464"/>
      <c r="DD5" s="464"/>
      <c r="DE5" s="464"/>
      <c r="DF5" s="464"/>
      <c r="DG5" s="464"/>
      <c r="DH5" s="464"/>
      <c r="DI5" s="465"/>
      <c r="DJ5" s="185"/>
      <c r="DK5" s="185"/>
      <c r="DL5" s="185"/>
      <c r="DM5" s="185"/>
      <c r="DN5" s="185"/>
      <c r="DO5" s="185"/>
    </row>
    <row r="6" spans="1:119" ht="18.75" customHeight="1" x14ac:dyDescent="0.2">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94</v>
      </c>
      <c r="AV6" s="499"/>
      <c r="AW6" s="499"/>
      <c r="AX6" s="499"/>
      <c r="AY6" s="500" t="s">
        <v>102</v>
      </c>
      <c r="AZ6" s="501"/>
      <c r="BA6" s="501"/>
      <c r="BB6" s="501"/>
      <c r="BC6" s="501"/>
      <c r="BD6" s="501"/>
      <c r="BE6" s="501"/>
      <c r="BF6" s="501"/>
      <c r="BG6" s="501"/>
      <c r="BH6" s="501"/>
      <c r="BI6" s="501"/>
      <c r="BJ6" s="501"/>
      <c r="BK6" s="501"/>
      <c r="BL6" s="501"/>
      <c r="BM6" s="502"/>
      <c r="BN6" s="466">
        <v>3783425</v>
      </c>
      <c r="BO6" s="467"/>
      <c r="BP6" s="467"/>
      <c r="BQ6" s="467"/>
      <c r="BR6" s="467"/>
      <c r="BS6" s="467"/>
      <c r="BT6" s="467"/>
      <c r="BU6" s="468"/>
      <c r="BV6" s="466">
        <v>2320061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90.5</v>
      </c>
      <c r="CU6" s="504"/>
      <c r="CV6" s="504"/>
      <c r="CW6" s="504"/>
      <c r="CX6" s="504"/>
      <c r="CY6" s="504"/>
      <c r="CZ6" s="504"/>
      <c r="DA6" s="505"/>
      <c r="DB6" s="503">
        <v>89.5</v>
      </c>
      <c r="DC6" s="504"/>
      <c r="DD6" s="504"/>
      <c r="DE6" s="504"/>
      <c r="DF6" s="504"/>
      <c r="DG6" s="504"/>
      <c r="DH6" s="504"/>
      <c r="DI6" s="505"/>
      <c r="DJ6" s="185"/>
      <c r="DK6" s="185"/>
      <c r="DL6" s="185"/>
      <c r="DM6" s="185"/>
      <c r="DN6" s="185"/>
      <c r="DO6" s="185"/>
    </row>
    <row r="7" spans="1:119" ht="18.75" customHeight="1" x14ac:dyDescent="0.2">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1315051</v>
      </c>
      <c r="BO7" s="467"/>
      <c r="BP7" s="467"/>
      <c r="BQ7" s="467"/>
      <c r="BR7" s="467"/>
      <c r="BS7" s="467"/>
      <c r="BT7" s="467"/>
      <c r="BU7" s="468"/>
      <c r="BV7" s="466">
        <v>283794</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26133571</v>
      </c>
      <c r="CU7" s="467"/>
      <c r="CV7" s="467"/>
      <c r="CW7" s="467"/>
      <c r="CX7" s="467"/>
      <c r="CY7" s="467"/>
      <c r="CZ7" s="467"/>
      <c r="DA7" s="468"/>
      <c r="DB7" s="466">
        <v>26171965</v>
      </c>
      <c r="DC7" s="467"/>
      <c r="DD7" s="467"/>
      <c r="DE7" s="467"/>
      <c r="DF7" s="467"/>
      <c r="DG7" s="467"/>
      <c r="DH7" s="467"/>
      <c r="DI7" s="468"/>
      <c r="DJ7" s="185"/>
      <c r="DK7" s="185"/>
      <c r="DL7" s="185"/>
      <c r="DM7" s="185"/>
      <c r="DN7" s="185"/>
      <c r="DO7" s="185"/>
    </row>
    <row r="8" spans="1:119" ht="18.75" customHeight="1" thickBot="1" x14ac:dyDescent="0.25">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94</v>
      </c>
      <c r="AV8" s="499"/>
      <c r="AW8" s="499"/>
      <c r="AX8" s="499"/>
      <c r="AY8" s="500" t="s">
        <v>109</v>
      </c>
      <c r="AZ8" s="501"/>
      <c r="BA8" s="501"/>
      <c r="BB8" s="501"/>
      <c r="BC8" s="501"/>
      <c r="BD8" s="501"/>
      <c r="BE8" s="501"/>
      <c r="BF8" s="501"/>
      <c r="BG8" s="501"/>
      <c r="BH8" s="501"/>
      <c r="BI8" s="501"/>
      <c r="BJ8" s="501"/>
      <c r="BK8" s="501"/>
      <c r="BL8" s="501"/>
      <c r="BM8" s="502"/>
      <c r="BN8" s="466">
        <v>2468374</v>
      </c>
      <c r="BO8" s="467"/>
      <c r="BP8" s="467"/>
      <c r="BQ8" s="467"/>
      <c r="BR8" s="467"/>
      <c r="BS8" s="467"/>
      <c r="BT8" s="467"/>
      <c r="BU8" s="468"/>
      <c r="BV8" s="466">
        <v>2036267</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0.93</v>
      </c>
      <c r="CU8" s="507"/>
      <c r="CV8" s="507"/>
      <c r="CW8" s="507"/>
      <c r="CX8" s="507"/>
      <c r="CY8" s="507"/>
      <c r="CZ8" s="507"/>
      <c r="DA8" s="508"/>
      <c r="DB8" s="506">
        <v>0.93</v>
      </c>
      <c r="DC8" s="507"/>
      <c r="DD8" s="507"/>
      <c r="DE8" s="507"/>
      <c r="DF8" s="507"/>
      <c r="DG8" s="507"/>
      <c r="DH8" s="507"/>
      <c r="DI8" s="508"/>
      <c r="DJ8" s="185"/>
      <c r="DK8" s="185"/>
      <c r="DL8" s="185"/>
      <c r="DM8" s="185"/>
      <c r="DN8" s="185"/>
      <c r="DO8" s="185"/>
    </row>
    <row r="9" spans="1:119" ht="18.75" customHeight="1" thickBot="1" x14ac:dyDescent="0.25">
      <c r="A9" s="186"/>
      <c r="B9" s="460" t="s">
        <v>111</v>
      </c>
      <c r="C9" s="461"/>
      <c r="D9" s="461"/>
      <c r="E9" s="461"/>
      <c r="F9" s="461"/>
      <c r="G9" s="461"/>
      <c r="H9" s="461"/>
      <c r="I9" s="461"/>
      <c r="J9" s="461"/>
      <c r="K9" s="509"/>
      <c r="L9" s="510" t="s">
        <v>112</v>
      </c>
      <c r="M9" s="511"/>
      <c r="N9" s="511"/>
      <c r="O9" s="511"/>
      <c r="P9" s="511"/>
      <c r="Q9" s="512"/>
      <c r="R9" s="513">
        <v>130770</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432107</v>
      </c>
      <c r="BO9" s="467"/>
      <c r="BP9" s="467"/>
      <c r="BQ9" s="467"/>
      <c r="BR9" s="467"/>
      <c r="BS9" s="467"/>
      <c r="BT9" s="467"/>
      <c r="BU9" s="468"/>
      <c r="BV9" s="466">
        <v>714309</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8.4</v>
      </c>
      <c r="CU9" s="464"/>
      <c r="CV9" s="464"/>
      <c r="CW9" s="464"/>
      <c r="CX9" s="464"/>
      <c r="CY9" s="464"/>
      <c r="CZ9" s="464"/>
      <c r="DA9" s="465"/>
      <c r="DB9" s="463">
        <v>8.6999999999999993</v>
      </c>
      <c r="DC9" s="464"/>
      <c r="DD9" s="464"/>
      <c r="DE9" s="464"/>
      <c r="DF9" s="464"/>
      <c r="DG9" s="464"/>
      <c r="DH9" s="464"/>
      <c r="DI9" s="465"/>
      <c r="DJ9" s="185"/>
      <c r="DK9" s="185"/>
      <c r="DL9" s="185"/>
      <c r="DM9" s="185"/>
      <c r="DN9" s="185"/>
      <c r="DO9" s="185"/>
    </row>
    <row r="10" spans="1:119" ht="18.75" customHeight="1" thickBot="1" x14ac:dyDescent="0.25">
      <c r="A10" s="186"/>
      <c r="B10" s="460"/>
      <c r="C10" s="461"/>
      <c r="D10" s="461"/>
      <c r="E10" s="461"/>
      <c r="F10" s="461"/>
      <c r="G10" s="461"/>
      <c r="H10" s="461"/>
      <c r="I10" s="461"/>
      <c r="J10" s="461"/>
      <c r="K10" s="509"/>
      <c r="L10" s="516" t="s">
        <v>118</v>
      </c>
      <c r="M10" s="496"/>
      <c r="N10" s="496"/>
      <c r="O10" s="496"/>
      <c r="P10" s="496"/>
      <c r="Q10" s="497"/>
      <c r="R10" s="517">
        <v>132001</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94</v>
      </c>
      <c r="AV10" s="499"/>
      <c r="AW10" s="499"/>
      <c r="AX10" s="499"/>
      <c r="AY10" s="500" t="s">
        <v>120</v>
      </c>
      <c r="AZ10" s="501"/>
      <c r="BA10" s="501"/>
      <c r="BB10" s="501"/>
      <c r="BC10" s="501"/>
      <c r="BD10" s="501"/>
      <c r="BE10" s="501"/>
      <c r="BF10" s="501"/>
      <c r="BG10" s="501"/>
      <c r="BH10" s="501"/>
      <c r="BI10" s="501"/>
      <c r="BJ10" s="501"/>
      <c r="BK10" s="501"/>
      <c r="BL10" s="501"/>
      <c r="BM10" s="502"/>
      <c r="BN10" s="466">
        <v>708700</v>
      </c>
      <c r="BO10" s="467"/>
      <c r="BP10" s="467"/>
      <c r="BQ10" s="467"/>
      <c r="BR10" s="467"/>
      <c r="BS10" s="467"/>
      <c r="BT10" s="467"/>
      <c r="BU10" s="468"/>
      <c r="BV10" s="466">
        <v>807767</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115</v>
      </c>
      <c r="AV11" s="499"/>
      <c r="AW11" s="499"/>
      <c r="AX11" s="499"/>
      <c r="AY11" s="500" t="s">
        <v>125</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2">
      <c r="A12" s="186"/>
      <c r="B12" s="526" t="s">
        <v>129</v>
      </c>
      <c r="C12" s="527"/>
      <c r="D12" s="527"/>
      <c r="E12" s="527"/>
      <c r="F12" s="527"/>
      <c r="G12" s="527"/>
      <c r="H12" s="527"/>
      <c r="I12" s="527"/>
      <c r="J12" s="527"/>
      <c r="K12" s="528"/>
      <c r="L12" s="535" t="s">
        <v>130</v>
      </c>
      <c r="M12" s="536"/>
      <c r="N12" s="536"/>
      <c r="O12" s="536"/>
      <c r="P12" s="536"/>
      <c r="Q12" s="537"/>
      <c r="R12" s="538">
        <v>132961</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517948</v>
      </c>
      <c r="BO12" s="467"/>
      <c r="BP12" s="467"/>
      <c r="BQ12" s="467"/>
      <c r="BR12" s="467"/>
      <c r="BS12" s="467"/>
      <c r="BT12" s="467"/>
      <c r="BU12" s="468"/>
      <c r="BV12" s="466">
        <v>600000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2">
      <c r="A13" s="186"/>
      <c r="B13" s="529"/>
      <c r="C13" s="530"/>
      <c r="D13" s="530"/>
      <c r="E13" s="530"/>
      <c r="F13" s="530"/>
      <c r="G13" s="530"/>
      <c r="H13" s="530"/>
      <c r="I13" s="530"/>
      <c r="J13" s="530"/>
      <c r="K13" s="531"/>
      <c r="L13" s="196"/>
      <c r="M13" s="554" t="s">
        <v>138</v>
      </c>
      <c r="N13" s="555"/>
      <c r="O13" s="555"/>
      <c r="P13" s="555"/>
      <c r="Q13" s="556"/>
      <c r="R13" s="547">
        <v>130733</v>
      </c>
      <c r="S13" s="548"/>
      <c r="T13" s="548"/>
      <c r="U13" s="548"/>
      <c r="V13" s="549"/>
      <c r="W13" s="482" t="s">
        <v>139</v>
      </c>
      <c r="X13" s="483"/>
      <c r="Y13" s="483"/>
      <c r="Z13" s="483"/>
      <c r="AA13" s="483"/>
      <c r="AB13" s="473"/>
      <c r="AC13" s="517">
        <v>2236</v>
      </c>
      <c r="AD13" s="518"/>
      <c r="AE13" s="518"/>
      <c r="AF13" s="518"/>
      <c r="AG13" s="557"/>
      <c r="AH13" s="517">
        <v>2109</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622859</v>
      </c>
      <c r="BO13" s="467"/>
      <c r="BP13" s="467"/>
      <c r="BQ13" s="467"/>
      <c r="BR13" s="467"/>
      <c r="BS13" s="467"/>
      <c r="BT13" s="467"/>
      <c r="BU13" s="468"/>
      <c r="BV13" s="466">
        <v>922076</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2.8</v>
      </c>
      <c r="CU13" s="464"/>
      <c r="CV13" s="464"/>
      <c r="CW13" s="464"/>
      <c r="CX13" s="464"/>
      <c r="CY13" s="464"/>
      <c r="CZ13" s="464"/>
      <c r="DA13" s="465"/>
      <c r="DB13" s="463">
        <v>3.2</v>
      </c>
      <c r="DC13" s="464"/>
      <c r="DD13" s="464"/>
      <c r="DE13" s="464"/>
      <c r="DF13" s="464"/>
      <c r="DG13" s="464"/>
      <c r="DH13" s="464"/>
      <c r="DI13" s="465"/>
      <c r="DJ13" s="185"/>
      <c r="DK13" s="185"/>
      <c r="DL13" s="185"/>
      <c r="DM13" s="185"/>
      <c r="DN13" s="185"/>
      <c r="DO13" s="185"/>
    </row>
    <row r="14" spans="1:119" ht="18.75" customHeight="1" thickBot="1" x14ac:dyDescent="0.25">
      <c r="A14" s="186"/>
      <c r="B14" s="529"/>
      <c r="C14" s="530"/>
      <c r="D14" s="530"/>
      <c r="E14" s="530"/>
      <c r="F14" s="530"/>
      <c r="G14" s="530"/>
      <c r="H14" s="530"/>
      <c r="I14" s="530"/>
      <c r="J14" s="530"/>
      <c r="K14" s="531"/>
      <c r="L14" s="544" t="s">
        <v>144</v>
      </c>
      <c r="M14" s="545"/>
      <c r="N14" s="545"/>
      <c r="O14" s="545"/>
      <c r="P14" s="545"/>
      <c r="Q14" s="546"/>
      <c r="R14" s="547">
        <v>133641</v>
      </c>
      <c r="S14" s="548"/>
      <c r="T14" s="548"/>
      <c r="U14" s="548"/>
      <c r="V14" s="549"/>
      <c r="W14" s="456"/>
      <c r="X14" s="457"/>
      <c r="Y14" s="457"/>
      <c r="Z14" s="457"/>
      <c r="AA14" s="457"/>
      <c r="AB14" s="446"/>
      <c r="AC14" s="550">
        <v>3.6</v>
      </c>
      <c r="AD14" s="551"/>
      <c r="AE14" s="551"/>
      <c r="AF14" s="551"/>
      <c r="AG14" s="552"/>
      <c r="AH14" s="550">
        <v>3.3</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9.6999999999999993</v>
      </c>
      <c r="CU14" s="562"/>
      <c r="CV14" s="562"/>
      <c r="CW14" s="562"/>
      <c r="CX14" s="562"/>
      <c r="CY14" s="562"/>
      <c r="CZ14" s="562"/>
      <c r="DA14" s="563"/>
      <c r="DB14" s="561">
        <v>13.1</v>
      </c>
      <c r="DC14" s="562"/>
      <c r="DD14" s="562"/>
      <c r="DE14" s="562"/>
      <c r="DF14" s="562"/>
      <c r="DG14" s="562"/>
      <c r="DH14" s="562"/>
      <c r="DI14" s="563"/>
      <c r="DJ14" s="185"/>
      <c r="DK14" s="185"/>
      <c r="DL14" s="185"/>
      <c r="DM14" s="185"/>
      <c r="DN14" s="185"/>
      <c r="DO14" s="185"/>
    </row>
    <row r="15" spans="1:119" ht="18.75" customHeight="1" x14ac:dyDescent="0.2">
      <c r="A15" s="186"/>
      <c r="B15" s="529"/>
      <c r="C15" s="530"/>
      <c r="D15" s="530"/>
      <c r="E15" s="530"/>
      <c r="F15" s="530"/>
      <c r="G15" s="530"/>
      <c r="H15" s="530"/>
      <c r="I15" s="530"/>
      <c r="J15" s="530"/>
      <c r="K15" s="531"/>
      <c r="L15" s="196"/>
      <c r="M15" s="554" t="s">
        <v>138</v>
      </c>
      <c r="N15" s="555"/>
      <c r="O15" s="555"/>
      <c r="P15" s="555"/>
      <c r="Q15" s="556"/>
      <c r="R15" s="547">
        <v>131606</v>
      </c>
      <c r="S15" s="548"/>
      <c r="T15" s="548"/>
      <c r="U15" s="548"/>
      <c r="V15" s="549"/>
      <c r="W15" s="482" t="s">
        <v>146</v>
      </c>
      <c r="X15" s="483"/>
      <c r="Y15" s="483"/>
      <c r="Z15" s="483"/>
      <c r="AA15" s="483"/>
      <c r="AB15" s="473"/>
      <c r="AC15" s="517">
        <v>26504</v>
      </c>
      <c r="AD15" s="518"/>
      <c r="AE15" s="518"/>
      <c r="AF15" s="518"/>
      <c r="AG15" s="557"/>
      <c r="AH15" s="517">
        <v>27755</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17858400</v>
      </c>
      <c r="BO15" s="430"/>
      <c r="BP15" s="430"/>
      <c r="BQ15" s="430"/>
      <c r="BR15" s="430"/>
      <c r="BS15" s="430"/>
      <c r="BT15" s="430"/>
      <c r="BU15" s="431"/>
      <c r="BV15" s="429">
        <v>17982121</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42.2</v>
      </c>
      <c r="AD16" s="551"/>
      <c r="AE16" s="551"/>
      <c r="AF16" s="551"/>
      <c r="AG16" s="552"/>
      <c r="AH16" s="550">
        <v>43.5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19332957</v>
      </c>
      <c r="BO16" s="467"/>
      <c r="BP16" s="467"/>
      <c r="BQ16" s="467"/>
      <c r="BR16" s="467"/>
      <c r="BS16" s="467"/>
      <c r="BT16" s="467"/>
      <c r="BU16" s="468"/>
      <c r="BV16" s="466">
        <v>19398158</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5">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34034</v>
      </c>
      <c r="AD17" s="518"/>
      <c r="AE17" s="518"/>
      <c r="AF17" s="518"/>
      <c r="AG17" s="557"/>
      <c r="AH17" s="517">
        <v>33988</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22855871</v>
      </c>
      <c r="BO17" s="467"/>
      <c r="BP17" s="467"/>
      <c r="BQ17" s="467"/>
      <c r="BR17" s="467"/>
      <c r="BS17" s="467"/>
      <c r="BT17" s="467"/>
      <c r="BU17" s="468"/>
      <c r="BV17" s="466">
        <v>23011490</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5">
      <c r="A18" s="186"/>
      <c r="B18" s="577" t="s">
        <v>156</v>
      </c>
      <c r="C18" s="509"/>
      <c r="D18" s="509"/>
      <c r="E18" s="578"/>
      <c r="F18" s="578"/>
      <c r="G18" s="578"/>
      <c r="H18" s="578"/>
      <c r="I18" s="578"/>
      <c r="J18" s="578"/>
      <c r="K18" s="578"/>
      <c r="L18" s="579">
        <v>389.08</v>
      </c>
      <c r="M18" s="579"/>
      <c r="N18" s="579"/>
      <c r="O18" s="579"/>
      <c r="P18" s="579"/>
      <c r="Q18" s="579"/>
      <c r="R18" s="580"/>
      <c r="S18" s="580"/>
      <c r="T18" s="580"/>
      <c r="U18" s="580"/>
      <c r="V18" s="581"/>
      <c r="W18" s="484"/>
      <c r="X18" s="485"/>
      <c r="Y18" s="485"/>
      <c r="Z18" s="485"/>
      <c r="AA18" s="485"/>
      <c r="AB18" s="476"/>
      <c r="AC18" s="582">
        <v>54.2</v>
      </c>
      <c r="AD18" s="583"/>
      <c r="AE18" s="583"/>
      <c r="AF18" s="583"/>
      <c r="AG18" s="584"/>
      <c r="AH18" s="582">
        <v>53.2</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22837521</v>
      </c>
      <c r="BO18" s="467"/>
      <c r="BP18" s="467"/>
      <c r="BQ18" s="467"/>
      <c r="BR18" s="467"/>
      <c r="BS18" s="467"/>
      <c r="BT18" s="467"/>
      <c r="BU18" s="468"/>
      <c r="BV18" s="466">
        <v>22549230</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5">
      <c r="A19" s="186"/>
      <c r="B19" s="577" t="s">
        <v>158</v>
      </c>
      <c r="C19" s="509"/>
      <c r="D19" s="509"/>
      <c r="E19" s="578"/>
      <c r="F19" s="578"/>
      <c r="G19" s="578"/>
      <c r="H19" s="578"/>
      <c r="I19" s="578"/>
      <c r="J19" s="578"/>
      <c r="K19" s="578"/>
      <c r="L19" s="586">
        <v>336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33733637</v>
      </c>
      <c r="BO19" s="467"/>
      <c r="BP19" s="467"/>
      <c r="BQ19" s="467"/>
      <c r="BR19" s="467"/>
      <c r="BS19" s="467"/>
      <c r="BT19" s="467"/>
      <c r="BU19" s="468"/>
      <c r="BV19" s="466">
        <v>31438235</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5">
      <c r="A20" s="186"/>
      <c r="B20" s="577" t="s">
        <v>160</v>
      </c>
      <c r="C20" s="509"/>
      <c r="D20" s="509"/>
      <c r="E20" s="578"/>
      <c r="F20" s="578"/>
      <c r="G20" s="578"/>
      <c r="H20" s="578"/>
      <c r="I20" s="578"/>
      <c r="J20" s="578"/>
      <c r="K20" s="578"/>
      <c r="L20" s="586">
        <v>49004</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2">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5">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2">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31386689</v>
      </c>
      <c r="BO23" s="467"/>
      <c r="BP23" s="467"/>
      <c r="BQ23" s="467"/>
      <c r="BR23" s="467"/>
      <c r="BS23" s="467"/>
      <c r="BT23" s="467"/>
      <c r="BU23" s="468"/>
      <c r="BV23" s="466">
        <v>31408638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5">
      <c r="A24" s="186"/>
      <c r="B24" s="603"/>
      <c r="C24" s="604"/>
      <c r="D24" s="605"/>
      <c r="E24" s="516" t="s">
        <v>169</v>
      </c>
      <c r="F24" s="496"/>
      <c r="G24" s="496"/>
      <c r="H24" s="496"/>
      <c r="I24" s="496"/>
      <c r="J24" s="496"/>
      <c r="K24" s="497"/>
      <c r="L24" s="517">
        <v>1</v>
      </c>
      <c r="M24" s="518"/>
      <c r="N24" s="518"/>
      <c r="O24" s="518"/>
      <c r="P24" s="557"/>
      <c r="Q24" s="517">
        <v>9310</v>
      </c>
      <c r="R24" s="518"/>
      <c r="S24" s="518"/>
      <c r="T24" s="518"/>
      <c r="U24" s="518"/>
      <c r="V24" s="557"/>
      <c r="W24" s="616"/>
      <c r="X24" s="604"/>
      <c r="Y24" s="605"/>
      <c r="Z24" s="516" t="s">
        <v>170</v>
      </c>
      <c r="AA24" s="496"/>
      <c r="AB24" s="496"/>
      <c r="AC24" s="496"/>
      <c r="AD24" s="496"/>
      <c r="AE24" s="496"/>
      <c r="AF24" s="496"/>
      <c r="AG24" s="497"/>
      <c r="AH24" s="517">
        <v>874</v>
      </c>
      <c r="AI24" s="518"/>
      <c r="AJ24" s="518"/>
      <c r="AK24" s="518"/>
      <c r="AL24" s="557"/>
      <c r="AM24" s="517">
        <v>2690172</v>
      </c>
      <c r="AN24" s="518"/>
      <c r="AO24" s="518"/>
      <c r="AP24" s="518"/>
      <c r="AQ24" s="518"/>
      <c r="AR24" s="557"/>
      <c r="AS24" s="517">
        <v>3078</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28663739</v>
      </c>
      <c r="BO24" s="467"/>
      <c r="BP24" s="467"/>
      <c r="BQ24" s="467"/>
      <c r="BR24" s="467"/>
      <c r="BS24" s="467"/>
      <c r="BT24" s="467"/>
      <c r="BU24" s="468"/>
      <c r="BV24" s="466">
        <v>28737041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2">
      <c r="A25" s="186"/>
      <c r="B25" s="603"/>
      <c r="C25" s="604"/>
      <c r="D25" s="605"/>
      <c r="E25" s="516" t="s">
        <v>172</v>
      </c>
      <c r="F25" s="496"/>
      <c r="G25" s="496"/>
      <c r="H25" s="496"/>
      <c r="I25" s="496"/>
      <c r="J25" s="496"/>
      <c r="K25" s="497"/>
      <c r="L25" s="517">
        <v>2</v>
      </c>
      <c r="M25" s="518"/>
      <c r="N25" s="518"/>
      <c r="O25" s="518"/>
      <c r="P25" s="557"/>
      <c r="Q25" s="517">
        <v>7350</v>
      </c>
      <c r="R25" s="518"/>
      <c r="S25" s="518"/>
      <c r="T25" s="518"/>
      <c r="U25" s="518"/>
      <c r="V25" s="557"/>
      <c r="W25" s="616"/>
      <c r="X25" s="604"/>
      <c r="Y25" s="605"/>
      <c r="Z25" s="516" t="s">
        <v>173</v>
      </c>
      <c r="AA25" s="496"/>
      <c r="AB25" s="496"/>
      <c r="AC25" s="496"/>
      <c r="AD25" s="496"/>
      <c r="AE25" s="496"/>
      <c r="AF25" s="496"/>
      <c r="AG25" s="497"/>
      <c r="AH25" s="517">
        <v>166</v>
      </c>
      <c r="AI25" s="518"/>
      <c r="AJ25" s="518"/>
      <c r="AK25" s="518"/>
      <c r="AL25" s="557"/>
      <c r="AM25" s="517">
        <v>494514</v>
      </c>
      <c r="AN25" s="518"/>
      <c r="AO25" s="518"/>
      <c r="AP25" s="518"/>
      <c r="AQ25" s="518"/>
      <c r="AR25" s="557"/>
      <c r="AS25" s="517">
        <v>2979</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4941271</v>
      </c>
      <c r="BO25" s="430"/>
      <c r="BP25" s="430"/>
      <c r="BQ25" s="430"/>
      <c r="BR25" s="430"/>
      <c r="BS25" s="430"/>
      <c r="BT25" s="430"/>
      <c r="BU25" s="431"/>
      <c r="BV25" s="429">
        <v>3519759</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2">
      <c r="A26" s="186"/>
      <c r="B26" s="603"/>
      <c r="C26" s="604"/>
      <c r="D26" s="605"/>
      <c r="E26" s="516" t="s">
        <v>175</v>
      </c>
      <c r="F26" s="496"/>
      <c r="G26" s="496"/>
      <c r="H26" s="496"/>
      <c r="I26" s="496"/>
      <c r="J26" s="496"/>
      <c r="K26" s="497"/>
      <c r="L26" s="517">
        <v>1</v>
      </c>
      <c r="M26" s="518"/>
      <c r="N26" s="518"/>
      <c r="O26" s="518"/>
      <c r="P26" s="557"/>
      <c r="Q26" s="517">
        <v>6860</v>
      </c>
      <c r="R26" s="518"/>
      <c r="S26" s="518"/>
      <c r="T26" s="518"/>
      <c r="U26" s="518"/>
      <c r="V26" s="557"/>
      <c r="W26" s="616"/>
      <c r="X26" s="604"/>
      <c r="Y26" s="605"/>
      <c r="Z26" s="516" t="s">
        <v>176</v>
      </c>
      <c r="AA26" s="626"/>
      <c r="AB26" s="626"/>
      <c r="AC26" s="626"/>
      <c r="AD26" s="626"/>
      <c r="AE26" s="626"/>
      <c r="AF26" s="626"/>
      <c r="AG26" s="627"/>
      <c r="AH26" s="517">
        <v>33</v>
      </c>
      <c r="AI26" s="518"/>
      <c r="AJ26" s="518"/>
      <c r="AK26" s="518"/>
      <c r="AL26" s="557"/>
      <c r="AM26" s="517">
        <v>116094</v>
      </c>
      <c r="AN26" s="518"/>
      <c r="AO26" s="518"/>
      <c r="AP26" s="518"/>
      <c r="AQ26" s="518"/>
      <c r="AR26" s="557"/>
      <c r="AS26" s="517">
        <v>3518</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178</v>
      </c>
      <c r="BO26" s="467"/>
      <c r="BP26" s="467"/>
      <c r="BQ26" s="467"/>
      <c r="BR26" s="467"/>
      <c r="BS26" s="467"/>
      <c r="BT26" s="467"/>
      <c r="BU26" s="468"/>
      <c r="BV26" s="466" t="s">
        <v>178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5">
      <c r="A27" s="186"/>
      <c r="B27" s="603"/>
      <c r="C27" s="604"/>
      <c r="D27" s="605"/>
      <c r="E27" s="516" t="s">
        <v>179</v>
      </c>
      <c r="F27" s="496"/>
      <c r="G27" s="496"/>
      <c r="H27" s="496"/>
      <c r="I27" s="496"/>
      <c r="J27" s="496"/>
      <c r="K27" s="497"/>
      <c r="L27" s="517">
        <v>1</v>
      </c>
      <c r="M27" s="518"/>
      <c r="N27" s="518"/>
      <c r="O27" s="518"/>
      <c r="P27" s="557"/>
      <c r="Q27" s="517">
        <v>4950</v>
      </c>
      <c r="R27" s="518"/>
      <c r="S27" s="518"/>
      <c r="T27" s="518"/>
      <c r="U27" s="518"/>
      <c r="V27" s="557"/>
      <c r="W27" s="616"/>
      <c r="X27" s="604"/>
      <c r="Y27" s="605"/>
      <c r="Z27" s="516" t="s">
        <v>180</v>
      </c>
      <c r="AA27" s="496"/>
      <c r="AB27" s="496"/>
      <c r="AC27" s="496"/>
      <c r="AD27" s="496"/>
      <c r="AE27" s="496"/>
      <c r="AF27" s="496"/>
      <c r="AG27" s="497"/>
      <c r="AH27" s="517">
        <v>10</v>
      </c>
      <c r="AI27" s="518"/>
      <c r="AJ27" s="518"/>
      <c r="AK27" s="518"/>
      <c r="AL27" s="557"/>
      <c r="AM27" s="517">
        <v>40610</v>
      </c>
      <c r="AN27" s="518"/>
      <c r="AO27" s="518"/>
      <c r="AP27" s="518"/>
      <c r="AQ27" s="518"/>
      <c r="AR27" s="557"/>
      <c r="AS27" s="517">
        <v>4061</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127</v>
      </c>
      <c r="BO27" s="640"/>
      <c r="BP27" s="640"/>
      <c r="BQ27" s="640"/>
      <c r="BR27" s="640"/>
      <c r="BS27" s="640"/>
      <c r="BT27" s="640"/>
      <c r="BU27" s="641"/>
      <c r="BV27" s="639" t="s">
        <v>178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2">
      <c r="A28" s="186"/>
      <c r="B28" s="603"/>
      <c r="C28" s="604"/>
      <c r="D28" s="605"/>
      <c r="E28" s="516" t="s">
        <v>182</v>
      </c>
      <c r="F28" s="496"/>
      <c r="G28" s="496"/>
      <c r="H28" s="496"/>
      <c r="I28" s="496"/>
      <c r="J28" s="496"/>
      <c r="K28" s="497"/>
      <c r="L28" s="517">
        <v>1</v>
      </c>
      <c r="M28" s="518"/>
      <c r="N28" s="518"/>
      <c r="O28" s="518"/>
      <c r="P28" s="557"/>
      <c r="Q28" s="517">
        <v>4410</v>
      </c>
      <c r="R28" s="518"/>
      <c r="S28" s="518"/>
      <c r="T28" s="518"/>
      <c r="U28" s="518"/>
      <c r="V28" s="557"/>
      <c r="W28" s="616"/>
      <c r="X28" s="604"/>
      <c r="Y28" s="605"/>
      <c r="Z28" s="516" t="s">
        <v>183</v>
      </c>
      <c r="AA28" s="496"/>
      <c r="AB28" s="496"/>
      <c r="AC28" s="496"/>
      <c r="AD28" s="496"/>
      <c r="AE28" s="496"/>
      <c r="AF28" s="496"/>
      <c r="AG28" s="497"/>
      <c r="AH28" s="517" t="s">
        <v>127</v>
      </c>
      <c r="AI28" s="518"/>
      <c r="AJ28" s="518"/>
      <c r="AK28" s="518"/>
      <c r="AL28" s="557"/>
      <c r="AM28" s="517" t="s">
        <v>127</v>
      </c>
      <c r="AN28" s="518"/>
      <c r="AO28" s="518"/>
      <c r="AP28" s="518"/>
      <c r="AQ28" s="518"/>
      <c r="AR28" s="557"/>
      <c r="AS28" s="517" t="s">
        <v>127</v>
      </c>
      <c r="AT28" s="518"/>
      <c r="AU28" s="518"/>
      <c r="AV28" s="518"/>
      <c r="AW28" s="518"/>
      <c r="AX28" s="519"/>
      <c r="AY28" s="642" t="s">
        <v>184</v>
      </c>
      <c r="AZ28" s="643"/>
      <c r="BA28" s="643"/>
      <c r="BB28" s="644"/>
      <c r="BC28" s="426" t="s">
        <v>48</v>
      </c>
      <c r="BD28" s="427"/>
      <c r="BE28" s="427"/>
      <c r="BF28" s="427"/>
      <c r="BG28" s="427"/>
      <c r="BH28" s="427"/>
      <c r="BI28" s="427"/>
      <c r="BJ28" s="427"/>
      <c r="BK28" s="427"/>
      <c r="BL28" s="427"/>
      <c r="BM28" s="428"/>
      <c r="BN28" s="429">
        <v>4314351</v>
      </c>
      <c r="BO28" s="430"/>
      <c r="BP28" s="430"/>
      <c r="BQ28" s="430"/>
      <c r="BR28" s="430"/>
      <c r="BS28" s="430"/>
      <c r="BT28" s="430"/>
      <c r="BU28" s="431"/>
      <c r="BV28" s="429">
        <v>4123599</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2">
      <c r="A29" s="186"/>
      <c r="B29" s="603"/>
      <c r="C29" s="604"/>
      <c r="D29" s="605"/>
      <c r="E29" s="516" t="s">
        <v>185</v>
      </c>
      <c r="F29" s="496"/>
      <c r="G29" s="496"/>
      <c r="H29" s="496"/>
      <c r="I29" s="496"/>
      <c r="J29" s="496"/>
      <c r="K29" s="497"/>
      <c r="L29" s="517">
        <v>20</v>
      </c>
      <c r="M29" s="518"/>
      <c r="N29" s="518"/>
      <c r="O29" s="518"/>
      <c r="P29" s="557"/>
      <c r="Q29" s="517">
        <v>4210</v>
      </c>
      <c r="R29" s="518"/>
      <c r="S29" s="518"/>
      <c r="T29" s="518"/>
      <c r="U29" s="518"/>
      <c r="V29" s="557"/>
      <c r="W29" s="617"/>
      <c r="X29" s="618"/>
      <c r="Y29" s="619"/>
      <c r="Z29" s="516" t="s">
        <v>186</v>
      </c>
      <c r="AA29" s="496"/>
      <c r="AB29" s="496"/>
      <c r="AC29" s="496"/>
      <c r="AD29" s="496"/>
      <c r="AE29" s="496"/>
      <c r="AF29" s="496"/>
      <c r="AG29" s="497"/>
      <c r="AH29" s="517">
        <v>884</v>
      </c>
      <c r="AI29" s="518"/>
      <c r="AJ29" s="518"/>
      <c r="AK29" s="518"/>
      <c r="AL29" s="557"/>
      <c r="AM29" s="517">
        <v>2730782</v>
      </c>
      <c r="AN29" s="518"/>
      <c r="AO29" s="518"/>
      <c r="AP29" s="518"/>
      <c r="AQ29" s="518"/>
      <c r="AR29" s="557"/>
      <c r="AS29" s="517">
        <v>3089</v>
      </c>
      <c r="AT29" s="518"/>
      <c r="AU29" s="518"/>
      <c r="AV29" s="518"/>
      <c r="AW29" s="518"/>
      <c r="AX29" s="519"/>
      <c r="AY29" s="645"/>
      <c r="AZ29" s="646"/>
      <c r="BA29" s="646"/>
      <c r="BB29" s="647"/>
      <c r="BC29" s="500" t="s">
        <v>187</v>
      </c>
      <c r="BD29" s="501"/>
      <c r="BE29" s="501"/>
      <c r="BF29" s="501"/>
      <c r="BG29" s="501"/>
      <c r="BH29" s="501"/>
      <c r="BI29" s="501"/>
      <c r="BJ29" s="501"/>
      <c r="BK29" s="501"/>
      <c r="BL29" s="501"/>
      <c r="BM29" s="502"/>
      <c r="BN29" s="466">
        <v>308595</v>
      </c>
      <c r="BO29" s="467"/>
      <c r="BP29" s="467"/>
      <c r="BQ29" s="467"/>
      <c r="BR29" s="467"/>
      <c r="BS29" s="467"/>
      <c r="BT29" s="467"/>
      <c r="BU29" s="468"/>
      <c r="BV29" s="466">
        <v>308515</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5">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188</v>
      </c>
      <c r="X30" s="624"/>
      <c r="Y30" s="624"/>
      <c r="Z30" s="624"/>
      <c r="AA30" s="624"/>
      <c r="AB30" s="624"/>
      <c r="AC30" s="624"/>
      <c r="AD30" s="624"/>
      <c r="AE30" s="624"/>
      <c r="AF30" s="624"/>
      <c r="AG30" s="625"/>
      <c r="AH30" s="582">
        <v>102.3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2826473</v>
      </c>
      <c r="BO30" s="640"/>
      <c r="BP30" s="640"/>
      <c r="BQ30" s="640"/>
      <c r="BR30" s="640"/>
      <c r="BS30" s="640"/>
      <c r="BT30" s="640"/>
      <c r="BU30" s="641"/>
      <c r="BV30" s="639">
        <v>2887957</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90" t="s">
        <v>195</v>
      </c>
      <c r="D33" s="490"/>
      <c r="E33" s="455" t="s">
        <v>196</v>
      </c>
      <c r="F33" s="455"/>
      <c r="G33" s="455"/>
      <c r="H33" s="455"/>
      <c r="I33" s="455"/>
      <c r="J33" s="455"/>
      <c r="K33" s="455"/>
      <c r="L33" s="455"/>
      <c r="M33" s="455"/>
      <c r="N33" s="455"/>
      <c r="O33" s="455"/>
      <c r="P33" s="455"/>
      <c r="Q33" s="455"/>
      <c r="R33" s="455"/>
      <c r="S33" s="455"/>
      <c r="T33" s="215"/>
      <c r="U33" s="490" t="s">
        <v>195</v>
      </c>
      <c r="V33" s="490"/>
      <c r="W33" s="455" t="s">
        <v>197</v>
      </c>
      <c r="X33" s="455"/>
      <c r="Y33" s="455"/>
      <c r="Z33" s="455"/>
      <c r="AA33" s="455"/>
      <c r="AB33" s="455"/>
      <c r="AC33" s="455"/>
      <c r="AD33" s="455"/>
      <c r="AE33" s="455"/>
      <c r="AF33" s="455"/>
      <c r="AG33" s="455"/>
      <c r="AH33" s="455"/>
      <c r="AI33" s="455"/>
      <c r="AJ33" s="455"/>
      <c r="AK33" s="455"/>
      <c r="AL33" s="215"/>
      <c r="AM33" s="490" t="s">
        <v>198</v>
      </c>
      <c r="AN33" s="490"/>
      <c r="AO33" s="455" t="s">
        <v>196</v>
      </c>
      <c r="AP33" s="455"/>
      <c r="AQ33" s="455"/>
      <c r="AR33" s="455"/>
      <c r="AS33" s="455"/>
      <c r="AT33" s="455"/>
      <c r="AU33" s="455"/>
      <c r="AV33" s="455"/>
      <c r="AW33" s="455"/>
      <c r="AX33" s="455"/>
      <c r="AY33" s="455"/>
      <c r="AZ33" s="455"/>
      <c r="BA33" s="455"/>
      <c r="BB33" s="455"/>
      <c r="BC33" s="455"/>
      <c r="BD33" s="216"/>
      <c r="BE33" s="455" t="s">
        <v>199</v>
      </c>
      <c r="BF33" s="455"/>
      <c r="BG33" s="455" t="s">
        <v>200</v>
      </c>
      <c r="BH33" s="455"/>
      <c r="BI33" s="455"/>
      <c r="BJ33" s="455"/>
      <c r="BK33" s="455"/>
      <c r="BL33" s="455"/>
      <c r="BM33" s="455"/>
      <c r="BN33" s="455"/>
      <c r="BO33" s="455"/>
      <c r="BP33" s="455"/>
      <c r="BQ33" s="455"/>
      <c r="BR33" s="455"/>
      <c r="BS33" s="455"/>
      <c r="BT33" s="455"/>
      <c r="BU33" s="455"/>
      <c r="BV33" s="216"/>
      <c r="BW33" s="490" t="s">
        <v>199</v>
      </c>
      <c r="BX33" s="490"/>
      <c r="BY33" s="455" t="s">
        <v>201</v>
      </c>
      <c r="BZ33" s="455"/>
      <c r="CA33" s="455"/>
      <c r="CB33" s="455"/>
      <c r="CC33" s="455"/>
      <c r="CD33" s="455"/>
      <c r="CE33" s="455"/>
      <c r="CF33" s="455"/>
      <c r="CG33" s="455"/>
      <c r="CH33" s="455"/>
      <c r="CI33" s="455"/>
      <c r="CJ33" s="455"/>
      <c r="CK33" s="455"/>
      <c r="CL33" s="455"/>
      <c r="CM33" s="455"/>
      <c r="CN33" s="215"/>
      <c r="CO33" s="490" t="s">
        <v>198</v>
      </c>
      <c r="CP33" s="490"/>
      <c r="CQ33" s="455" t="s">
        <v>202</v>
      </c>
      <c r="CR33" s="455"/>
      <c r="CS33" s="455"/>
      <c r="CT33" s="455"/>
      <c r="CU33" s="455"/>
      <c r="CV33" s="455"/>
      <c r="CW33" s="455"/>
      <c r="CX33" s="455"/>
      <c r="CY33" s="455"/>
      <c r="CZ33" s="455"/>
      <c r="DA33" s="455"/>
      <c r="DB33" s="455"/>
      <c r="DC33" s="455"/>
      <c r="DD33" s="455"/>
      <c r="DE33" s="455"/>
      <c r="DF33" s="215"/>
      <c r="DG33" s="651" t="s">
        <v>203</v>
      </c>
      <c r="DH33" s="651"/>
      <c r="DI33" s="217"/>
      <c r="DJ33" s="185"/>
      <c r="DK33" s="185"/>
      <c r="DL33" s="185"/>
      <c r="DM33" s="185"/>
      <c r="DN33" s="185"/>
      <c r="DO33" s="185"/>
    </row>
    <row r="34" spans="1:119" ht="32.25" customHeight="1" x14ac:dyDescent="0.2">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国民健康保険事業特別会計</v>
      </c>
      <c r="X34" s="653"/>
      <c r="Y34" s="653"/>
      <c r="Z34" s="653"/>
      <c r="AA34" s="653"/>
      <c r="AB34" s="653"/>
      <c r="AC34" s="653"/>
      <c r="AD34" s="653"/>
      <c r="AE34" s="653"/>
      <c r="AF34" s="653"/>
      <c r="AG34" s="653"/>
      <c r="AH34" s="653"/>
      <c r="AI34" s="653"/>
      <c r="AJ34" s="653"/>
      <c r="AK34" s="653"/>
      <c r="AL34" s="213"/>
      <c r="AM34" s="652">
        <f>IF(AO34="","",MAX(C34:D43,U34:V43)+1)</f>
        <v>5</v>
      </c>
      <c r="AN34" s="652"/>
      <c r="AO34" s="653" t="str">
        <f>IF('各会計、関係団体の財政状況及び健全化判断比率'!B31="","",'各会計、関係団体の財政状況及び健全化判断比率'!B31)</f>
        <v>水道事業会計</v>
      </c>
      <c r="AP34" s="653"/>
      <c r="AQ34" s="653"/>
      <c r="AR34" s="653"/>
      <c r="AS34" s="653"/>
      <c r="AT34" s="653"/>
      <c r="AU34" s="653"/>
      <c r="AV34" s="653"/>
      <c r="AW34" s="653"/>
      <c r="AX34" s="653"/>
      <c r="AY34" s="653"/>
      <c r="AZ34" s="653"/>
      <c r="BA34" s="653"/>
      <c r="BB34" s="653"/>
      <c r="BC34" s="653"/>
      <c r="BD34" s="213"/>
      <c r="BE34" s="652">
        <f>IF(BG34="","",MAX(C34:D43,U34:V43,AM34:AN43)+1)</f>
        <v>7</v>
      </c>
      <c r="BF34" s="652"/>
      <c r="BG34" s="653" t="str">
        <f>IF('各会計、関係団体の財政状況及び健全化判断比率'!B33="","",'各会計、関係団体の財政状況及び健全化判断比率'!B33)</f>
        <v>下水道事業特別会計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共立蒲原総合病院組合</v>
      </c>
      <c r="BZ34" s="653"/>
      <c r="CA34" s="653"/>
      <c r="CB34" s="653"/>
      <c r="CC34" s="653"/>
      <c r="CD34" s="653"/>
      <c r="CE34" s="653"/>
      <c r="CF34" s="653"/>
      <c r="CG34" s="653"/>
      <c r="CH34" s="653"/>
      <c r="CI34" s="653"/>
      <c r="CJ34" s="653"/>
      <c r="CK34" s="653"/>
      <c r="CL34" s="653"/>
      <c r="CM34" s="653"/>
      <c r="CN34" s="213"/>
      <c r="CO34" s="652">
        <f>IF(CQ34="","",MAX(C34:D43,U34:V43,AM34:AN43,BE34:BF43,BW34:BX43)+1)</f>
        <v>15</v>
      </c>
      <c r="CP34" s="652"/>
      <c r="CQ34" s="653" t="str">
        <f>IF('各会計、関係団体の財政状況及び健全化判断比率'!BS7="","",'各会計、関係団体の財政状況及び健全化判断比率'!BS7)</f>
        <v>富士宮市土地開発公社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2">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介護保険事業特別会計</v>
      </c>
      <c r="X35" s="653"/>
      <c r="Y35" s="653"/>
      <c r="Z35" s="653"/>
      <c r="AA35" s="653"/>
      <c r="AB35" s="653"/>
      <c r="AC35" s="653"/>
      <c r="AD35" s="653"/>
      <c r="AE35" s="653"/>
      <c r="AF35" s="653"/>
      <c r="AG35" s="653"/>
      <c r="AH35" s="653"/>
      <c r="AI35" s="653"/>
      <c r="AJ35" s="653"/>
      <c r="AK35" s="653"/>
      <c r="AL35" s="213"/>
      <c r="AM35" s="652">
        <f t="shared" ref="AM35:AM43" si="0">IF(AO35="","",AM34+1)</f>
        <v>6</v>
      </c>
      <c r="AN35" s="652"/>
      <c r="AO35" s="653" t="str">
        <f>IF('各会計、関係団体の財政状況及び健全化判断比率'!B32="","",'各会計、関係団体の財政状況及び健全化判断比率'!B32)</f>
        <v>病院事業会計</v>
      </c>
      <c r="AP35" s="653"/>
      <c r="AQ35" s="653"/>
      <c r="AR35" s="653"/>
      <c r="AS35" s="653"/>
      <c r="AT35" s="653"/>
      <c r="AU35" s="653"/>
      <c r="AV35" s="653"/>
      <c r="AW35" s="653"/>
      <c r="AX35" s="653"/>
      <c r="AY35" s="653"/>
      <c r="AZ35" s="653"/>
      <c r="BA35" s="653"/>
      <c r="BB35" s="653"/>
      <c r="BC35" s="653"/>
      <c r="BD35" s="213"/>
      <c r="BE35" s="652">
        <f t="shared" ref="BE35:BE43" si="1">IF(BG35="","",BE34+1)</f>
        <v>8</v>
      </c>
      <c r="BF35" s="652"/>
      <c r="BG35" s="653" t="str">
        <f>IF('各会計、関係団体の財政状況及び健全化判断比率'!B34="","",'各会計、関係団体の財政状況及び健全化判断比率'!B34)</f>
        <v>農業集落排水事業特別会計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駿豆学園管理組合</v>
      </c>
      <c r="BZ35" s="653"/>
      <c r="CA35" s="653"/>
      <c r="CB35" s="653"/>
      <c r="CC35" s="653"/>
      <c r="CD35" s="653"/>
      <c r="CE35" s="653"/>
      <c r="CF35" s="653"/>
      <c r="CG35" s="653"/>
      <c r="CH35" s="653"/>
      <c r="CI35" s="653"/>
      <c r="CJ35" s="653"/>
      <c r="CK35" s="653"/>
      <c r="CL35" s="653"/>
      <c r="CM35" s="653"/>
      <c r="CN35" s="213"/>
      <c r="CO35" s="652">
        <f t="shared" ref="CO35:CO43" si="3">IF(CQ35="","",CO34+1)</f>
        <v>16</v>
      </c>
      <c r="CP35" s="652"/>
      <c r="CQ35" s="653" t="str">
        <f>IF('各会計、関係団体の財政状況及び健全化判断比率'!BS8="","",'各会計、関係団体の財政状況及び健全化判断比率'!BS8)</f>
        <v>富士宮市振興公社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2">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後期高齢者医療事業特別会計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岳南排水路管理組合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2">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静岡地方税滞納整理機構</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2">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静岡県後期高齢者医療広域連合（普通会計分）</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2">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静岡県後期高齢者医療広域連合（事業会計分）</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2">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2">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2">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2">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208</v>
      </c>
    </row>
    <row r="50" spans="5:5" x14ac:dyDescent="0.2">
      <c r="E50" s="187" t="s">
        <v>209</v>
      </c>
    </row>
    <row r="51" spans="5:5" x14ac:dyDescent="0.2">
      <c r="E51" s="187" t="s">
        <v>210</v>
      </c>
    </row>
    <row r="52" spans="5:5" x14ac:dyDescent="0.2">
      <c r="E52" s="187" t="s">
        <v>211</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R3leGmDs3BAomQyTwr50f0W8fb4GisWY/RdHhmdHNufj/MUhmwlTkuaIQqmNoxeVnbDZBzA2PBG6C6XKSIn2Kg==" saltValue="Lo7s7+3g7sQLnP4kwCw+U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212</v>
      </c>
      <c r="DI1" s="656"/>
      <c r="DJ1" s="656"/>
      <c r="DK1" s="656"/>
      <c r="DL1" s="656"/>
      <c r="DM1" s="656"/>
      <c r="DN1" s="657"/>
      <c r="DO1" s="225"/>
      <c r="DP1" s="655" t="s">
        <v>213</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2">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58" t="s">
        <v>215</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216</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217</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2">
      <c r="B4" s="658" t="s">
        <v>1</v>
      </c>
      <c r="C4" s="659"/>
      <c r="D4" s="659"/>
      <c r="E4" s="659"/>
      <c r="F4" s="659"/>
      <c r="G4" s="659"/>
      <c r="H4" s="659"/>
      <c r="I4" s="659"/>
      <c r="J4" s="659"/>
      <c r="K4" s="659"/>
      <c r="L4" s="659"/>
      <c r="M4" s="659"/>
      <c r="N4" s="659"/>
      <c r="O4" s="659"/>
      <c r="P4" s="659"/>
      <c r="Q4" s="660"/>
      <c r="R4" s="658" t="s">
        <v>218</v>
      </c>
      <c r="S4" s="659"/>
      <c r="T4" s="659"/>
      <c r="U4" s="659"/>
      <c r="V4" s="659"/>
      <c r="W4" s="659"/>
      <c r="X4" s="659"/>
      <c r="Y4" s="660"/>
      <c r="Z4" s="658" t="s">
        <v>219</v>
      </c>
      <c r="AA4" s="659"/>
      <c r="AB4" s="659"/>
      <c r="AC4" s="660"/>
      <c r="AD4" s="658" t="s">
        <v>220</v>
      </c>
      <c r="AE4" s="659"/>
      <c r="AF4" s="659"/>
      <c r="AG4" s="659"/>
      <c r="AH4" s="659"/>
      <c r="AI4" s="659"/>
      <c r="AJ4" s="659"/>
      <c r="AK4" s="660"/>
      <c r="AL4" s="658" t="s">
        <v>219</v>
      </c>
      <c r="AM4" s="659"/>
      <c r="AN4" s="659"/>
      <c r="AO4" s="660"/>
      <c r="AP4" s="664" t="s">
        <v>221</v>
      </c>
      <c r="AQ4" s="664"/>
      <c r="AR4" s="664"/>
      <c r="AS4" s="664"/>
      <c r="AT4" s="664"/>
      <c r="AU4" s="664"/>
      <c r="AV4" s="664"/>
      <c r="AW4" s="664"/>
      <c r="AX4" s="664"/>
      <c r="AY4" s="664"/>
      <c r="AZ4" s="664"/>
      <c r="BA4" s="664"/>
      <c r="BB4" s="664"/>
      <c r="BC4" s="664"/>
      <c r="BD4" s="664"/>
      <c r="BE4" s="664"/>
      <c r="BF4" s="664"/>
      <c r="BG4" s="664" t="s">
        <v>222</v>
      </c>
      <c r="BH4" s="664"/>
      <c r="BI4" s="664"/>
      <c r="BJ4" s="664"/>
      <c r="BK4" s="664"/>
      <c r="BL4" s="664"/>
      <c r="BM4" s="664"/>
      <c r="BN4" s="664"/>
      <c r="BO4" s="664" t="s">
        <v>219</v>
      </c>
      <c r="BP4" s="664"/>
      <c r="BQ4" s="664"/>
      <c r="BR4" s="664"/>
      <c r="BS4" s="664" t="s">
        <v>223</v>
      </c>
      <c r="BT4" s="664"/>
      <c r="BU4" s="664"/>
      <c r="BV4" s="664"/>
      <c r="BW4" s="664"/>
      <c r="BX4" s="664"/>
      <c r="BY4" s="664"/>
      <c r="BZ4" s="664"/>
      <c r="CA4" s="664"/>
      <c r="CB4" s="664"/>
      <c r="CD4" s="661" t="s">
        <v>224</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2">
      <c r="B5" s="665" t="s">
        <v>225</v>
      </c>
      <c r="C5" s="666"/>
      <c r="D5" s="666"/>
      <c r="E5" s="666"/>
      <c r="F5" s="666"/>
      <c r="G5" s="666"/>
      <c r="H5" s="666"/>
      <c r="I5" s="666"/>
      <c r="J5" s="666"/>
      <c r="K5" s="666"/>
      <c r="L5" s="666"/>
      <c r="M5" s="666"/>
      <c r="N5" s="666"/>
      <c r="O5" s="666"/>
      <c r="P5" s="666"/>
      <c r="Q5" s="667"/>
      <c r="R5" s="668">
        <v>21126880</v>
      </c>
      <c r="S5" s="669"/>
      <c r="T5" s="669"/>
      <c r="U5" s="669"/>
      <c r="V5" s="669"/>
      <c r="W5" s="669"/>
      <c r="X5" s="669"/>
      <c r="Y5" s="670"/>
      <c r="Z5" s="671">
        <v>46.1</v>
      </c>
      <c r="AA5" s="671"/>
      <c r="AB5" s="671"/>
      <c r="AC5" s="671"/>
      <c r="AD5" s="672">
        <v>19694564</v>
      </c>
      <c r="AE5" s="672"/>
      <c r="AF5" s="672"/>
      <c r="AG5" s="672"/>
      <c r="AH5" s="672"/>
      <c r="AI5" s="672"/>
      <c r="AJ5" s="672"/>
      <c r="AK5" s="672"/>
      <c r="AL5" s="673">
        <v>78.099999999999994</v>
      </c>
      <c r="AM5" s="674"/>
      <c r="AN5" s="674"/>
      <c r="AO5" s="675"/>
      <c r="AP5" s="665" t="s">
        <v>226</v>
      </c>
      <c r="AQ5" s="666"/>
      <c r="AR5" s="666"/>
      <c r="AS5" s="666"/>
      <c r="AT5" s="666"/>
      <c r="AU5" s="666"/>
      <c r="AV5" s="666"/>
      <c r="AW5" s="666"/>
      <c r="AX5" s="666"/>
      <c r="AY5" s="666"/>
      <c r="AZ5" s="666"/>
      <c r="BA5" s="666"/>
      <c r="BB5" s="666"/>
      <c r="BC5" s="666"/>
      <c r="BD5" s="666"/>
      <c r="BE5" s="666"/>
      <c r="BF5" s="667"/>
      <c r="BG5" s="679">
        <v>19918124</v>
      </c>
      <c r="BH5" s="680"/>
      <c r="BI5" s="680"/>
      <c r="BJ5" s="680"/>
      <c r="BK5" s="680"/>
      <c r="BL5" s="680"/>
      <c r="BM5" s="680"/>
      <c r="BN5" s="681"/>
      <c r="BO5" s="682">
        <v>94.3</v>
      </c>
      <c r="BP5" s="682"/>
      <c r="BQ5" s="682"/>
      <c r="BR5" s="682"/>
      <c r="BS5" s="683">
        <v>244314</v>
      </c>
      <c r="BT5" s="683"/>
      <c r="BU5" s="683"/>
      <c r="BV5" s="683"/>
      <c r="BW5" s="683"/>
      <c r="BX5" s="683"/>
      <c r="BY5" s="683"/>
      <c r="BZ5" s="683"/>
      <c r="CA5" s="683"/>
      <c r="CB5" s="687"/>
      <c r="CD5" s="661" t="s">
        <v>221</v>
      </c>
      <c r="CE5" s="662"/>
      <c r="CF5" s="662"/>
      <c r="CG5" s="662"/>
      <c r="CH5" s="662"/>
      <c r="CI5" s="662"/>
      <c r="CJ5" s="662"/>
      <c r="CK5" s="662"/>
      <c r="CL5" s="662"/>
      <c r="CM5" s="662"/>
      <c r="CN5" s="662"/>
      <c r="CO5" s="662"/>
      <c r="CP5" s="662"/>
      <c r="CQ5" s="663"/>
      <c r="CR5" s="661" t="s">
        <v>227</v>
      </c>
      <c r="CS5" s="662"/>
      <c r="CT5" s="662"/>
      <c r="CU5" s="662"/>
      <c r="CV5" s="662"/>
      <c r="CW5" s="662"/>
      <c r="CX5" s="662"/>
      <c r="CY5" s="663"/>
      <c r="CZ5" s="661" t="s">
        <v>219</v>
      </c>
      <c r="DA5" s="662"/>
      <c r="DB5" s="662"/>
      <c r="DC5" s="663"/>
      <c r="DD5" s="661" t="s">
        <v>228</v>
      </c>
      <c r="DE5" s="662"/>
      <c r="DF5" s="662"/>
      <c r="DG5" s="662"/>
      <c r="DH5" s="662"/>
      <c r="DI5" s="662"/>
      <c r="DJ5" s="662"/>
      <c r="DK5" s="662"/>
      <c r="DL5" s="662"/>
      <c r="DM5" s="662"/>
      <c r="DN5" s="662"/>
      <c r="DO5" s="662"/>
      <c r="DP5" s="663"/>
      <c r="DQ5" s="661" t="s">
        <v>229</v>
      </c>
      <c r="DR5" s="662"/>
      <c r="DS5" s="662"/>
      <c r="DT5" s="662"/>
      <c r="DU5" s="662"/>
      <c r="DV5" s="662"/>
      <c r="DW5" s="662"/>
      <c r="DX5" s="662"/>
      <c r="DY5" s="662"/>
      <c r="DZ5" s="662"/>
      <c r="EA5" s="662"/>
      <c r="EB5" s="662"/>
      <c r="EC5" s="663"/>
    </row>
    <row r="6" spans="2:143" ht="11.25" customHeight="1" x14ac:dyDescent="0.2">
      <c r="B6" s="676" t="s">
        <v>230</v>
      </c>
      <c r="C6" s="677"/>
      <c r="D6" s="677"/>
      <c r="E6" s="677"/>
      <c r="F6" s="677"/>
      <c r="G6" s="677"/>
      <c r="H6" s="677"/>
      <c r="I6" s="677"/>
      <c r="J6" s="677"/>
      <c r="K6" s="677"/>
      <c r="L6" s="677"/>
      <c r="M6" s="677"/>
      <c r="N6" s="677"/>
      <c r="O6" s="677"/>
      <c r="P6" s="677"/>
      <c r="Q6" s="678"/>
      <c r="R6" s="679">
        <v>393070</v>
      </c>
      <c r="S6" s="680"/>
      <c r="T6" s="680"/>
      <c r="U6" s="680"/>
      <c r="V6" s="680"/>
      <c r="W6" s="680"/>
      <c r="X6" s="680"/>
      <c r="Y6" s="681"/>
      <c r="Z6" s="682">
        <v>0.9</v>
      </c>
      <c r="AA6" s="682"/>
      <c r="AB6" s="682"/>
      <c r="AC6" s="682"/>
      <c r="AD6" s="683">
        <v>393070</v>
      </c>
      <c r="AE6" s="683"/>
      <c r="AF6" s="683"/>
      <c r="AG6" s="683"/>
      <c r="AH6" s="683"/>
      <c r="AI6" s="683"/>
      <c r="AJ6" s="683"/>
      <c r="AK6" s="683"/>
      <c r="AL6" s="684">
        <v>1.6</v>
      </c>
      <c r="AM6" s="685"/>
      <c r="AN6" s="685"/>
      <c r="AO6" s="686"/>
      <c r="AP6" s="676" t="s">
        <v>231</v>
      </c>
      <c r="AQ6" s="677"/>
      <c r="AR6" s="677"/>
      <c r="AS6" s="677"/>
      <c r="AT6" s="677"/>
      <c r="AU6" s="677"/>
      <c r="AV6" s="677"/>
      <c r="AW6" s="677"/>
      <c r="AX6" s="677"/>
      <c r="AY6" s="677"/>
      <c r="AZ6" s="677"/>
      <c r="BA6" s="677"/>
      <c r="BB6" s="677"/>
      <c r="BC6" s="677"/>
      <c r="BD6" s="677"/>
      <c r="BE6" s="677"/>
      <c r="BF6" s="678"/>
      <c r="BG6" s="679">
        <v>19918124</v>
      </c>
      <c r="BH6" s="680"/>
      <c r="BI6" s="680"/>
      <c r="BJ6" s="680"/>
      <c r="BK6" s="680"/>
      <c r="BL6" s="680"/>
      <c r="BM6" s="680"/>
      <c r="BN6" s="681"/>
      <c r="BO6" s="682">
        <v>94.3</v>
      </c>
      <c r="BP6" s="682"/>
      <c r="BQ6" s="682"/>
      <c r="BR6" s="682"/>
      <c r="BS6" s="683">
        <v>244314</v>
      </c>
      <c r="BT6" s="683"/>
      <c r="BU6" s="683"/>
      <c r="BV6" s="683"/>
      <c r="BW6" s="683"/>
      <c r="BX6" s="683"/>
      <c r="BY6" s="683"/>
      <c r="BZ6" s="683"/>
      <c r="CA6" s="683"/>
      <c r="CB6" s="687"/>
      <c r="CD6" s="690" t="s">
        <v>232</v>
      </c>
      <c r="CE6" s="691"/>
      <c r="CF6" s="691"/>
      <c r="CG6" s="691"/>
      <c r="CH6" s="691"/>
      <c r="CI6" s="691"/>
      <c r="CJ6" s="691"/>
      <c r="CK6" s="691"/>
      <c r="CL6" s="691"/>
      <c r="CM6" s="691"/>
      <c r="CN6" s="691"/>
      <c r="CO6" s="691"/>
      <c r="CP6" s="691"/>
      <c r="CQ6" s="692"/>
      <c r="CR6" s="679">
        <v>294436</v>
      </c>
      <c r="CS6" s="680"/>
      <c r="CT6" s="680"/>
      <c r="CU6" s="680"/>
      <c r="CV6" s="680"/>
      <c r="CW6" s="680"/>
      <c r="CX6" s="680"/>
      <c r="CY6" s="681"/>
      <c r="CZ6" s="673">
        <v>0.7</v>
      </c>
      <c r="DA6" s="674"/>
      <c r="DB6" s="674"/>
      <c r="DC6" s="693"/>
      <c r="DD6" s="688" t="s">
        <v>127</v>
      </c>
      <c r="DE6" s="680"/>
      <c r="DF6" s="680"/>
      <c r="DG6" s="680"/>
      <c r="DH6" s="680"/>
      <c r="DI6" s="680"/>
      <c r="DJ6" s="680"/>
      <c r="DK6" s="680"/>
      <c r="DL6" s="680"/>
      <c r="DM6" s="680"/>
      <c r="DN6" s="680"/>
      <c r="DO6" s="680"/>
      <c r="DP6" s="681"/>
      <c r="DQ6" s="688">
        <v>294436</v>
      </c>
      <c r="DR6" s="680"/>
      <c r="DS6" s="680"/>
      <c r="DT6" s="680"/>
      <c r="DU6" s="680"/>
      <c r="DV6" s="680"/>
      <c r="DW6" s="680"/>
      <c r="DX6" s="680"/>
      <c r="DY6" s="680"/>
      <c r="DZ6" s="680"/>
      <c r="EA6" s="680"/>
      <c r="EB6" s="680"/>
      <c r="EC6" s="689"/>
    </row>
    <row r="7" spans="2:143" ht="11.25" customHeight="1" x14ac:dyDescent="0.2">
      <c r="B7" s="676" t="s">
        <v>233</v>
      </c>
      <c r="C7" s="677"/>
      <c r="D7" s="677"/>
      <c r="E7" s="677"/>
      <c r="F7" s="677"/>
      <c r="G7" s="677"/>
      <c r="H7" s="677"/>
      <c r="I7" s="677"/>
      <c r="J7" s="677"/>
      <c r="K7" s="677"/>
      <c r="L7" s="677"/>
      <c r="M7" s="677"/>
      <c r="N7" s="677"/>
      <c r="O7" s="677"/>
      <c r="P7" s="677"/>
      <c r="Q7" s="678"/>
      <c r="R7" s="679">
        <v>36302</v>
      </c>
      <c r="S7" s="680"/>
      <c r="T7" s="680"/>
      <c r="U7" s="680"/>
      <c r="V7" s="680"/>
      <c r="W7" s="680"/>
      <c r="X7" s="680"/>
      <c r="Y7" s="681"/>
      <c r="Z7" s="682">
        <v>0.1</v>
      </c>
      <c r="AA7" s="682"/>
      <c r="AB7" s="682"/>
      <c r="AC7" s="682"/>
      <c r="AD7" s="683">
        <v>36302</v>
      </c>
      <c r="AE7" s="683"/>
      <c r="AF7" s="683"/>
      <c r="AG7" s="683"/>
      <c r="AH7" s="683"/>
      <c r="AI7" s="683"/>
      <c r="AJ7" s="683"/>
      <c r="AK7" s="683"/>
      <c r="AL7" s="684">
        <v>0.1</v>
      </c>
      <c r="AM7" s="685"/>
      <c r="AN7" s="685"/>
      <c r="AO7" s="686"/>
      <c r="AP7" s="676" t="s">
        <v>234</v>
      </c>
      <c r="AQ7" s="677"/>
      <c r="AR7" s="677"/>
      <c r="AS7" s="677"/>
      <c r="AT7" s="677"/>
      <c r="AU7" s="677"/>
      <c r="AV7" s="677"/>
      <c r="AW7" s="677"/>
      <c r="AX7" s="677"/>
      <c r="AY7" s="677"/>
      <c r="AZ7" s="677"/>
      <c r="BA7" s="677"/>
      <c r="BB7" s="677"/>
      <c r="BC7" s="677"/>
      <c r="BD7" s="677"/>
      <c r="BE7" s="677"/>
      <c r="BF7" s="678"/>
      <c r="BG7" s="679">
        <v>9297038</v>
      </c>
      <c r="BH7" s="680"/>
      <c r="BI7" s="680"/>
      <c r="BJ7" s="680"/>
      <c r="BK7" s="680"/>
      <c r="BL7" s="680"/>
      <c r="BM7" s="680"/>
      <c r="BN7" s="681"/>
      <c r="BO7" s="682">
        <v>44</v>
      </c>
      <c r="BP7" s="682"/>
      <c r="BQ7" s="682"/>
      <c r="BR7" s="682"/>
      <c r="BS7" s="683">
        <v>244314</v>
      </c>
      <c r="BT7" s="683"/>
      <c r="BU7" s="683"/>
      <c r="BV7" s="683"/>
      <c r="BW7" s="683"/>
      <c r="BX7" s="683"/>
      <c r="BY7" s="683"/>
      <c r="BZ7" s="683"/>
      <c r="CA7" s="683"/>
      <c r="CB7" s="687"/>
      <c r="CD7" s="694" t="s">
        <v>235</v>
      </c>
      <c r="CE7" s="695"/>
      <c r="CF7" s="695"/>
      <c r="CG7" s="695"/>
      <c r="CH7" s="695"/>
      <c r="CI7" s="695"/>
      <c r="CJ7" s="695"/>
      <c r="CK7" s="695"/>
      <c r="CL7" s="695"/>
      <c r="CM7" s="695"/>
      <c r="CN7" s="695"/>
      <c r="CO7" s="695"/>
      <c r="CP7" s="695"/>
      <c r="CQ7" s="696"/>
      <c r="CR7" s="679">
        <v>7023136</v>
      </c>
      <c r="CS7" s="680"/>
      <c r="CT7" s="680"/>
      <c r="CU7" s="680"/>
      <c r="CV7" s="680"/>
      <c r="CW7" s="680"/>
      <c r="CX7" s="680"/>
      <c r="CY7" s="681"/>
      <c r="CZ7" s="682">
        <v>16.7</v>
      </c>
      <c r="DA7" s="682"/>
      <c r="DB7" s="682"/>
      <c r="DC7" s="682"/>
      <c r="DD7" s="688">
        <v>611718</v>
      </c>
      <c r="DE7" s="680"/>
      <c r="DF7" s="680"/>
      <c r="DG7" s="680"/>
      <c r="DH7" s="680"/>
      <c r="DI7" s="680"/>
      <c r="DJ7" s="680"/>
      <c r="DK7" s="680"/>
      <c r="DL7" s="680"/>
      <c r="DM7" s="680"/>
      <c r="DN7" s="680"/>
      <c r="DO7" s="680"/>
      <c r="DP7" s="681"/>
      <c r="DQ7" s="688">
        <v>6273244</v>
      </c>
      <c r="DR7" s="680"/>
      <c r="DS7" s="680"/>
      <c r="DT7" s="680"/>
      <c r="DU7" s="680"/>
      <c r="DV7" s="680"/>
      <c r="DW7" s="680"/>
      <c r="DX7" s="680"/>
      <c r="DY7" s="680"/>
      <c r="DZ7" s="680"/>
      <c r="EA7" s="680"/>
      <c r="EB7" s="680"/>
      <c r="EC7" s="689"/>
    </row>
    <row r="8" spans="2:143" ht="11.25" customHeight="1" x14ac:dyDescent="0.2">
      <c r="B8" s="676" t="s">
        <v>236</v>
      </c>
      <c r="C8" s="677"/>
      <c r="D8" s="677"/>
      <c r="E8" s="677"/>
      <c r="F8" s="677"/>
      <c r="G8" s="677"/>
      <c r="H8" s="677"/>
      <c r="I8" s="677"/>
      <c r="J8" s="677"/>
      <c r="K8" s="677"/>
      <c r="L8" s="677"/>
      <c r="M8" s="677"/>
      <c r="N8" s="677"/>
      <c r="O8" s="677"/>
      <c r="P8" s="677"/>
      <c r="Q8" s="678"/>
      <c r="R8" s="679">
        <v>69169</v>
      </c>
      <c r="S8" s="680"/>
      <c r="T8" s="680"/>
      <c r="U8" s="680"/>
      <c r="V8" s="680"/>
      <c r="W8" s="680"/>
      <c r="X8" s="680"/>
      <c r="Y8" s="681"/>
      <c r="Z8" s="682">
        <v>0.2</v>
      </c>
      <c r="AA8" s="682"/>
      <c r="AB8" s="682"/>
      <c r="AC8" s="682"/>
      <c r="AD8" s="683">
        <v>69169</v>
      </c>
      <c r="AE8" s="683"/>
      <c r="AF8" s="683"/>
      <c r="AG8" s="683"/>
      <c r="AH8" s="683"/>
      <c r="AI8" s="683"/>
      <c r="AJ8" s="683"/>
      <c r="AK8" s="683"/>
      <c r="AL8" s="684">
        <v>0.3</v>
      </c>
      <c r="AM8" s="685"/>
      <c r="AN8" s="685"/>
      <c r="AO8" s="686"/>
      <c r="AP8" s="676" t="s">
        <v>237</v>
      </c>
      <c r="AQ8" s="677"/>
      <c r="AR8" s="677"/>
      <c r="AS8" s="677"/>
      <c r="AT8" s="677"/>
      <c r="AU8" s="677"/>
      <c r="AV8" s="677"/>
      <c r="AW8" s="677"/>
      <c r="AX8" s="677"/>
      <c r="AY8" s="677"/>
      <c r="AZ8" s="677"/>
      <c r="BA8" s="677"/>
      <c r="BB8" s="677"/>
      <c r="BC8" s="677"/>
      <c r="BD8" s="677"/>
      <c r="BE8" s="677"/>
      <c r="BF8" s="678"/>
      <c r="BG8" s="679">
        <v>243896</v>
      </c>
      <c r="BH8" s="680"/>
      <c r="BI8" s="680"/>
      <c r="BJ8" s="680"/>
      <c r="BK8" s="680"/>
      <c r="BL8" s="680"/>
      <c r="BM8" s="680"/>
      <c r="BN8" s="681"/>
      <c r="BO8" s="682">
        <v>1.2</v>
      </c>
      <c r="BP8" s="682"/>
      <c r="BQ8" s="682"/>
      <c r="BR8" s="682"/>
      <c r="BS8" s="688" t="s">
        <v>127</v>
      </c>
      <c r="BT8" s="680"/>
      <c r="BU8" s="680"/>
      <c r="BV8" s="680"/>
      <c r="BW8" s="680"/>
      <c r="BX8" s="680"/>
      <c r="BY8" s="680"/>
      <c r="BZ8" s="680"/>
      <c r="CA8" s="680"/>
      <c r="CB8" s="689"/>
      <c r="CD8" s="694" t="s">
        <v>238</v>
      </c>
      <c r="CE8" s="695"/>
      <c r="CF8" s="695"/>
      <c r="CG8" s="695"/>
      <c r="CH8" s="695"/>
      <c r="CI8" s="695"/>
      <c r="CJ8" s="695"/>
      <c r="CK8" s="695"/>
      <c r="CL8" s="695"/>
      <c r="CM8" s="695"/>
      <c r="CN8" s="695"/>
      <c r="CO8" s="695"/>
      <c r="CP8" s="695"/>
      <c r="CQ8" s="696"/>
      <c r="CR8" s="679">
        <v>15394663</v>
      </c>
      <c r="CS8" s="680"/>
      <c r="CT8" s="680"/>
      <c r="CU8" s="680"/>
      <c r="CV8" s="680"/>
      <c r="CW8" s="680"/>
      <c r="CX8" s="680"/>
      <c r="CY8" s="681"/>
      <c r="CZ8" s="682">
        <v>36.6</v>
      </c>
      <c r="DA8" s="682"/>
      <c r="DB8" s="682"/>
      <c r="DC8" s="682"/>
      <c r="DD8" s="688">
        <v>168500</v>
      </c>
      <c r="DE8" s="680"/>
      <c r="DF8" s="680"/>
      <c r="DG8" s="680"/>
      <c r="DH8" s="680"/>
      <c r="DI8" s="680"/>
      <c r="DJ8" s="680"/>
      <c r="DK8" s="680"/>
      <c r="DL8" s="680"/>
      <c r="DM8" s="680"/>
      <c r="DN8" s="680"/>
      <c r="DO8" s="680"/>
      <c r="DP8" s="681"/>
      <c r="DQ8" s="688">
        <v>7882034</v>
      </c>
      <c r="DR8" s="680"/>
      <c r="DS8" s="680"/>
      <c r="DT8" s="680"/>
      <c r="DU8" s="680"/>
      <c r="DV8" s="680"/>
      <c r="DW8" s="680"/>
      <c r="DX8" s="680"/>
      <c r="DY8" s="680"/>
      <c r="DZ8" s="680"/>
      <c r="EA8" s="680"/>
      <c r="EB8" s="680"/>
      <c r="EC8" s="689"/>
    </row>
    <row r="9" spans="2:143" ht="11.25" customHeight="1" x14ac:dyDescent="0.2">
      <c r="B9" s="676" t="s">
        <v>239</v>
      </c>
      <c r="C9" s="677"/>
      <c r="D9" s="677"/>
      <c r="E9" s="677"/>
      <c r="F9" s="677"/>
      <c r="G9" s="677"/>
      <c r="H9" s="677"/>
      <c r="I9" s="677"/>
      <c r="J9" s="677"/>
      <c r="K9" s="677"/>
      <c r="L9" s="677"/>
      <c r="M9" s="677"/>
      <c r="N9" s="677"/>
      <c r="O9" s="677"/>
      <c r="P9" s="677"/>
      <c r="Q9" s="678"/>
      <c r="R9" s="679">
        <v>69081</v>
      </c>
      <c r="S9" s="680"/>
      <c r="T9" s="680"/>
      <c r="U9" s="680"/>
      <c r="V9" s="680"/>
      <c r="W9" s="680"/>
      <c r="X9" s="680"/>
      <c r="Y9" s="681"/>
      <c r="Z9" s="682">
        <v>0.2</v>
      </c>
      <c r="AA9" s="682"/>
      <c r="AB9" s="682"/>
      <c r="AC9" s="682"/>
      <c r="AD9" s="683">
        <v>69081</v>
      </c>
      <c r="AE9" s="683"/>
      <c r="AF9" s="683"/>
      <c r="AG9" s="683"/>
      <c r="AH9" s="683"/>
      <c r="AI9" s="683"/>
      <c r="AJ9" s="683"/>
      <c r="AK9" s="683"/>
      <c r="AL9" s="684">
        <v>0.3</v>
      </c>
      <c r="AM9" s="685"/>
      <c r="AN9" s="685"/>
      <c r="AO9" s="686"/>
      <c r="AP9" s="676" t="s">
        <v>240</v>
      </c>
      <c r="AQ9" s="677"/>
      <c r="AR9" s="677"/>
      <c r="AS9" s="677"/>
      <c r="AT9" s="677"/>
      <c r="AU9" s="677"/>
      <c r="AV9" s="677"/>
      <c r="AW9" s="677"/>
      <c r="AX9" s="677"/>
      <c r="AY9" s="677"/>
      <c r="AZ9" s="677"/>
      <c r="BA9" s="677"/>
      <c r="BB9" s="677"/>
      <c r="BC9" s="677"/>
      <c r="BD9" s="677"/>
      <c r="BE9" s="677"/>
      <c r="BF9" s="678"/>
      <c r="BG9" s="679">
        <v>6949886</v>
      </c>
      <c r="BH9" s="680"/>
      <c r="BI9" s="680"/>
      <c r="BJ9" s="680"/>
      <c r="BK9" s="680"/>
      <c r="BL9" s="680"/>
      <c r="BM9" s="680"/>
      <c r="BN9" s="681"/>
      <c r="BO9" s="682">
        <v>32.9</v>
      </c>
      <c r="BP9" s="682"/>
      <c r="BQ9" s="682"/>
      <c r="BR9" s="682"/>
      <c r="BS9" s="688" t="s">
        <v>178</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4165258</v>
      </c>
      <c r="CS9" s="680"/>
      <c r="CT9" s="680"/>
      <c r="CU9" s="680"/>
      <c r="CV9" s="680"/>
      <c r="CW9" s="680"/>
      <c r="CX9" s="680"/>
      <c r="CY9" s="681"/>
      <c r="CZ9" s="682">
        <v>9.9</v>
      </c>
      <c r="DA9" s="682"/>
      <c r="DB9" s="682"/>
      <c r="DC9" s="682"/>
      <c r="DD9" s="688">
        <v>407082</v>
      </c>
      <c r="DE9" s="680"/>
      <c r="DF9" s="680"/>
      <c r="DG9" s="680"/>
      <c r="DH9" s="680"/>
      <c r="DI9" s="680"/>
      <c r="DJ9" s="680"/>
      <c r="DK9" s="680"/>
      <c r="DL9" s="680"/>
      <c r="DM9" s="680"/>
      <c r="DN9" s="680"/>
      <c r="DO9" s="680"/>
      <c r="DP9" s="681"/>
      <c r="DQ9" s="688">
        <v>3745599</v>
      </c>
      <c r="DR9" s="680"/>
      <c r="DS9" s="680"/>
      <c r="DT9" s="680"/>
      <c r="DU9" s="680"/>
      <c r="DV9" s="680"/>
      <c r="DW9" s="680"/>
      <c r="DX9" s="680"/>
      <c r="DY9" s="680"/>
      <c r="DZ9" s="680"/>
      <c r="EA9" s="680"/>
      <c r="EB9" s="680"/>
      <c r="EC9" s="689"/>
    </row>
    <row r="10" spans="2:143" ht="11.25" customHeight="1" x14ac:dyDescent="0.2">
      <c r="B10" s="676" t="s">
        <v>242</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127</v>
      </c>
      <c r="AA10" s="682"/>
      <c r="AB10" s="682"/>
      <c r="AC10" s="682"/>
      <c r="AD10" s="683" t="s">
        <v>127</v>
      </c>
      <c r="AE10" s="683"/>
      <c r="AF10" s="683"/>
      <c r="AG10" s="683"/>
      <c r="AH10" s="683"/>
      <c r="AI10" s="683"/>
      <c r="AJ10" s="683"/>
      <c r="AK10" s="683"/>
      <c r="AL10" s="684" t="s">
        <v>127</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317692</v>
      </c>
      <c r="BH10" s="680"/>
      <c r="BI10" s="680"/>
      <c r="BJ10" s="680"/>
      <c r="BK10" s="680"/>
      <c r="BL10" s="680"/>
      <c r="BM10" s="680"/>
      <c r="BN10" s="681"/>
      <c r="BO10" s="682">
        <v>1.5</v>
      </c>
      <c r="BP10" s="682"/>
      <c r="BQ10" s="682"/>
      <c r="BR10" s="682"/>
      <c r="BS10" s="688" t="s">
        <v>244</v>
      </c>
      <c r="BT10" s="680"/>
      <c r="BU10" s="680"/>
      <c r="BV10" s="680"/>
      <c r="BW10" s="680"/>
      <c r="BX10" s="680"/>
      <c r="BY10" s="680"/>
      <c r="BZ10" s="680"/>
      <c r="CA10" s="680"/>
      <c r="CB10" s="689"/>
      <c r="CD10" s="694" t="s">
        <v>245</v>
      </c>
      <c r="CE10" s="695"/>
      <c r="CF10" s="695"/>
      <c r="CG10" s="695"/>
      <c r="CH10" s="695"/>
      <c r="CI10" s="695"/>
      <c r="CJ10" s="695"/>
      <c r="CK10" s="695"/>
      <c r="CL10" s="695"/>
      <c r="CM10" s="695"/>
      <c r="CN10" s="695"/>
      <c r="CO10" s="695"/>
      <c r="CP10" s="695"/>
      <c r="CQ10" s="696"/>
      <c r="CR10" s="679">
        <v>128599</v>
      </c>
      <c r="CS10" s="680"/>
      <c r="CT10" s="680"/>
      <c r="CU10" s="680"/>
      <c r="CV10" s="680"/>
      <c r="CW10" s="680"/>
      <c r="CX10" s="680"/>
      <c r="CY10" s="681"/>
      <c r="CZ10" s="682">
        <v>0.3</v>
      </c>
      <c r="DA10" s="682"/>
      <c r="DB10" s="682"/>
      <c r="DC10" s="682"/>
      <c r="DD10" s="688" t="s">
        <v>127</v>
      </c>
      <c r="DE10" s="680"/>
      <c r="DF10" s="680"/>
      <c r="DG10" s="680"/>
      <c r="DH10" s="680"/>
      <c r="DI10" s="680"/>
      <c r="DJ10" s="680"/>
      <c r="DK10" s="680"/>
      <c r="DL10" s="680"/>
      <c r="DM10" s="680"/>
      <c r="DN10" s="680"/>
      <c r="DO10" s="680"/>
      <c r="DP10" s="681"/>
      <c r="DQ10" s="688">
        <v>15343</v>
      </c>
      <c r="DR10" s="680"/>
      <c r="DS10" s="680"/>
      <c r="DT10" s="680"/>
      <c r="DU10" s="680"/>
      <c r="DV10" s="680"/>
      <c r="DW10" s="680"/>
      <c r="DX10" s="680"/>
      <c r="DY10" s="680"/>
      <c r="DZ10" s="680"/>
      <c r="EA10" s="680"/>
      <c r="EB10" s="680"/>
      <c r="EC10" s="689"/>
    </row>
    <row r="11" spans="2:143" ht="11.25" customHeight="1" x14ac:dyDescent="0.2">
      <c r="B11" s="676" t="s">
        <v>246</v>
      </c>
      <c r="C11" s="677"/>
      <c r="D11" s="677"/>
      <c r="E11" s="677"/>
      <c r="F11" s="677"/>
      <c r="G11" s="677"/>
      <c r="H11" s="677"/>
      <c r="I11" s="677"/>
      <c r="J11" s="677"/>
      <c r="K11" s="677"/>
      <c r="L11" s="677"/>
      <c r="M11" s="677"/>
      <c r="N11" s="677"/>
      <c r="O11" s="677"/>
      <c r="P11" s="677"/>
      <c r="Q11" s="678"/>
      <c r="R11" s="679" t="s">
        <v>127</v>
      </c>
      <c r="S11" s="680"/>
      <c r="T11" s="680"/>
      <c r="U11" s="680"/>
      <c r="V11" s="680"/>
      <c r="W11" s="680"/>
      <c r="X11" s="680"/>
      <c r="Y11" s="681"/>
      <c r="Z11" s="682" t="s">
        <v>127</v>
      </c>
      <c r="AA11" s="682"/>
      <c r="AB11" s="682"/>
      <c r="AC11" s="682"/>
      <c r="AD11" s="683" t="s">
        <v>244</v>
      </c>
      <c r="AE11" s="683"/>
      <c r="AF11" s="683"/>
      <c r="AG11" s="683"/>
      <c r="AH11" s="683"/>
      <c r="AI11" s="683"/>
      <c r="AJ11" s="683"/>
      <c r="AK11" s="683"/>
      <c r="AL11" s="684" t="s">
        <v>127</v>
      </c>
      <c r="AM11" s="685"/>
      <c r="AN11" s="685"/>
      <c r="AO11" s="686"/>
      <c r="AP11" s="676" t="s">
        <v>247</v>
      </c>
      <c r="AQ11" s="677"/>
      <c r="AR11" s="677"/>
      <c r="AS11" s="677"/>
      <c r="AT11" s="677"/>
      <c r="AU11" s="677"/>
      <c r="AV11" s="677"/>
      <c r="AW11" s="677"/>
      <c r="AX11" s="677"/>
      <c r="AY11" s="677"/>
      <c r="AZ11" s="677"/>
      <c r="BA11" s="677"/>
      <c r="BB11" s="677"/>
      <c r="BC11" s="677"/>
      <c r="BD11" s="677"/>
      <c r="BE11" s="677"/>
      <c r="BF11" s="678"/>
      <c r="BG11" s="679">
        <v>1785564</v>
      </c>
      <c r="BH11" s="680"/>
      <c r="BI11" s="680"/>
      <c r="BJ11" s="680"/>
      <c r="BK11" s="680"/>
      <c r="BL11" s="680"/>
      <c r="BM11" s="680"/>
      <c r="BN11" s="681"/>
      <c r="BO11" s="682">
        <v>8.5</v>
      </c>
      <c r="BP11" s="682"/>
      <c r="BQ11" s="682"/>
      <c r="BR11" s="682"/>
      <c r="BS11" s="688">
        <v>244314</v>
      </c>
      <c r="BT11" s="680"/>
      <c r="BU11" s="680"/>
      <c r="BV11" s="680"/>
      <c r="BW11" s="680"/>
      <c r="BX11" s="680"/>
      <c r="BY11" s="680"/>
      <c r="BZ11" s="680"/>
      <c r="CA11" s="680"/>
      <c r="CB11" s="689"/>
      <c r="CD11" s="694" t="s">
        <v>248</v>
      </c>
      <c r="CE11" s="695"/>
      <c r="CF11" s="695"/>
      <c r="CG11" s="695"/>
      <c r="CH11" s="695"/>
      <c r="CI11" s="695"/>
      <c r="CJ11" s="695"/>
      <c r="CK11" s="695"/>
      <c r="CL11" s="695"/>
      <c r="CM11" s="695"/>
      <c r="CN11" s="695"/>
      <c r="CO11" s="695"/>
      <c r="CP11" s="695"/>
      <c r="CQ11" s="696"/>
      <c r="CR11" s="679">
        <v>880241</v>
      </c>
      <c r="CS11" s="680"/>
      <c r="CT11" s="680"/>
      <c r="CU11" s="680"/>
      <c r="CV11" s="680"/>
      <c r="CW11" s="680"/>
      <c r="CX11" s="680"/>
      <c r="CY11" s="681"/>
      <c r="CZ11" s="682">
        <v>2.1</v>
      </c>
      <c r="DA11" s="682"/>
      <c r="DB11" s="682"/>
      <c r="DC11" s="682"/>
      <c r="DD11" s="688">
        <v>279584</v>
      </c>
      <c r="DE11" s="680"/>
      <c r="DF11" s="680"/>
      <c r="DG11" s="680"/>
      <c r="DH11" s="680"/>
      <c r="DI11" s="680"/>
      <c r="DJ11" s="680"/>
      <c r="DK11" s="680"/>
      <c r="DL11" s="680"/>
      <c r="DM11" s="680"/>
      <c r="DN11" s="680"/>
      <c r="DO11" s="680"/>
      <c r="DP11" s="681"/>
      <c r="DQ11" s="688">
        <v>724751</v>
      </c>
      <c r="DR11" s="680"/>
      <c r="DS11" s="680"/>
      <c r="DT11" s="680"/>
      <c r="DU11" s="680"/>
      <c r="DV11" s="680"/>
      <c r="DW11" s="680"/>
      <c r="DX11" s="680"/>
      <c r="DY11" s="680"/>
      <c r="DZ11" s="680"/>
      <c r="EA11" s="680"/>
      <c r="EB11" s="680"/>
      <c r="EC11" s="689"/>
    </row>
    <row r="12" spans="2:143" ht="11.25" customHeight="1" x14ac:dyDescent="0.2">
      <c r="B12" s="676" t="s">
        <v>249</v>
      </c>
      <c r="C12" s="677"/>
      <c r="D12" s="677"/>
      <c r="E12" s="677"/>
      <c r="F12" s="677"/>
      <c r="G12" s="677"/>
      <c r="H12" s="677"/>
      <c r="I12" s="677"/>
      <c r="J12" s="677"/>
      <c r="K12" s="677"/>
      <c r="L12" s="677"/>
      <c r="M12" s="677"/>
      <c r="N12" s="677"/>
      <c r="O12" s="677"/>
      <c r="P12" s="677"/>
      <c r="Q12" s="678"/>
      <c r="R12" s="679">
        <v>2508855</v>
      </c>
      <c r="S12" s="680"/>
      <c r="T12" s="680"/>
      <c r="U12" s="680"/>
      <c r="V12" s="680"/>
      <c r="W12" s="680"/>
      <c r="X12" s="680"/>
      <c r="Y12" s="681"/>
      <c r="Z12" s="682">
        <v>5.5</v>
      </c>
      <c r="AA12" s="682"/>
      <c r="AB12" s="682"/>
      <c r="AC12" s="682"/>
      <c r="AD12" s="683">
        <v>2508855</v>
      </c>
      <c r="AE12" s="683"/>
      <c r="AF12" s="683"/>
      <c r="AG12" s="683"/>
      <c r="AH12" s="683"/>
      <c r="AI12" s="683"/>
      <c r="AJ12" s="683"/>
      <c r="AK12" s="683"/>
      <c r="AL12" s="684">
        <v>9.9</v>
      </c>
      <c r="AM12" s="685"/>
      <c r="AN12" s="685"/>
      <c r="AO12" s="686"/>
      <c r="AP12" s="676" t="s">
        <v>250</v>
      </c>
      <c r="AQ12" s="677"/>
      <c r="AR12" s="677"/>
      <c r="AS12" s="677"/>
      <c r="AT12" s="677"/>
      <c r="AU12" s="677"/>
      <c r="AV12" s="677"/>
      <c r="AW12" s="677"/>
      <c r="AX12" s="677"/>
      <c r="AY12" s="677"/>
      <c r="AZ12" s="677"/>
      <c r="BA12" s="677"/>
      <c r="BB12" s="677"/>
      <c r="BC12" s="677"/>
      <c r="BD12" s="677"/>
      <c r="BE12" s="677"/>
      <c r="BF12" s="678"/>
      <c r="BG12" s="679">
        <v>9383259</v>
      </c>
      <c r="BH12" s="680"/>
      <c r="BI12" s="680"/>
      <c r="BJ12" s="680"/>
      <c r="BK12" s="680"/>
      <c r="BL12" s="680"/>
      <c r="BM12" s="680"/>
      <c r="BN12" s="681"/>
      <c r="BO12" s="682">
        <v>44.4</v>
      </c>
      <c r="BP12" s="682"/>
      <c r="BQ12" s="682"/>
      <c r="BR12" s="682"/>
      <c r="BS12" s="688" t="s">
        <v>244</v>
      </c>
      <c r="BT12" s="680"/>
      <c r="BU12" s="680"/>
      <c r="BV12" s="680"/>
      <c r="BW12" s="680"/>
      <c r="BX12" s="680"/>
      <c r="BY12" s="680"/>
      <c r="BZ12" s="680"/>
      <c r="CA12" s="680"/>
      <c r="CB12" s="689"/>
      <c r="CD12" s="694" t="s">
        <v>251</v>
      </c>
      <c r="CE12" s="695"/>
      <c r="CF12" s="695"/>
      <c r="CG12" s="695"/>
      <c r="CH12" s="695"/>
      <c r="CI12" s="695"/>
      <c r="CJ12" s="695"/>
      <c r="CK12" s="695"/>
      <c r="CL12" s="695"/>
      <c r="CM12" s="695"/>
      <c r="CN12" s="695"/>
      <c r="CO12" s="695"/>
      <c r="CP12" s="695"/>
      <c r="CQ12" s="696"/>
      <c r="CR12" s="679">
        <v>1150086</v>
      </c>
      <c r="CS12" s="680"/>
      <c r="CT12" s="680"/>
      <c r="CU12" s="680"/>
      <c r="CV12" s="680"/>
      <c r="CW12" s="680"/>
      <c r="CX12" s="680"/>
      <c r="CY12" s="681"/>
      <c r="CZ12" s="682">
        <v>2.7</v>
      </c>
      <c r="DA12" s="682"/>
      <c r="DB12" s="682"/>
      <c r="DC12" s="682"/>
      <c r="DD12" s="688">
        <v>809096</v>
      </c>
      <c r="DE12" s="680"/>
      <c r="DF12" s="680"/>
      <c r="DG12" s="680"/>
      <c r="DH12" s="680"/>
      <c r="DI12" s="680"/>
      <c r="DJ12" s="680"/>
      <c r="DK12" s="680"/>
      <c r="DL12" s="680"/>
      <c r="DM12" s="680"/>
      <c r="DN12" s="680"/>
      <c r="DO12" s="680"/>
      <c r="DP12" s="681"/>
      <c r="DQ12" s="688">
        <v>773843</v>
      </c>
      <c r="DR12" s="680"/>
      <c r="DS12" s="680"/>
      <c r="DT12" s="680"/>
      <c r="DU12" s="680"/>
      <c r="DV12" s="680"/>
      <c r="DW12" s="680"/>
      <c r="DX12" s="680"/>
      <c r="DY12" s="680"/>
      <c r="DZ12" s="680"/>
      <c r="EA12" s="680"/>
      <c r="EB12" s="680"/>
      <c r="EC12" s="689"/>
    </row>
    <row r="13" spans="2:143" ht="11.25" customHeight="1" x14ac:dyDescent="0.2">
      <c r="B13" s="676" t="s">
        <v>252</v>
      </c>
      <c r="C13" s="677"/>
      <c r="D13" s="677"/>
      <c r="E13" s="677"/>
      <c r="F13" s="677"/>
      <c r="G13" s="677"/>
      <c r="H13" s="677"/>
      <c r="I13" s="677"/>
      <c r="J13" s="677"/>
      <c r="K13" s="677"/>
      <c r="L13" s="677"/>
      <c r="M13" s="677"/>
      <c r="N13" s="677"/>
      <c r="O13" s="677"/>
      <c r="P13" s="677"/>
      <c r="Q13" s="678"/>
      <c r="R13" s="679">
        <v>136439</v>
      </c>
      <c r="S13" s="680"/>
      <c r="T13" s="680"/>
      <c r="U13" s="680"/>
      <c r="V13" s="680"/>
      <c r="W13" s="680"/>
      <c r="X13" s="680"/>
      <c r="Y13" s="681"/>
      <c r="Z13" s="682">
        <v>0.3</v>
      </c>
      <c r="AA13" s="682"/>
      <c r="AB13" s="682"/>
      <c r="AC13" s="682"/>
      <c r="AD13" s="683">
        <v>136439</v>
      </c>
      <c r="AE13" s="683"/>
      <c r="AF13" s="683"/>
      <c r="AG13" s="683"/>
      <c r="AH13" s="683"/>
      <c r="AI13" s="683"/>
      <c r="AJ13" s="683"/>
      <c r="AK13" s="683"/>
      <c r="AL13" s="684">
        <v>0.5</v>
      </c>
      <c r="AM13" s="685"/>
      <c r="AN13" s="685"/>
      <c r="AO13" s="686"/>
      <c r="AP13" s="676" t="s">
        <v>253</v>
      </c>
      <c r="AQ13" s="677"/>
      <c r="AR13" s="677"/>
      <c r="AS13" s="677"/>
      <c r="AT13" s="677"/>
      <c r="AU13" s="677"/>
      <c r="AV13" s="677"/>
      <c r="AW13" s="677"/>
      <c r="AX13" s="677"/>
      <c r="AY13" s="677"/>
      <c r="AZ13" s="677"/>
      <c r="BA13" s="677"/>
      <c r="BB13" s="677"/>
      <c r="BC13" s="677"/>
      <c r="BD13" s="677"/>
      <c r="BE13" s="677"/>
      <c r="BF13" s="678"/>
      <c r="BG13" s="679">
        <v>9369466</v>
      </c>
      <c r="BH13" s="680"/>
      <c r="BI13" s="680"/>
      <c r="BJ13" s="680"/>
      <c r="BK13" s="680"/>
      <c r="BL13" s="680"/>
      <c r="BM13" s="680"/>
      <c r="BN13" s="681"/>
      <c r="BO13" s="682">
        <v>44.3</v>
      </c>
      <c r="BP13" s="682"/>
      <c r="BQ13" s="682"/>
      <c r="BR13" s="682"/>
      <c r="BS13" s="688" t="s">
        <v>244</v>
      </c>
      <c r="BT13" s="680"/>
      <c r="BU13" s="680"/>
      <c r="BV13" s="680"/>
      <c r="BW13" s="680"/>
      <c r="BX13" s="680"/>
      <c r="BY13" s="680"/>
      <c r="BZ13" s="680"/>
      <c r="CA13" s="680"/>
      <c r="CB13" s="689"/>
      <c r="CD13" s="694" t="s">
        <v>254</v>
      </c>
      <c r="CE13" s="695"/>
      <c r="CF13" s="695"/>
      <c r="CG13" s="695"/>
      <c r="CH13" s="695"/>
      <c r="CI13" s="695"/>
      <c r="CJ13" s="695"/>
      <c r="CK13" s="695"/>
      <c r="CL13" s="695"/>
      <c r="CM13" s="695"/>
      <c r="CN13" s="695"/>
      <c r="CO13" s="695"/>
      <c r="CP13" s="695"/>
      <c r="CQ13" s="696"/>
      <c r="CR13" s="679">
        <v>3400380</v>
      </c>
      <c r="CS13" s="680"/>
      <c r="CT13" s="680"/>
      <c r="CU13" s="680"/>
      <c r="CV13" s="680"/>
      <c r="CW13" s="680"/>
      <c r="CX13" s="680"/>
      <c r="CY13" s="681"/>
      <c r="CZ13" s="682">
        <v>8.1</v>
      </c>
      <c r="DA13" s="682"/>
      <c r="DB13" s="682"/>
      <c r="DC13" s="682"/>
      <c r="DD13" s="688">
        <v>1636281</v>
      </c>
      <c r="DE13" s="680"/>
      <c r="DF13" s="680"/>
      <c r="DG13" s="680"/>
      <c r="DH13" s="680"/>
      <c r="DI13" s="680"/>
      <c r="DJ13" s="680"/>
      <c r="DK13" s="680"/>
      <c r="DL13" s="680"/>
      <c r="DM13" s="680"/>
      <c r="DN13" s="680"/>
      <c r="DO13" s="680"/>
      <c r="DP13" s="681"/>
      <c r="DQ13" s="688">
        <v>2549656</v>
      </c>
      <c r="DR13" s="680"/>
      <c r="DS13" s="680"/>
      <c r="DT13" s="680"/>
      <c r="DU13" s="680"/>
      <c r="DV13" s="680"/>
      <c r="DW13" s="680"/>
      <c r="DX13" s="680"/>
      <c r="DY13" s="680"/>
      <c r="DZ13" s="680"/>
      <c r="EA13" s="680"/>
      <c r="EB13" s="680"/>
      <c r="EC13" s="689"/>
    </row>
    <row r="14" spans="2:143" ht="11.25" customHeight="1" x14ac:dyDescent="0.2">
      <c r="B14" s="676" t="s">
        <v>255</v>
      </c>
      <c r="C14" s="677"/>
      <c r="D14" s="677"/>
      <c r="E14" s="677"/>
      <c r="F14" s="677"/>
      <c r="G14" s="677"/>
      <c r="H14" s="677"/>
      <c r="I14" s="677"/>
      <c r="J14" s="677"/>
      <c r="K14" s="677"/>
      <c r="L14" s="677"/>
      <c r="M14" s="677"/>
      <c r="N14" s="677"/>
      <c r="O14" s="677"/>
      <c r="P14" s="677"/>
      <c r="Q14" s="678"/>
      <c r="R14" s="679" t="s">
        <v>244</v>
      </c>
      <c r="S14" s="680"/>
      <c r="T14" s="680"/>
      <c r="U14" s="680"/>
      <c r="V14" s="680"/>
      <c r="W14" s="680"/>
      <c r="X14" s="680"/>
      <c r="Y14" s="681"/>
      <c r="Z14" s="682" t="s">
        <v>244</v>
      </c>
      <c r="AA14" s="682"/>
      <c r="AB14" s="682"/>
      <c r="AC14" s="682"/>
      <c r="AD14" s="683" t="s">
        <v>127</v>
      </c>
      <c r="AE14" s="683"/>
      <c r="AF14" s="683"/>
      <c r="AG14" s="683"/>
      <c r="AH14" s="683"/>
      <c r="AI14" s="683"/>
      <c r="AJ14" s="683"/>
      <c r="AK14" s="683"/>
      <c r="AL14" s="684" t="s">
        <v>244</v>
      </c>
      <c r="AM14" s="685"/>
      <c r="AN14" s="685"/>
      <c r="AO14" s="686"/>
      <c r="AP14" s="676" t="s">
        <v>256</v>
      </c>
      <c r="AQ14" s="677"/>
      <c r="AR14" s="677"/>
      <c r="AS14" s="677"/>
      <c r="AT14" s="677"/>
      <c r="AU14" s="677"/>
      <c r="AV14" s="677"/>
      <c r="AW14" s="677"/>
      <c r="AX14" s="677"/>
      <c r="AY14" s="677"/>
      <c r="AZ14" s="677"/>
      <c r="BA14" s="677"/>
      <c r="BB14" s="677"/>
      <c r="BC14" s="677"/>
      <c r="BD14" s="677"/>
      <c r="BE14" s="677"/>
      <c r="BF14" s="678"/>
      <c r="BG14" s="679">
        <v>393024</v>
      </c>
      <c r="BH14" s="680"/>
      <c r="BI14" s="680"/>
      <c r="BJ14" s="680"/>
      <c r="BK14" s="680"/>
      <c r="BL14" s="680"/>
      <c r="BM14" s="680"/>
      <c r="BN14" s="681"/>
      <c r="BO14" s="682">
        <v>1.9</v>
      </c>
      <c r="BP14" s="682"/>
      <c r="BQ14" s="682"/>
      <c r="BR14" s="682"/>
      <c r="BS14" s="688" t="s">
        <v>127</v>
      </c>
      <c r="BT14" s="680"/>
      <c r="BU14" s="680"/>
      <c r="BV14" s="680"/>
      <c r="BW14" s="680"/>
      <c r="BX14" s="680"/>
      <c r="BY14" s="680"/>
      <c r="BZ14" s="680"/>
      <c r="CA14" s="680"/>
      <c r="CB14" s="689"/>
      <c r="CD14" s="694" t="s">
        <v>257</v>
      </c>
      <c r="CE14" s="695"/>
      <c r="CF14" s="695"/>
      <c r="CG14" s="695"/>
      <c r="CH14" s="695"/>
      <c r="CI14" s="695"/>
      <c r="CJ14" s="695"/>
      <c r="CK14" s="695"/>
      <c r="CL14" s="695"/>
      <c r="CM14" s="695"/>
      <c r="CN14" s="695"/>
      <c r="CO14" s="695"/>
      <c r="CP14" s="695"/>
      <c r="CQ14" s="696"/>
      <c r="CR14" s="679">
        <v>1950083</v>
      </c>
      <c r="CS14" s="680"/>
      <c r="CT14" s="680"/>
      <c r="CU14" s="680"/>
      <c r="CV14" s="680"/>
      <c r="CW14" s="680"/>
      <c r="CX14" s="680"/>
      <c r="CY14" s="681"/>
      <c r="CZ14" s="682">
        <v>4.5999999999999996</v>
      </c>
      <c r="DA14" s="682"/>
      <c r="DB14" s="682"/>
      <c r="DC14" s="682"/>
      <c r="DD14" s="688">
        <v>325750</v>
      </c>
      <c r="DE14" s="680"/>
      <c r="DF14" s="680"/>
      <c r="DG14" s="680"/>
      <c r="DH14" s="680"/>
      <c r="DI14" s="680"/>
      <c r="DJ14" s="680"/>
      <c r="DK14" s="680"/>
      <c r="DL14" s="680"/>
      <c r="DM14" s="680"/>
      <c r="DN14" s="680"/>
      <c r="DO14" s="680"/>
      <c r="DP14" s="681"/>
      <c r="DQ14" s="688">
        <v>1625554</v>
      </c>
      <c r="DR14" s="680"/>
      <c r="DS14" s="680"/>
      <c r="DT14" s="680"/>
      <c r="DU14" s="680"/>
      <c r="DV14" s="680"/>
      <c r="DW14" s="680"/>
      <c r="DX14" s="680"/>
      <c r="DY14" s="680"/>
      <c r="DZ14" s="680"/>
      <c r="EA14" s="680"/>
      <c r="EB14" s="680"/>
      <c r="EC14" s="689"/>
    </row>
    <row r="15" spans="2:143" ht="11.25" customHeight="1" x14ac:dyDescent="0.2">
      <c r="B15" s="676" t="s">
        <v>258</v>
      </c>
      <c r="C15" s="677"/>
      <c r="D15" s="677"/>
      <c r="E15" s="677"/>
      <c r="F15" s="677"/>
      <c r="G15" s="677"/>
      <c r="H15" s="677"/>
      <c r="I15" s="677"/>
      <c r="J15" s="677"/>
      <c r="K15" s="677"/>
      <c r="L15" s="677"/>
      <c r="M15" s="677"/>
      <c r="N15" s="677"/>
      <c r="O15" s="677"/>
      <c r="P15" s="677"/>
      <c r="Q15" s="678"/>
      <c r="R15" s="679">
        <v>151654</v>
      </c>
      <c r="S15" s="680"/>
      <c r="T15" s="680"/>
      <c r="U15" s="680"/>
      <c r="V15" s="680"/>
      <c r="W15" s="680"/>
      <c r="X15" s="680"/>
      <c r="Y15" s="681"/>
      <c r="Z15" s="682">
        <v>0.3</v>
      </c>
      <c r="AA15" s="682"/>
      <c r="AB15" s="682"/>
      <c r="AC15" s="682"/>
      <c r="AD15" s="683">
        <v>151654</v>
      </c>
      <c r="AE15" s="683"/>
      <c r="AF15" s="683"/>
      <c r="AG15" s="683"/>
      <c r="AH15" s="683"/>
      <c r="AI15" s="683"/>
      <c r="AJ15" s="683"/>
      <c r="AK15" s="683"/>
      <c r="AL15" s="684">
        <v>0.6</v>
      </c>
      <c r="AM15" s="685"/>
      <c r="AN15" s="685"/>
      <c r="AO15" s="686"/>
      <c r="AP15" s="676" t="s">
        <v>259</v>
      </c>
      <c r="AQ15" s="677"/>
      <c r="AR15" s="677"/>
      <c r="AS15" s="677"/>
      <c r="AT15" s="677"/>
      <c r="AU15" s="677"/>
      <c r="AV15" s="677"/>
      <c r="AW15" s="677"/>
      <c r="AX15" s="677"/>
      <c r="AY15" s="677"/>
      <c r="AZ15" s="677"/>
      <c r="BA15" s="677"/>
      <c r="BB15" s="677"/>
      <c r="BC15" s="677"/>
      <c r="BD15" s="677"/>
      <c r="BE15" s="677"/>
      <c r="BF15" s="678"/>
      <c r="BG15" s="679">
        <v>844803</v>
      </c>
      <c r="BH15" s="680"/>
      <c r="BI15" s="680"/>
      <c r="BJ15" s="680"/>
      <c r="BK15" s="680"/>
      <c r="BL15" s="680"/>
      <c r="BM15" s="680"/>
      <c r="BN15" s="681"/>
      <c r="BO15" s="682">
        <v>4</v>
      </c>
      <c r="BP15" s="682"/>
      <c r="BQ15" s="682"/>
      <c r="BR15" s="682"/>
      <c r="BS15" s="688" t="s">
        <v>244</v>
      </c>
      <c r="BT15" s="680"/>
      <c r="BU15" s="680"/>
      <c r="BV15" s="680"/>
      <c r="BW15" s="680"/>
      <c r="BX15" s="680"/>
      <c r="BY15" s="680"/>
      <c r="BZ15" s="680"/>
      <c r="CA15" s="680"/>
      <c r="CB15" s="689"/>
      <c r="CD15" s="694" t="s">
        <v>260</v>
      </c>
      <c r="CE15" s="695"/>
      <c r="CF15" s="695"/>
      <c r="CG15" s="695"/>
      <c r="CH15" s="695"/>
      <c r="CI15" s="695"/>
      <c r="CJ15" s="695"/>
      <c r="CK15" s="695"/>
      <c r="CL15" s="695"/>
      <c r="CM15" s="695"/>
      <c r="CN15" s="695"/>
      <c r="CO15" s="695"/>
      <c r="CP15" s="695"/>
      <c r="CQ15" s="696"/>
      <c r="CR15" s="679">
        <v>4793009</v>
      </c>
      <c r="CS15" s="680"/>
      <c r="CT15" s="680"/>
      <c r="CU15" s="680"/>
      <c r="CV15" s="680"/>
      <c r="CW15" s="680"/>
      <c r="CX15" s="680"/>
      <c r="CY15" s="681"/>
      <c r="CZ15" s="682">
        <v>11.4</v>
      </c>
      <c r="DA15" s="682"/>
      <c r="DB15" s="682"/>
      <c r="DC15" s="682"/>
      <c r="DD15" s="688">
        <v>1062284</v>
      </c>
      <c r="DE15" s="680"/>
      <c r="DF15" s="680"/>
      <c r="DG15" s="680"/>
      <c r="DH15" s="680"/>
      <c r="DI15" s="680"/>
      <c r="DJ15" s="680"/>
      <c r="DK15" s="680"/>
      <c r="DL15" s="680"/>
      <c r="DM15" s="680"/>
      <c r="DN15" s="680"/>
      <c r="DO15" s="680"/>
      <c r="DP15" s="681"/>
      <c r="DQ15" s="688">
        <v>3240356</v>
      </c>
      <c r="DR15" s="680"/>
      <c r="DS15" s="680"/>
      <c r="DT15" s="680"/>
      <c r="DU15" s="680"/>
      <c r="DV15" s="680"/>
      <c r="DW15" s="680"/>
      <c r="DX15" s="680"/>
      <c r="DY15" s="680"/>
      <c r="DZ15" s="680"/>
      <c r="EA15" s="680"/>
      <c r="EB15" s="680"/>
      <c r="EC15" s="689"/>
    </row>
    <row r="16" spans="2:143" ht="11.25" customHeight="1" x14ac:dyDescent="0.2">
      <c r="B16" s="676" t="s">
        <v>261</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127</v>
      </c>
      <c r="AA16" s="682"/>
      <c r="AB16" s="682"/>
      <c r="AC16" s="682"/>
      <c r="AD16" s="683" t="s">
        <v>127</v>
      </c>
      <c r="AE16" s="683"/>
      <c r="AF16" s="683"/>
      <c r="AG16" s="683"/>
      <c r="AH16" s="683"/>
      <c r="AI16" s="683"/>
      <c r="AJ16" s="683"/>
      <c r="AK16" s="683"/>
      <c r="AL16" s="684" t="s">
        <v>244</v>
      </c>
      <c r="AM16" s="685"/>
      <c r="AN16" s="685"/>
      <c r="AO16" s="686"/>
      <c r="AP16" s="676" t="s">
        <v>262</v>
      </c>
      <c r="AQ16" s="677"/>
      <c r="AR16" s="677"/>
      <c r="AS16" s="677"/>
      <c r="AT16" s="677"/>
      <c r="AU16" s="677"/>
      <c r="AV16" s="677"/>
      <c r="AW16" s="677"/>
      <c r="AX16" s="677"/>
      <c r="AY16" s="677"/>
      <c r="AZ16" s="677"/>
      <c r="BA16" s="677"/>
      <c r="BB16" s="677"/>
      <c r="BC16" s="677"/>
      <c r="BD16" s="677"/>
      <c r="BE16" s="677"/>
      <c r="BF16" s="678"/>
      <c r="BG16" s="679" t="s">
        <v>244</v>
      </c>
      <c r="BH16" s="680"/>
      <c r="BI16" s="680"/>
      <c r="BJ16" s="680"/>
      <c r="BK16" s="680"/>
      <c r="BL16" s="680"/>
      <c r="BM16" s="680"/>
      <c r="BN16" s="681"/>
      <c r="BO16" s="682" t="s">
        <v>244</v>
      </c>
      <c r="BP16" s="682"/>
      <c r="BQ16" s="682"/>
      <c r="BR16" s="682"/>
      <c r="BS16" s="688" t="s">
        <v>244</v>
      </c>
      <c r="BT16" s="680"/>
      <c r="BU16" s="680"/>
      <c r="BV16" s="680"/>
      <c r="BW16" s="680"/>
      <c r="BX16" s="680"/>
      <c r="BY16" s="680"/>
      <c r="BZ16" s="680"/>
      <c r="CA16" s="680"/>
      <c r="CB16" s="689"/>
      <c r="CD16" s="694" t="s">
        <v>263</v>
      </c>
      <c r="CE16" s="695"/>
      <c r="CF16" s="695"/>
      <c r="CG16" s="695"/>
      <c r="CH16" s="695"/>
      <c r="CI16" s="695"/>
      <c r="CJ16" s="695"/>
      <c r="CK16" s="695"/>
      <c r="CL16" s="695"/>
      <c r="CM16" s="695"/>
      <c r="CN16" s="695"/>
      <c r="CO16" s="695"/>
      <c r="CP16" s="695"/>
      <c r="CQ16" s="696"/>
      <c r="CR16" s="679" t="s">
        <v>244</v>
      </c>
      <c r="CS16" s="680"/>
      <c r="CT16" s="680"/>
      <c r="CU16" s="680"/>
      <c r="CV16" s="680"/>
      <c r="CW16" s="680"/>
      <c r="CX16" s="680"/>
      <c r="CY16" s="681"/>
      <c r="CZ16" s="682" t="s">
        <v>127</v>
      </c>
      <c r="DA16" s="682"/>
      <c r="DB16" s="682"/>
      <c r="DC16" s="682"/>
      <c r="DD16" s="688" t="s">
        <v>244</v>
      </c>
      <c r="DE16" s="680"/>
      <c r="DF16" s="680"/>
      <c r="DG16" s="680"/>
      <c r="DH16" s="680"/>
      <c r="DI16" s="680"/>
      <c r="DJ16" s="680"/>
      <c r="DK16" s="680"/>
      <c r="DL16" s="680"/>
      <c r="DM16" s="680"/>
      <c r="DN16" s="680"/>
      <c r="DO16" s="680"/>
      <c r="DP16" s="681"/>
      <c r="DQ16" s="688" t="s">
        <v>244</v>
      </c>
      <c r="DR16" s="680"/>
      <c r="DS16" s="680"/>
      <c r="DT16" s="680"/>
      <c r="DU16" s="680"/>
      <c r="DV16" s="680"/>
      <c r="DW16" s="680"/>
      <c r="DX16" s="680"/>
      <c r="DY16" s="680"/>
      <c r="DZ16" s="680"/>
      <c r="EA16" s="680"/>
      <c r="EB16" s="680"/>
      <c r="EC16" s="689"/>
    </row>
    <row r="17" spans="2:133" ht="11.25" customHeight="1" x14ac:dyDescent="0.2">
      <c r="B17" s="676" t="s">
        <v>264</v>
      </c>
      <c r="C17" s="677"/>
      <c r="D17" s="677"/>
      <c r="E17" s="677"/>
      <c r="F17" s="677"/>
      <c r="G17" s="677"/>
      <c r="H17" s="677"/>
      <c r="I17" s="677"/>
      <c r="J17" s="677"/>
      <c r="K17" s="677"/>
      <c r="L17" s="677"/>
      <c r="M17" s="677"/>
      <c r="N17" s="677"/>
      <c r="O17" s="677"/>
      <c r="P17" s="677"/>
      <c r="Q17" s="678"/>
      <c r="R17" s="679">
        <v>124426</v>
      </c>
      <c r="S17" s="680"/>
      <c r="T17" s="680"/>
      <c r="U17" s="680"/>
      <c r="V17" s="680"/>
      <c r="W17" s="680"/>
      <c r="X17" s="680"/>
      <c r="Y17" s="681"/>
      <c r="Z17" s="682">
        <v>0.3</v>
      </c>
      <c r="AA17" s="682"/>
      <c r="AB17" s="682"/>
      <c r="AC17" s="682"/>
      <c r="AD17" s="683">
        <v>124426</v>
      </c>
      <c r="AE17" s="683"/>
      <c r="AF17" s="683"/>
      <c r="AG17" s="683"/>
      <c r="AH17" s="683"/>
      <c r="AI17" s="683"/>
      <c r="AJ17" s="683"/>
      <c r="AK17" s="683"/>
      <c r="AL17" s="684">
        <v>0.5</v>
      </c>
      <c r="AM17" s="685"/>
      <c r="AN17" s="685"/>
      <c r="AO17" s="686"/>
      <c r="AP17" s="676" t="s">
        <v>265</v>
      </c>
      <c r="AQ17" s="677"/>
      <c r="AR17" s="677"/>
      <c r="AS17" s="677"/>
      <c r="AT17" s="677"/>
      <c r="AU17" s="677"/>
      <c r="AV17" s="677"/>
      <c r="AW17" s="677"/>
      <c r="AX17" s="677"/>
      <c r="AY17" s="677"/>
      <c r="AZ17" s="677"/>
      <c r="BA17" s="677"/>
      <c r="BB17" s="677"/>
      <c r="BC17" s="677"/>
      <c r="BD17" s="677"/>
      <c r="BE17" s="677"/>
      <c r="BF17" s="678"/>
      <c r="BG17" s="679" t="s">
        <v>244</v>
      </c>
      <c r="BH17" s="680"/>
      <c r="BI17" s="680"/>
      <c r="BJ17" s="680"/>
      <c r="BK17" s="680"/>
      <c r="BL17" s="680"/>
      <c r="BM17" s="680"/>
      <c r="BN17" s="681"/>
      <c r="BO17" s="682" t="s">
        <v>244</v>
      </c>
      <c r="BP17" s="682"/>
      <c r="BQ17" s="682"/>
      <c r="BR17" s="682"/>
      <c r="BS17" s="688" t="s">
        <v>127</v>
      </c>
      <c r="BT17" s="680"/>
      <c r="BU17" s="680"/>
      <c r="BV17" s="680"/>
      <c r="BW17" s="680"/>
      <c r="BX17" s="680"/>
      <c r="BY17" s="680"/>
      <c r="BZ17" s="680"/>
      <c r="CA17" s="680"/>
      <c r="CB17" s="689"/>
      <c r="CD17" s="694" t="s">
        <v>266</v>
      </c>
      <c r="CE17" s="695"/>
      <c r="CF17" s="695"/>
      <c r="CG17" s="695"/>
      <c r="CH17" s="695"/>
      <c r="CI17" s="695"/>
      <c r="CJ17" s="695"/>
      <c r="CK17" s="695"/>
      <c r="CL17" s="695"/>
      <c r="CM17" s="695"/>
      <c r="CN17" s="695"/>
      <c r="CO17" s="695"/>
      <c r="CP17" s="695"/>
      <c r="CQ17" s="696"/>
      <c r="CR17" s="679">
        <v>2884603</v>
      </c>
      <c r="CS17" s="680"/>
      <c r="CT17" s="680"/>
      <c r="CU17" s="680"/>
      <c r="CV17" s="680"/>
      <c r="CW17" s="680"/>
      <c r="CX17" s="680"/>
      <c r="CY17" s="681"/>
      <c r="CZ17" s="682">
        <v>6.9</v>
      </c>
      <c r="DA17" s="682"/>
      <c r="DB17" s="682"/>
      <c r="DC17" s="682"/>
      <c r="DD17" s="688" t="s">
        <v>244</v>
      </c>
      <c r="DE17" s="680"/>
      <c r="DF17" s="680"/>
      <c r="DG17" s="680"/>
      <c r="DH17" s="680"/>
      <c r="DI17" s="680"/>
      <c r="DJ17" s="680"/>
      <c r="DK17" s="680"/>
      <c r="DL17" s="680"/>
      <c r="DM17" s="680"/>
      <c r="DN17" s="680"/>
      <c r="DO17" s="680"/>
      <c r="DP17" s="681"/>
      <c r="DQ17" s="688">
        <v>2825396</v>
      </c>
      <c r="DR17" s="680"/>
      <c r="DS17" s="680"/>
      <c r="DT17" s="680"/>
      <c r="DU17" s="680"/>
      <c r="DV17" s="680"/>
      <c r="DW17" s="680"/>
      <c r="DX17" s="680"/>
      <c r="DY17" s="680"/>
      <c r="DZ17" s="680"/>
      <c r="EA17" s="680"/>
      <c r="EB17" s="680"/>
      <c r="EC17" s="689"/>
    </row>
    <row r="18" spans="2:133" ht="11.25" customHeight="1" x14ac:dyDescent="0.2">
      <c r="B18" s="676" t="s">
        <v>267</v>
      </c>
      <c r="C18" s="677"/>
      <c r="D18" s="677"/>
      <c r="E18" s="677"/>
      <c r="F18" s="677"/>
      <c r="G18" s="677"/>
      <c r="H18" s="677"/>
      <c r="I18" s="677"/>
      <c r="J18" s="677"/>
      <c r="K18" s="677"/>
      <c r="L18" s="677"/>
      <c r="M18" s="677"/>
      <c r="N18" s="677"/>
      <c r="O18" s="677"/>
      <c r="P18" s="677"/>
      <c r="Q18" s="678"/>
      <c r="R18" s="679">
        <v>2502945</v>
      </c>
      <c r="S18" s="680"/>
      <c r="T18" s="680"/>
      <c r="U18" s="680"/>
      <c r="V18" s="680"/>
      <c r="W18" s="680"/>
      <c r="X18" s="680"/>
      <c r="Y18" s="681"/>
      <c r="Z18" s="682">
        <v>5.5</v>
      </c>
      <c r="AA18" s="682"/>
      <c r="AB18" s="682"/>
      <c r="AC18" s="682"/>
      <c r="AD18" s="683">
        <v>1909962</v>
      </c>
      <c r="AE18" s="683"/>
      <c r="AF18" s="683"/>
      <c r="AG18" s="683"/>
      <c r="AH18" s="683"/>
      <c r="AI18" s="683"/>
      <c r="AJ18" s="683"/>
      <c r="AK18" s="683"/>
      <c r="AL18" s="684">
        <v>7.6</v>
      </c>
      <c r="AM18" s="685"/>
      <c r="AN18" s="685"/>
      <c r="AO18" s="686"/>
      <c r="AP18" s="676" t="s">
        <v>268</v>
      </c>
      <c r="AQ18" s="677"/>
      <c r="AR18" s="677"/>
      <c r="AS18" s="677"/>
      <c r="AT18" s="677"/>
      <c r="AU18" s="677"/>
      <c r="AV18" s="677"/>
      <c r="AW18" s="677"/>
      <c r="AX18" s="677"/>
      <c r="AY18" s="677"/>
      <c r="AZ18" s="677"/>
      <c r="BA18" s="677"/>
      <c r="BB18" s="677"/>
      <c r="BC18" s="677"/>
      <c r="BD18" s="677"/>
      <c r="BE18" s="677"/>
      <c r="BF18" s="678"/>
      <c r="BG18" s="679" t="s">
        <v>244</v>
      </c>
      <c r="BH18" s="680"/>
      <c r="BI18" s="680"/>
      <c r="BJ18" s="680"/>
      <c r="BK18" s="680"/>
      <c r="BL18" s="680"/>
      <c r="BM18" s="680"/>
      <c r="BN18" s="681"/>
      <c r="BO18" s="682" t="s">
        <v>244</v>
      </c>
      <c r="BP18" s="682"/>
      <c r="BQ18" s="682"/>
      <c r="BR18" s="682"/>
      <c r="BS18" s="688" t="s">
        <v>244</v>
      </c>
      <c r="BT18" s="680"/>
      <c r="BU18" s="680"/>
      <c r="BV18" s="680"/>
      <c r="BW18" s="680"/>
      <c r="BX18" s="680"/>
      <c r="BY18" s="680"/>
      <c r="BZ18" s="680"/>
      <c r="CA18" s="680"/>
      <c r="CB18" s="689"/>
      <c r="CD18" s="694" t="s">
        <v>269</v>
      </c>
      <c r="CE18" s="695"/>
      <c r="CF18" s="695"/>
      <c r="CG18" s="695"/>
      <c r="CH18" s="695"/>
      <c r="CI18" s="695"/>
      <c r="CJ18" s="695"/>
      <c r="CK18" s="695"/>
      <c r="CL18" s="695"/>
      <c r="CM18" s="695"/>
      <c r="CN18" s="695"/>
      <c r="CO18" s="695"/>
      <c r="CP18" s="695"/>
      <c r="CQ18" s="696"/>
      <c r="CR18" s="679" t="s">
        <v>244</v>
      </c>
      <c r="CS18" s="680"/>
      <c r="CT18" s="680"/>
      <c r="CU18" s="680"/>
      <c r="CV18" s="680"/>
      <c r="CW18" s="680"/>
      <c r="CX18" s="680"/>
      <c r="CY18" s="681"/>
      <c r="CZ18" s="682" t="s">
        <v>127</v>
      </c>
      <c r="DA18" s="682"/>
      <c r="DB18" s="682"/>
      <c r="DC18" s="682"/>
      <c r="DD18" s="688" t="s">
        <v>244</v>
      </c>
      <c r="DE18" s="680"/>
      <c r="DF18" s="680"/>
      <c r="DG18" s="680"/>
      <c r="DH18" s="680"/>
      <c r="DI18" s="680"/>
      <c r="DJ18" s="680"/>
      <c r="DK18" s="680"/>
      <c r="DL18" s="680"/>
      <c r="DM18" s="680"/>
      <c r="DN18" s="680"/>
      <c r="DO18" s="680"/>
      <c r="DP18" s="681"/>
      <c r="DQ18" s="688" t="s">
        <v>127</v>
      </c>
      <c r="DR18" s="680"/>
      <c r="DS18" s="680"/>
      <c r="DT18" s="680"/>
      <c r="DU18" s="680"/>
      <c r="DV18" s="680"/>
      <c r="DW18" s="680"/>
      <c r="DX18" s="680"/>
      <c r="DY18" s="680"/>
      <c r="DZ18" s="680"/>
      <c r="EA18" s="680"/>
      <c r="EB18" s="680"/>
      <c r="EC18" s="689"/>
    </row>
    <row r="19" spans="2:133" ht="11.25" customHeight="1" x14ac:dyDescent="0.2">
      <c r="B19" s="676" t="s">
        <v>270</v>
      </c>
      <c r="C19" s="677"/>
      <c r="D19" s="677"/>
      <c r="E19" s="677"/>
      <c r="F19" s="677"/>
      <c r="G19" s="677"/>
      <c r="H19" s="677"/>
      <c r="I19" s="677"/>
      <c r="J19" s="677"/>
      <c r="K19" s="677"/>
      <c r="L19" s="677"/>
      <c r="M19" s="677"/>
      <c r="N19" s="677"/>
      <c r="O19" s="677"/>
      <c r="P19" s="677"/>
      <c r="Q19" s="678"/>
      <c r="R19" s="679">
        <v>1909962</v>
      </c>
      <c r="S19" s="680"/>
      <c r="T19" s="680"/>
      <c r="U19" s="680"/>
      <c r="V19" s="680"/>
      <c r="W19" s="680"/>
      <c r="X19" s="680"/>
      <c r="Y19" s="681"/>
      <c r="Z19" s="682">
        <v>4.2</v>
      </c>
      <c r="AA19" s="682"/>
      <c r="AB19" s="682"/>
      <c r="AC19" s="682"/>
      <c r="AD19" s="683">
        <v>1909962</v>
      </c>
      <c r="AE19" s="683"/>
      <c r="AF19" s="683"/>
      <c r="AG19" s="683"/>
      <c r="AH19" s="683"/>
      <c r="AI19" s="683"/>
      <c r="AJ19" s="683"/>
      <c r="AK19" s="683"/>
      <c r="AL19" s="684">
        <v>7.6</v>
      </c>
      <c r="AM19" s="685"/>
      <c r="AN19" s="685"/>
      <c r="AO19" s="686"/>
      <c r="AP19" s="676" t="s">
        <v>271</v>
      </c>
      <c r="AQ19" s="677"/>
      <c r="AR19" s="677"/>
      <c r="AS19" s="677"/>
      <c r="AT19" s="677"/>
      <c r="AU19" s="677"/>
      <c r="AV19" s="677"/>
      <c r="AW19" s="677"/>
      <c r="AX19" s="677"/>
      <c r="AY19" s="677"/>
      <c r="AZ19" s="677"/>
      <c r="BA19" s="677"/>
      <c r="BB19" s="677"/>
      <c r="BC19" s="677"/>
      <c r="BD19" s="677"/>
      <c r="BE19" s="677"/>
      <c r="BF19" s="678"/>
      <c r="BG19" s="679">
        <v>1208756</v>
      </c>
      <c r="BH19" s="680"/>
      <c r="BI19" s="680"/>
      <c r="BJ19" s="680"/>
      <c r="BK19" s="680"/>
      <c r="BL19" s="680"/>
      <c r="BM19" s="680"/>
      <c r="BN19" s="681"/>
      <c r="BO19" s="682">
        <v>5.7</v>
      </c>
      <c r="BP19" s="682"/>
      <c r="BQ19" s="682"/>
      <c r="BR19" s="682"/>
      <c r="BS19" s="688" t="s">
        <v>178</v>
      </c>
      <c r="BT19" s="680"/>
      <c r="BU19" s="680"/>
      <c r="BV19" s="680"/>
      <c r="BW19" s="680"/>
      <c r="BX19" s="680"/>
      <c r="BY19" s="680"/>
      <c r="BZ19" s="680"/>
      <c r="CA19" s="680"/>
      <c r="CB19" s="689"/>
      <c r="CD19" s="694" t="s">
        <v>272</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244</v>
      </c>
      <c r="DA19" s="682"/>
      <c r="DB19" s="682"/>
      <c r="DC19" s="682"/>
      <c r="DD19" s="688" t="s">
        <v>127</v>
      </c>
      <c r="DE19" s="680"/>
      <c r="DF19" s="680"/>
      <c r="DG19" s="680"/>
      <c r="DH19" s="680"/>
      <c r="DI19" s="680"/>
      <c r="DJ19" s="680"/>
      <c r="DK19" s="680"/>
      <c r="DL19" s="680"/>
      <c r="DM19" s="680"/>
      <c r="DN19" s="680"/>
      <c r="DO19" s="680"/>
      <c r="DP19" s="681"/>
      <c r="DQ19" s="688" t="s">
        <v>244</v>
      </c>
      <c r="DR19" s="680"/>
      <c r="DS19" s="680"/>
      <c r="DT19" s="680"/>
      <c r="DU19" s="680"/>
      <c r="DV19" s="680"/>
      <c r="DW19" s="680"/>
      <c r="DX19" s="680"/>
      <c r="DY19" s="680"/>
      <c r="DZ19" s="680"/>
      <c r="EA19" s="680"/>
      <c r="EB19" s="680"/>
      <c r="EC19" s="689"/>
    </row>
    <row r="20" spans="2:133" ht="11.25" customHeight="1" x14ac:dyDescent="0.2">
      <c r="B20" s="676" t="s">
        <v>273</v>
      </c>
      <c r="C20" s="677"/>
      <c r="D20" s="677"/>
      <c r="E20" s="677"/>
      <c r="F20" s="677"/>
      <c r="G20" s="677"/>
      <c r="H20" s="677"/>
      <c r="I20" s="677"/>
      <c r="J20" s="677"/>
      <c r="K20" s="677"/>
      <c r="L20" s="677"/>
      <c r="M20" s="677"/>
      <c r="N20" s="677"/>
      <c r="O20" s="677"/>
      <c r="P20" s="677"/>
      <c r="Q20" s="678"/>
      <c r="R20" s="679">
        <v>591951</v>
      </c>
      <c r="S20" s="680"/>
      <c r="T20" s="680"/>
      <c r="U20" s="680"/>
      <c r="V20" s="680"/>
      <c r="W20" s="680"/>
      <c r="X20" s="680"/>
      <c r="Y20" s="681"/>
      <c r="Z20" s="682">
        <v>1.3</v>
      </c>
      <c r="AA20" s="682"/>
      <c r="AB20" s="682"/>
      <c r="AC20" s="682"/>
      <c r="AD20" s="683" t="s">
        <v>244</v>
      </c>
      <c r="AE20" s="683"/>
      <c r="AF20" s="683"/>
      <c r="AG20" s="683"/>
      <c r="AH20" s="683"/>
      <c r="AI20" s="683"/>
      <c r="AJ20" s="683"/>
      <c r="AK20" s="683"/>
      <c r="AL20" s="684" t="s">
        <v>127</v>
      </c>
      <c r="AM20" s="685"/>
      <c r="AN20" s="685"/>
      <c r="AO20" s="686"/>
      <c r="AP20" s="676" t="s">
        <v>274</v>
      </c>
      <c r="AQ20" s="677"/>
      <c r="AR20" s="677"/>
      <c r="AS20" s="677"/>
      <c r="AT20" s="677"/>
      <c r="AU20" s="677"/>
      <c r="AV20" s="677"/>
      <c r="AW20" s="677"/>
      <c r="AX20" s="677"/>
      <c r="AY20" s="677"/>
      <c r="AZ20" s="677"/>
      <c r="BA20" s="677"/>
      <c r="BB20" s="677"/>
      <c r="BC20" s="677"/>
      <c r="BD20" s="677"/>
      <c r="BE20" s="677"/>
      <c r="BF20" s="678"/>
      <c r="BG20" s="679">
        <v>1208756</v>
      </c>
      <c r="BH20" s="680"/>
      <c r="BI20" s="680"/>
      <c r="BJ20" s="680"/>
      <c r="BK20" s="680"/>
      <c r="BL20" s="680"/>
      <c r="BM20" s="680"/>
      <c r="BN20" s="681"/>
      <c r="BO20" s="682">
        <v>5.7</v>
      </c>
      <c r="BP20" s="682"/>
      <c r="BQ20" s="682"/>
      <c r="BR20" s="682"/>
      <c r="BS20" s="688" t="s">
        <v>127</v>
      </c>
      <c r="BT20" s="680"/>
      <c r="BU20" s="680"/>
      <c r="BV20" s="680"/>
      <c r="BW20" s="680"/>
      <c r="BX20" s="680"/>
      <c r="BY20" s="680"/>
      <c r="BZ20" s="680"/>
      <c r="CA20" s="680"/>
      <c r="CB20" s="689"/>
      <c r="CD20" s="694" t="s">
        <v>275</v>
      </c>
      <c r="CE20" s="695"/>
      <c r="CF20" s="695"/>
      <c r="CG20" s="695"/>
      <c r="CH20" s="695"/>
      <c r="CI20" s="695"/>
      <c r="CJ20" s="695"/>
      <c r="CK20" s="695"/>
      <c r="CL20" s="695"/>
      <c r="CM20" s="695"/>
      <c r="CN20" s="695"/>
      <c r="CO20" s="695"/>
      <c r="CP20" s="695"/>
      <c r="CQ20" s="696"/>
      <c r="CR20" s="679">
        <v>42064494</v>
      </c>
      <c r="CS20" s="680"/>
      <c r="CT20" s="680"/>
      <c r="CU20" s="680"/>
      <c r="CV20" s="680"/>
      <c r="CW20" s="680"/>
      <c r="CX20" s="680"/>
      <c r="CY20" s="681"/>
      <c r="CZ20" s="682">
        <v>100</v>
      </c>
      <c r="DA20" s="682"/>
      <c r="DB20" s="682"/>
      <c r="DC20" s="682"/>
      <c r="DD20" s="688">
        <v>5300295</v>
      </c>
      <c r="DE20" s="680"/>
      <c r="DF20" s="680"/>
      <c r="DG20" s="680"/>
      <c r="DH20" s="680"/>
      <c r="DI20" s="680"/>
      <c r="DJ20" s="680"/>
      <c r="DK20" s="680"/>
      <c r="DL20" s="680"/>
      <c r="DM20" s="680"/>
      <c r="DN20" s="680"/>
      <c r="DO20" s="680"/>
      <c r="DP20" s="681"/>
      <c r="DQ20" s="688">
        <v>29950212</v>
      </c>
      <c r="DR20" s="680"/>
      <c r="DS20" s="680"/>
      <c r="DT20" s="680"/>
      <c r="DU20" s="680"/>
      <c r="DV20" s="680"/>
      <c r="DW20" s="680"/>
      <c r="DX20" s="680"/>
      <c r="DY20" s="680"/>
      <c r="DZ20" s="680"/>
      <c r="EA20" s="680"/>
      <c r="EB20" s="680"/>
      <c r="EC20" s="689"/>
    </row>
    <row r="21" spans="2:133" ht="11.25" customHeight="1" x14ac:dyDescent="0.2">
      <c r="B21" s="676" t="s">
        <v>276</v>
      </c>
      <c r="C21" s="677"/>
      <c r="D21" s="677"/>
      <c r="E21" s="677"/>
      <c r="F21" s="677"/>
      <c r="G21" s="677"/>
      <c r="H21" s="677"/>
      <c r="I21" s="677"/>
      <c r="J21" s="677"/>
      <c r="K21" s="677"/>
      <c r="L21" s="677"/>
      <c r="M21" s="677"/>
      <c r="N21" s="677"/>
      <c r="O21" s="677"/>
      <c r="P21" s="677"/>
      <c r="Q21" s="678"/>
      <c r="R21" s="679">
        <v>1032</v>
      </c>
      <c r="S21" s="680"/>
      <c r="T21" s="680"/>
      <c r="U21" s="680"/>
      <c r="V21" s="680"/>
      <c r="W21" s="680"/>
      <c r="X21" s="680"/>
      <c r="Y21" s="681"/>
      <c r="Z21" s="682">
        <v>0</v>
      </c>
      <c r="AA21" s="682"/>
      <c r="AB21" s="682"/>
      <c r="AC21" s="682"/>
      <c r="AD21" s="683" t="s">
        <v>244</v>
      </c>
      <c r="AE21" s="683"/>
      <c r="AF21" s="683"/>
      <c r="AG21" s="683"/>
      <c r="AH21" s="683"/>
      <c r="AI21" s="683"/>
      <c r="AJ21" s="683"/>
      <c r="AK21" s="683"/>
      <c r="AL21" s="684" t="s">
        <v>244</v>
      </c>
      <c r="AM21" s="685"/>
      <c r="AN21" s="685"/>
      <c r="AO21" s="686"/>
      <c r="AP21" s="697" t="s">
        <v>277</v>
      </c>
      <c r="AQ21" s="698"/>
      <c r="AR21" s="698"/>
      <c r="AS21" s="698"/>
      <c r="AT21" s="698"/>
      <c r="AU21" s="698"/>
      <c r="AV21" s="698"/>
      <c r="AW21" s="698"/>
      <c r="AX21" s="698"/>
      <c r="AY21" s="698"/>
      <c r="AZ21" s="698"/>
      <c r="BA21" s="698"/>
      <c r="BB21" s="698"/>
      <c r="BC21" s="698"/>
      <c r="BD21" s="698"/>
      <c r="BE21" s="698"/>
      <c r="BF21" s="699"/>
      <c r="BG21" s="679">
        <v>20754</v>
      </c>
      <c r="BH21" s="680"/>
      <c r="BI21" s="680"/>
      <c r="BJ21" s="680"/>
      <c r="BK21" s="680"/>
      <c r="BL21" s="680"/>
      <c r="BM21" s="680"/>
      <c r="BN21" s="681"/>
      <c r="BO21" s="682">
        <v>0.1</v>
      </c>
      <c r="BP21" s="682"/>
      <c r="BQ21" s="682"/>
      <c r="BR21" s="682"/>
      <c r="BS21" s="688" t="s">
        <v>127</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2">
      <c r="B22" s="676" t="s">
        <v>278</v>
      </c>
      <c r="C22" s="677"/>
      <c r="D22" s="677"/>
      <c r="E22" s="677"/>
      <c r="F22" s="677"/>
      <c r="G22" s="677"/>
      <c r="H22" s="677"/>
      <c r="I22" s="677"/>
      <c r="J22" s="677"/>
      <c r="K22" s="677"/>
      <c r="L22" s="677"/>
      <c r="M22" s="677"/>
      <c r="N22" s="677"/>
      <c r="O22" s="677"/>
      <c r="P22" s="677"/>
      <c r="Q22" s="678"/>
      <c r="R22" s="679">
        <v>27118821</v>
      </c>
      <c r="S22" s="680"/>
      <c r="T22" s="680"/>
      <c r="U22" s="680"/>
      <c r="V22" s="680"/>
      <c r="W22" s="680"/>
      <c r="X22" s="680"/>
      <c r="Y22" s="681"/>
      <c r="Z22" s="682">
        <v>59.1</v>
      </c>
      <c r="AA22" s="682"/>
      <c r="AB22" s="682"/>
      <c r="AC22" s="682"/>
      <c r="AD22" s="683">
        <v>25093522</v>
      </c>
      <c r="AE22" s="683"/>
      <c r="AF22" s="683"/>
      <c r="AG22" s="683"/>
      <c r="AH22" s="683"/>
      <c r="AI22" s="683"/>
      <c r="AJ22" s="683"/>
      <c r="AK22" s="683"/>
      <c r="AL22" s="684">
        <v>99.5</v>
      </c>
      <c r="AM22" s="685"/>
      <c r="AN22" s="685"/>
      <c r="AO22" s="686"/>
      <c r="AP22" s="697" t="s">
        <v>279</v>
      </c>
      <c r="AQ22" s="698"/>
      <c r="AR22" s="698"/>
      <c r="AS22" s="698"/>
      <c r="AT22" s="698"/>
      <c r="AU22" s="698"/>
      <c r="AV22" s="698"/>
      <c r="AW22" s="698"/>
      <c r="AX22" s="698"/>
      <c r="AY22" s="698"/>
      <c r="AZ22" s="698"/>
      <c r="BA22" s="698"/>
      <c r="BB22" s="698"/>
      <c r="BC22" s="698"/>
      <c r="BD22" s="698"/>
      <c r="BE22" s="698"/>
      <c r="BF22" s="699"/>
      <c r="BG22" s="679" t="s">
        <v>244</v>
      </c>
      <c r="BH22" s="680"/>
      <c r="BI22" s="680"/>
      <c r="BJ22" s="680"/>
      <c r="BK22" s="680"/>
      <c r="BL22" s="680"/>
      <c r="BM22" s="680"/>
      <c r="BN22" s="681"/>
      <c r="BO22" s="682" t="s">
        <v>127</v>
      </c>
      <c r="BP22" s="682"/>
      <c r="BQ22" s="682"/>
      <c r="BR22" s="682"/>
      <c r="BS22" s="688" t="s">
        <v>244</v>
      </c>
      <c r="BT22" s="680"/>
      <c r="BU22" s="680"/>
      <c r="BV22" s="680"/>
      <c r="BW22" s="680"/>
      <c r="BX22" s="680"/>
      <c r="BY22" s="680"/>
      <c r="BZ22" s="680"/>
      <c r="CA22" s="680"/>
      <c r="CB22" s="689"/>
      <c r="CD22" s="661" t="s">
        <v>280</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2">
      <c r="B23" s="676" t="s">
        <v>281</v>
      </c>
      <c r="C23" s="677"/>
      <c r="D23" s="677"/>
      <c r="E23" s="677"/>
      <c r="F23" s="677"/>
      <c r="G23" s="677"/>
      <c r="H23" s="677"/>
      <c r="I23" s="677"/>
      <c r="J23" s="677"/>
      <c r="K23" s="677"/>
      <c r="L23" s="677"/>
      <c r="M23" s="677"/>
      <c r="N23" s="677"/>
      <c r="O23" s="677"/>
      <c r="P23" s="677"/>
      <c r="Q23" s="678"/>
      <c r="R23" s="679">
        <v>24663</v>
      </c>
      <c r="S23" s="680"/>
      <c r="T23" s="680"/>
      <c r="U23" s="680"/>
      <c r="V23" s="680"/>
      <c r="W23" s="680"/>
      <c r="X23" s="680"/>
      <c r="Y23" s="681"/>
      <c r="Z23" s="682">
        <v>0.1</v>
      </c>
      <c r="AA23" s="682"/>
      <c r="AB23" s="682"/>
      <c r="AC23" s="682"/>
      <c r="AD23" s="683">
        <v>24663</v>
      </c>
      <c r="AE23" s="683"/>
      <c r="AF23" s="683"/>
      <c r="AG23" s="683"/>
      <c r="AH23" s="683"/>
      <c r="AI23" s="683"/>
      <c r="AJ23" s="683"/>
      <c r="AK23" s="683"/>
      <c r="AL23" s="684">
        <v>0.1</v>
      </c>
      <c r="AM23" s="685"/>
      <c r="AN23" s="685"/>
      <c r="AO23" s="686"/>
      <c r="AP23" s="697" t="s">
        <v>282</v>
      </c>
      <c r="AQ23" s="698"/>
      <c r="AR23" s="698"/>
      <c r="AS23" s="698"/>
      <c r="AT23" s="698"/>
      <c r="AU23" s="698"/>
      <c r="AV23" s="698"/>
      <c r="AW23" s="698"/>
      <c r="AX23" s="698"/>
      <c r="AY23" s="698"/>
      <c r="AZ23" s="698"/>
      <c r="BA23" s="698"/>
      <c r="BB23" s="698"/>
      <c r="BC23" s="698"/>
      <c r="BD23" s="698"/>
      <c r="BE23" s="698"/>
      <c r="BF23" s="699"/>
      <c r="BG23" s="679">
        <v>1188002</v>
      </c>
      <c r="BH23" s="680"/>
      <c r="BI23" s="680"/>
      <c r="BJ23" s="680"/>
      <c r="BK23" s="680"/>
      <c r="BL23" s="680"/>
      <c r="BM23" s="680"/>
      <c r="BN23" s="681"/>
      <c r="BO23" s="682">
        <v>5.6</v>
      </c>
      <c r="BP23" s="682"/>
      <c r="BQ23" s="682"/>
      <c r="BR23" s="682"/>
      <c r="BS23" s="688" t="s">
        <v>244</v>
      </c>
      <c r="BT23" s="680"/>
      <c r="BU23" s="680"/>
      <c r="BV23" s="680"/>
      <c r="BW23" s="680"/>
      <c r="BX23" s="680"/>
      <c r="BY23" s="680"/>
      <c r="BZ23" s="680"/>
      <c r="CA23" s="680"/>
      <c r="CB23" s="689"/>
      <c r="CD23" s="661" t="s">
        <v>221</v>
      </c>
      <c r="CE23" s="662"/>
      <c r="CF23" s="662"/>
      <c r="CG23" s="662"/>
      <c r="CH23" s="662"/>
      <c r="CI23" s="662"/>
      <c r="CJ23" s="662"/>
      <c r="CK23" s="662"/>
      <c r="CL23" s="662"/>
      <c r="CM23" s="662"/>
      <c r="CN23" s="662"/>
      <c r="CO23" s="662"/>
      <c r="CP23" s="662"/>
      <c r="CQ23" s="663"/>
      <c r="CR23" s="661" t="s">
        <v>283</v>
      </c>
      <c r="CS23" s="662"/>
      <c r="CT23" s="662"/>
      <c r="CU23" s="662"/>
      <c r="CV23" s="662"/>
      <c r="CW23" s="662"/>
      <c r="CX23" s="662"/>
      <c r="CY23" s="663"/>
      <c r="CZ23" s="661" t="s">
        <v>284</v>
      </c>
      <c r="DA23" s="662"/>
      <c r="DB23" s="662"/>
      <c r="DC23" s="663"/>
      <c r="DD23" s="661" t="s">
        <v>285</v>
      </c>
      <c r="DE23" s="662"/>
      <c r="DF23" s="662"/>
      <c r="DG23" s="662"/>
      <c r="DH23" s="662"/>
      <c r="DI23" s="662"/>
      <c r="DJ23" s="662"/>
      <c r="DK23" s="663"/>
      <c r="DL23" s="709" t="s">
        <v>286</v>
      </c>
      <c r="DM23" s="710"/>
      <c r="DN23" s="710"/>
      <c r="DO23" s="710"/>
      <c r="DP23" s="710"/>
      <c r="DQ23" s="710"/>
      <c r="DR23" s="710"/>
      <c r="DS23" s="710"/>
      <c r="DT23" s="710"/>
      <c r="DU23" s="710"/>
      <c r="DV23" s="711"/>
      <c r="DW23" s="661" t="s">
        <v>287</v>
      </c>
      <c r="DX23" s="662"/>
      <c r="DY23" s="662"/>
      <c r="DZ23" s="662"/>
      <c r="EA23" s="662"/>
      <c r="EB23" s="662"/>
      <c r="EC23" s="663"/>
    </row>
    <row r="24" spans="2:133" ht="11.25" customHeight="1" x14ac:dyDescent="0.2">
      <c r="B24" s="676" t="s">
        <v>288</v>
      </c>
      <c r="C24" s="677"/>
      <c r="D24" s="677"/>
      <c r="E24" s="677"/>
      <c r="F24" s="677"/>
      <c r="G24" s="677"/>
      <c r="H24" s="677"/>
      <c r="I24" s="677"/>
      <c r="J24" s="677"/>
      <c r="K24" s="677"/>
      <c r="L24" s="677"/>
      <c r="M24" s="677"/>
      <c r="N24" s="677"/>
      <c r="O24" s="677"/>
      <c r="P24" s="677"/>
      <c r="Q24" s="678"/>
      <c r="R24" s="679">
        <v>386831</v>
      </c>
      <c r="S24" s="680"/>
      <c r="T24" s="680"/>
      <c r="U24" s="680"/>
      <c r="V24" s="680"/>
      <c r="W24" s="680"/>
      <c r="X24" s="680"/>
      <c r="Y24" s="681"/>
      <c r="Z24" s="682">
        <v>0.8</v>
      </c>
      <c r="AA24" s="682"/>
      <c r="AB24" s="682"/>
      <c r="AC24" s="682"/>
      <c r="AD24" s="683" t="s">
        <v>244</v>
      </c>
      <c r="AE24" s="683"/>
      <c r="AF24" s="683"/>
      <c r="AG24" s="683"/>
      <c r="AH24" s="683"/>
      <c r="AI24" s="683"/>
      <c r="AJ24" s="683"/>
      <c r="AK24" s="683"/>
      <c r="AL24" s="684" t="s">
        <v>127</v>
      </c>
      <c r="AM24" s="685"/>
      <c r="AN24" s="685"/>
      <c r="AO24" s="686"/>
      <c r="AP24" s="697" t="s">
        <v>289</v>
      </c>
      <c r="AQ24" s="698"/>
      <c r="AR24" s="698"/>
      <c r="AS24" s="698"/>
      <c r="AT24" s="698"/>
      <c r="AU24" s="698"/>
      <c r="AV24" s="698"/>
      <c r="AW24" s="698"/>
      <c r="AX24" s="698"/>
      <c r="AY24" s="698"/>
      <c r="AZ24" s="698"/>
      <c r="BA24" s="698"/>
      <c r="BB24" s="698"/>
      <c r="BC24" s="698"/>
      <c r="BD24" s="698"/>
      <c r="BE24" s="698"/>
      <c r="BF24" s="699"/>
      <c r="BG24" s="679" t="s">
        <v>244</v>
      </c>
      <c r="BH24" s="680"/>
      <c r="BI24" s="680"/>
      <c r="BJ24" s="680"/>
      <c r="BK24" s="680"/>
      <c r="BL24" s="680"/>
      <c r="BM24" s="680"/>
      <c r="BN24" s="681"/>
      <c r="BO24" s="682" t="s">
        <v>244</v>
      </c>
      <c r="BP24" s="682"/>
      <c r="BQ24" s="682"/>
      <c r="BR24" s="682"/>
      <c r="BS24" s="688" t="s">
        <v>127</v>
      </c>
      <c r="BT24" s="680"/>
      <c r="BU24" s="680"/>
      <c r="BV24" s="680"/>
      <c r="BW24" s="680"/>
      <c r="BX24" s="680"/>
      <c r="BY24" s="680"/>
      <c r="BZ24" s="680"/>
      <c r="CA24" s="680"/>
      <c r="CB24" s="689"/>
      <c r="CD24" s="690" t="s">
        <v>290</v>
      </c>
      <c r="CE24" s="691"/>
      <c r="CF24" s="691"/>
      <c r="CG24" s="691"/>
      <c r="CH24" s="691"/>
      <c r="CI24" s="691"/>
      <c r="CJ24" s="691"/>
      <c r="CK24" s="691"/>
      <c r="CL24" s="691"/>
      <c r="CM24" s="691"/>
      <c r="CN24" s="691"/>
      <c r="CO24" s="691"/>
      <c r="CP24" s="691"/>
      <c r="CQ24" s="692"/>
      <c r="CR24" s="668">
        <v>19396356</v>
      </c>
      <c r="CS24" s="669"/>
      <c r="CT24" s="669"/>
      <c r="CU24" s="669"/>
      <c r="CV24" s="669"/>
      <c r="CW24" s="669"/>
      <c r="CX24" s="669"/>
      <c r="CY24" s="670"/>
      <c r="CZ24" s="673">
        <v>46.1</v>
      </c>
      <c r="DA24" s="674"/>
      <c r="DB24" s="674"/>
      <c r="DC24" s="693"/>
      <c r="DD24" s="712">
        <v>12418586</v>
      </c>
      <c r="DE24" s="669"/>
      <c r="DF24" s="669"/>
      <c r="DG24" s="669"/>
      <c r="DH24" s="669"/>
      <c r="DI24" s="669"/>
      <c r="DJ24" s="669"/>
      <c r="DK24" s="670"/>
      <c r="DL24" s="712">
        <v>12281242</v>
      </c>
      <c r="DM24" s="669"/>
      <c r="DN24" s="669"/>
      <c r="DO24" s="669"/>
      <c r="DP24" s="669"/>
      <c r="DQ24" s="669"/>
      <c r="DR24" s="669"/>
      <c r="DS24" s="669"/>
      <c r="DT24" s="669"/>
      <c r="DU24" s="669"/>
      <c r="DV24" s="670"/>
      <c r="DW24" s="673">
        <v>46.2</v>
      </c>
      <c r="DX24" s="674"/>
      <c r="DY24" s="674"/>
      <c r="DZ24" s="674"/>
      <c r="EA24" s="674"/>
      <c r="EB24" s="674"/>
      <c r="EC24" s="675"/>
    </row>
    <row r="25" spans="2:133" ht="11.25" customHeight="1" x14ac:dyDescent="0.2">
      <c r="B25" s="676" t="s">
        <v>291</v>
      </c>
      <c r="C25" s="677"/>
      <c r="D25" s="677"/>
      <c r="E25" s="677"/>
      <c r="F25" s="677"/>
      <c r="G25" s="677"/>
      <c r="H25" s="677"/>
      <c r="I25" s="677"/>
      <c r="J25" s="677"/>
      <c r="K25" s="677"/>
      <c r="L25" s="677"/>
      <c r="M25" s="677"/>
      <c r="N25" s="677"/>
      <c r="O25" s="677"/>
      <c r="P25" s="677"/>
      <c r="Q25" s="678"/>
      <c r="R25" s="679">
        <v>598532</v>
      </c>
      <c r="S25" s="680"/>
      <c r="T25" s="680"/>
      <c r="U25" s="680"/>
      <c r="V25" s="680"/>
      <c r="W25" s="680"/>
      <c r="X25" s="680"/>
      <c r="Y25" s="681"/>
      <c r="Z25" s="682">
        <v>1.3</v>
      </c>
      <c r="AA25" s="682"/>
      <c r="AB25" s="682"/>
      <c r="AC25" s="682"/>
      <c r="AD25" s="683">
        <v>64246</v>
      </c>
      <c r="AE25" s="683"/>
      <c r="AF25" s="683"/>
      <c r="AG25" s="683"/>
      <c r="AH25" s="683"/>
      <c r="AI25" s="683"/>
      <c r="AJ25" s="683"/>
      <c r="AK25" s="683"/>
      <c r="AL25" s="684">
        <v>0.3</v>
      </c>
      <c r="AM25" s="685"/>
      <c r="AN25" s="685"/>
      <c r="AO25" s="686"/>
      <c r="AP25" s="697" t="s">
        <v>292</v>
      </c>
      <c r="AQ25" s="698"/>
      <c r="AR25" s="698"/>
      <c r="AS25" s="698"/>
      <c r="AT25" s="698"/>
      <c r="AU25" s="698"/>
      <c r="AV25" s="698"/>
      <c r="AW25" s="698"/>
      <c r="AX25" s="698"/>
      <c r="AY25" s="698"/>
      <c r="AZ25" s="698"/>
      <c r="BA25" s="698"/>
      <c r="BB25" s="698"/>
      <c r="BC25" s="698"/>
      <c r="BD25" s="698"/>
      <c r="BE25" s="698"/>
      <c r="BF25" s="699"/>
      <c r="BG25" s="679" t="s">
        <v>127</v>
      </c>
      <c r="BH25" s="680"/>
      <c r="BI25" s="680"/>
      <c r="BJ25" s="680"/>
      <c r="BK25" s="680"/>
      <c r="BL25" s="680"/>
      <c r="BM25" s="680"/>
      <c r="BN25" s="681"/>
      <c r="BO25" s="682" t="s">
        <v>127</v>
      </c>
      <c r="BP25" s="682"/>
      <c r="BQ25" s="682"/>
      <c r="BR25" s="682"/>
      <c r="BS25" s="688" t="s">
        <v>127</v>
      </c>
      <c r="BT25" s="680"/>
      <c r="BU25" s="680"/>
      <c r="BV25" s="680"/>
      <c r="BW25" s="680"/>
      <c r="BX25" s="680"/>
      <c r="BY25" s="680"/>
      <c r="BZ25" s="680"/>
      <c r="CA25" s="680"/>
      <c r="CB25" s="689"/>
      <c r="CD25" s="694" t="s">
        <v>293</v>
      </c>
      <c r="CE25" s="695"/>
      <c r="CF25" s="695"/>
      <c r="CG25" s="695"/>
      <c r="CH25" s="695"/>
      <c r="CI25" s="695"/>
      <c r="CJ25" s="695"/>
      <c r="CK25" s="695"/>
      <c r="CL25" s="695"/>
      <c r="CM25" s="695"/>
      <c r="CN25" s="695"/>
      <c r="CO25" s="695"/>
      <c r="CP25" s="695"/>
      <c r="CQ25" s="696"/>
      <c r="CR25" s="679">
        <v>7821905</v>
      </c>
      <c r="CS25" s="715"/>
      <c r="CT25" s="715"/>
      <c r="CU25" s="715"/>
      <c r="CV25" s="715"/>
      <c r="CW25" s="715"/>
      <c r="CX25" s="715"/>
      <c r="CY25" s="716"/>
      <c r="CZ25" s="684">
        <v>18.600000000000001</v>
      </c>
      <c r="DA25" s="713"/>
      <c r="DB25" s="713"/>
      <c r="DC25" s="717"/>
      <c r="DD25" s="688">
        <v>6916083</v>
      </c>
      <c r="DE25" s="715"/>
      <c r="DF25" s="715"/>
      <c r="DG25" s="715"/>
      <c r="DH25" s="715"/>
      <c r="DI25" s="715"/>
      <c r="DJ25" s="715"/>
      <c r="DK25" s="716"/>
      <c r="DL25" s="688">
        <v>6778739</v>
      </c>
      <c r="DM25" s="715"/>
      <c r="DN25" s="715"/>
      <c r="DO25" s="715"/>
      <c r="DP25" s="715"/>
      <c r="DQ25" s="715"/>
      <c r="DR25" s="715"/>
      <c r="DS25" s="715"/>
      <c r="DT25" s="715"/>
      <c r="DU25" s="715"/>
      <c r="DV25" s="716"/>
      <c r="DW25" s="684">
        <v>25.5</v>
      </c>
      <c r="DX25" s="713"/>
      <c r="DY25" s="713"/>
      <c r="DZ25" s="713"/>
      <c r="EA25" s="713"/>
      <c r="EB25" s="713"/>
      <c r="EC25" s="714"/>
    </row>
    <row r="26" spans="2:133" ht="11.25" customHeight="1" x14ac:dyDescent="0.2">
      <c r="B26" s="676" t="s">
        <v>294</v>
      </c>
      <c r="C26" s="677"/>
      <c r="D26" s="677"/>
      <c r="E26" s="677"/>
      <c r="F26" s="677"/>
      <c r="G26" s="677"/>
      <c r="H26" s="677"/>
      <c r="I26" s="677"/>
      <c r="J26" s="677"/>
      <c r="K26" s="677"/>
      <c r="L26" s="677"/>
      <c r="M26" s="677"/>
      <c r="N26" s="677"/>
      <c r="O26" s="677"/>
      <c r="P26" s="677"/>
      <c r="Q26" s="678"/>
      <c r="R26" s="679">
        <v>227315</v>
      </c>
      <c r="S26" s="680"/>
      <c r="T26" s="680"/>
      <c r="U26" s="680"/>
      <c r="V26" s="680"/>
      <c r="W26" s="680"/>
      <c r="X26" s="680"/>
      <c r="Y26" s="681"/>
      <c r="Z26" s="682">
        <v>0.5</v>
      </c>
      <c r="AA26" s="682"/>
      <c r="AB26" s="682"/>
      <c r="AC26" s="682"/>
      <c r="AD26" s="683" t="s">
        <v>127</v>
      </c>
      <c r="AE26" s="683"/>
      <c r="AF26" s="683"/>
      <c r="AG26" s="683"/>
      <c r="AH26" s="683"/>
      <c r="AI26" s="683"/>
      <c r="AJ26" s="683"/>
      <c r="AK26" s="683"/>
      <c r="AL26" s="684" t="s">
        <v>127</v>
      </c>
      <c r="AM26" s="685"/>
      <c r="AN26" s="685"/>
      <c r="AO26" s="686"/>
      <c r="AP26" s="697" t="s">
        <v>295</v>
      </c>
      <c r="AQ26" s="718"/>
      <c r="AR26" s="718"/>
      <c r="AS26" s="718"/>
      <c r="AT26" s="718"/>
      <c r="AU26" s="718"/>
      <c r="AV26" s="718"/>
      <c r="AW26" s="718"/>
      <c r="AX26" s="718"/>
      <c r="AY26" s="718"/>
      <c r="AZ26" s="718"/>
      <c r="BA26" s="718"/>
      <c r="BB26" s="718"/>
      <c r="BC26" s="718"/>
      <c r="BD26" s="718"/>
      <c r="BE26" s="718"/>
      <c r="BF26" s="699"/>
      <c r="BG26" s="679" t="s">
        <v>244</v>
      </c>
      <c r="BH26" s="680"/>
      <c r="BI26" s="680"/>
      <c r="BJ26" s="680"/>
      <c r="BK26" s="680"/>
      <c r="BL26" s="680"/>
      <c r="BM26" s="680"/>
      <c r="BN26" s="681"/>
      <c r="BO26" s="682" t="s">
        <v>244</v>
      </c>
      <c r="BP26" s="682"/>
      <c r="BQ26" s="682"/>
      <c r="BR26" s="682"/>
      <c r="BS26" s="688" t="s">
        <v>244</v>
      </c>
      <c r="BT26" s="680"/>
      <c r="BU26" s="680"/>
      <c r="BV26" s="680"/>
      <c r="BW26" s="680"/>
      <c r="BX26" s="680"/>
      <c r="BY26" s="680"/>
      <c r="BZ26" s="680"/>
      <c r="CA26" s="680"/>
      <c r="CB26" s="689"/>
      <c r="CD26" s="694" t="s">
        <v>296</v>
      </c>
      <c r="CE26" s="695"/>
      <c r="CF26" s="695"/>
      <c r="CG26" s="695"/>
      <c r="CH26" s="695"/>
      <c r="CI26" s="695"/>
      <c r="CJ26" s="695"/>
      <c r="CK26" s="695"/>
      <c r="CL26" s="695"/>
      <c r="CM26" s="695"/>
      <c r="CN26" s="695"/>
      <c r="CO26" s="695"/>
      <c r="CP26" s="695"/>
      <c r="CQ26" s="696"/>
      <c r="CR26" s="679">
        <v>5083553</v>
      </c>
      <c r="CS26" s="680"/>
      <c r="CT26" s="680"/>
      <c r="CU26" s="680"/>
      <c r="CV26" s="680"/>
      <c r="CW26" s="680"/>
      <c r="CX26" s="680"/>
      <c r="CY26" s="681"/>
      <c r="CZ26" s="684">
        <v>12.1</v>
      </c>
      <c r="DA26" s="713"/>
      <c r="DB26" s="713"/>
      <c r="DC26" s="717"/>
      <c r="DD26" s="688">
        <v>4364817</v>
      </c>
      <c r="DE26" s="680"/>
      <c r="DF26" s="680"/>
      <c r="DG26" s="680"/>
      <c r="DH26" s="680"/>
      <c r="DI26" s="680"/>
      <c r="DJ26" s="680"/>
      <c r="DK26" s="681"/>
      <c r="DL26" s="688" t="s">
        <v>244</v>
      </c>
      <c r="DM26" s="680"/>
      <c r="DN26" s="680"/>
      <c r="DO26" s="680"/>
      <c r="DP26" s="680"/>
      <c r="DQ26" s="680"/>
      <c r="DR26" s="680"/>
      <c r="DS26" s="680"/>
      <c r="DT26" s="680"/>
      <c r="DU26" s="680"/>
      <c r="DV26" s="681"/>
      <c r="DW26" s="684" t="s">
        <v>244</v>
      </c>
      <c r="DX26" s="713"/>
      <c r="DY26" s="713"/>
      <c r="DZ26" s="713"/>
      <c r="EA26" s="713"/>
      <c r="EB26" s="713"/>
      <c r="EC26" s="714"/>
    </row>
    <row r="27" spans="2:133" ht="11.25" customHeight="1" x14ac:dyDescent="0.2">
      <c r="B27" s="676" t="s">
        <v>297</v>
      </c>
      <c r="C27" s="677"/>
      <c r="D27" s="677"/>
      <c r="E27" s="677"/>
      <c r="F27" s="677"/>
      <c r="G27" s="677"/>
      <c r="H27" s="677"/>
      <c r="I27" s="677"/>
      <c r="J27" s="677"/>
      <c r="K27" s="677"/>
      <c r="L27" s="677"/>
      <c r="M27" s="677"/>
      <c r="N27" s="677"/>
      <c r="O27" s="677"/>
      <c r="P27" s="677"/>
      <c r="Q27" s="678"/>
      <c r="R27" s="679">
        <v>5385356</v>
      </c>
      <c r="S27" s="680"/>
      <c r="T27" s="680"/>
      <c r="U27" s="680"/>
      <c r="V27" s="680"/>
      <c r="W27" s="680"/>
      <c r="X27" s="680"/>
      <c r="Y27" s="681"/>
      <c r="Z27" s="682">
        <v>11.7</v>
      </c>
      <c r="AA27" s="682"/>
      <c r="AB27" s="682"/>
      <c r="AC27" s="682"/>
      <c r="AD27" s="683" t="s">
        <v>127</v>
      </c>
      <c r="AE27" s="683"/>
      <c r="AF27" s="683"/>
      <c r="AG27" s="683"/>
      <c r="AH27" s="683"/>
      <c r="AI27" s="683"/>
      <c r="AJ27" s="683"/>
      <c r="AK27" s="683"/>
      <c r="AL27" s="684" t="s">
        <v>244</v>
      </c>
      <c r="AM27" s="685"/>
      <c r="AN27" s="685"/>
      <c r="AO27" s="686"/>
      <c r="AP27" s="676" t="s">
        <v>298</v>
      </c>
      <c r="AQ27" s="677"/>
      <c r="AR27" s="677"/>
      <c r="AS27" s="677"/>
      <c r="AT27" s="677"/>
      <c r="AU27" s="677"/>
      <c r="AV27" s="677"/>
      <c r="AW27" s="677"/>
      <c r="AX27" s="677"/>
      <c r="AY27" s="677"/>
      <c r="AZ27" s="677"/>
      <c r="BA27" s="677"/>
      <c r="BB27" s="677"/>
      <c r="BC27" s="677"/>
      <c r="BD27" s="677"/>
      <c r="BE27" s="677"/>
      <c r="BF27" s="678"/>
      <c r="BG27" s="679">
        <v>21126880</v>
      </c>
      <c r="BH27" s="680"/>
      <c r="BI27" s="680"/>
      <c r="BJ27" s="680"/>
      <c r="BK27" s="680"/>
      <c r="BL27" s="680"/>
      <c r="BM27" s="680"/>
      <c r="BN27" s="681"/>
      <c r="BO27" s="682">
        <v>100</v>
      </c>
      <c r="BP27" s="682"/>
      <c r="BQ27" s="682"/>
      <c r="BR27" s="682"/>
      <c r="BS27" s="688">
        <v>244314</v>
      </c>
      <c r="BT27" s="680"/>
      <c r="BU27" s="680"/>
      <c r="BV27" s="680"/>
      <c r="BW27" s="680"/>
      <c r="BX27" s="680"/>
      <c r="BY27" s="680"/>
      <c r="BZ27" s="680"/>
      <c r="CA27" s="680"/>
      <c r="CB27" s="689"/>
      <c r="CD27" s="694" t="s">
        <v>299</v>
      </c>
      <c r="CE27" s="695"/>
      <c r="CF27" s="695"/>
      <c r="CG27" s="695"/>
      <c r="CH27" s="695"/>
      <c r="CI27" s="695"/>
      <c r="CJ27" s="695"/>
      <c r="CK27" s="695"/>
      <c r="CL27" s="695"/>
      <c r="CM27" s="695"/>
      <c r="CN27" s="695"/>
      <c r="CO27" s="695"/>
      <c r="CP27" s="695"/>
      <c r="CQ27" s="696"/>
      <c r="CR27" s="679">
        <v>8689848</v>
      </c>
      <c r="CS27" s="715"/>
      <c r="CT27" s="715"/>
      <c r="CU27" s="715"/>
      <c r="CV27" s="715"/>
      <c r="CW27" s="715"/>
      <c r="CX27" s="715"/>
      <c r="CY27" s="716"/>
      <c r="CZ27" s="684">
        <v>20.7</v>
      </c>
      <c r="DA27" s="713"/>
      <c r="DB27" s="713"/>
      <c r="DC27" s="717"/>
      <c r="DD27" s="688">
        <v>2677107</v>
      </c>
      <c r="DE27" s="715"/>
      <c r="DF27" s="715"/>
      <c r="DG27" s="715"/>
      <c r="DH27" s="715"/>
      <c r="DI27" s="715"/>
      <c r="DJ27" s="715"/>
      <c r="DK27" s="716"/>
      <c r="DL27" s="688">
        <v>2677107</v>
      </c>
      <c r="DM27" s="715"/>
      <c r="DN27" s="715"/>
      <c r="DO27" s="715"/>
      <c r="DP27" s="715"/>
      <c r="DQ27" s="715"/>
      <c r="DR27" s="715"/>
      <c r="DS27" s="715"/>
      <c r="DT27" s="715"/>
      <c r="DU27" s="715"/>
      <c r="DV27" s="716"/>
      <c r="DW27" s="684">
        <v>10.1</v>
      </c>
      <c r="DX27" s="713"/>
      <c r="DY27" s="713"/>
      <c r="DZ27" s="713"/>
      <c r="EA27" s="713"/>
      <c r="EB27" s="713"/>
      <c r="EC27" s="714"/>
    </row>
    <row r="28" spans="2:133" ht="11.25" customHeight="1" x14ac:dyDescent="0.2">
      <c r="B28" s="721" t="s">
        <v>300</v>
      </c>
      <c r="C28" s="722"/>
      <c r="D28" s="722"/>
      <c r="E28" s="722"/>
      <c r="F28" s="722"/>
      <c r="G28" s="722"/>
      <c r="H28" s="722"/>
      <c r="I28" s="722"/>
      <c r="J28" s="722"/>
      <c r="K28" s="722"/>
      <c r="L28" s="722"/>
      <c r="M28" s="722"/>
      <c r="N28" s="722"/>
      <c r="O28" s="722"/>
      <c r="P28" s="722"/>
      <c r="Q28" s="723"/>
      <c r="R28" s="679" t="s">
        <v>127</v>
      </c>
      <c r="S28" s="680"/>
      <c r="T28" s="680"/>
      <c r="U28" s="680"/>
      <c r="V28" s="680"/>
      <c r="W28" s="680"/>
      <c r="X28" s="680"/>
      <c r="Y28" s="681"/>
      <c r="Z28" s="682" t="s">
        <v>244</v>
      </c>
      <c r="AA28" s="682"/>
      <c r="AB28" s="682"/>
      <c r="AC28" s="682"/>
      <c r="AD28" s="683" t="s">
        <v>127</v>
      </c>
      <c r="AE28" s="683"/>
      <c r="AF28" s="683"/>
      <c r="AG28" s="683"/>
      <c r="AH28" s="683"/>
      <c r="AI28" s="683"/>
      <c r="AJ28" s="683"/>
      <c r="AK28" s="683"/>
      <c r="AL28" s="684" t="s">
        <v>244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301</v>
      </c>
      <c r="CE28" s="695"/>
      <c r="CF28" s="695"/>
      <c r="CG28" s="695"/>
      <c r="CH28" s="695"/>
      <c r="CI28" s="695"/>
      <c r="CJ28" s="695"/>
      <c r="CK28" s="695"/>
      <c r="CL28" s="695"/>
      <c r="CM28" s="695"/>
      <c r="CN28" s="695"/>
      <c r="CO28" s="695"/>
      <c r="CP28" s="695"/>
      <c r="CQ28" s="696"/>
      <c r="CR28" s="679">
        <v>2884603</v>
      </c>
      <c r="CS28" s="680"/>
      <c r="CT28" s="680"/>
      <c r="CU28" s="680"/>
      <c r="CV28" s="680"/>
      <c r="CW28" s="680"/>
      <c r="CX28" s="680"/>
      <c r="CY28" s="681"/>
      <c r="CZ28" s="684">
        <v>6.9</v>
      </c>
      <c r="DA28" s="713"/>
      <c r="DB28" s="713"/>
      <c r="DC28" s="717"/>
      <c r="DD28" s="688">
        <v>2825396</v>
      </c>
      <c r="DE28" s="680"/>
      <c r="DF28" s="680"/>
      <c r="DG28" s="680"/>
      <c r="DH28" s="680"/>
      <c r="DI28" s="680"/>
      <c r="DJ28" s="680"/>
      <c r="DK28" s="681"/>
      <c r="DL28" s="688">
        <v>2825396</v>
      </c>
      <c r="DM28" s="680"/>
      <c r="DN28" s="680"/>
      <c r="DO28" s="680"/>
      <c r="DP28" s="680"/>
      <c r="DQ28" s="680"/>
      <c r="DR28" s="680"/>
      <c r="DS28" s="680"/>
      <c r="DT28" s="680"/>
      <c r="DU28" s="680"/>
      <c r="DV28" s="681"/>
      <c r="DW28" s="684">
        <v>10.6</v>
      </c>
      <c r="DX28" s="713"/>
      <c r="DY28" s="713"/>
      <c r="DZ28" s="713"/>
      <c r="EA28" s="713"/>
      <c r="EB28" s="713"/>
      <c r="EC28" s="714"/>
    </row>
    <row r="29" spans="2:133" ht="11.25" customHeight="1" x14ac:dyDescent="0.2">
      <c r="B29" s="676" t="s">
        <v>302</v>
      </c>
      <c r="C29" s="677"/>
      <c r="D29" s="677"/>
      <c r="E29" s="677"/>
      <c r="F29" s="677"/>
      <c r="G29" s="677"/>
      <c r="H29" s="677"/>
      <c r="I29" s="677"/>
      <c r="J29" s="677"/>
      <c r="K29" s="677"/>
      <c r="L29" s="677"/>
      <c r="M29" s="677"/>
      <c r="N29" s="677"/>
      <c r="O29" s="677"/>
      <c r="P29" s="677"/>
      <c r="Q29" s="678"/>
      <c r="R29" s="679">
        <v>3074069</v>
      </c>
      <c r="S29" s="680"/>
      <c r="T29" s="680"/>
      <c r="U29" s="680"/>
      <c r="V29" s="680"/>
      <c r="W29" s="680"/>
      <c r="X29" s="680"/>
      <c r="Y29" s="681"/>
      <c r="Z29" s="682">
        <v>6.7</v>
      </c>
      <c r="AA29" s="682"/>
      <c r="AB29" s="682"/>
      <c r="AC29" s="682"/>
      <c r="AD29" s="683" t="s">
        <v>127</v>
      </c>
      <c r="AE29" s="683"/>
      <c r="AF29" s="683"/>
      <c r="AG29" s="683"/>
      <c r="AH29" s="683"/>
      <c r="AI29" s="683"/>
      <c r="AJ29" s="683"/>
      <c r="AK29" s="683"/>
      <c r="AL29" s="684" t="s">
        <v>244</v>
      </c>
      <c r="AM29" s="685"/>
      <c r="AN29" s="685"/>
      <c r="AO29" s="686"/>
      <c r="AP29" s="658" t="s">
        <v>221</v>
      </c>
      <c r="AQ29" s="659"/>
      <c r="AR29" s="659"/>
      <c r="AS29" s="659"/>
      <c r="AT29" s="659"/>
      <c r="AU29" s="659"/>
      <c r="AV29" s="659"/>
      <c r="AW29" s="659"/>
      <c r="AX29" s="659"/>
      <c r="AY29" s="659"/>
      <c r="AZ29" s="659"/>
      <c r="BA29" s="659"/>
      <c r="BB29" s="659"/>
      <c r="BC29" s="659"/>
      <c r="BD29" s="659"/>
      <c r="BE29" s="659"/>
      <c r="BF29" s="660"/>
      <c r="BG29" s="658" t="s">
        <v>303</v>
      </c>
      <c r="BH29" s="719"/>
      <c r="BI29" s="719"/>
      <c r="BJ29" s="719"/>
      <c r="BK29" s="719"/>
      <c r="BL29" s="719"/>
      <c r="BM29" s="719"/>
      <c r="BN29" s="719"/>
      <c r="BO29" s="719"/>
      <c r="BP29" s="719"/>
      <c r="BQ29" s="720"/>
      <c r="BR29" s="658" t="s">
        <v>304</v>
      </c>
      <c r="BS29" s="719"/>
      <c r="BT29" s="719"/>
      <c r="BU29" s="719"/>
      <c r="BV29" s="719"/>
      <c r="BW29" s="719"/>
      <c r="BX29" s="719"/>
      <c r="BY29" s="719"/>
      <c r="BZ29" s="719"/>
      <c r="CA29" s="719"/>
      <c r="CB29" s="720"/>
      <c r="CD29" s="742" t="s">
        <v>305</v>
      </c>
      <c r="CE29" s="743"/>
      <c r="CF29" s="694" t="s">
        <v>70</v>
      </c>
      <c r="CG29" s="695"/>
      <c r="CH29" s="695"/>
      <c r="CI29" s="695"/>
      <c r="CJ29" s="695"/>
      <c r="CK29" s="695"/>
      <c r="CL29" s="695"/>
      <c r="CM29" s="695"/>
      <c r="CN29" s="695"/>
      <c r="CO29" s="695"/>
      <c r="CP29" s="695"/>
      <c r="CQ29" s="696"/>
      <c r="CR29" s="679">
        <v>2884603</v>
      </c>
      <c r="CS29" s="715"/>
      <c r="CT29" s="715"/>
      <c r="CU29" s="715"/>
      <c r="CV29" s="715"/>
      <c r="CW29" s="715"/>
      <c r="CX29" s="715"/>
      <c r="CY29" s="716"/>
      <c r="CZ29" s="684">
        <v>6.9</v>
      </c>
      <c r="DA29" s="713"/>
      <c r="DB29" s="713"/>
      <c r="DC29" s="717"/>
      <c r="DD29" s="688">
        <v>2825396</v>
      </c>
      <c r="DE29" s="715"/>
      <c r="DF29" s="715"/>
      <c r="DG29" s="715"/>
      <c r="DH29" s="715"/>
      <c r="DI29" s="715"/>
      <c r="DJ29" s="715"/>
      <c r="DK29" s="716"/>
      <c r="DL29" s="688">
        <v>2825396</v>
      </c>
      <c r="DM29" s="715"/>
      <c r="DN29" s="715"/>
      <c r="DO29" s="715"/>
      <c r="DP29" s="715"/>
      <c r="DQ29" s="715"/>
      <c r="DR29" s="715"/>
      <c r="DS29" s="715"/>
      <c r="DT29" s="715"/>
      <c r="DU29" s="715"/>
      <c r="DV29" s="716"/>
      <c r="DW29" s="684">
        <v>10.6</v>
      </c>
      <c r="DX29" s="713"/>
      <c r="DY29" s="713"/>
      <c r="DZ29" s="713"/>
      <c r="EA29" s="713"/>
      <c r="EB29" s="713"/>
      <c r="EC29" s="714"/>
    </row>
    <row r="30" spans="2:133" ht="11.25" customHeight="1" x14ac:dyDescent="0.2">
      <c r="B30" s="676" t="s">
        <v>306</v>
      </c>
      <c r="C30" s="677"/>
      <c r="D30" s="677"/>
      <c r="E30" s="677"/>
      <c r="F30" s="677"/>
      <c r="G30" s="677"/>
      <c r="H30" s="677"/>
      <c r="I30" s="677"/>
      <c r="J30" s="677"/>
      <c r="K30" s="677"/>
      <c r="L30" s="677"/>
      <c r="M30" s="677"/>
      <c r="N30" s="677"/>
      <c r="O30" s="677"/>
      <c r="P30" s="677"/>
      <c r="Q30" s="678"/>
      <c r="R30" s="679">
        <v>108422</v>
      </c>
      <c r="S30" s="680"/>
      <c r="T30" s="680"/>
      <c r="U30" s="680"/>
      <c r="V30" s="680"/>
      <c r="W30" s="680"/>
      <c r="X30" s="680"/>
      <c r="Y30" s="681"/>
      <c r="Z30" s="682">
        <v>0.2</v>
      </c>
      <c r="AA30" s="682"/>
      <c r="AB30" s="682"/>
      <c r="AC30" s="682"/>
      <c r="AD30" s="683">
        <v>17842</v>
      </c>
      <c r="AE30" s="683"/>
      <c r="AF30" s="683"/>
      <c r="AG30" s="683"/>
      <c r="AH30" s="683"/>
      <c r="AI30" s="683"/>
      <c r="AJ30" s="683"/>
      <c r="AK30" s="683"/>
      <c r="AL30" s="684">
        <v>0.1</v>
      </c>
      <c r="AM30" s="685"/>
      <c r="AN30" s="685"/>
      <c r="AO30" s="686"/>
      <c r="AP30" s="727" t="s">
        <v>307</v>
      </c>
      <c r="AQ30" s="728"/>
      <c r="AR30" s="728"/>
      <c r="AS30" s="728"/>
      <c r="AT30" s="733" t="s">
        <v>308</v>
      </c>
      <c r="AU30" s="230"/>
      <c r="AV30" s="230"/>
      <c r="AW30" s="230"/>
      <c r="AX30" s="665" t="s">
        <v>186</v>
      </c>
      <c r="AY30" s="666"/>
      <c r="AZ30" s="666"/>
      <c r="BA30" s="666"/>
      <c r="BB30" s="666"/>
      <c r="BC30" s="666"/>
      <c r="BD30" s="666"/>
      <c r="BE30" s="666"/>
      <c r="BF30" s="667"/>
      <c r="BG30" s="739">
        <v>98.9</v>
      </c>
      <c r="BH30" s="740"/>
      <c r="BI30" s="740"/>
      <c r="BJ30" s="740"/>
      <c r="BK30" s="740"/>
      <c r="BL30" s="740"/>
      <c r="BM30" s="674">
        <v>96.8</v>
      </c>
      <c r="BN30" s="740"/>
      <c r="BO30" s="740"/>
      <c r="BP30" s="740"/>
      <c r="BQ30" s="741"/>
      <c r="BR30" s="739">
        <v>98.9</v>
      </c>
      <c r="BS30" s="740"/>
      <c r="BT30" s="740"/>
      <c r="BU30" s="740"/>
      <c r="BV30" s="740"/>
      <c r="BW30" s="740"/>
      <c r="BX30" s="674">
        <v>96.3</v>
      </c>
      <c r="BY30" s="740"/>
      <c r="BZ30" s="740"/>
      <c r="CA30" s="740"/>
      <c r="CB30" s="741"/>
      <c r="CD30" s="744"/>
      <c r="CE30" s="745"/>
      <c r="CF30" s="694" t="s">
        <v>309</v>
      </c>
      <c r="CG30" s="695"/>
      <c r="CH30" s="695"/>
      <c r="CI30" s="695"/>
      <c r="CJ30" s="695"/>
      <c r="CK30" s="695"/>
      <c r="CL30" s="695"/>
      <c r="CM30" s="695"/>
      <c r="CN30" s="695"/>
      <c r="CO30" s="695"/>
      <c r="CP30" s="695"/>
      <c r="CQ30" s="696"/>
      <c r="CR30" s="679">
        <v>2679849</v>
      </c>
      <c r="CS30" s="680"/>
      <c r="CT30" s="680"/>
      <c r="CU30" s="680"/>
      <c r="CV30" s="680"/>
      <c r="CW30" s="680"/>
      <c r="CX30" s="680"/>
      <c r="CY30" s="681"/>
      <c r="CZ30" s="684">
        <v>6.4</v>
      </c>
      <c r="DA30" s="713"/>
      <c r="DB30" s="713"/>
      <c r="DC30" s="717"/>
      <c r="DD30" s="688">
        <v>2620642</v>
      </c>
      <c r="DE30" s="680"/>
      <c r="DF30" s="680"/>
      <c r="DG30" s="680"/>
      <c r="DH30" s="680"/>
      <c r="DI30" s="680"/>
      <c r="DJ30" s="680"/>
      <c r="DK30" s="681"/>
      <c r="DL30" s="688">
        <v>2620642</v>
      </c>
      <c r="DM30" s="680"/>
      <c r="DN30" s="680"/>
      <c r="DO30" s="680"/>
      <c r="DP30" s="680"/>
      <c r="DQ30" s="680"/>
      <c r="DR30" s="680"/>
      <c r="DS30" s="680"/>
      <c r="DT30" s="680"/>
      <c r="DU30" s="680"/>
      <c r="DV30" s="681"/>
      <c r="DW30" s="684">
        <v>9.9</v>
      </c>
      <c r="DX30" s="713"/>
      <c r="DY30" s="713"/>
      <c r="DZ30" s="713"/>
      <c r="EA30" s="713"/>
      <c r="EB30" s="713"/>
      <c r="EC30" s="714"/>
    </row>
    <row r="31" spans="2:133" ht="11.25" customHeight="1" x14ac:dyDescent="0.2">
      <c r="B31" s="676" t="s">
        <v>310</v>
      </c>
      <c r="C31" s="677"/>
      <c r="D31" s="677"/>
      <c r="E31" s="677"/>
      <c r="F31" s="677"/>
      <c r="G31" s="677"/>
      <c r="H31" s="677"/>
      <c r="I31" s="677"/>
      <c r="J31" s="677"/>
      <c r="K31" s="677"/>
      <c r="L31" s="677"/>
      <c r="M31" s="677"/>
      <c r="N31" s="677"/>
      <c r="O31" s="677"/>
      <c r="P31" s="677"/>
      <c r="Q31" s="678"/>
      <c r="R31" s="679">
        <v>741946</v>
      </c>
      <c r="S31" s="680"/>
      <c r="T31" s="680"/>
      <c r="U31" s="680"/>
      <c r="V31" s="680"/>
      <c r="W31" s="680"/>
      <c r="X31" s="680"/>
      <c r="Y31" s="681"/>
      <c r="Z31" s="682">
        <v>1.6</v>
      </c>
      <c r="AA31" s="682"/>
      <c r="AB31" s="682"/>
      <c r="AC31" s="682"/>
      <c r="AD31" s="683" t="s">
        <v>127</v>
      </c>
      <c r="AE31" s="683"/>
      <c r="AF31" s="683"/>
      <c r="AG31" s="683"/>
      <c r="AH31" s="683"/>
      <c r="AI31" s="683"/>
      <c r="AJ31" s="683"/>
      <c r="AK31" s="683"/>
      <c r="AL31" s="684" t="s">
        <v>127</v>
      </c>
      <c r="AM31" s="685"/>
      <c r="AN31" s="685"/>
      <c r="AO31" s="686"/>
      <c r="AP31" s="729"/>
      <c r="AQ31" s="730"/>
      <c r="AR31" s="730"/>
      <c r="AS31" s="730"/>
      <c r="AT31" s="734"/>
      <c r="AU31" s="229" t="s">
        <v>311</v>
      </c>
      <c r="AV31" s="229"/>
      <c r="AW31" s="229"/>
      <c r="AX31" s="676" t="s">
        <v>312</v>
      </c>
      <c r="AY31" s="677"/>
      <c r="AZ31" s="677"/>
      <c r="BA31" s="677"/>
      <c r="BB31" s="677"/>
      <c r="BC31" s="677"/>
      <c r="BD31" s="677"/>
      <c r="BE31" s="677"/>
      <c r="BF31" s="678"/>
      <c r="BG31" s="736">
        <v>99</v>
      </c>
      <c r="BH31" s="715"/>
      <c r="BI31" s="715"/>
      <c r="BJ31" s="715"/>
      <c r="BK31" s="715"/>
      <c r="BL31" s="715"/>
      <c r="BM31" s="685">
        <v>97</v>
      </c>
      <c r="BN31" s="737"/>
      <c r="BO31" s="737"/>
      <c r="BP31" s="737"/>
      <c r="BQ31" s="738"/>
      <c r="BR31" s="736">
        <v>99</v>
      </c>
      <c r="BS31" s="715"/>
      <c r="BT31" s="715"/>
      <c r="BU31" s="715"/>
      <c r="BV31" s="715"/>
      <c r="BW31" s="715"/>
      <c r="BX31" s="685">
        <v>96.4</v>
      </c>
      <c r="BY31" s="737"/>
      <c r="BZ31" s="737"/>
      <c r="CA31" s="737"/>
      <c r="CB31" s="738"/>
      <c r="CD31" s="744"/>
      <c r="CE31" s="745"/>
      <c r="CF31" s="694" t="s">
        <v>313</v>
      </c>
      <c r="CG31" s="695"/>
      <c r="CH31" s="695"/>
      <c r="CI31" s="695"/>
      <c r="CJ31" s="695"/>
      <c r="CK31" s="695"/>
      <c r="CL31" s="695"/>
      <c r="CM31" s="695"/>
      <c r="CN31" s="695"/>
      <c r="CO31" s="695"/>
      <c r="CP31" s="695"/>
      <c r="CQ31" s="696"/>
      <c r="CR31" s="679">
        <v>204754</v>
      </c>
      <c r="CS31" s="715"/>
      <c r="CT31" s="715"/>
      <c r="CU31" s="715"/>
      <c r="CV31" s="715"/>
      <c r="CW31" s="715"/>
      <c r="CX31" s="715"/>
      <c r="CY31" s="716"/>
      <c r="CZ31" s="684">
        <v>0.5</v>
      </c>
      <c r="DA31" s="713"/>
      <c r="DB31" s="713"/>
      <c r="DC31" s="717"/>
      <c r="DD31" s="688">
        <v>204754</v>
      </c>
      <c r="DE31" s="715"/>
      <c r="DF31" s="715"/>
      <c r="DG31" s="715"/>
      <c r="DH31" s="715"/>
      <c r="DI31" s="715"/>
      <c r="DJ31" s="715"/>
      <c r="DK31" s="716"/>
      <c r="DL31" s="688">
        <v>204754</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2">
      <c r="B32" s="676" t="s">
        <v>314</v>
      </c>
      <c r="C32" s="677"/>
      <c r="D32" s="677"/>
      <c r="E32" s="677"/>
      <c r="F32" s="677"/>
      <c r="G32" s="677"/>
      <c r="H32" s="677"/>
      <c r="I32" s="677"/>
      <c r="J32" s="677"/>
      <c r="K32" s="677"/>
      <c r="L32" s="677"/>
      <c r="M32" s="677"/>
      <c r="N32" s="677"/>
      <c r="O32" s="677"/>
      <c r="P32" s="677"/>
      <c r="Q32" s="678"/>
      <c r="R32" s="679">
        <v>2078382</v>
      </c>
      <c r="S32" s="680"/>
      <c r="T32" s="680"/>
      <c r="U32" s="680"/>
      <c r="V32" s="680"/>
      <c r="W32" s="680"/>
      <c r="X32" s="680"/>
      <c r="Y32" s="681"/>
      <c r="Z32" s="682">
        <v>4.5</v>
      </c>
      <c r="AA32" s="682"/>
      <c r="AB32" s="682"/>
      <c r="AC32" s="682"/>
      <c r="AD32" s="683" t="s">
        <v>244</v>
      </c>
      <c r="AE32" s="683"/>
      <c r="AF32" s="683"/>
      <c r="AG32" s="683"/>
      <c r="AH32" s="683"/>
      <c r="AI32" s="683"/>
      <c r="AJ32" s="683"/>
      <c r="AK32" s="683"/>
      <c r="AL32" s="684" t="s">
        <v>178</v>
      </c>
      <c r="AM32" s="685"/>
      <c r="AN32" s="685"/>
      <c r="AO32" s="686"/>
      <c r="AP32" s="731"/>
      <c r="AQ32" s="732"/>
      <c r="AR32" s="732"/>
      <c r="AS32" s="732"/>
      <c r="AT32" s="735"/>
      <c r="AU32" s="231"/>
      <c r="AV32" s="231"/>
      <c r="AW32" s="231"/>
      <c r="AX32" s="724" t="s">
        <v>315</v>
      </c>
      <c r="AY32" s="725"/>
      <c r="AZ32" s="725"/>
      <c r="BA32" s="725"/>
      <c r="BB32" s="725"/>
      <c r="BC32" s="725"/>
      <c r="BD32" s="725"/>
      <c r="BE32" s="725"/>
      <c r="BF32" s="726"/>
      <c r="BG32" s="748">
        <v>98.8</v>
      </c>
      <c r="BH32" s="749"/>
      <c r="BI32" s="749"/>
      <c r="BJ32" s="749"/>
      <c r="BK32" s="749"/>
      <c r="BL32" s="749"/>
      <c r="BM32" s="750">
        <v>96.5</v>
      </c>
      <c r="BN32" s="749"/>
      <c r="BO32" s="749"/>
      <c r="BP32" s="749"/>
      <c r="BQ32" s="751"/>
      <c r="BR32" s="748">
        <v>98.8</v>
      </c>
      <c r="BS32" s="749"/>
      <c r="BT32" s="749"/>
      <c r="BU32" s="749"/>
      <c r="BV32" s="749"/>
      <c r="BW32" s="749"/>
      <c r="BX32" s="750">
        <v>96</v>
      </c>
      <c r="BY32" s="749"/>
      <c r="BZ32" s="749"/>
      <c r="CA32" s="749"/>
      <c r="CB32" s="751"/>
      <c r="CD32" s="746"/>
      <c r="CE32" s="747"/>
      <c r="CF32" s="694" t="s">
        <v>316</v>
      </c>
      <c r="CG32" s="695"/>
      <c r="CH32" s="695"/>
      <c r="CI32" s="695"/>
      <c r="CJ32" s="695"/>
      <c r="CK32" s="695"/>
      <c r="CL32" s="695"/>
      <c r="CM32" s="695"/>
      <c r="CN32" s="695"/>
      <c r="CO32" s="695"/>
      <c r="CP32" s="695"/>
      <c r="CQ32" s="696"/>
      <c r="CR32" s="679" t="s">
        <v>244</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127</v>
      </c>
      <c r="DM32" s="680"/>
      <c r="DN32" s="680"/>
      <c r="DO32" s="680"/>
      <c r="DP32" s="680"/>
      <c r="DQ32" s="680"/>
      <c r="DR32" s="680"/>
      <c r="DS32" s="680"/>
      <c r="DT32" s="680"/>
      <c r="DU32" s="680"/>
      <c r="DV32" s="681"/>
      <c r="DW32" s="684" t="s">
        <v>244</v>
      </c>
      <c r="DX32" s="713"/>
      <c r="DY32" s="713"/>
      <c r="DZ32" s="713"/>
      <c r="EA32" s="713"/>
      <c r="EB32" s="713"/>
      <c r="EC32" s="714"/>
    </row>
    <row r="33" spans="2:133" ht="11.25" customHeight="1" x14ac:dyDescent="0.2">
      <c r="B33" s="676" t="s">
        <v>317</v>
      </c>
      <c r="C33" s="677"/>
      <c r="D33" s="677"/>
      <c r="E33" s="677"/>
      <c r="F33" s="677"/>
      <c r="G33" s="677"/>
      <c r="H33" s="677"/>
      <c r="I33" s="677"/>
      <c r="J33" s="677"/>
      <c r="K33" s="677"/>
      <c r="L33" s="677"/>
      <c r="M33" s="677"/>
      <c r="N33" s="677"/>
      <c r="O33" s="677"/>
      <c r="P33" s="677"/>
      <c r="Q33" s="678"/>
      <c r="R33" s="679">
        <v>2320061</v>
      </c>
      <c r="S33" s="680"/>
      <c r="T33" s="680"/>
      <c r="U33" s="680"/>
      <c r="V33" s="680"/>
      <c r="W33" s="680"/>
      <c r="X33" s="680"/>
      <c r="Y33" s="681"/>
      <c r="Z33" s="682">
        <v>5.0999999999999996</v>
      </c>
      <c r="AA33" s="682"/>
      <c r="AB33" s="682"/>
      <c r="AC33" s="682"/>
      <c r="AD33" s="683" t="s">
        <v>244</v>
      </c>
      <c r="AE33" s="683"/>
      <c r="AF33" s="683"/>
      <c r="AG33" s="683"/>
      <c r="AH33" s="683"/>
      <c r="AI33" s="683"/>
      <c r="AJ33" s="683"/>
      <c r="AK33" s="683"/>
      <c r="AL33" s="684" t="s">
        <v>244</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318</v>
      </c>
      <c r="CE33" s="695"/>
      <c r="CF33" s="695"/>
      <c r="CG33" s="695"/>
      <c r="CH33" s="695"/>
      <c r="CI33" s="695"/>
      <c r="CJ33" s="695"/>
      <c r="CK33" s="695"/>
      <c r="CL33" s="695"/>
      <c r="CM33" s="695"/>
      <c r="CN33" s="695"/>
      <c r="CO33" s="695"/>
      <c r="CP33" s="695"/>
      <c r="CQ33" s="696"/>
      <c r="CR33" s="679">
        <v>17367843</v>
      </c>
      <c r="CS33" s="715"/>
      <c r="CT33" s="715"/>
      <c r="CU33" s="715"/>
      <c r="CV33" s="715"/>
      <c r="CW33" s="715"/>
      <c r="CX33" s="715"/>
      <c r="CY33" s="716"/>
      <c r="CZ33" s="684">
        <v>41.3</v>
      </c>
      <c r="DA33" s="713"/>
      <c r="DB33" s="713"/>
      <c r="DC33" s="717"/>
      <c r="DD33" s="688">
        <v>14779560</v>
      </c>
      <c r="DE33" s="715"/>
      <c r="DF33" s="715"/>
      <c r="DG33" s="715"/>
      <c r="DH33" s="715"/>
      <c r="DI33" s="715"/>
      <c r="DJ33" s="715"/>
      <c r="DK33" s="716"/>
      <c r="DL33" s="688">
        <v>10556279</v>
      </c>
      <c r="DM33" s="715"/>
      <c r="DN33" s="715"/>
      <c r="DO33" s="715"/>
      <c r="DP33" s="715"/>
      <c r="DQ33" s="715"/>
      <c r="DR33" s="715"/>
      <c r="DS33" s="715"/>
      <c r="DT33" s="715"/>
      <c r="DU33" s="715"/>
      <c r="DV33" s="716"/>
      <c r="DW33" s="684">
        <v>39.700000000000003</v>
      </c>
      <c r="DX33" s="713"/>
      <c r="DY33" s="713"/>
      <c r="DZ33" s="713"/>
      <c r="EA33" s="713"/>
      <c r="EB33" s="713"/>
      <c r="EC33" s="714"/>
    </row>
    <row r="34" spans="2:133" ht="11.25" customHeight="1" x14ac:dyDescent="0.2">
      <c r="B34" s="676" t="s">
        <v>319</v>
      </c>
      <c r="C34" s="677"/>
      <c r="D34" s="677"/>
      <c r="E34" s="677"/>
      <c r="F34" s="677"/>
      <c r="G34" s="677"/>
      <c r="H34" s="677"/>
      <c r="I34" s="677"/>
      <c r="J34" s="677"/>
      <c r="K34" s="677"/>
      <c r="L34" s="677"/>
      <c r="M34" s="677"/>
      <c r="N34" s="677"/>
      <c r="O34" s="677"/>
      <c r="P34" s="677"/>
      <c r="Q34" s="678"/>
      <c r="R34" s="679">
        <v>1125621</v>
      </c>
      <c r="S34" s="680"/>
      <c r="T34" s="680"/>
      <c r="U34" s="680"/>
      <c r="V34" s="680"/>
      <c r="W34" s="680"/>
      <c r="X34" s="680"/>
      <c r="Y34" s="681"/>
      <c r="Z34" s="682">
        <v>2.5</v>
      </c>
      <c r="AA34" s="682"/>
      <c r="AB34" s="682"/>
      <c r="AC34" s="682"/>
      <c r="AD34" s="683">
        <v>23416</v>
      </c>
      <c r="AE34" s="683"/>
      <c r="AF34" s="683"/>
      <c r="AG34" s="683"/>
      <c r="AH34" s="683"/>
      <c r="AI34" s="683"/>
      <c r="AJ34" s="683"/>
      <c r="AK34" s="683"/>
      <c r="AL34" s="684">
        <v>0.1</v>
      </c>
      <c r="AM34" s="685"/>
      <c r="AN34" s="685"/>
      <c r="AO34" s="686"/>
      <c r="AP34" s="234"/>
      <c r="AQ34" s="658" t="s">
        <v>320</v>
      </c>
      <c r="AR34" s="659"/>
      <c r="AS34" s="659"/>
      <c r="AT34" s="659"/>
      <c r="AU34" s="659"/>
      <c r="AV34" s="659"/>
      <c r="AW34" s="659"/>
      <c r="AX34" s="659"/>
      <c r="AY34" s="659"/>
      <c r="AZ34" s="659"/>
      <c r="BA34" s="659"/>
      <c r="BB34" s="659"/>
      <c r="BC34" s="659"/>
      <c r="BD34" s="659"/>
      <c r="BE34" s="659"/>
      <c r="BF34" s="660"/>
      <c r="BG34" s="658" t="s">
        <v>321</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322</v>
      </c>
      <c r="CE34" s="695"/>
      <c r="CF34" s="695"/>
      <c r="CG34" s="695"/>
      <c r="CH34" s="695"/>
      <c r="CI34" s="695"/>
      <c r="CJ34" s="695"/>
      <c r="CK34" s="695"/>
      <c r="CL34" s="695"/>
      <c r="CM34" s="695"/>
      <c r="CN34" s="695"/>
      <c r="CO34" s="695"/>
      <c r="CP34" s="695"/>
      <c r="CQ34" s="696"/>
      <c r="CR34" s="679">
        <v>6461030</v>
      </c>
      <c r="CS34" s="680"/>
      <c r="CT34" s="680"/>
      <c r="CU34" s="680"/>
      <c r="CV34" s="680"/>
      <c r="CW34" s="680"/>
      <c r="CX34" s="680"/>
      <c r="CY34" s="681"/>
      <c r="CZ34" s="684">
        <v>15.4</v>
      </c>
      <c r="DA34" s="713"/>
      <c r="DB34" s="713"/>
      <c r="DC34" s="717"/>
      <c r="DD34" s="688">
        <v>5109324</v>
      </c>
      <c r="DE34" s="680"/>
      <c r="DF34" s="680"/>
      <c r="DG34" s="680"/>
      <c r="DH34" s="680"/>
      <c r="DI34" s="680"/>
      <c r="DJ34" s="680"/>
      <c r="DK34" s="681"/>
      <c r="DL34" s="688">
        <v>4986613</v>
      </c>
      <c r="DM34" s="680"/>
      <c r="DN34" s="680"/>
      <c r="DO34" s="680"/>
      <c r="DP34" s="680"/>
      <c r="DQ34" s="680"/>
      <c r="DR34" s="680"/>
      <c r="DS34" s="680"/>
      <c r="DT34" s="680"/>
      <c r="DU34" s="680"/>
      <c r="DV34" s="681"/>
      <c r="DW34" s="684">
        <v>18.8</v>
      </c>
      <c r="DX34" s="713"/>
      <c r="DY34" s="713"/>
      <c r="DZ34" s="713"/>
      <c r="EA34" s="713"/>
      <c r="EB34" s="713"/>
      <c r="EC34" s="714"/>
    </row>
    <row r="35" spans="2:133" ht="11.25" customHeight="1" x14ac:dyDescent="0.2">
      <c r="B35" s="676" t="s">
        <v>323</v>
      </c>
      <c r="C35" s="677"/>
      <c r="D35" s="677"/>
      <c r="E35" s="677"/>
      <c r="F35" s="677"/>
      <c r="G35" s="677"/>
      <c r="H35" s="677"/>
      <c r="I35" s="677"/>
      <c r="J35" s="677"/>
      <c r="K35" s="677"/>
      <c r="L35" s="677"/>
      <c r="M35" s="677"/>
      <c r="N35" s="677"/>
      <c r="O35" s="677"/>
      <c r="P35" s="677"/>
      <c r="Q35" s="678"/>
      <c r="R35" s="679">
        <v>2657900</v>
      </c>
      <c r="S35" s="680"/>
      <c r="T35" s="680"/>
      <c r="U35" s="680"/>
      <c r="V35" s="680"/>
      <c r="W35" s="680"/>
      <c r="X35" s="680"/>
      <c r="Y35" s="681"/>
      <c r="Z35" s="682">
        <v>5.8</v>
      </c>
      <c r="AA35" s="682"/>
      <c r="AB35" s="682"/>
      <c r="AC35" s="682"/>
      <c r="AD35" s="683" t="s">
        <v>244</v>
      </c>
      <c r="AE35" s="683"/>
      <c r="AF35" s="683"/>
      <c r="AG35" s="683"/>
      <c r="AH35" s="683"/>
      <c r="AI35" s="683"/>
      <c r="AJ35" s="683"/>
      <c r="AK35" s="683"/>
      <c r="AL35" s="684" t="s">
        <v>244</v>
      </c>
      <c r="AM35" s="685"/>
      <c r="AN35" s="685"/>
      <c r="AO35" s="686"/>
      <c r="AP35" s="234"/>
      <c r="AQ35" s="752" t="s">
        <v>324</v>
      </c>
      <c r="AR35" s="753"/>
      <c r="AS35" s="753"/>
      <c r="AT35" s="753"/>
      <c r="AU35" s="753"/>
      <c r="AV35" s="753"/>
      <c r="AW35" s="753"/>
      <c r="AX35" s="753"/>
      <c r="AY35" s="754"/>
      <c r="AZ35" s="668">
        <v>5747613</v>
      </c>
      <c r="BA35" s="669"/>
      <c r="BB35" s="669"/>
      <c r="BC35" s="669"/>
      <c r="BD35" s="669"/>
      <c r="BE35" s="669"/>
      <c r="BF35" s="755"/>
      <c r="BG35" s="690" t="s">
        <v>325</v>
      </c>
      <c r="BH35" s="691"/>
      <c r="BI35" s="691"/>
      <c r="BJ35" s="691"/>
      <c r="BK35" s="691"/>
      <c r="BL35" s="691"/>
      <c r="BM35" s="691"/>
      <c r="BN35" s="691"/>
      <c r="BO35" s="691"/>
      <c r="BP35" s="691"/>
      <c r="BQ35" s="691"/>
      <c r="BR35" s="691"/>
      <c r="BS35" s="691"/>
      <c r="BT35" s="691"/>
      <c r="BU35" s="692"/>
      <c r="BV35" s="668">
        <v>139084</v>
      </c>
      <c r="BW35" s="669"/>
      <c r="BX35" s="669"/>
      <c r="BY35" s="669"/>
      <c r="BZ35" s="669"/>
      <c r="CA35" s="669"/>
      <c r="CB35" s="755"/>
      <c r="CD35" s="694" t="s">
        <v>326</v>
      </c>
      <c r="CE35" s="695"/>
      <c r="CF35" s="695"/>
      <c r="CG35" s="695"/>
      <c r="CH35" s="695"/>
      <c r="CI35" s="695"/>
      <c r="CJ35" s="695"/>
      <c r="CK35" s="695"/>
      <c r="CL35" s="695"/>
      <c r="CM35" s="695"/>
      <c r="CN35" s="695"/>
      <c r="CO35" s="695"/>
      <c r="CP35" s="695"/>
      <c r="CQ35" s="696"/>
      <c r="CR35" s="679">
        <v>633406</v>
      </c>
      <c r="CS35" s="715"/>
      <c r="CT35" s="715"/>
      <c r="CU35" s="715"/>
      <c r="CV35" s="715"/>
      <c r="CW35" s="715"/>
      <c r="CX35" s="715"/>
      <c r="CY35" s="716"/>
      <c r="CZ35" s="684">
        <v>1.5</v>
      </c>
      <c r="DA35" s="713"/>
      <c r="DB35" s="713"/>
      <c r="DC35" s="717"/>
      <c r="DD35" s="688">
        <v>611354</v>
      </c>
      <c r="DE35" s="715"/>
      <c r="DF35" s="715"/>
      <c r="DG35" s="715"/>
      <c r="DH35" s="715"/>
      <c r="DI35" s="715"/>
      <c r="DJ35" s="715"/>
      <c r="DK35" s="716"/>
      <c r="DL35" s="688">
        <v>611354</v>
      </c>
      <c r="DM35" s="715"/>
      <c r="DN35" s="715"/>
      <c r="DO35" s="715"/>
      <c r="DP35" s="715"/>
      <c r="DQ35" s="715"/>
      <c r="DR35" s="715"/>
      <c r="DS35" s="715"/>
      <c r="DT35" s="715"/>
      <c r="DU35" s="715"/>
      <c r="DV35" s="716"/>
      <c r="DW35" s="684">
        <v>2.2999999999999998</v>
      </c>
      <c r="DX35" s="713"/>
      <c r="DY35" s="713"/>
      <c r="DZ35" s="713"/>
      <c r="EA35" s="713"/>
      <c r="EB35" s="713"/>
      <c r="EC35" s="714"/>
    </row>
    <row r="36" spans="2:133" ht="11.25" customHeight="1" x14ac:dyDescent="0.2">
      <c r="B36" s="676" t="s">
        <v>327</v>
      </c>
      <c r="C36" s="677"/>
      <c r="D36" s="677"/>
      <c r="E36" s="677"/>
      <c r="F36" s="677"/>
      <c r="G36" s="677"/>
      <c r="H36" s="677"/>
      <c r="I36" s="677"/>
      <c r="J36" s="677"/>
      <c r="K36" s="677"/>
      <c r="L36" s="677"/>
      <c r="M36" s="677"/>
      <c r="N36" s="677"/>
      <c r="O36" s="677"/>
      <c r="P36" s="677"/>
      <c r="Q36" s="678"/>
      <c r="R36" s="679" t="s">
        <v>244</v>
      </c>
      <c r="S36" s="680"/>
      <c r="T36" s="680"/>
      <c r="U36" s="680"/>
      <c r="V36" s="680"/>
      <c r="W36" s="680"/>
      <c r="X36" s="680"/>
      <c r="Y36" s="681"/>
      <c r="Z36" s="682" t="s">
        <v>127</v>
      </c>
      <c r="AA36" s="682"/>
      <c r="AB36" s="682"/>
      <c r="AC36" s="682"/>
      <c r="AD36" s="683" t="s">
        <v>244</v>
      </c>
      <c r="AE36" s="683"/>
      <c r="AF36" s="683"/>
      <c r="AG36" s="683"/>
      <c r="AH36" s="683"/>
      <c r="AI36" s="683"/>
      <c r="AJ36" s="683"/>
      <c r="AK36" s="683"/>
      <c r="AL36" s="684" t="s">
        <v>244</v>
      </c>
      <c r="AM36" s="685"/>
      <c r="AN36" s="685"/>
      <c r="AO36" s="686"/>
      <c r="AQ36" s="756" t="s">
        <v>328</v>
      </c>
      <c r="AR36" s="757"/>
      <c r="AS36" s="757"/>
      <c r="AT36" s="757"/>
      <c r="AU36" s="757"/>
      <c r="AV36" s="757"/>
      <c r="AW36" s="757"/>
      <c r="AX36" s="757"/>
      <c r="AY36" s="758"/>
      <c r="AZ36" s="679">
        <v>932213</v>
      </c>
      <c r="BA36" s="680"/>
      <c r="BB36" s="680"/>
      <c r="BC36" s="680"/>
      <c r="BD36" s="715"/>
      <c r="BE36" s="715"/>
      <c r="BF36" s="738"/>
      <c r="BG36" s="694" t="s">
        <v>329</v>
      </c>
      <c r="BH36" s="695"/>
      <c r="BI36" s="695"/>
      <c r="BJ36" s="695"/>
      <c r="BK36" s="695"/>
      <c r="BL36" s="695"/>
      <c r="BM36" s="695"/>
      <c r="BN36" s="695"/>
      <c r="BO36" s="695"/>
      <c r="BP36" s="695"/>
      <c r="BQ36" s="695"/>
      <c r="BR36" s="695"/>
      <c r="BS36" s="695"/>
      <c r="BT36" s="695"/>
      <c r="BU36" s="696"/>
      <c r="BV36" s="679">
        <v>104995</v>
      </c>
      <c r="BW36" s="680"/>
      <c r="BX36" s="680"/>
      <c r="BY36" s="680"/>
      <c r="BZ36" s="680"/>
      <c r="CA36" s="680"/>
      <c r="CB36" s="689"/>
      <c r="CD36" s="694" t="s">
        <v>330</v>
      </c>
      <c r="CE36" s="695"/>
      <c r="CF36" s="695"/>
      <c r="CG36" s="695"/>
      <c r="CH36" s="695"/>
      <c r="CI36" s="695"/>
      <c r="CJ36" s="695"/>
      <c r="CK36" s="695"/>
      <c r="CL36" s="695"/>
      <c r="CM36" s="695"/>
      <c r="CN36" s="695"/>
      <c r="CO36" s="695"/>
      <c r="CP36" s="695"/>
      <c r="CQ36" s="696"/>
      <c r="CR36" s="679">
        <v>3484087</v>
      </c>
      <c r="CS36" s="680"/>
      <c r="CT36" s="680"/>
      <c r="CU36" s="680"/>
      <c r="CV36" s="680"/>
      <c r="CW36" s="680"/>
      <c r="CX36" s="680"/>
      <c r="CY36" s="681"/>
      <c r="CZ36" s="684">
        <v>8.3000000000000007</v>
      </c>
      <c r="DA36" s="713"/>
      <c r="DB36" s="713"/>
      <c r="DC36" s="717"/>
      <c r="DD36" s="688">
        <v>3116077</v>
      </c>
      <c r="DE36" s="680"/>
      <c r="DF36" s="680"/>
      <c r="DG36" s="680"/>
      <c r="DH36" s="680"/>
      <c r="DI36" s="680"/>
      <c r="DJ36" s="680"/>
      <c r="DK36" s="681"/>
      <c r="DL36" s="688">
        <v>1947499</v>
      </c>
      <c r="DM36" s="680"/>
      <c r="DN36" s="680"/>
      <c r="DO36" s="680"/>
      <c r="DP36" s="680"/>
      <c r="DQ36" s="680"/>
      <c r="DR36" s="680"/>
      <c r="DS36" s="680"/>
      <c r="DT36" s="680"/>
      <c r="DU36" s="680"/>
      <c r="DV36" s="681"/>
      <c r="DW36" s="684">
        <v>7.3</v>
      </c>
      <c r="DX36" s="713"/>
      <c r="DY36" s="713"/>
      <c r="DZ36" s="713"/>
      <c r="EA36" s="713"/>
      <c r="EB36" s="713"/>
      <c r="EC36" s="714"/>
    </row>
    <row r="37" spans="2:133" ht="11.25" customHeight="1" x14ac:dyDescent="0.2">
      <c r="B37" s="676" t="s">
        <v>331</v>
      </c>
      <c r="C37" s="677"/>
      <c r="D37" s="677"/>
      <c r="E37" s="677"/>
      <c r="F37" s="677"/>
      <c r="G37" s="677"/>
      <c r="H37" s="677"/>
      <c r="I37" s="677"/>
      <c r="J37" s="677"/>
      <c r="K37" s="677"/>
      <c r="L37" s="677"/>
      <c r="M37" s="677"/>
      <c r="N37" s="677"/>
      <c r="O37" s="677"/>
      <c r="P37" s="677"/>
      <c r="Q37" s="678"/>
      <c r="R37" s="679">
        <v>1367700</v>
      </c>
      <c r="S37" s="680"/>
      <c r="T37" s="680"/>
      <c r="U37" s="680"/>
      <c r="V37" s="680"/>
      <c r="W37" s="680"/>
      <c r="X37" s="680"/>
      <c r="Y37" s="681"/>
      <c r="Z37" s="682">
        <v>3</v>
      </c>
      <c r="AA37" s="682"/>
      <c r="AB37" s="682"/>
      <c r="AC37" s="682"/>
      <c r="AD37" s="683" t="s">
        <v>127</v>
      </c>
      <c r="AE37" s="683"/>
      <c r="AF37" s="683"/>
      <c r="AG37" s="683"/>
      <c r="AH37" s="683"/>
      <c r="AI37" s="683"/>
      <c r="AJ37" s="683"/>
      <c r="AK37" s="683"/>
      <c r="AL37" s="684" t="s">
        <v>127</v>
      </c>
      <c r="AM37" s="685"/>
      <c r="AN37" s="685"/>
      <c r="AO37" s="686"/>
      <c r="AQ37" s="756" t="s">
        <v>332</v>
      </c>
      <c r="AR37" s="757"/>
      <c r="AS37" s="757"/>
      <c r="AT37" s="757"/>
      <c r="AU37" s="757"/>
      <c r="AV37" s="757"/>
      <c r="AW37" s="757"/>
      <c r="AX37" s="757"/>
      <c r="AY37" s="758"/>
      <c r="AZ37" s="679">
        <v>890296</v>
      </c>
      <c r="BA37" s="680"/>
      <c r="BB37" s="680"/>
      <c r="BC37" s="680"/>
      <c r="BD37" s="715"/>
      <c r="BE37" s="715"/>
      <c r="BF37" s="738"/>
      <c r="BG37" s="694" t="s">
        <v>333</v>
      </c>
      <c r="BH37" s="695"/>
      <c r="BI37" s="695"/>
      <c r="BJ37" s="695"/>
      <c r="BK37" s="695"/>
      <c r="BL37" s="695"/>
      <c r="BM37" s="695"/>
      <c r="BN37" s="695"/>
      <c r="BO37" s="695"/>
      <c r="BP37" s="695"/>
      <c r="BQ37" s="695"/>
      <c r="BR37" s="695"/>
      <c r="BS37" s="695"/>
      <c r="BT37" s="695"/>
      <c r="BU37" s="696"/>
      <c r="BV37" s="679">
        <v>18825</v>
      </c>
      <c r="BW37" s="680"/>
      <c r="BX37" s="680"/>
      <c r="BY37" s="680"/>
      <c r="BZ37" s="680"/>
      <c r="CA37" s="680"/>
      <c r="CB37" s="689"/>
      <c r="CD37" s="694" t="s">
        <v>334</v>
      </c>
      <c r="CE37" s="695"/>
      <c r="CF37" s="695"/>
      <c r="CG37" s="695"/>
      <c r="CH37" s="695"/>
      <c r="CI37" s="695"/>
      <c r="CJ37" s="695"/>
      <c r="CK37" s="695"/>
      <c r="CL37" s="695"/>
      <c r="CM37" s="695"/>
      <c r="CN37" s="695"/>
      <c r="CO37" s="695"/>
      <c r="CP37" s="695"/>
      <c r="CQ37" s="696"/>
      <c r="CR37" s="679">
        <v>14859</v>
      </c>
      <c r="CS37" s="715"/>
      <c r="CT37" s="715"/>
      <c r="CU37" s="715"/>
      <c r="CV37" s="715"/>
      <c r="CW37" s="715"/>
      <c r="CX37" s="715"/>
      <c r="CY37" s="716"/>
      <c r="CZ37" s="684">
        <v>0</v>
      </c>
      <c r="DA37" s="713"/>
      <c r="DB37" s="713"/>
      <c r="DC37" s="717"/>
      <c r="DD37" s="688">
        <v>14859</v>
      </c>
      <c r="DE37" s="715"/>
      <c r="DF37" s="715"/>
      <c r="DG37" s="715"/>
      <c r="DH37" s="715"/>
      <c r="DI37" s="715"/>
      <c r="DJ37" s="715"/>
      <c r="DK37" s="716"/>
      <c r="DL37" s="688">
        <v>14859</v>
      </c>
      <c r="DM37" s="715"/>
      <c r="DN37" s="715"/>
      <c r="DO37" s="715"/>
      <c r="DP37" s="715"/>
      <c r="DQ37" s="715"/>
      <c r="DR37" s="715"/>
      <c r="DS37" s="715"/>
      <c r="DT37" s="715"/>
      <c r="DU37" s="715"/>
      <c r="DV37" s="716"/>
      <c r="DW37" s="684">
        <v>0.1</v>
      </c>
      <c r="DX37" s="713"/>
      <c r="DY37" s="713"/>
      <c r="DZ37" s="713"/>
      <c r="EA37" s="713"/>
      <c r="EB37" s="713"/>
      <c r="EC37" s="714"/>
    </row>
    <row r="38" spans="2:133" ht="11.25" customHeight="1" x14ac:dyDescent="0.2">
      <c r="B38" s="724" t="s">
        <v>335</v>
      </c>
      <c r="C38" s="725"/>
      <c r="D38" s="725"/>
      <c r="E38" s="725"/>
      <c r="F38" s="725"/>
      <c r="G38" s="725"/>
      <c r="H38" s="725"/>
      <c r="I38" s="725"/>
      <c r="J38" s="725"/>
      <c r="K38" s="725"/>
      <c r="L38" s="725"/>
      <c r="M38" s="725"/>
      <c r="N38" s="725"/>
      <c r="O38" s="725"/>
      <c r="P38" s="725"/>
      <c r="Q38" s="726"/>
      <c r="R38" s="759">
        <v>45847919</v>
      </c>
      <c r="S38" s="760"/>
      <c r="T38" s="760"/>
      <c r="U38" s="760"/>
      <c r="V38" s="760"/>
      <c r="W38" s="760"/>
      <c r="X38" s="760"/>
      <c r="Y38" s="761"/>
      <c r="Z38" s="762">
        <v>100</v>
      </c>
      <c r="AA38" s="762"/>
      <c r="AB38" s="762"/>
      <c r="AC38" s="762"/>
      <c r="AD38" s="763">
        <v>25223689</v>
      </c>
      <c r="AE38" s="763"/>
      <c r="AF38" s="763"/>
      <c r="AG38" s="763"/>
      <c r="AH38" s="763"/>
      <c r="AI38" s="763"/>
      <c r="AJ38" s="763"/>
      <c r="AK38" s="763"/>
      <c r="AL38" s="764">
        <v>100</v>
      </c>
      <c r="AM38" s="750"/>
      <c r="AN38" s="750"/>
      <c r="AO38" s="765"/>
      <c r="AQ38" s="756" t="s">
        <v>336</v>
      </c>
      <c r="AR38" s="757"/>
      <c r="AS38" s="757"/>
      <c r="AT38" s="757"/>
      <c r="AU38" s="757"/>
      <c r="AV38" s="757"/>
      <c r="AW38" s="757"/>
      <c r="AX38" s="757"/>
      <c r="AY38" s="758"/>
      <c r="AZ38" s="679">
        <v>49631</v>
      </c>
      <c r="BA38" s="680"/>
      <c r="BB38" s="680"/>
      <c r="BC38" s="680"/>
      <c r="BD38" s="715"/>
      <c r="BE38" s="715"/>
      <c r="BF38" s="738"/>
      <c r="BG38" s="694" t="s">
        <v>337</v>
      </c>
      <c r="BH38" s="695"/>
      <c r="BI38" s="695"/>
      <c r="BJ38" s="695"/>
      <c r="BK38" s="695"/>
      <c r="BL38" s="695"/>
      <c r="BM38" s="695"/>
      <c r="BN38" s="695"/>
      <c r="BO38" s="695"/>
      <c r="BP38" s="695"/>
      <c r="BQ38" s="695"/>
      <c r="BR38" s="695"/>
      <c r="BS38" s="695"/>
      <c r="BT38" s="695"/>
      <c r="BU38" s="696"/>
      <c r="BV38" s="679">
        <v>30312</v>
      </c>
      <c r="BW38" s="680"/>
      <c r="BX38" s="680"/>
      <c r="BY38" s="680"/>
      <c r="BZ38" s="680"/>
      <c r="CA38" s="680"/>
      <c r="CB38" s="689"/>
      <c r="CD38" s="694" t="s">
        <v>338</v>
      </c>
      <c r="CE38" s="695"/>
      <c r="CF38" s="695"/>
      <c r="CG38" s="695"/>
      <c r="CH38" s="695"/>
      <c r="CI38" s="695"/>
      <c r="CJ38" s="695"/>
      <c r="CK38" s="695"/>
      <c r="CL38" s="695"/>
      <c r="CM38" s="695"/>
      <c r="CN38" s="695"/>
      <c r="CO38" s="695"/>
      <c r="CP38" s="695"/>
      <c r="CQ38" s="696"/>
      <c r="CR38" s="679">
        <v>4765769</v>
      </c>
      <c r="CS38" s="680"/>
      <c r="CT38" s="680"/>
      <c r="CU38" s="680"/>
      <c r="CV38" s="680"/>
      <c r="CW38" s="680"/>
      <c r="CX38" s="680"/>
      <c r="CY38" s="681"/>
      <c r="CZ38" s="684">
        <v>11.3</v>
      </c>
      <c r="DA38" s="713"/>
      <c r="DB38" s="713"/>
      <c r="DC38" s="717"/>
      <c r="DD38" s="688">
        <v>4067429</v>
      </c>
      <c r="DE38" s="680"/>
      <c r="DF38" s="680"/>
      <c r="DG38" s="680"/>
      <c r="DH38" s="680"/>
      <c r="DI38" s="680"/>
      <c r="DJ38" s="680"/>
      <c r="DK38" s="681"/>
      <c r="DL38" s="688">
        <v>3010813</v>
      </c>
      <c r="DM38" s="680"/>
      <c r="DN38" s="680"/>
      <c r="DO38" s="680"/>
      <c r="DP38" s="680"/>
      <c r="DQ38" s="680"/>
      <c r="DR38" s="680"/>
      <c r="DS38" s="680"/>
      <c r="DT38" s="680"/>
      <c r="DU38" s="680"/>
      <c r="DV38" s="681"/>
      <c r="DW38" s="684">
        <v>11.3</v>
      </c>
      <c r="DX38" s="713"/>
      <c r="DY38" s="713"/>
      <c r="DZ38" s="713"/>
      <c r="EA38" s="713"/>
      <c r="EB38" s="713"/>
      <c r="EC38" s="714"/>
    </row>
    <row r="39" spans="2:133" ht="11.25" customHeight="1" x14ac:dyDescent="0.2">
      <c r="AQ39" s="756" t="s">
        <v>339</v>
      </c>
      <c r="AR39" s="757"/>
      <c r="AS39" s="757"/>
      <c r="AT39" s="757"/>
      <c r="AU39" s="757"/>
      <c r="AV39" s="757"/>
      <c r="AW39" s="757"/>
      <c r="AX39" s="757"/>
      <c r="AY39" s="758"/>
      <c r="AZ39" s="679" t="s">
        <v>244</v>
      </c>
      <c r="BA39" s="680"/>
      <c r="BB39" s="680"/>
      <c r="BC39" s="680"/>
      <c r="BD39" s="715"/>
      <c r="BE39" s="715"/>
      <c r="BF39" s="738"/>
      <c r="BG39" s="770" t="s">
        <v>340</v>
      </c>
      <c r="BH39" s="771"/>
      <c r="BI39" s="771"/>
      <c r="BJ39" s="771"/>
      <c r="BK39" s="771"/>
      <c r="BL39" s="235"/>
      <c r="BM39" s="695" t="s">
        <v>341</v>
      </c>
      <c r="BN39" s="695"/>
      <c r="BO39" s="695"/>
      <c r="BP39" s="695"/>
      <c r="BQ39" s="695"/>
      <c r="BR39" s="695"/>
      <c r="BS39" s="695"/>
      <c r="BT39" s="695"/>
      <c r="BU39" s="696"/>
      <c r="BV39" s="679">
        <v>105</v>
      </c>
      <c r="BW39" s="680"/>
      <c r="BX39" s="680"/>
      <c r="BY39" s="680"/>
      <c r="BZ39" s="680"/>
      <c r="CA39" s="680"/>
      <c r="CB39" s="689"/>
      <c r="CD39" s="694" t="s">
        <v>342</v>
      </c>
      <c r="CE39" s="695"/>
      <c r="CF39" s="695"/>
      <c r="CG39" s="695"/>
      <c r="CH39" s="695"/>
      <c r="CI39" s="695"/>
      <c r="CJ39" s="695"/>
      <c r="CK39" s="695"/>
      <c r="CL39" s="695"/>
      <c r="CM39" s="695"/>
      <c r="CN39" s="695"/>
      <c r="CO39" s="695"/>
      <c r="CP39" s="695"/>
      <c r="CQ39" s="696"/>
      <c r="CR39" s="679">
        <v>1794078</v>
      </c>
      <c r="CS39" s="715"/>
      <c r="CT39" s="715"/>
      <c r="CU39" s="715"/>
      <c r="CV39" s="715"/>
      <c r="CW39" s="715"/>
      <c r="CX39" s="715"/>
      <c r="CY39" s="716"/>
      <c r="CZ39" s="684">
        <v>4.3</v>
      </c>
      <c r="DA39" s="713"/>
      <c r="DB39" s="713"/>
      <c r="DC39" s="717"/>
      <c r="DD39" s="688">
        <v>1768512</v>
      </c>
      <c r="DE39" s="715"/>
      <c r="DF39" s="715"/>
      <c r="DG39" s="715"/>
      <c r="DH39" s="715"/>
      <c r="DI39" s="715"/>
      <c r="DJ39" s="715"/>
      <c r="DK39" s="716"/>
      <c r="DL39" s="688" t="s">
        <v>178</v>
      </c>
      <c r="DM39" s="715"/>
      <c r="DN39" s="715"/>
      <c r="DO39" s="715"/>
      <c r="DP39" s="715"/>
      <c r="DQ39" s="715"/>
      <c r="DR39" s="715"/>
      <c r="DS39" s="715"/>
      <c r="DT39" s="715"/>
      <c r="DU39" s="715"/>
      <c r="DV39" s="716"/>
      <c r="DW39" s="684" t="s">
        <v>244</v>
      </c>
      <c r="DX39" s="713"/>
      <c r="DY39" s="713"/>
      <c r="DZ39" s="713"/>
      <c r="EA39" s="713"/>
      <c r="EB39" s="713"/>
      <c r="EC39" s="714"/>
    </row>
    <row r="40" spans="2:133" ht="11.25" customHeight="1" x14ac:dyDescent="0.2">
      <c r="AQ40" s="756" t="s">
        <v>343</v>
      </c>
      <c r="AR40" s="757"/>
      <c r="AS40" s="757"/>
      <c r="AT40" s="757"/>
      <c r="AU40" s="757"/>
      <c r="AV40" s="757"/>
      <c r="AW40" s="757"/>
      <c r="AX40" s="757"/>
      <c r="AY40" s="758"/>
      <c r="AZ40" s="679">
        <v>870788</v>
      </c>
      <c r="BA40" s="680"/>
      <c r="BB40" s="680"/>
      <c r="BC40" s="680"/>
      <c r="BD40" s="715"/>
      <c r="BE40" s="715"/>
      <c r="BF40" s="738"/>
      <c r="BG40" s="770"/>
      <c r="BH40" s="771"/>
      <c r="BI40" s="771"/>
      <c r="BJ40" s="771"/>
      <c r="BK40" s="771"/>
      <c r="BL40" s="235"/>
      <c r="BM40" s="695" t="s">
        <v>344</v>
      </c>
      <c r="BN40" s="695"/>
      <c r="BO40" s="695"/>
      <c r="BP40" s="695"/>
      <c r="BQ40" s="695"/>
      <c r="BR40" s="695"/>
      <c r="BS40" s="695"/>
      <c r="BT40" s="695"/>
      <c r="BU40" s="696"/>
      <c r="BV40" s="679" t="s">
        <v>127</v>
      </c>
      <c r="BW40" s="680"/>
      <c r="BX40" s="680"/>
      <c r="BY40" s="680"/>
      <c r="BZ40" s="680"/>
      <c r="CA40" s="680"/>
      <c r="CB40" s="689"/>
      <c r="CD40" s="694" t="s">
        <v>345</v>
      </c>
      <c r="CE40" s="695"/>
      <c r="CF40" s="695"/>
      <c r="CG40" s="695"/>
      <c r="CH40" s="695"/>
      <c r="CI40" s="695"/>
      <c r="CJ40" s="695"/>
      <c r="CK40" s="695"/>
      <c r="CL40" s="695"/>
      <c r="CM40" s="695"/>
      <c r="CN40" s="695"/>
      <c r="CO40" s="695"/>
      <c r="CP40" s="695"/>
      <c r="CQ40" s="696"/>
      <c r="CR40" s="679">
        <v>229473</v>
      </c>
      <c r="CS40" s="680"/>
      <c r="CT40" s="680"/>
      <c r="CU40" s="680"/>
      <c r="CV40" s="680"/>
      <c r="CW40" s="680"/>
      <c r="CX40" s="680"/>
      <c r="CY40" s="681"/>
      <c r="CZ40" s="684">
        <v>0.5</v>
      </c>
      <c r="DA40" s="713"/>
      <c r="DB40" s="713"/>
      <c r="DC40" s="717"/>
      <c r="DD40" s="688">
        <v>106864</v>
      </c>
      <c r="DE40" s="680"/>
      <c r="DF40" s="680"/>
      <c r="DG40" s="680"/>
      <c r="DH40" s="680"/>
      <c r="DI40" s="680"/>
      <c r="DJ40" s="680"/>
      <c r="DK40" s="681"/>
      <c r="DL40" s="688" t="s">
        <v>178</v>
      </c>
      <c r="DM40" s="680"/>
      <c r="DN40" s="680"/>
      <c r="DO40" s="680"/>
      <c r="DP40" s="680"/>
      <c r="DQ40" s="680"/>
      <c r="DR40" s="680"/>
      <c r="DS40" s="680"/>
      <c r="DT40" s="680"/>
      <c r="DU40" s="680"/>
      <c r="DV40" s="681"/>
      <c r="DW40" s="684" t="s">
        <v>244</v>
      </c>
      <c r="DX40" s="713"/>
      <c r="DY40" s="713"/>
      <c r="DZ40" s="713"/>
      <c r="EA40" s="713"/>
      <c r="EB40" s="713"/>
      <c r="EC40" s="714"/>
    </row>
    <row r="41" spans="2:133" ht="11.25" customHeight="1" x14ac:dyDescent="0.2">
      <c r="AQ41" s="766" t="s">
        <v>346</v>
      </c>
      <c r="AR41" s="767"/>
      <c r="AS41" s="767"/>
      <c r="AT41" s="767"/>
      <c r="AU41" s="767"/>
      <c r="AV41" s="767"/>
      <c r="AW41" s="767"/>
      <c r="AX41" s="767"/>
      <c r="AY41" s="768"/>
      <c r="AZ41" s="759">
        <v>3004685</v>
      </c>
      <c r="BA41" s="760"/>
      <c r="BB41" s="760"/>
      <c r="BC41" s="760"/>
      <c r="BD41" s="749"/>
      <c r="BE41" s="749"/>
      <c r="BF41" s="751"/>
      <c r="BG41" s="772"/>
      <c r="BH41" s="773"/>
      <c r="BI41" s="773"/>
      <c r="BJ41" s="773"/>
      <c r="BK41" s="773"/>
      <c r="BL41" s="236"/>
      <c r="BM41" s="704" t="s">
        <v>347</v>
      </c>
      <c r="BN41" s="704"/>
      <c r="BO41" s="704"/>
      <c r="BP41" s="704"/>
      <c r="BQ41" s="704"/>
      <c r="BR41" s="704"/>
      <c r="BS41" s="704"/>
      <c r="BT41" s="704"/>
      <c r="BU41" s="705"/>
      <c r="BV41" s="759">
        <v>306</v>
      </c>
      <c r="BW41" s="760"/>
      <c r="BX41" s="760"/>
      <c r="BY41" s="760"/>
      <c r="BZ41" s="760"/>
      <c r="CA41" s="760"/>
      <c r="CB41" s="769"/>
      <c r="CD41" s="694" t="s">
        <v>348</v>
      </c>
      <c r="CE41" s="695"/>
      <c r="CF41" s="695"/>
      <c r="CG41" s="695"/>
      <c r="CH41" s="695"/>
      <c r="CI41" s="695"/>
      <c r="CJ41" s="695"/>
      <c r="CK41" s="695"/>
      <c r="CL41" s="695"/>
      <c r="CM41" s="695"/>
      <c r="CN41" s="695"/>
      <c r="CO41" s="695"/>
      <c r="CP41" s="695"/>
      <c r="CQ41" s="696"/>
      <c r="CR41" s="679" t="s">
        <v>244</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2">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350</v>
      </c>
      <c r="CE42" s="677"/>
      <c r="CF42" s="677"/>
      <c r="CG42" s="677"/>
      <c r="CH42" s="677"/>
      <c r="CI42" s="677"/>
      <c r="CJ42" s="677"/>
      <c r="CK42" s="677"/>
      <c r="CL42" s="677"/>
      <c r="CM42" s="677"/>
      <c r="CN42" s="677"/>
      <c r="CO42" s="677"/>
      <c r="CP42" s="677"/>
      <c r="CQ42" s="678"/>
      <c r="CR42" s="679">
        <v>5300295</v>
      </c>
      <c r="CS42" s="680"/>
      <c r="CT42" s="680"/>
      <c r="CU42" s="680"/>
      <c r="CV42" s="680"/>
      <c r="CW42" s="680"/>
      <c r="CX42" s="680"/>
      <c r="CY42" s="681"/>
      <c r="CZ42" s="684">
        <v>12.6</v>
      </c>
      <c r="DA42" s="685"/>
      <c r="DB42" s="685"/>
      <c r="DC42" s="780"/>
      <c r="DD42" s="688">
        <v>2752066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2">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352</v>
      </c>
      <c r="CE43" s="677"/>
      <c r="CF43" s="677"/>
      <c r="CG43" s="677"/>
      <c r="CH43" s="677"/>
      <c r="CI43" s="677"/>
      <c r="CJ43" s="677"/>
      <c r="CK43" s="677"/>
      <c r="CL43" s="677"/>
      <c r="CM43" s="677"/>
      <c r="CN43" s="677"/>
      <c r="CO43" s="677"/>
      <c r="CP43" s="677"/>
      <c r="CQ43" s="678"/>
      <c r="CR43" s="679">
        <v>194957</v>
      </c>
      <c r="CS43" s="715"/>
      <c r="CT43" s="715"/>
      <c r="CU43" s="715"/>
      <c r="CV43" s="715"/>
      <c r="CW43" s="715"/>
      <c r="CX43" s="715"/>
      <c r="CY43" s="716"/>
      <c r="CZ43" s="684">
        <v>0.5</v>
      </c>
      <c r="DA43" s="713"/>
      <c r="DB43" s="713"/>
      <c r="DC43" s="717"/>
      <c r="DD43" s="688">
        <v>194957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2">
      <c r="B44" s="240" t="s">
        <v>353</v>
      </c>
      <c r="CD44" s="791" t="s">
        <v>305</v>
      </c>
      <c r="CE44" s="792"/>
      <c r="CF44" s="676" t="s">
        <v>354</v>
      </c>
      <c r="CG44" s="677"/>
      <c r="CH44" s="677"/>
      <c r="CI44" s="677"/>
      <c r="CJ44" s="677"/>
      <c r="CK44" s="677"/>
      <c r="CL44" s="677"/>
      <c r="CM44" s="677"/>
      <c r="CN44" s="677"/>
      <c r="CO44" s="677"/>
      <c r="CP44" s="677"/>
      <c r="CQ44" s="678"/>
      <c r="CR44" s="679">
        <v>5300295</v>
      </c>
      <c r="CS44" s="680"/>
      <c r="CT44" s="680"/>
      <c r="CU44" s="680"/>
      <c r="CV44" s="680"/>
      <c r="CW44" s="680"/>
      <c r="CX44" s="680"/>
      <c r="CY44" s="681"/>
      <c r="CZ44" s="684">
        <v>12.6</v>
      </c>
      <c r="DA44" s="685"/>
      <c r="DB44" s="685"/>
      <c r="DC44" s="780"/>
      <c r="DD44" s="688">
        <v>2752066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2">
      <c r="CD45" s="793"/>
      <c r="CE45" s="794"/>
      <c r="CF45" s="676" t="s">
        <v>355</v>
      </c>
      <c r="CG45" s="677"/>
      <c r="CH45" s="677"/>
      <c r="CI45" s="677"/>
      <c r="CJ45" s="677"/>
      <c r="CK45" s="677"/>
      <c r="CL45" s="677"/>
      <c r="CM45" s="677"/>
      <c r="CN45" s="677"/>
      <c r="CO45" s="677"/>
      <c r="CP45" s="677"/>
      <c r="CQ45" s="678"/>
      <c r="CR45" s="679">
        <v>1149309</v>
      </c>
      <c r="CS45" s="715"/>
      <c r="CT45" s="715"/>
      <c r="CU45" s="715"/>
      <c r="CV45" s="715"/>
      <c r="CW45" s="715"/>
      <c r="CX45" s="715"/>
      <c r="CY45" s="716"/>
      <c r="CZ45" s="684">
        <v>2.7</v>
      </c>
      <c r="DA45" s="713"/>
      <c r="DB45" s="713"/>
      <c r="DC45" s="717"/>
      <c r="DD45" s="688">
        <v>143950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2">
      <c r="CD46" s="793"/>
      <c r="CE46" s="794"/>
      <c r="CF46" s="676" t="s">
        <v>356</v>
      </c>
      <c r="CG46" s="677"/>
      <c r="CH46" s="677"/>
      <c r="CI46" s="677"/>
      <c r="CJ46" s="677"/>
      <c r="CK46" s="677"/>
      <c r="CL46" s="677"/>
      <c r="CM46" s="677"/>
      <c r="CN46" s="677"/>
      <c r="CO46" s="677"/>
      <c r="CP46" s="677"/>
      <c r="CQ46" s="678"/>
      <c r="CR46" s="679">
        <v>4026146</v>
      </c>
      <c r="CS46" s="680"/>
      <c r="CT46" s="680"/>
      <c r="CU46" s="680"/>
      <c r="CV46" s="680"/>
      <c r="CW46" s="680"/>
      <c r="CX46" s="680"/>
      <c r="CY46" s="681"/>
      <c r="CZ46" s="684">
        <v>9.6</v>
      </c>
      <c r="DA46" s="685"/>
      <c r="DB46" s="685"/>
      <c r="DC46" s="780"/>
      <c r="DD46" s="688">
        <v>2537100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2">
      <c r="CD47" s="793"/>
      <c r="CE47" s="794"/>
      <c r="CF47" s="676" t="s">
        <v>357</v>
      </c>
      <c r="CG47" s="677"/>
      <c r="CH47" s="677"/>
      <c r="CI47" s="677"/>
      <c r="CJ47" s="677"/>
      <c r="CK47" s="677"/>
      <c r="CL47" s="677"/>
      <c r="CM47" s="677"/>
      <c r="CN47" s="677"/>
      <c r="CO47" s="677"/>
      <c r="CP47" s="677"/>
      <c r="CQ47" s="678"/>
      <c r="CR47" s="679" t="s">
        <v>178</v>
      </c>
      <c r="CS47" s="715"/>
      <c r="CT47" s="715"/>
      <c r="CU47" s="715"/>
      <c r="CV47" s="715"/>
      <c r="CW47" s="715"/>
      <c r="CX47" s="715"/>
      <c r="CY47" s="716"/>
      <c r="CZ47" s="684" t="s">
        <v>244</v>
      </c>
      <c r="DA47" s="713"/>
      <c r="DB47" s="713"/>
      <c r="DC47" s="717"/>
      <c r="DD47" s="688" t="s">
        <v>244</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ht="10.8" x14ac:dyDescent="0.2">
      <c r="CD48" s="795"/>
      <c r="CE48" s="796"/>
      <c r="CF48" s="676" t="s">
        <v>358</v>
      </c>
      <c r="CG48" s="677"/>
      <c r="CH48" s="677"/>
      <c r="CI48" s="677"/>
      <c r="CJ48" s="677"/>
      <c r="CK48" s="677"/>
      <c r="CL48" s="677"/>
      <c r="CM48" s="677"/>
      <c r="CN48" s="677"/>
      <c r="CO48" s="677"/>
      <c r="CP48" s="677"/>
      <c r="CQ48" s="678"/>
      <c r="CR48" s="679" t="s">
        <v>178</v>
      </c>
      <c r="CS48" s="680"/>
      <c r="CT48" s="680"/>
      <c r="CU48" s="680"/>
      <c r="CV48" s="680"/>
      <c r="CW48" s="680"/>
      <c r="CX48" s="680"/>
      <c r="CY48" s="681"/>
      <c r="CZ48" s="684" t="s">
        <v>178</v>
      </c>
      <c r="DA48" s="685"/>
      <c r="DB48" s="685"/>
      <c r="DC48" s="780"/>
      <c r="DD48" s="688" t="s">
        <v>244</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2">
      <c r="CD49" s="724" t="s">
        <v>359</v>
      </c>
      <c r="CE49" s="725"/>
      <c r="CF49" s="725"/>
      <c r="CG49" s="725"/>
      <c r="CH49" s="725"/>
      <c r="CI49" s="725"/>
      <c r="CJ49" s="725"/>
      <c r="CK49" s="725"/>
      <c r="CL49" s="725"/>
      <c r="CM49" s="725"/>
      <c r="CN49" s="725"/>
      <c r="CO49" s="725"/>
      <c r="CP49" s="725"/>
      <c r="CQ49" s="726"/>
      <c r="CR49" s="759">
        <v>42064494</v>
      </c>
      <c r="CS49" s="749"/>
      <c r="CT49" s="749"/>
      <c r="CU49" s="749"/>
      <c r="CV49" s="749"/>
      <c r="CW49" s="749"/>
      <c r="CX49" s="749"/>
      <c r="CY49" s="781"/>
      <c r="CZ49" s="764">
        <v>100</v>
      </c>
      <c r="DA49" s="782"/>
      <c r="DB49" s="782"/>
      <c r="DC49" s="783"/>
      <c r="DD49" s="784">
        <v>29950212</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t="10.8" hidden="1" x14ac:dyDescent="0.2"/>
    <row r="51" spans="82:133" ht="10.8" hidden="1" x14ac:dyDescent="0.2"/>
    <row r="52" spans="82:133" ht="10.8" hidden="1" x14ac:dyDescent="0.2"/>
    <row r="53" spans="82:133" ht="10.8" hidden="1" x14ac:dyDescent="0.2"/>
  </sheetData>
  <sheetProtection algorithmName="SHA-512" hashValue="22QhrBrdY2NCmZAhHJqkf6Poah8vV6bRpALN7QMmVBH9dEiSNbZ/isYWNluBbtZRjcU0PNBhwWpWq6JYwITwIw==" saltValue="ig+2+lM9v1uj4XkGh838w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1" zoomScaleNormal="51"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361</v>
      </c>
      <c r="DK2" s="827"/>
      <c r="DL2" s="827"/>
      <c r="DM2" s="827"/>
      <c r="DN2" s="827"/>
      <c r="DO2" s="828"/>
      <c r="DP2" s="249"/>
      <c r="DQ2" s="826" t="s">
        <v>362</v>
      </c>
      <c r="DR2" s="827"/>
      <c r="DS2" s="827"/>
      <c r="DT2" s="827"/>
      <c r="DU2" s="827"/>
      <c r="DV2" s="827"/>
      <c r="DW2" s="827"/>
      <c r="DX2" s="827"/>
      <c r="DY2" s="827"/>
      <c r="DZ2" s="828"/>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829" t="s">
        <v>363</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820" t="s">
        <v>365</v>
      </c>
      <c r="B5" s="821"/>
      <c r="C5" s="821"/>
      <c r="D5" s="821"/>
      <c r="E5" s="821"/>
      <c r="F5" s="821"/>
      <c r="G5" s="821"/>
      <c r="H5" s="821"/>
      <c r="I5" s="821"/>
      <c r="J5" s="821"/>
      <c r="K5" s="821"/>
      <c r="L5" s="821"/>
      <c r="M5" s="821"/>
      <c r="N5" s="821"/>
      <c r="O5" s="821"/>
      <c r="P5" s="822"/>
      <c r="Q5" s="797" t="s">
        <v>366</v>
      </c>
      <c r="R5" s="798"/>
      <c r="S5" s="798"/>
      <c r="T5" s="798"/>
      <c r="U5" s="799"/>
      <c r="V5" s="797" t="s">
        <v>367</v>
      </c>
      <c r="W5" s="798"/>
      <c r="X5" s="798"/>
      <c r="Y5" s="798"/>
      <c r="Z5" s="799"/>
      <c r="AA5" s="797" t="s">
        <v>368</v>
      </c>
      <c r="AB5" s="798"/>
      <c r="AC5" s="798"/>
      <c r="AD5" s="798"/>
      <c r="AE5" s="798"/>
      <c r="AF5" s="830" t="s">
        <v>369</v>
      </c>
      <c r="AG5" s="798"/>
      <c r="AH5" s="798"/>
      <c r="AI5" s="798"/>
      <c r="AJ5" s="809"/>
      <c r="AK5" s="798" t="s">
        <v>370</v>
      </c>
      <c r="AL5" s="798"/>
      <c r="AM5" s="798"/>
      <c r="AN5" s="798"/>
      <c r="AO5" s="799"/>
      <c r="AP5" s="797" t="s">
        <v>371</v>
      </c>
      <c r="AQ5" s="798"/>
      <c r="AR5" s="798"/>
      <c r="AS5" s="798"/>
      <c r="AT5" s="799"/>
      <c r="AU5" s="797" t="s">
        <v>372</v>
      </c>
      <c r="AV5" s="798"/>
      <c r="AW5" s="798"/>
      <c r="AX5" s="798"/>
      <c r="AY5" s="809"/>
      <c r="AZ5" s="256"/>
      <c r="BA5" s="256"/>
      <c r="BB5" s="256"/>
      <c r="BC5" s="256"/>
      <c r="BD5" s="256"/>
      <c r="BE5" s="257"/>
      <c r="BF5" s="257"/>
      <c r="BG5" s="257"/>
      <c r="BH5" s="257"/>
      <c r="BI5" s="257"/>
      <c r="BJ5" s="257"/>
      <c r="BK5" s="257"/>
      <c r="BL5" s="257"/>
      <c r="BM5" s="257"/>
      <c r="BN5" s="257"/>
      <c r="BO5" s="257"/>
      <c r="BP5" s="257"/>
      <c r="BQ5" s="820" t="s">
        <v>373</v>
      </c>
      <c r="BR5" s="821"/>
      <c r="BS5" s="821"/>
      <c r="BT5" s="821"/>
      <c r="BU5" s="821"/>
      <c r="BV5" s="821"/>
      <c r="BW5" s="821"/>
      <c r="BX5" s="821"/>
      <c r="BY5" s="821"/>
      <c r="BZ5" s="821"/>
      <c r="CA5" s="821"/>
      <c r="CB5" s="821"/>
      <c r="CC5" s="821"/>
      <c r="CD5" s="821"/>
      <c r="CE5" s="821"/>
      <c r="CF5" s="821"/>
      <c r="CG5" s="822"/>
      <c r="CH5" s="797" t="s">
        <v>374</v>
      </c>
      <c r="CI5" s="798"/>
      <c r="CJ5" s="798"/>
      <c r="CK5" s="798"/>
      <c r="CL5" s="799"/>
      <c r="CM5" s="797" t="s">
        <v>375</v>
      </c>
      <c r="CN5" s="798"/>
      <c r="CO5" s="798"/>
      <c r="CP5" s="798"/>
      <c r="CQ5" s="799"/>
      <c r="CR5" s="797" t="s">
        <v>376</v>
      </c>
      <c r="CS5" s="798"/>
      <c r="CT5" s="798"/>
      <c r="CU5" s="798"/>
      <c r="CV5" s="799"/>
      <c r="CW5" s="797" t="s">
        <v>377</v>
      </c>
      <c r="CX5" s="798"/>
      <c r="CY5" s="798"/>
      <c r="CZ5" s="798"/>
      <c r="DA5" s="799"/>
      <c r="DB5" s="797" t="s">
        <v>378</v>
      </c>
      <c r="DC5" s="798"/>
      <c r="DD5" s="798"/>
      <c r="DE5" s="798"/>
      <c r="DF5" s="799"/>
      <c r="DG5" s="803" t="s">
        <v>379</v>
      </c>
      <c r="DH5" s="804"/>
      <c r="DI5" s="804"/>
      <c r="DJ5" s="804"/>
      <c r="DK5" s="805"/>
      <c r="DL5" s="803" t="s">
        <v>380</v>
      </c>
      <c r="DM5" s="804"/>
      <c r="DN5" s="804"/>
      <c r="DO5" s="804"/>
      <c r="DP5" s="805"/>
      <c r="DQ5" s="797" t="s">
        <v>381</v>
      </c>
      <c r="DR5" s="798"/>
      <c r="DS5" s="798"/>
      <c r="DT5" s="798"/>
      <c r="DU5" s="799"/>
      <c r="DV5" s="797" t="s">
        <v>372</v>
      </c>
      <c r="DW5" s="798"/>
      <c r="DX5" s="798"/>
      <c r="DY5" s="798"/>
      <c r="DZ5" s="809"/>
      <c r="EA5" s="254"/>
    </row>
    <row r="6" spans="1:131" s="255" customFormat="1" ht="26.25" customHeight="1" thickBot="1" x14ac:dyDescent="0.25">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2">
      <c r="A7" s="258">
        <v>1</v>
      </c>
      <c r="B7" s="811" t="s">
        <v>382</v>
      </c>
      <c r="C7" s="812"/>
      <c r="D7" s="812"/>
      <c r="E7" s="812"/>
      <c r="F7" s="812"/>
      <c r="G7" s="812"/>
      <c r="H7" s="812"/>
      <c r="I7" s="812"/>
      <c r="J7" s="812"/>
      <c r="K7" s="812"/>
      <c r="L7" s="812"/>
      <c r="M7" s="812"/>
      <c r="N7" s="812"/>
      <c r="O7" s="812"/>
      <c r="P7" s="813"/>
      <c r="Q7" s="814">
        <v>45847</v>
      </c>
      <c r="R7" s="815"/>
      <c r="S7" s="815"/>
      <c r="T7" s="815"/>
      <c r="U7" s="815"/>
      <c r="V7" s="815">
        <v>42064</v>
      </c>
      <c r="W7" s="815"/>
      <c r="X7" s="815"/>
      <c r="Y7" s="815"/>
      <c r="Z7" s="815"/>
      <c r="AA7" s="815">
        <v>3783</v>
      </c>
      <c r="AB7" s="815"/>
      <c r="AC7" s="815"/>
      <c r="AD7" s="815"/>
      <c r="AE7" s="816"/>
      <c r="AF7" s="817">
        <v>2468</v>
      </c>
      <c r="AG7" s="818"/>
      <c r="AH7" s="818"/>
      <c r="AI7" s="818"/>
      <c r="AJ7" s="819"/>
      <c r="AK7" s="854">
        <v>2078</v>
      </c>
      <c r="AL7" s="855"/>
      <c r="AM7" s="855"/>
      <c r="AN7" s="855"/>
      <c r="AO7" s="855"/>
      <c r="AP7" s="855">
        <v>31687</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573</v>
      </c>
      <c r="BT7" s="859"/>
      <c r="BU7" s="859"/>
      <c r="BV7" s="859"/>
      <c r="BW7" s="859"/>
      <c r="BX7" s="859"/>
      <c r="BY7" s="859"/>
      <c r="BZ7" s="859"/>
      <c r="CA7" s="859"/>
      <c r="CB7" s="859"/>
      <c r="CC7" s="859"/>
      <c r="CD7" s="859"/>
      <c r="CE7" s="859"/>
      <c r="CF7" s="859"/>
      <c r="CG7" s="860"/>
      <c r="CH7" s="851">
        <v>2</v>
      </c>
      <c r="CI7" s="852"/>
      <c r="CJ7" s="852"/>
      <c r="CK7" s="852"/>
      <c r="CL7" s="853"/>
      <c r="CM7" s="851">
        <v>170</v>
      </c>
      <c r="CN7" s="852"/>
      <c r="CO7" s="852"/>
      <c r="CP7" s="852"/>
      <c r="CQ7" s="853"/>
      <c r="CR7" s="851">
        <v>5</v>
      </c>
      <c r="CS7" s="852"/>
      <c r="CT7" s="852"/>
      <c r="CU7" s="852"/>
      <c r="CV7" s="853"/>
      <c r="CW7" s="851" t="s">
        <v>577</v>
      </c>
      <c r="CX7" s="852"/>
      <c r="CY7" s="852"/>
      <c r="CZ7" s="852"/>
      <c r="DA7" s="853"/>
      <c r="DB7" s="851" t="s">
        <v>577</v>
      </c>
      <c r="DC7" s="852"/>
      <c r="DD7" s="852"/>
      <c r="DE7" s="852"/>
      <c r="DF7" s="853"/>
      <c r="DG7" s="851">
        <v>202</v>
      </c>
      <c r="DH7" s="852"/>
      <c r="DI7" s="852"/>
      <c r="DJ7" s="852"/>
      <c r="DK7" s="853"/>
      <c r="DL7" s="851" t="s">
        <v>577</v>
      </c>
      <c r="DM7" s="852"/>
      <c r="DN7" s="852"/>
      <c r="DO7" s="852"/>
      <c r="DP7" s="853"/>
      <c r="DQ7" s="851" t="s">
        <v>584</v>
      </c>
      <c r="DR7" s="852"/>
      <c r="DS7" s="852"/>
      <c r="DT7" s="852"/>
      <c r="DU7" s="853"/>
      <c r="DV7" s="832"/>
      <c r="DW7" s="833"/>
      <c r="DX7" s="833"/>
      <c r="DY7" s="833"/>
      <c r="DZ7" s="834"/>
      <c r="EA7" s="254"/>
    </row>
    <row r="8" spans="1:131" s="255" customFormat="1" ht="26.25" customHeight="1" x14ac:dyDescent="0.2">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574</v>
      </c>
      <c r="BT8" s="849"/>
      <c r="BU8" s="849"/>
      <c r="BV8" s="849"/>
      <c r="BW8" s="849"/>
      <c r="BX8" s="849"/>
      <c r="BY8" s="849"/>
      <c r="BZ8" s="849"/>
      <c r="CA8" s="849"/>
      <c r="CB8" s="849"/>
      <c r="CC8" s="849"/>
      <c r="CD8" s="849"/>
      <c r="CE8" s="849"/>
      <c r="CF8" s="849"/>
      <c r="CG8" s="850"/>
      <c r="CH8" s="861">
        <v>14</v>
      </c>
      <c r="CI8" s="862"/>
      <c r="CJ8" s="862"/>
      <c r="CK8" s="862"/>
      <c r="CL8" s="863"/>
      <c r="CM8" s="861">
        <v>1804</v>
      </c>
      <c r="CN8" s="862"/>
      <c r="CO8" s="862"/>
      <c r="CP8" s="862"/>
      <c r="CQ8" s="863"/>
      <c r="CR8" s="861">
        <v>171</v>
      </c>
      <c r="CS8" s="862"/>
      <c r="CT8" s="862"/>
      <c r="CU8" s="862"/>
      <c r="CV8" s="863"/>
      <c r="CW8" s="861" t="s">
        <v>577</v>
      </c>
      <c r="CX8" s="862"/>
      <c r="CY8" s="862"/>
      <c r="CZ8" s="862"/>
      <c r="DA8" s="863"/>
      <c r="DB8" s="861" t="s">
        <v>577</v>
      </c>
      <c r="DC8" s="862"/>
      <c r="DD8" s="862"/>
      <c r="DE8" s="862"/>
      <c r="DF8" s="863"/>
      <c r="DG8" s="861" t="s">
        <v>577</v>
      </c>
      <c r="DH8" s="862"/>
      <c r="DI8" s="862"/>
      <c r="DJ8" s="862"/>
      <c r="DK8" s="863"/>
      <c r="DL8" s="861" t="s">
        <v>578</v>
      </c>
      <c r="DM8" s="862"/>
      <c r="DN8" s="862"/>
      <c r="DO8" s="862"/>
      <c r="DP8" s="863"/>
      <c r="DQ8" s="861" t="s">
        <v>577</v>
      </c>
      <c r="DR8" s="862"/>
      <c r="DS8" s="862"/>
      <c r="DT8" s="862"/>
      <c r="DU8" s="863"/>
      <c r="DV8" s="864"/>
      <c r="DW8" s="865"/>
      <c r="DX8" s="865"/>
      <c r="DY8" s="865"/>
      <c r="DZ8" s="866"/>
      <c r="EA8" s="254"/>
    </row>
    <row r="9" spans="1:131" s="255" customFormat="1" ht="26.25" customHeight="1" x14ac:dyDescent="0.2">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2">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2">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2">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2">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2">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2">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2">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2">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2">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2">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2">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5">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2">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383</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5">
      <c r="A23" s="264" t="s">
        <v>384</v>
      </c>
      <c r="B23" s="870" t="s">
        <v>385</v>
      </c>
      <c r="C23" s="871"/>
      <c r="D23" s="871"/>
      <c r="E23" s="871"/>
      <c r="F23" s="871"/>
      <c r="G23" s="871"/>
      <c r="H23" s="871"/>
      <c r="I23" s="871"/>
      <c r="J23" s="871"/>
      <c r="K23" s="871"/>
      <c r="L23" s="871"/>
      <c r="M23" s="871"/>
      <c r="N23" s="871"/>
      <c r="O23" s="871"/>
      <c r="P23" s="872"/>
      <c r="Q23" s="873">
        <v>45847</v>
      </c>
      <c r="R23" s="874"/>
      <c r="S23" s="874"/>
      <c r="T23" s="874"/>
      <c r="U23" s="874"/>
      <c r="V23" s="874">
        <v>42054</v>
      </c>
      <c r="W23" s="874"/>
      <c r="X23" s="874"/>
      <c r="Y23" s="874"/>
      <c r="Z23" s="874"/>
      <c r="AA23" s="874">
        <v>3783</v>
      </c>
      <c r="AB23" s="874"/>
      <c r="AC23" s="874"/>
      <c r="AD23" s="874"/>
      <c r="AE23" s="875"/>
      <c r="AF23" s="876">
        <v>2468</v>
      </c>
      <c r="AG23" s="874"/>
      <c r="AH23" s="874"/>
      <c r="AI23" s="874"/>
      <c r="AJ23" s="877"/>
      <c r="AK23" s="878"/>
      <c r="AL23" s="879"/>
      <c r="AM23" s="879"/>
      <c r="AN23" s="879"/>
      <c r="AO23" s="879"/>
      <c r="AP23" s="874">
        <v>31687</v>
      </c>
      <c r="AQ23" s="874"/>
      <c r="AR23" s="874"/>
      <c r="AS23" s="874"/>
      <c r="AT23" s="874"/>
      <c r="AU23" s="880"/>
      <c r="AV23" s="880"/>
      <c r="AW23" s="880"/>
      <c r="AX23" s="880"/>
      <c r="AY23" s="881"/>
      <c r="AZ23" s="889" t="s">
        <v>127</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2">
      <c r="A24" s="888" t="s">
        <v>386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5">
      <c r="A25" s="829" t="s">
        <v>387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2">
      <c r="A26" s="820" t="s">
        <v>365</v>
      </c>
      <c r="B26" s="821"/>
      <c r="C26" s="821"/>
      <c r="D26" s="821"/>
      <c r="E26" s="821"/>
      <c r="F26" s="821"/>
      <c r="G26" s="821"/>
      <c r="H26" s="821"/>
      <c r="I26" s="821"/>
      <c r="J26" s="821"/>
      <c r="K26" s="821"/>
      <c r="L26" s="821"/>
      <c r="M26" s="821"/>
      <c r="N26" s="821"/>
      <c r="O26" s="821"/>
      <c r="P26" s="822"/>
      <c r="Q26" s="797" t="s">
        <v>388</v>
      </c>
      <c r="R26" s="798"/>
      <c r="S26" s="798"/>
      <c r="T26" s="798"/>
      <c r="U26" s="799"/>
      <c r="V26" s="797" t="s">
        <v>389</v>
      </c>
      <c r="W26" s="798"/>
      <c r="X26" s="798"/>
      <c r="Y26" s="798"/>
      <c r="Z26" s="799"/>
      <c r="AA26" s="797" t="s">
        <v>390</v>
      </c>
      <c r="AB26" s="798"/>
      <c r="AC26" s="798"/>
      <c r="AD26" s="798"/>
      <c r="AE26" s="798"/>
      <c r="AF26" s="892" t="s">
        <v>391</v>
      </c>
      <c r="AG26" s="893"/>
      <c r="AH26" s="893"/>
      <c r="AI26" s="893"/>
      <c r="AJ26" s="894"/>
      <c r="AK26" s="798" t="s">
        <v>392</v>
      </c>
      <c r="AL26" s="798"/>
      <c r="AM26" s="798"/>
      <c r="AN26" s="798"/>
      <c r="AO26" s="799"/>
      <c r="AP26" s="797" t="s">
        <v>393</v>
      </c>
      <c r="AQ26" s="798"/>
      <c r="AR26" s="798"/>
      <c r="AS26" s="798"/>
      <c r="AT26" s="799"/>
      <c r="AU26" s="797" t="s">
        <v>394</v>
      </c>
      <c r="AV26" s="798"/>
      <c r="AW26" s="798"/>
      <c r="AX26" s="798"/>
      <c r="AY26" s="799"/>
      <c r="AZ26" s="797" t="s">
        <v>395</v>
      </c>
      <c r="BA26" s="798"/>
      <c r="BB26" s="798"/>
      <c r="BC26" s="798"/>
      <c r="BD26" s="799"/>
      <c r="BE26" s="797" t="s">
        <v>372</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5">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2">
      <c r="A28" s="266">
        <v>1</v>
      </c>
      <c r="B28" s="811" t="s">
        <v>396</v>
      </c>
      <c r="C28" s="812"/>
      <c r="D28" s="812"/>
      <c r="E28" s="812"/>
      <c r="F28" s="812"/>
      <c r="G28" s="812"/>
      <c r="H28" s="812"/>
      <c r="I28" s="812"/>
      <c r="J28" s="812"/>
      <c r="K28" s="812"/>
      <c r="L28" s="812"/>
      <c r="M28" s="812"/>
      <c r="N28" s="812"/>
      <c r="O28" s="812"/>
      <c r="P28" s="813"/>
      <c r="Q28" s="901">
        <v>14377</v>
      </c>
      <c r="R28" s="902"/>
      <c r="S28" s="902"/>
      <c r="T28" s="902"/>
      <c r="U28" s="902"/>
      <c r="V28" s="902">
        <v>14238</v>
      </c>
      <c r="W28" s="902"/>
      <c r="X28" s="902"/>
      <c r="Y28" s="902"/>
      <c r="Z28" s="902"/>
      <c r="AA28" s="902">
        <v>139</v>
      </c>
      <c r="AB28" s="902"/>
      <c r="AC28" s="902"/>
      <c r="AD28" s="902"/>
      <c r="AE28" s="903"/>
      <c r="AF28" s="904">
        <v>139</v>
      </c>
      <c r="AG28" s="902"/>
      <c r="AH28" s="902"/>
      <c r="AI28" s="902"/>
      <c r="AJ28" s="905"/>
      <c r="AK28" s="906" t="s">
        <v>566</v>
      </c>
      <c r="AL28" s="898"/>
      <c r="AM28" s="898"/>
      <c r="AN28" s="898"/>
      <c r="AO28" s="898"/>
      <c r="AP28" s="898" t="s">
        <v>566</v>
      </c>
      <c r="AQ28" s="898"/>
      <c r="AR28" s="898"/>
      <c r="AS28" s="898"/>
      <c r="AT28" s="898"/>
      <c r="AU28" s="898" t="s">
        <v>566</v>
      </c>
      <c r="AV28" s="898"/>
      <c r="AW28" s="898"/>
      <c r="AX28" s="898"/>
      <c r="AY28" s="898"/>
      <c r="AZ28" s="898" t="s">
        <v>566</v>
      </c>
      <c r="BA28" s="898"/>
      <c r="BB28" s="898"/>
      <c r="BC28" s="898"/>
      <c r="BD28" s="898"/>
      <c r="BE28" s="899"/>
      <c r="BF28" s="899"/>
      <c r="BG28" s="899"/>
      <c r="BH28" s="899"/>
      <c r="BI28" s="900"/>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2">
      <c r="A29" s="266">
        <v>2</v>
      </c>
      <c r="B29" s="835" t="s">
        <v>397</v>
      </c>
      <c r="C29" s="836"/>
      <c r="D29" s="836"/>
      <c r="E29" s="836"/>
      <c r="F29" s="836"/>
      <c r="G29" s="836"/>
      <c r="H29" s="836"/>
      <c r="I29" s="836"/>
      <c r="J29" s="836"/>
      <c r="K29" s="836"/>
      <c r="L29" s="836"/>
      <c r="M29" s="836"/>
      <c r="N29" s="836"/>
      <c r="O29" s="836"/>
      <c r="P29" s="837"/>
      <c r="Q29" s="838">
        <v>11359</v>
      </c>
      <c r="R29" s="839"/>
      <c r="S29" s="839"/>
      <c r="T29" s="839"/>
      <c r="U29" s="839"/>
      <c r="V29" s="839">
        <v>10969</v>
      </c>
      <c r="W29" s="839"/>
      <c r="X29" s="839"/>
      <c r="Y29" s="839"/>
      <c r="Z29" s="839"/>
      <c r="AA29" s="839">
        <v>390</v>
      </c>
      <c r="AB29" s="839"/>
      <c r="AC29" s="839"/>
      <c r="AD29" s="839"/>
      <c r="AE29" s="840"/>
      <c r="AF29" s="841">
        <v>390</v>
      </c>
      <c r="AG29" s="842"/>
      <c r="AH29" s="842"/>
      <c r="AI29" s="842"/>
      <c r="AJ29" s="843"/>
      <c r="AK29" s="909" t="s">
        <v>566</v>
      </c>
      <c r="AL29" s="910"/>
      <c r="AM29" s="910"/>
      <c r="AN29" s="910"/>
      <c r="AO29" s="910"/>
      <c r="AP29" s="910" t="s">
        <v>566</v>
      </c>
      <c r="AQ29" s="910"/>
      <c r="AR29" s="910"/>
      <c r="AS29" s="910"/>
      <c r="AT29" s="910"/>
      <c r="AU29" s="910" t="s">
        <v>566</v>
      </c>
      <c r="AV29" s="910"/>
      <c r="AW29" s="910"/>
      <c r="AX29" s="910"/>
      <c r="AY29" s="910"/>
      <c r="AZ29" s="910" t="s">
        <v>566</v>
      </c>
      <c r="BA29" s="910"/>
      <c r="BB29" s="910"/>
      <c r="BC29" s="910"/>
      <c r="BD29" s="910"/>
      <c r="BE29" s="907"/>
      <c r="BF29" s="907"/>
      <c r="BG29" s="907"/>
      <c r="BH29" s="907"/>
      <c r="BI29" s="908"/>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2">
      <c r="A30" s="266">
        <v>3</v>
      </c>
      <c r="B30" s="835" t="s">
        <v>398</v>
      </c>
      <c r="C30" s="836"/>
      <c r="D30" s="836"/>
      <c r="E30" s="836"/>
      <c r="F30" s="836"/>
      <c r="G30" s="836"/>
      <c r="H30" s="836"/>
      <c r="I30" s="836"/>
      <c r="J30" s="836"/>
      <c r="K30" s="836"/>
      <c r="L30" s="836"/>
      <c r="M30" s="836"/>
      <c r="N30" s="836"/>
      <c r="O30" s="836"/>
      <c r="P30" s="837"/>
      <c r="Q30" s="838">
        <v>2696</v>
      </c>
      <c r="R30" s="839"/>
      <c r="S30" s="839"/>
      <c r="T30" s="839"/>
      <c r="U30" s="839"/>
      <c r="V30" s="839">
        <v>2694</v>
      </c>
      <c r="W30" s="839"/>
      <c r="X30" s="839"/>
      <c r="Y30" s="839"/>
      <c r="Z30" s="839"/>
      <c r="AA30" s="839">
        <v>2</v>
      </c>
      <c r="AB30" s="839"/>
      <c r="AC30" s="839"/>
      <c r="AD30" s="839"/>
      <c r="AE30" s="840"/>
      <c r="AF30" s="841">
        <v>2</v>
      </c>
      <c r="AG30" s="842"/>
      <c r="AH30" s="842"/>
      <c r="AI30" s="842"/>
      <c r="AJ30" s="843"/>
      <c r="AK30" s="909" t="s">
        <v>566</v>
      </c>
      <c r="AL30" s="910"/>
      <c r="AM30" s="910"/>
      <c r="AN30" s="910"/>
      <c r="AO30" s="910"/>
      <c r="AP30" s="910" t="s">
        <v>566</v>
      </c>
      <c r="AQ30" s="910"/>
      <c r="AR30" s="910"/>
      <c r="AS30" s="910"/>
      <c r="AT30" s="910"/>
      <c r="AU30" s="910" t="s">
        <v>566</v>
      </c>
      <c r="AV30" s="910"/>
      <c r="AW30" s="910"/>
      <c r="AX30" s="910"/>
      <c r="AY30" s="910"/>
      <c r="AZ30" s="910" t="s">
        <v>566</v>
      </c>
      <c r="BA30" s="910"/>
      <c r="BB30" s="910"/>
      <c r="BC30" s="910"/>
      <c r="BD30" s="910"/>
      <c r="BE30" s="907"/>
      <c r="BF30" s="907"/>
      <c r="BG30" s="907"/>
      <c r="BH30" s="907"/>
      <c r="BI30" s="908"/>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2">
      <c r="A31" s="266">
        <v>4</v>
      </c>
      <c r="B31" s="835" t="s">
        <v>399</v>
      </c>
      <c r="C31" s="836"/>
      <c r="D31" s="836"/>
      <c r="E31" s="836"/>
      <c r="F31" s="836"/>
      <c r="G31" s="836"/>
      <c r="H31" s="836"/>
      <c r="I31" s="836"/>
      <c r="J31" s="836"/>
      <c r="K31" s="836"/>
      <c r="L31" s="836"/>
      <c r="M31" s="836"/>
      <c r="N31" s="836"/>
      <c r="O31" s="836"/>
      <c r="P31" s="837"/>
      <c r="Q31" s="838">
        <v>1920</v>
      </c>
      <c r="R31" s="839"/>
      <c r="S31" s="839"/>
      <c r="T31" s="839"/>
      <c r="U31" s="839"/>
      <c r="V31" s="839">
        <v>1637</v>
      </c>
      <c r="W31" s="839"/>
      <c r="X31" s="839"/>
      <c r="Y31" s="839"/>
      <c r="Z31" s="839"/>
      <c r="AA31" s="839">
        <v>283</v>
      </c>
      <c r="AB31" s="839"/>
      <c r="AC31" s="839"/>
      <c r="AD31" s="839"/>
      <c r="AE31" s="840"/>
      <c r="AF31" s="841">
        <v>900</v>
      </c>
      <c r="AG31" s="842"/>
      <c r="AH31" s="842"/>
      <c r="AI31" s="842"/>
      <c r="AJ31" s="843"/>
      <c r="AK31" s="909">
        <v>49</v>
      </c>
      <c r="AL31" s="910"/>
      <c r="AM31" s="910"/>
      <c r="AN31" s="910"/>
      <c r="AO31" s="910"/>
      <c r="AP31" s="910">
        <v>1279</v>
      </c>
      <c r="AQ31" s="910"/>
      <c r="AR31" s="910"/>
      <c r="AS31" s="910"/>
      <c r="AT31" s="910"/>
      <c r="AU31" s="910">
        <v>206</v>
      </c>
      <c r="AV31" s="910"/>
      <c r="AW31" s="910"/>
      <c r="AX31" s="910"/>
      <c r="AY31" s="910"/>
      <c r="AZ31" s="911" t="s">
        <v>566</v>
      </c>
      <c r="BA31" s="911"/>
      <c r="BB31" s="911"/>
      <c r="BC31" s="911"/>
      <c r="BD31" s="911"/>
      <c r="BE31" s="907" t="s">
        <v>400</v>
      </c>
      <c r="BF31" s="907"/>
      <c r="BG31" s="907"/>
      <c r="BH31" s="907"/>
      <c r="BI31" s="908"/>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2">
      <c r="A32" s="266">
        <v>5</v>
      </c>
      <c r="B32" s="835" t="s">
        <v>401</v>
      </c>
      <c r="C32" s="836"/>
      <c r="D32" s="836"/>
      <c r="E32" s="836"/>
      <c r="F32" s="836"/>
      <c r="G32" s="836"/>
      <c r="H32" s="836"/>
      <c r="I32" s="836"/>
      <c r="J32" s="836"/>
      <c r="K32" s="836"/>
      <c r="L32" s="836"/>
      <c r="M32" s="836"/>
      <c r="N32" s="836"/>
      <c r="O32" s="836"/>
      <c r="P32" s="837"/>
      <c r="Q32" s="838">
        <v>8532</v>
      </c>
      <c r="R32" s="839"/>
      <c r="S32" s="839"/>
      <c r="T32" s="839"/>
      <c r="U32" s="839"/>
      <c r="V32" s="839">
        <v>9653</v>
      </c>
      <c r="W32" s="839"/>
      <c r="X32" s="839"/>
      <c r="Y32" s="839"/>
      <c r="Z32" s="839"/>
      <c r="AA32" s="839">
        <v>1121</v>
      </c>
      <c r="AB32" s="839"/>
      <c r="AC32" s="839"/>
      <c r="AD32" s="839"/>
      <c r="AE32" s="840"/>
      <c r="AF32" s="841">
        <v>905</v>
      </c>
      <c r="AG32" s="842"/>
      <c r="AH32" s="842"/>
      <c r="AI32" s="842"/>
      <c r="AJ32" s="843"/>
      <c r="AK32" s="909">
        <v>901</v>
      </c>
      <c r="AL32" s="910"/>
      <c r="AM32" s="910"/>
      <c r="AN32" s="910"/>
      <c r="AO32" s="910"/>
      <c r="AP32" s="910">
        <v>1336</v>
      </c>
      <c r="AQ32" s="910"/>
      <c r="AR32" s="910"/>
      <c r="AS32" s="910"/>
      <c r="AT32" s="910"/>
      <c r="AU32" s="910">
        <v>668</v>
      </c>
      <c r="AV32" s="910"/>
      <c r="AW32" s="910"/>
      <c r="AX32" s="910"/>
      <c r="AY32" s="910"/>
      <c r="AZ32" s="911" t="s">
        <v>566</v>
      </c>
      <c r="BA32" s="911"/>
      <c r="BB32" s="911"/>
      <c r="BC32" s="911"/>
      <c r="BD32" s="911"/>
      <c r="BE32" s="907" t="s">
        <v>402</v>
      </c>
      <c r="BF32" s="907"/>
      <c r="BG32" s="907"/>
      <c r="BH32" s="907"/>
      <c r="BI32" s="908"/>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2">
      <c r="A33" s="266">
        <v>6</v>
      </c>
      <c r="B33" s="835" t="s">
        <v>403</v>
      </c>
      <c r="C33" s="836"/>
      <c r="D33" s="836"/>
      <c r="E33" s="836"/>
      <c r="F33" s="836"/>
      <c r="G33" s="836"/>
      <c r="H33" s="836"/>
      <c r="I33" s="836"/>
      <c r="J33" s="836"/>
      <c r="K33" s="836"/>
      <c r="L33" s="836"/>
      <c r="M33" s="836"/>
      <c r="N33" s="836"/>
      <c r="O33" s="836"/>
      <c r="P33" s="837"/>
      <c r="Q33" s="838">
        <v>2498</v>
      </c>
      <c r="R33" s="839"/>
      <c r="S33" s="839"/>
      <c r="T33" s="839"/>
      <c r="U33" s="839"/>
      <c r="V33" s="839">
        <v>2448</v>
      </c>
      <c r="W33" s="839"/>
      <c r="X33" s="839"/>
      <c r="Y33" s="839"/>
      <c r="Z33" s="839"/>
      <c r="AA33" s="839">
        <v>50</v>
      </c>
      <c r="AB33" s="839"/>
      <c r="AC33" s="839"/>
      <c r="AD33" s="839"/>
      <c r="AE33" s="840"/>
      <c r="AF33" s="841">
        <v>40</v>
      </c>
      <c r="AG33" s="842"/>
      <c r="AH33" s="842"/>
      <c r="AI33" s="842"/>
      <c r="AJ33" s="843"/>
      <c r="AK33" s="909">
        <v>884</v>
      </c>
      <c r="AL33" s="910"/>
      <c r="AM33" s="910"/>
      <c r="AN33" s="910"/>
      <c r="AO33" s="910"/>
      <c r="AP33" s="910">
        <v>9008</v>
      </c>
      <c r="AQ33" s="910"/>
      <c r="AR33" s="910"/>
      <c r="AS33" s="910"/>
      <c r="AT33" s="910"/>
      <c r="AU33" s="910">
        <v>5864</v>
      </c>
      <c r="AV33" s="910"/>
      <c r="AW33" s="910"/>
      <c r="AX33" s="910"/>
      <c r="AY33" s="910"/>
      <c r="AZ33" s="911" t="s">
        <v>566</v>
      </c>
      <c r="BA33" s="911"/>
      <c r="BB33" s="911"/>
      <c r="BC33" s="911"/>
      <c r="BD33" s="911"/>
      <c r="BE33" s="907" t="s">
        <v>404</v>
      </c>
      <c r="BF33" s="907"/>
      <c r="BG33" s="907"/>
      <c r="BH33" s="907"/>
      <c r="BI33" s="908"/>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2">
      <c r="A34" s="266">
        <v>7</v>
      </c>
      <c r="B34" s="835" t="s">
        <v>405</v>
      </c>
      <c r="C34" s="836"/>
      <c r="D34" s="836"/>
      <c r="E34" s="836"/>
      <c r="F34" s="836"/>
      <c r="G34" s="836"/>
      <c r="H34" s="836"/>
      <c r="I34" s="836"/>
      <c r="J34" s="836"/>
      <c r="K34" s="836"/>
      <c r="L34" s="836"/>
      <c r="M34" s="836"/>
      <c r="N34" s="836"/>
      <c r="O34" s="836"/>
      <c r="P34" s="837"/>
      <c r="Q34" s="838">
        <v>9</v>
      </c>
      <c r="R34" s="839"/>
      <c r="S34" s="839"/>
      <c r="T34" s="839"/>
      <c r="U34" s="839"/>
      <c r="V34" s="839">
        <v>9</v>
      </c>
      <c r="W34" s="839"/>
      <c r="X34" s="839"/>
      <c r="Y34" s="839"/>
      <c r="Z34" s="839"/>
      <c r="AA34" s="839">
        <v>0</v>
      </c>
      <c r="AB34" s="839"/>
      <c r="AC34" s="839"/>
      <c r="AD34" s="839"/>
      <c r="AE34" s="840"/>
      <c r="AF34" s="841">
        <v>0</v>
      </c>
      <c r="AG34" s="842"/>
      <c r="AH34" s="842"/>
      <c r="AI34" s="842"/>
      <c r="AJ34" s="843"/>
      <c r="AK34" s="909">
        <v>6</v>
      </c>
      <c r="AL34" s="910"/>
      <c r="AM34" s="910"/>
      <c r="AN34" s="910"/>
      <c r="AO34" s="910"/>
      <c r="AP34" s="910">
        <v>51</v>
      </c>
      <c r="AQ34" s="910"/>
      <c r="AR34" s="910"/>
      <c r="AS34" s="910"/>
      <c r="AT34" s="910"/>
      <c r="AU34" s="910">
        <v>50</v>
      </c>
      <c r="AV34" s="910"/>
      <c r="AW34" s="910"/>
      <c r="AX34" s="910"/>
      <c r="AY34" s="910"/>
      <c r="AZ34" s="911" t="s">
        <v>566</v>
      </c>
      <c r="BA34" s="911"/>
      <c r="BB34" s="911"/>
      <c r="BC34" s="911"/>
      <c r="BD34" s="911"/>
      <c r="BE34" s="907" t="s">
        <v>406</v>
      </c>
      <c r="BF34" s="907"/>
      <c r="BG34" s="907"/>
      <c r="BH34" s="907"/>
      <c r="BI34" s="908"/>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2">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09"/>
      <c r="AL35" s="910"/>
      <c r="AM35" s="910"/>
      <c r="AN35" s="910"/>
      <c r="AO35" s="910"/>
      <c r="AP35" s="910"/>
      <c r="AQ35" s="910"/>
      <c r="AR35" s="910"/>
      <c r="AS35" s="910"/>
      <c r="AT35" s="910"/>
      <c r="AU35" s="910"/>
      <c r="AV35" s="910"/>
      <c r="AW35" s="910"/>
      <c r="AX35" s="910"/>
      <c r="AY35" s="910"/>
      <c r="AZ35" s="911"/>
      <c r="BA35" s="911"/>
      <c r="BB35" s="911"/>
      <c r="BC35" s="911"/>
      <c r="BD35" s="911"/>
      <c r="BE35" s="907"/>
      <c r="BF35" s="907"/>
      <c r="BG35" s="907"/>
      <c r="BH35" s="907"/>
      <c r="BI35" s="908"/>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2">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09"/>
      <c r="AL36" s="910"/>
      <c r="AM36" s="910"/>
      <c r="AN36" s="910"/>
      <c r="AO36" s="910"/>
      <c r="AP36" s="910"/>
      <c r="AQ36" s="910"/>
      <c r="AR36" s="910"/>
      <c r="AS36" s="910"/>
      <c r="AT36" s="910"/>
      <c r="AU36" s="910"/>
      <c r="AV36" s="910"/>
      <c r="AW36" s="910"/>
      <c r="AX36" s="910"/>
      <c r="AY36" s="910"/>
      <c r="AZ36" s="911"/>
      <c r="BA36" s="911"/>
      <c r="BB36" s="911"/>
      <c r="BC36" s="911"/>
      <c r="BD36" s="911"/>
      <c r="BE36" s="907"/>
      <c r="BF36" s="907"/>
      <c r="BG36" s="907"/>
      <c r="BH36" s="907"/>
      <c r="BI36" s="908"/>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2">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09"/>
      <c r="AL37" s="910"/>
      <c r="AM37" s="910"/>
      <c r="AN37" s="910"/>
      <c r="AO37" s="910"/>
      <c r="AP37" s="910"/>
      <c r="AQ37" s="910"/>
      <c r="AR37" s="910"/>
      <c r="AS37" s="910"/>
      <c r="AT37" s="910"/>
      <c r="AU37" s="910"/>
      <c r="AV37" s="910"/>
      <c r="AW37" s="910"/>
      <c r="AX37" s="910"/>
      <c r="AY37" s="910"/>
      <c r="AZ37" s="911"/>
      <c r="BA37" s="911"/>
      <c r="BB37" s="911"/>
      <c r="BC37" s="911"/>
      <c r="BD37" s="911"/>
      <c r="BE37" s="907"/>
      <c r="BF37" s="907"/>
      <c r="BG37" s="907"/>
      <c r="BH37" s="907"/>
      <c r="BI37" s="908"/>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2">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09"/>
      <c r="AL38" s="910"/>
      <c r="AM38" s="910"/>
      <c r="AN38" s="910"/>
      <c r="AO38" s="910"/>
      <c r="AP38" s="910"/>
      <c r="AQ38" s="910"/>
      <c r="AR38" s="910"/>
      <c r="AS38" s="910"/>
      <c r="AT38" s="910"/>
      <c r="AU38" s="910"/>
      <c r="AV38" s="910"/>
      <c r="AW38" s="910"/>
      <c r="AX38" s="910"/>
      <c r="AY38" s="910"/>
      <c r="AZ38" s="911"/>
      <c r="BA38" s="911"/>
      <c r="BB38" s="911"/>
      <c r="BC38" s="911"/>
      <c r="BD38" s="911"/>
      <c r="BE38" s="907"/>
      <c r="BF38" s="907"/>
      <c r="BG38" s="907"/>
      <c r="BH38" s="907"/>
      <c r="BI38" s="908"/>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2">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09"/>
      <c r="AL39" s="910"/>
      <c r="AM39" s="910"/>
      <c r="AN39" s="910"/>
      <c r="AO39" s="910"/>
      <c r="AP39" s="910"/>
      <c r="AQ39" s="910"/>
      <c r="AR39" s="910"/>
      <c r="AS39" s="910"/>
      <c r="AT39" s="910"/>
      <c r="AU39" s="910"/>
      <c r="AV39" s="910"/>
      <c r="AW39" s="910"/>
      <c r="AX39" s="910"/>
      <c r="AY39" s="910"/>
      <c r="AZ39" s="911"/>
      <c r="BA39" s="911"/>
      <c r="BB39" s="911"/>
      <c r="BC39" s="911"/>
      <c r="BD39" s="911"/>
      <c r="BE39" s="907"/>
      <c r="BF39" s="907"/>
      <c r="BG39" s="907"/>
      <c r="BH39" s="907"/>
      <c r="BI39" s="908"/>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2">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09"/>
      <c r="AL40" s="910"/>
      <c r="AM40" s="910"/>
      <c r="AN40" s="910"/>
      <c r="AO40" s="910"/>
      <c r="AP40" s="910"/>
      <c r="AQ40" s="910"/>
      <c r="AR40" s="910"/>
      <c r="AS40" s="910"/>
      <c r="AT40" s="910"/>
      <c r="AU40" s="910"/>
      <c r="AV40" s="910"/>
      <c r="AW40" s="910"/>
      <c r="AX40" s="910"/>
      <c r="AY40" s="910"/>
      <c r="AZ40" s="911"/>
      <c r="BA40" s="911"/>
      <c r="BB40" s="911"/>
      <c r="BC40" s="911"/>
      <c r="BD40" s="911"/>
      <c r="BE40" s="907"/>
      <c r="BF40" s="907"/>
      <c r="BG40" s="907"/>
      <c r="BH40" s="907"/>
      <c r="BI40" s="908"/>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2">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09"/>
      <c r="AL41" s="910"/>
      <c r="AM41" s="910"/>
      <c r="AN41" s="910"/>
      <c r="AO41" s="910"/>
      <c r="AP41" s="910"/>
      <c r="AQ41" s="910"/>
      <c r="AR41" s="910"/>
      <c r="AS41" s="910"/>
      <c r="AT41" s="910"/>
      <c r="AU41" s="910"/>
      <c r="AV41" s="910"/>
      <c r="AW41" s="910"/>
      <c r="AX41" s="910"/>
      <c r="AY41" s="910"/>
      <c r="AZ41" s="911"/>
      <c r="BA41" s="911"/>
      <c r="BB41" s="911"/>
      <c r="BC41" s="911"/>
      <c r="BD41" s="911"/>
      <c r="BE41" s="907"/>
      <c r="BF41" s="907"/>
      <c r="BG41" s="907"/>
      <c r="BH41" s="907"/>
      <c r="BI41" s="908"/>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2">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09"/>
      <c r="AL42" s="910"/>
      <c r="AM42" s="910"/>
      <c r="AN42" s="910"/>
      <c r="AO42" s="910"/>
      <c r="AP42" s="910"/>
      <c r="AQ42" s="910"/>
      <c r="AR42" s="910"/>
      <c r="AS42" s="910"/>
      <c r="AT42" s="910"/>
      <c r="AU42" s="910"/>
      <c r="AV42" s="910"/>
      <c r="AW42" s="910"/>
      <c r="AX42" s="910"/>
      <c r="AY42" s="910"/>
      <c r="AZ42" s="911"/>
      <c r="BA42" s="911"/>
      <c r="BB42" s="911"/>
      <c r="BC42" s="911"/>
      <c r="BD42" s="911"/>
      <c r="BE42" s="907"/>
      <c r="BF42" s="907"/>
      <c r="BG42" s="907"/>
      <c r="BH42" s="907"/>
      <c r="BI42" s="908"/>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2">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09"/>
      <c r="AL43" s="910"/>
      <c r="AM43" s="910"/>
      <c r="AN43" s="910"/>
      <c r="AO43" s="910"/>
      <c r="AP43" s="910"/>
      <c r="AQ43" s="910"/>
      <c r="AR43" s="910"/>
      <c r="AS43" s="910"/>
      <c r="AT43" s="910"/>
      <c r="AU43" s="910"/>
      <c r="AV43" s="910"/>
      <c r="AW43" s="910"/>
      <c r="AX43" s="910"/>
      <c r="AY43" s="910"/>
      <c r="AZ43" s="911"/>
      <c r="BA43" s="911"/>
      <c r="BB43" s="911"/>
      <c r="BC43" s="911"/>
      <c r="BD43" s="911"/>
      <c r="BE43" s="907"/>
      <c r="BF43" s="907"/>
      <c r="BG43" s="907"/>
      <c r="BH43" s="907"/>
      <c r="BI43" s="908"/>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2">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09"/>
      <c r="AL44" s="910"/>
      <c r="AM44" s="910"/>
      <c r="AN44" s="910"/>
      <c r="AO44" s="910"/>
      <c r="AP44" s="910"/>
      <c r="AQ44" s="910"/>
      <c r="AR44" s="910"/>
      <c r="AS44" s="910"/>
      <c r="AT44" s="910"/>
      <c r="AU44" s="910"/>
      <c r="AV44" s="910"/>
      <c r="AW44" s="910"/>
      <c r="AX44" s="910"/>
      <c r="AY44" s="910"/>
      <c r="AZ44" s="911"/>
      <c r="BA44" s="911"/>
      <c r="BB44" s="911"/>
      <c r="BC44" s="911"/>
      <c r="BD44" s="911"/>
      <c r="BE44" s="907"/>
      <c r="BF44" s="907"/>
      <c r="BG44" s="907"/>
      <c r="BH44" s="907"/>
      <c r="BI44" s="908"/>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2">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09"/>
      <c r="AL45" s="910"/>
      <c r="AM45" s="910"/>
      <c r="AN45" s="910"/>
      <c r="AO45" s="910"/>
      <c r="AP45" s="910"/>
      <c r="AQ45" s="910"/>
      <c r="AR45" s="910"/>
      <c r="AS45" s="910"/>
      <c r="AT45" s="910"/>
      <c r="AU45" s="910"/>
      <c r="AV45" s="910"/>
      <c r="AW45" s="910"/>
      <c r="AX45" s="910"/>
      <c r="AY45" s="910"/>
      <c r="AZ45" s="911"/>
      <c r="BA45" s="911"/>
      <c r="BB45" s="911"/>
      <c r="BC45" s="911"/>
      <c r="BD45" s="911"/>
      <c r="BE45" s="907"/>
      <c r="BF45" s="907"/>
      <c r="BG45" s="907"/>
      <c r="BH45" s="907"/>
      <c r="BI45" s="908"/>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2">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09"/>
      <c r="AL46" s="910"/>
      <c r="AM46" s="910"/>
      <c r="AN46" s="910"/>
      <c r="AO46" s="910"/>
      <c r="AP46" s="910"/>
      <c r="AQ46" s="910"/>
      <c r="AR46" s="910"/>
      <c r="AS46" s="910"/>
      <c r="AT46" s="910"/>
      <c r="AU46" s="910"/>
      <c r="AV46" s="910"/>
      <c r="AW46" s="910"/>
      <c r="AX46" s="910"/>
      <c r="AY46" s="910"/>
      <c r="AZ46" s="911"/>
      <c r="BA46" s="911"/>
      <c r="BB46" s="911"/>
      <c r="BC46" s="911"/>
      <c r="BD46" s="911"/>
      <c r="BE46" s="907"/>
      <c r="BF46" s="907"/>
      <c r="BG46" s="907"/>
      <c r="BH46" s="907"/>
      <c r="BI46" s="908"/>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2">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09"/>
      <c r="AL47" s="910"/>
      <c r="AM47" s="910"/>
      <c r="AN47" s="910"/>
      <c r="AO47" s="910"/>
      <c r="AP47" s="910"/>
      <c r="AQ47" s="910"/>
      <c r="AR47" s="910"/>
      <c r="AS47" s="910"/>
      <c r="AT47" s="910"/>
      <c r="AU47" s="910"/>
      <c r="AV47" s="910"/>
      <c r="AW47" s="910"/>
      <c r="AX47" s="910"/>
      <c r="AY47" s="910"/>
      <c r="AZ47" s="911"/>
      <c r="BA47" s="911"/>
      <c r="BB47" s="911"/>
      <c r="BC47" s="911"/>
      <c r="BD47" s="911"/>
      <c r="BE47" s="907"/>
      <c r="BF47" s="907"/>
      <c r="BG47" s="907"/>
      <c r="BH47" s="907"/>
      <c r="BI47" s="908"/>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2">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09"/>
      <c r="AL48" s="910"/>
      <c r="AM48" s="910"/>
      <c r="AN48" s="910"/>
      <c r="AO48" s="910"/>
      <c r="AP48" s="910"/>
      <c r="AQ48" s="910"/>
      <c r="AR48" s="910"/>
      <c r="AS48" s="910"/>
      <c r="AT48" s="910"/>
      <c r="AU48" s="910"/>
      <c r="AV48" s="910"/>
      <c r="AW48" s="910"/>
      <c r="AX48" s="910"/>
      <c r="AY48" s="910"/>
      <c r="AZ48" s="911"/>
      <c r="BA48" s="911"/>
      <c r="BB48" s="911"/>
      <c r="BC48" s="911"/>
      <c r="BD48" s="911"/>
      <c r="BE48" s="907"/>
      <c r="BF48" s="907"/>
      <c r="BG48" s="907"/>
      <c r="BH48" s="907"/>
      <c r="BI48" s="908"/>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2">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09"/>
      <c r="AL49" s="910"/>
      <c r="AM49" s="910"/>
      <c r="AN49" s="910"/>
      <c r="AO49" s="910"/>
      <c r="AP49" s="910"/>
      <c r="AQ49" s="910"/>
      <c r="AR49" s="910"/>
      <c r="AS49" s="910"/>
      <c r="AT49" s="910"/>
      <c r="AU49" s="910"/>
      <c r="AV49" s="910"/>
      <c r="AW49" s="910"/>
      <c r="AX49" s="910"/>
      <c r="AY49" s="910"/>
      <c r="AZ49" s="911"/>
      <c r="BA49" s="911"/>
      <c r="BB49" s="911"/>
      <c r="BC49" s="911"/>
      <c r="BD49" s="911"/>
      <c r="BE49" s="907"/>
      <c r="BF49" s="907"/>
      <c r="BG49" s="907"/>
      <c r="BH49" s="907"/>
      <c r="BI49" s="908"/>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2">
      <c r="A50" s="261">
        <v>23</v>
      </c>
      <c r="B50" s="835"/>
      <c r="C50" s="836"/>
      <c r="D50" s="836"/>
      <c r="E50" s="836"/>
      <c r="F50" s="836"/>
      <c r="G50" s="836"/>
      <c r="H50" s="836"/>
      <c r="I50" s="836"/>
      <c r="J50" s="836"/>
      <c r="K50" s="836"/>
      <c r="L50" s="836"/>
      <c r="M50" s="836"/>
      <c r="N50" s="836"/>
      <c r="O50" s="836"/>
      <c r="P50" s="837"/>
      <c r="Q50" s="912"/>
      <c r="R50" s="913"/>
      <c r="S50" s="913"/>
      <c r="T50" s="913"/>
      <c r="U50" s="913"/>
      <c r="V50" s="913"/>
      <c r="W50" s="913"/>
      <c r="X50" s="913"/>
      <c r="Y50" s="913"/>
      <c r="Z50" s="913"/>
      <c r="AA50" s="913"/>
      <c r="AB50" s="913"/>
      <c r="AC50" s="913"/>
      <c r="AD50" s="913"/>
      <c r="AE50" s="914"/>
      <c r="AF50" s="841"/>
      <c r="AG50" s="842"/>
      <c r="AH50" s="842"/>
      <c r="AI50" s="842"/>
      <c r="AJ50" s="843"/>
      <c r="AK50" s="915"/>
      <c r="AL50" s="913"/>
      <c r="AM50" s="913"/>
      <c r="AN50" s="913"/>
      <c r="AO50" s="913"/>
      <c r="AP50" s="913"/>
      <c r="AQ50" s="913"/>
      <c r="AR50" s="913"/>
      <c r="AS50" s="913"/>
      <c r="AT50" s="913"/>
      <c r="AU50" s="913"/>
      <c r="AV50" s="913"/>
      <c r="AW50" s="913"/>
      <c r="AX50" s="913"/>
      <c r="AY50" s="913"/>
      <c r="AZ50" s="916"/>
      <c r="BA50" s="916"/>
      <c r="BB50" s="916"/>
      <c r="BC50" s="916"/>
      <c r="BD50" s="916"/>
      <c r="BE50" s="907"/>
      <c r="BF50" s="907"/>
      <c r="BG50" s="907"/>
      <c r="BH50" s="907"/>
      <c r="BI50" s="908"/>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2">
      <c r="A51" s="261">
        <v>24</v>
      </c>
      <c r="B51" s="835"/>
      <c r="C51" s="836"/>
      <c r="D51" s="836"/>
      <c r="E51" s="836"/>
      <c r="F51" s="836"/>
      <c r="G51" s="836"/>
      <c r="H51" s="836"/>
      <c r="I51" s="836"/>
      <c r="J51" s="836"/>
      <c r="K51" s="836"/>
      <c r="L51" s="836"/>
      <c r="M51" s="836"/>
      <c r="N51" s="836"/>
      <c r="O51" s="836"/>
      <c r="P51" s="837"/>
      <c r="Q51" s="912"/>
      <c r="R51" s="913"/>
      <c r="S51" s="913"/>
      <c r="T51" s="913"/>
      <c r="U51" s="913"/>
      <c r="V51" s="913"/>
      <c r="W51" s="913"/>
      <c r="X51" s="913"/>
      <c r="Y51" s="913"/>
      <c r="Z51" s="913"/>
      <c r="AA51" s="913"/>
      <c r="AB51" s="913"/>
      <c r="AC51" s="913"/>
      <c r="AD51" s="913"/>
      <c r="AE51" s="914"/>
      <c r="AF51" s="841"/>
      <c r="AG51" s="842"/>
      <c r="AH51" s="842"/>
      <c r="AI51" s="842"/>
      <c r="AJ51" s="843"/>
      <c r="AK51" s="915"/>
      <c r="AL51" s="913"/>
      <c r="AM51" s="913"/>
      <c r="AN51" s="913"/>
      <c r="AO51" s="913"/>
      <c r="AP51" s="913"/>
      <c r="AQ51" s="913"/>
      <c r="AR51" s="913"/>
      <c r="AS51" s="913"/>
      <c r="AT51" s="913"/>
      <c r="AU51" s="913"/>
      <c r="AV51" s="913"/>
      <c r="AW51" s="913"/>
      <c r="AX51" s="913"/>
      <c r="AY51" s="913"/>
      <c r="AZ51" s="916"/>
      <c r="BA51" s="916"/>
      <c r="BB51" s="916"/>
      <c r="BC51" s="916"/>
      <c r="BD51" s="916"/>
      <c r="BE51" s="907"/>
      <c r="BF51" s="907"/>
      <c r="BG51" s="907"/>
      <c r="BH51" s="907"/>
      <c r="BI51" s="908"/>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2">
      <c r="A52" s="261">
        <v>25</v>
      </c>
      <c r="B52" s="835"/>
      <c r="C52" s="836"/>
      <c r="D52" s="836"/>
      <c r="E52" s="836"/>
      <c r="F52" s="836"/>
      <c r="G52" s="836"/>
      <c r="H52" s="836"/>
      <c r="I52" s="836"/>
      <c r="J52" s="836"/>
      <c r="K52" s="836"/>
      <c r="L52" s="836"/>
      <c r="M52" s="836"/>
      <c r="N52" s="836"/>
      <c r="O52" s="836"/>
      <c r="P52" s="837"/>
      <c r="Q52" s="912"/>
      <c r="R52" s="913"/>
      <c r="S52" s="913"/>
      <c r="T52" s="913"/>
      <c r="U52" s="913"/>
      <c r="V52" s="913"/>
      <c r="W52" s="913"/>
      <c r="X52" s="913"/>
      <c r="Y52" s="913"/>
      <c r="Z52" s="913"/>
      <c r="AA52" s="913"/>
      <c r="AB52" s="913"/>
      <c r="AC52" s="913"/>
      <c r="AD52" s="913"/>
      <c r="AE52" s="914"/>
      <c r="AF52" s="841"/>
      <c r="AG52" s="842"/>
      <c r="AH52" s="842"/>
      <c r="AI52" s="842"/>
      <c r="AJ52" s="843"/>
      <c r="AK52" s="915"/>
      <c r="AL52" s="913"/>
      <c r="AM52" s="913"/>
      <c r="AN52" s="913"/>
      <c r="AO52" s="913"/>
      <c r="AP52" s="913"/>
      <c r="AQ52" s="913"/>
      <c r="AR52" s="913"/>
      <c r="AS52" s="913"/>
      <c r="AT52" s="913"/>
      <c r="AU52" s="913"/>
      <c r="AV52" s="913"/>
      <c r="AW52" s="913"/>
      <c r="AX52" s="913"/>
      <c r="AY52" s="913"/>
      <c r="AZ52" s="916"/>
      <c r="BA52" s="916"/>
      <c r="BB52" s="916"/>
      <c r="BC52" s="916"/>
      <c r="BD52" s="916"/>
      <c r="BE52" s="907"/>
      <c r="BF52" s="907"/>
      <c r="BG52" s="907"/>
      <c r="BH52" s="907"/>
      <c r="BI52" s="908"/>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2">
      <c r="A53" s="261">
        <v>26</v>
      </c>
      <c r="B53" s="835"/>
      <c r="C53" s="836"/>
      <c r="D53" s="836"/>
      <c r="E53" s="836"/>
      <c r="F53" s="836"/>
      <c r="G53" s="836"/>
      <c r="H53" s="836"/>
      <c r="I53" s="836"/>
      <c r="J53" s="836"/>
      <c r="K53" s="836"/>
      <c r="L53" s="836"/>
      <c r="M53" s="836"/>
      <c r="N53" s="836"/>
      <c r="O53" s="836"/>
      <c r="P53" s="837"/>
      <c r="Q53" s="912"/>
      <c r="R53" s="913"/>
      <c r="S53" s="913"/>
      <c r="T53" s="913"/>
      <c r="U53" s="913"/>
      <c r="V53" s="913"/>
      <c r="W53" s="913"/>
      <c r="X53" s="913"/>
      <c r="Y53" s="913"/>
      <c r="Z53" s="913"/>
      <c r="AA53" s="913"/>
      <c r="AB53" s="913"/>
      <c r="AC53" s="913"/>
      <c r="AD53" s="913"/>
      <c r="AE53" s="914"/>
      <c r="AF53" s="841"/>
      <c r="AG53" s="842"/>
      <c r="AH53" s="842"/>
      <c r="AI53" s="842"/>
      <c r="AJ53" s="843"/>
      <c r="AK53" s="915"/>
      <c r="AL53" s="913"/>
      <c r="AM53" s="913"/>
      <c r="AN53" s="913"/>
      <c r="AO53" s="913"/>
      <c r="AP53" s="913"/>
      <c r="AQ53" s="913"/>
      <c r="AR53" s="913"/>
      <c r="AS53" s="913"/>
      <c r="AT53" s="913"/>
      <c r="AU53" s="913"/>
      <c r="AV53" s="913"/>
      <c r="AW53" s="913"/>
      <c r="AX53" s="913"/>
      <c r="AY53" s="913"/>
      <c r="AZ53" s="916"/>
      <c r="BA53" s="916"/>
      <c r="BB53" s="916"/>
      <c r="BC53" s="916"/>
      <c r="BD53" s="916"/>
      <c r="BE53" s="907"/>
      <c r="BF53" s="907"/>
      <c r="BG53" s="907"/>
      <c r="BH53" s="907"/>
      <c r="BI53" s="908"/>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2">
      <c r="A54" s="261">
        <v>27</v>
      </c>
      <c r="B54" s="835"/>
      <c r="C54" s="836"/>
      <c r="D54" s="836"/>
      <c r="E54" s="836"/>
      <c r="F54" s="836"/>
      <c r="G54" s="836"/>
      <c r="H54" s="836"/>
      <c r="I54" s="836"/>
      <c r="J54" s="836"/>
      <c r="K54" s="836"/>
      <c r="L54" s="836"/>
      <c r="M54" s="836"/>
      <c r="N54" s="836"/>
      <c r="O54" s="836"/>
      <c r="P54" s="837"/>
      <c r="Q54" s="912"/>
      <c r="R54" s="913"/>
      <c r="S54" s="913"/>
      <c r="T54" s="913"/>
      <c r="U54" s="913"/>
      <c r="V54" s="913"/>
      <c r="W54" s="913"/>
      <c r="X54" s="913"/>
      <c r="Y54" s="913"/>
      <c r="Z54" s="913"/>
      <c r="AA54" s="913"/>
      <c r="AB54" s="913"/>
      <c r="AC54" s="913"/>
      <c r="AD54" s="913"/>
      <c r="AE54" s="914"/>
      <c r="AF54" s="841"/>
      <c r="AG54" s="842"/>
      <c r="AH54" s="842"/>
      <c r="AI54" s="842"/>
      <c r="AJ54" s="843"/>
      <c r="AK54" s="915"/>
      <c r="AL54" s="913"/>
      <c r="AM54" s="913"/>
      <c r="AN54" s="913"/>
      <c r="AO54" s="913"/>
      <c r="AP54" s="913"/>
      <c r="AQ54" s="913"/>
      <c r="AR54" s="913"/>
      <c r="AS54" s="913"/>
      <c r="AT54" s="913"/>
      <c r="AU54" s="913"/>
      <c r="AV54" s="913"/>
      <c r="AW54" s="913"/>
      <c r="AX54" s="913"/>
      <c r="AY54" s="913"/>
      <c r="AZ54" s="916"/>
      <c r="BA54" s="916"/>
      <c r="BB54" s="916"/>
      <c r="BC54" s="916"/>
      <c r="BD54" s="916"/>
      <c r="BE54" s="907"/>
      <c r="BF54" s="907"/>
      <c r="BG54" s="907"/>
      <c r="BH54" s="907"/>
      <c r="BI54" s="908"/>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2">
      <c r="A55" s="261">
        <v>28</v>
      </c>
      <c r="B55" s="835"/>
      <c r="C55" s="836"/>
      <c r="D55" s="836"/>
      <c r="E55" s="836"/>
      <c r="F55" s="836"/>
      <c r="G55" s="836"/>
      <c r="H55" s="836"/>
      <c r="I55" s="836"/>
      <c r="J55" s="836"/>
      <c r="K55" s="836"/>
      <c r="L55" s="836"/>
      <c r="M55" s="836"/>
      <c r="N55" s="836"/>
      <c r="O55" s="836"/>
      <c r="P55" s="837"/>
      <c r="Q55" s="912"/>
      <c r="R55" s="913"/>
      <c r="S55" s="913"/>
      <c r="T55" s="913"/>
      <c r="U55" s="913"/>
      <c r="V55" s="913"/>
      <c r="W55" s="913"/>
      <c r="X55" s="913"/>
      <c r="Y55" s="913"/>
      <c r="Z55" s="913"/>
      <c r="AA55" s="913"/>
      <c r="AB55" s="913"/>
      <c r="AC55" s="913"/>
      <c r="AD55" s="913"/>
      <c r="AE55" s="914"/>
      <c r="AF55" s="841"/>
      <c r="AG55" s="842"/>
      <c r="AH55" s="842"/>
      <c r="AI55" s="842"/>
      <c r="AJ55" s="843"/>
      <c r="AK55" s="915"/>
      <c r="AL55" s="913"/>
      <c r="AM55" s="913"/>
      <c r="AN55" s="913"/>
      <c r="AO55" s="913"/>
      <c r="AP55" s="913"/>
      <c r="AQ55" s="913"/>
      <c r="AR55" s="913"/>
      <c r="AS55" s="913"/>
      <c r="AT55" s="913"/>
      <c r="AU55" s="913"/>
      <c r="AV55" s="913"/>
      <c r="AW55" s="913"/>
      <c r="AX55" s="913"/>
      <c r="AY55" s="913"/>
      <c r="AZ55" s="916"/>
      <c r="BA55" s="916"/>
      <c r="BB55" s="916"/>
      <c r="BC55" s="916"/>
      <c r="BD55" s="916"/>
      <c r="BE55" s="907"/>
      <c r="BF55" s="907"/>
      <c r="BG55" s="907"/>
      <c r="BH55" s="907"/>
      <c r="BI55" s="908"/>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2">
      <c r="A56" s="261">
        <v>29</v>
      </c>
      <c r="B56" s="835"/>
      <c r="C56" s="836"/>
      <c r="D56" s="836"/>
      <c r="E56" s="836"/>
      <c r="F56" s="836"/>
      <c r="G56" s="836"/>
      <c r="H56" s="836"/>
      <c r="I56" s="836"/>
      <c r="J56" s="836"/>
      <c r="K56" s="836"/>
      <c r="L56" s="836"/>
      <c r="M56" s="836"/>
      <c r="N56" s="836"/>
      <c r="O56" s="836"/>
      <c r="P56" s="837"/>
      <c r="Q56" s="912"/>
      <c r="R56" s="913"/>
      <c r="S56" s="913"/>
      <c r="T56" s="913"/>
      <c r="U56" s="913"/>
      <c r="V56" s="913"/>
      <c r="W56" s="913"/>
      <c r="X56" s="913"/>
      <c r="Y56" s="913"/>
      <c r="Z56" s="913"/>
      <c r="AA56" s="913"/>
      <c r="AB56" s="913"/>
      <c r="AC56" s="913"/>
      <c r="AD56" s="913"/>
      <c r="AE56" s="914"/>
      <c r="AF56" s="841"/>
      <c r="AG56" s="842"/>
      <c r="AH56" s="842"/>
      <c r="AI56" s="842"/>
      <c r="AJ56" s="843"/>
      <c r="AK56" s="915"/>
      <c r="AL56" s="913"/>
      <c r="AM56" s="913"/>
      <c r="AN56" s="913"/>
      <c r="AO56" s="913"/>
      <c r="AP56" s="913"/>
      <c r="AQ56" s="913"/>
      <c r="AR56" s="913"/>
      <c r="AS56" s="913"/>
      <c r="AT56" s="913"/>
      <c r="AU56" s="913"/>
      <c r="AV56" s="913"/>
      <c r="AW56" s="913"/>
      <c r="AX56" s="913"/>
      <c r="AY56" s="913"/>
      <c r="AZ56" s="916"/>
      <c r="BA56" s="916"/>
      <c r="BB56" s="916"/>
      <c r="BC56" s="916"/>
      <c r="BD56" s="916"/>
      <c r="BE56" s="907"/>
      <c r="BF56" s="907"/>
      <c r="BG56" s="907"/>
      <c r="BH56" s="907"/>
      <c r="BI56" s="908"/>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2">
      <c r="A57" s="261">
        <v>30</v>
      </c>
      <c r="B57" s="835"/>
      <c r="C57" s="836"/>
      <c r="D57" s="836"/>
      <c r="E57" s="836"/>
      <c r="F57" s="836"/>
      <c r="G57" s="836"/>
      <c r="H57" s="836"/>
      <c r="I57" s="836"/>
      <c r="J57" s="836"/>
      <c r="K57" s="836"/>
      <c r="L57" s="836"/>
      <c r="M57" s="836"/>
      <c r="N57" s="836"/>
      <c r="O57" s="836"/>
      <c r="P57" s="837"/>
      <c r="Q57" s="912"/>
      <c r="R57" s="913"/>
      <c r="S57" s="913"/>
      <c r="T57" s="913"/>
      <c r="U57" s="913"/>
      <c r="V57" s="913"/>
      <c r="W57" s="913"/>
      <c r="X57" s="913"/>
      <c r="Y57" s="913"/>
      <c r="Z57" s="913"/>
      <c r="AA57" s="913"/>
      <c r="AB57" s="913"/>
      <c r="AC57" s="913"/>
      <c r="AD57" s="913"/>
      <c r="AE57" s="914"/>
      <c r="AF57" s="841"/>
      <c r="AG57" s="842"/>
      <c r="AH57" s="842"/>
      <c r="AI57" s="842"/>
      <c r="AJ57" s="843"/>
      <c r="AK57" s="915"/>
      <c r="AL57" s="913"/>
      <c r="AM57" s="913"/>
      <c r="AN57" s="913"/>
      <c r="AO57" s="913"/>
      <c r="AP57" s="913"/>
      <c r="AQ57" s="913"/>
      <c r="AR57" s="913"/>
      <c r="AS57" s="913"/>
      <c r="AT57" s="913"/>
      <c r="AU57" s="913"/>
      <c r="AV57" s="913"/>
      <c r="AW57" s="913"/>
      <c r="AX57" s="913"/>
      <c r="AY57" s="913"/>
      <c r="AZ57" s="916"/>
      <c r="BA57" s="916"/>
      <c r="BB57" s="916"/>
      <c r="BC57" s="916"/>
      <c r="BD57" s="916"/>
      <c r="BE57" s="907"/>
      <c r="BF57" s="907"/>
      <c r="BG57" s="907"/>
      <c r="BH57" s="907"/>
      <c r="BI57" s="908"/>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2">
      <c r="A58" s="261">
        <v>31</v>
      </c>
      <c r="B58" s="835"/>
      <c r="C58" s="836"/>
      <c r="D58" s="836"/>
      <c r="E58" s="836"/>
      <c r="F58" s="836"/>
      <c r="G58" s="836"/>
      <c r="H58" s="836"/>
      <c r="I58" s="836"/>
      <c r="J58" s="836"/>
      <c r="K58" s="836"/>
      <c r="L58" s="836"/>
      <c r="M58" s="836"/>
      <c r="N58" s="836"/>
      <c r="O58" s="836"/>
      <c r="P58" s="837"/>
      <c r="Q58" s="912"/>
      <c r="R58" s="913"/>
      <c r="S58" s="913"/>
      <c r="T58" s="913"/>
      <c r="U58" s="913"/>
      <c r="V58" s="913"/>
      <c r="W58" s="913"/>
      <c r="X58" s="913"/>
      <c r="Y58" s="913"/>
      <c r="Z58" s="913"/>
      <c r="AA58" s="913"/>
      <c r="AB58" s="913"/>
      <c r="AC58" s="913"/>
      <c r="AD58" s="913"/>
      <c r="AE58" s="914"/>
      <c r="AF58" s="841"/>
      <c r="AG58" s="842"/>
      <c r="AH58" s="842"/>
      <c r="AI58" s="842"/>
      <c r="AJ58" s="843"/>
      <c r="AK58" s="915"/>
      <c r="AL58" s="913"/>
      <c r="AM58" s="913"/>
      <c r="AN58" s="913"/>
      <c r="AO58" s="913"/>
      <c r="AP58" s="913"/>
      <c r="AQ58" s="913"/>
      <c r="AR58" s="913"/>
      <c r="AS58" s="913"/>
      <c r="AT58" s="913"/>
      <c r="AU58" s="913"/>
      <c r="AV58" s="913"/>
      <c r="AW58" s="913"/>
      <c r="AX58" s="913"/>
      <c r="AY58" s="913"/>
      <c r="AZ58" s="916"/>
      <c r="BA58" s="916"/>
      <c r="BB58" s="916"/>
      <c r="BC58" s="916"/>
      <c r="BD58" s="916"/>
      <c r="BE58" s="907"/>
      <c r="BF58" s="907"/>
      <c r="BG58" s="907"/>
      <c r="BH58" s="907"/>
      <c r="BI58" s="908"/>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2">
      <c r="A59" s="261">
        <v>32</v>
      </c>
      <c r="B59" s="835"/>
      <c r="C59" s="836"/>
      <c r="D59" s="836"/>
      <c r="E59" s="836"/>
      <c r="F59" s="836"/>
      <c r="G59" s="836"/>
      <c r="H59" s="836"/>
      <c r="I59" s="836"/>
      <c r="J59" s="836"/>
      <c r="K59" s="836"/>
      <c r="L59" s="836"/>
      <c r="M59" s="836"/>
      <c r="N59" s="836"/>
      <c r="O59" s="836"/>
      <c r="P59" s="837"/>
      <c r="Q59" s="912"/>
      <c r="R59" s="913"/>
      <c r="S59" s="913"/>
      <c r="T59" s="913"/>
      <c r="U59" s="913"/>
      <c r="V59" s="913"/>
      <c r="W59" s="913"/>
      <c r="X59" s="913"/>
      <c r="Y59" s="913"/>
      <c r="Z59" s="913"/>
      <c r="AA59" s="913"/>
      <c r="AB59" s="913"/>
      <c r="AC59" s="913"/>
      <c r="AD59" s="913"/>
      <c r="AE59" s="914"/>
      <c r="AF59" s="841"/>
      <c r="AG59" s="842"/>
      <c r="AH59" s="842"/>
      <c r="AI59" s="842"/>
      <c r="AJ59" s="843"/>
      <c r="AK59" s="915"/>
      <c r="AL59" s="913"/>
      <c r="AM59" s="913"/>
      <c r="AN59" s="913"/>
      <c r="AO59" s="913"/>
      <c r="AP59" s="913"/>
      <c r="AQ59" s="913"/>
      <c r="AR59" s="913"/>
      <c r="AS59" s="913"/>
      <c r="AT59" s="913"/>
      <c r="AU59" s="913"/>
      <c r="AV59" s="913"/>
      <c r="AW59" s="913"/>
      <c r="AX59" s="913"/>
      <c r="AY59" s="913"/>
      <c r="AZ59" s="916"/>
      <c r="BA59" s="916"/>
      <c r="BB59" s="916"/>
      <c r="BC59" s="916"/>
      <c r="BD59" s="916"/>
      <c r="BE59" s="907"/>
      <c r="BF59" s="907"/>
      <c r="BG59" s="907"/>
      <c r="BH59" s="907"/>
      <c r="BI59" s="908"/>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2">
      <c r="A60" s="261">
        <v>33</v>
      </c>
      <c r="B60" s="835"/>
      <c r="C60" s="836"/>
      <c r="D60" s="836"/>
      <c r="E60" s="836"/>
      <c r="F60" s="836"/>
      <c r="G60" s="836"/>
      <c r="H60" s="836"/>
      <c r="I60" s="836"/>
      <c r="J60" s="836"/>
      <c r="K60" s="836"/>
      <c r="L60" s="836"/>
      <c r="M60" s="836"/>
      <c r="N60" s="836"/>
      <c r="O60" s="836"/>
      <c r="P60" s="837"/>
      <c r="Q60" s="912"/>
      <c r="R60" s="913"/>
      <c r="S60" s="913"/>
      <c r="T60" s="913"/>
      <c r="U60" s="913"/>
      <c r="V60" s="913"/>
      <c r="W60" s="913"/>
      <c r="X60" s="913"/>
      <c r="Y60" s="913"/>
      <c r="Z60" s="913"/>
      <c r="AA60" s="913"/>
      <c r="AB60" s="913"/>
      <c r="AC60" s="913"/>
      <c r="AD60" s="913"/>
      <c r="AE60" s="914"/>
      <c r="AF60" s="841"/>
      <c r="AG60" s="842"/>
      <c r="AH60" s="842"/>
      <c r="AI60" s="842"/>
      <c r="AJ60" s="843"/>
      <c r="AK60" s="915"/>
      <c r="AL60" s="913"/>
      <c r="AM60" s="913"/>
      <c r="AN60" s="913"/>
      <c r="AO60" s="913"/>
      <c r="AP60" s="913"/>
      <c r="AQ60" s="913"/>
      <c r="AR60" s="913"/>
      <c r="AS60" s="913"/>
      <c r="AT60" s="913"/>
      <c r="AU60" s="913"/>
      <c r="AV60" s="913"/>
      <c r="AW60" s="913"/>
      <c r="AX60" s="913"/>
      <c r="AY60" s="913"/>
      <c r="AZ60" s="916"/>
      <c r="BA60" s="916"/>
      <c r="BB60" s="916"/>
      <c r="BC60" s="916"/>
      <c r="BD60" s="916"/>
      <c r="BE60" s="907"/>
      <c r="BF60" s="907"/>
      <c r="BG60" s="907"/>
      <c r="BH60" s="907"/>
      <c r="BI60" s="908"/>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5">
      <c r="A61" s="261">
        <v>34</v>
      </c>
      <c r="B61" s="835"/>
      <c r="C61" s="836"/>
      <c r="D61" s="836"/>
      <c r="E61" s="836"/>
      <c r="F61" s="836"/>
      <c r="G61" s="836"/>
      <c r="H61" s="836"/>
      <c r="I61" s="836"/>
      <c r="J61" s="836"/>
      <c r="K61" s="836"/>
      <c r="L61" s="836"/>
      <c r="M61" s="836"/>
      <c r="N61" s="836"/>
      <c r="O61" s="836"/>
      <c r="P61" s="837"/>
      <c r="Q61" s="912"/>
      <c r="R61" s="913"/>
      <c r="S61" s="913"/>
      <c r="T61" s="913"/>
      <c r="U61" s="913"/>
      <c r="V61" s="913"/>
      <c r="W61" s="913"/>
      <c r="X61" s="913"/>
      <c r="Y61" s="913"/>
      <c r="Z61" s="913"/>
      <c r="AA61" s="913"/>
      <c r="AB61" s="913"/>
      <c r="AC61" s="913"/>
      <c r="AD61" s="913"/>
      <c r="AE61" s="914"/>
      <c r="AF61" s="841"/>
      <c r="AG61" s="842"/>
      <c r="AH61" s="842"/>
      <c r="AI61" s="842"/>
      <c r="AJ61" s="843"/>
      <c r="AK61" s="915"/>
      <c r="AL61" s="913"/>
      <c r="AM61" s="913"/>
      <c r="AN61" s="913"/>
      <c r="AO61" s="913"/>
      <c r="AP61" s="913"/>
      <c r="AQ61" s="913"/>
      <c r="AR61" s="913"/>
      <c r="AS61" s="913"/>
      <c r="AT61" s="913"/>
      <c r="AU61" s="913"/>
      <c r="AV61" s="913"/>
      <c r="AW61" s="913"/>
      <c r="AX61" s="913"/>
      <c r="AY61" s="913"/>
      <c r="AZ61" s="916"/>
      <c r="BA61" s="916"/>
      <c r="BB61" s="916"/>
      <c r="BC61" s="916"/>
      <c r="BD61" s="916"/>
      <c r="BE61" s="907"/>
      <c r="BF61" s="907"/>
      <c r="BG61" s="907"/>
      <c r="BH61" s="907"/>
      <c r="BI61" s="908"/>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2">
      <c r="A62" s="261">
        <v>35</v>
      </c>
      <c r="B62" s="835"/>
      <c r="C62" s="836"/>
      <c r="D62" s="836"/>
      <c r="E62" s="836"/>
      <c r="F62" s="836"/>
      <c r="G62" s="836"/>
      <c r="H62" s="836"/>
      <c r="I62" s="836"/>
      <c r="J62" s="836"/>
      <c r="K62" s="836"/>
      <c r="L62" s="836"/>
      <c r="M62" s="836"/>
      <c r="N62" s="836"/>
      <c r="O62" s="836"/>
      <c r="P62" s="837"/>
      <c r="Q62" s="912"/>
      <c r="R62" s="913"/>
      <c r="S62" s="913"/>
      <c r="T62" s="913"/>
      <c r="U62" s="913"/>
      <c r="V62" s="913"/>
      <c r="W62" s="913"/>
      <c r="X62" s="913"/>
      <c r="Y62" s="913"/>
      <c r="Z62" s="913"/>
      <c r="AA62" s="913"/>
      <c r="AB62" s="913"/>
      <c r="AC62" s="913"/>
      <c r="AD62" s="913"/>
      <c r="AE62" s="914"/>
      <c r="AF62" s="841"/>
      <c r="AG62" s="842"/>
      <c r="AH62" s="842"/>
      <c r="AI62" s="842"/>
      <c r="AJ62" s="843"/>
      <c r="AK62" s="915"/>
      <c r="AL62" s="913"/>
      <c r="AM62" s="913"/>
      <c r="AN62" s="913"/>
      <c r="AO62" s="913"/>
      <c r="AP62" s="913"/>
      <c r="AQ62" s="913"/>
      <c r="AR62" s="913"/>
      <c r="AS62" s="913"/>
      <c r="AT62" s="913"/>
      <c r="AU62" s="913"/>
      <c r="AV62" s="913"/>
      <c r="AW62" s="913"/>
      <c r="AX62" s="913"/>
      <c r="AY62" s="913"/>
      <c r="AZ62" s="916"/>
      <c r="BA62" s="916"/>
      <c r="BB62" s="916"/>
      <c r="BC62" s="916"/>
      <c r="BD62" s="916"/>
      <c r="BE62" s="907"/>
      <c r="BF62" s="907"/>
      <c r="BG62" s="907"/>
      <c r="BH62" s="907"/>
      <c r="BI62" s="908"/>
      <c r="BJ62" s="924"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5">
      <c r="A63" s="264" t="s">
        <v>384</v>
      </c>
      <c r="B63" s="870" t="s">
        <v>408</v>
      </c>
      <c r="C63" s="871"/>
      <c r="D63" s="871"/>
      <c r="E63" s="871"/>
      <c r="F63" s="871"/>
      <c r="G63" s="871"/>
      <c r="H63" s="871"/>
      <c r="I63" s="871"/>
      <c r="J63" s="871"/>
      <c r="K63" s="871"/>
      <c r="L63" s="871"/>
      <c r="M63" s="871"/>
      <c r="N63" s="871"/>
      <c r="O63" s="871"/>
      <c r="P63" s="872"/>
      <c r="Q63" s="917"/>
      <c r="R63" s="918"/>
      <c r="S63" s="918"/>
      <c r="T63" s="918"/>
      <c r="U63" s="918"/>
      <c r="V63" s="918"/>
      <c r="W63" s="918"/>
      <c r="X63" s="918"/>
      <c r="Y63" s="918"/>
      <c r="Z63" s="918"/>
      <c r="AA63" s="918"/>
      <c r="AB63" s="918"/>
      <c r="AC63" s="918"/>
      <c r="AD63" s="918"/>
      <c r="AE63" s="919"/>
      <c r="AF63" s="920">
        <v>2377</v>
      </c>
      <c r="AG63" s="921"/>
      <c r="AH63" s="921"/>
      <c r="AI63" s="921"/>
      <c r="AJ63" s="922"/>
      <c r="AK63" s="923"/>
      <c r="AL63" s="918"/>
      <c r="AM63" s="918"/>
      <c r="AN63" s="918"/>
      <c r="AO63" s="918"/>
      <c r="AP63" s="921">
        <v>11674</v>
      </c>
      <c r="AQ63" s="921"/>
      <c r="AR63" s="921"/>
      <c r="AS63" s="921"/>
      <c r="AT63" s="921"/>
      <c r="AU63" s="921">
        <v>6788</v>
      </c>
      <c r="AV63" s="921"/>
      <c r="AW63" s="921"/>
      <c r="AX63" s="921"/>
      <c r="AY63" s="921"/>
      <c r="AZ63" s="925"/>
      <c r="BA63" s="925"/>
      <c r="BB63" s="925"/>
      <c r="BC63" s="925"/>
      <c r="BD63" s="925"/>
      <c r="BE63" s="926"/>
      <c r="BF63" s="926"/>
      <c r="BG63" s="926"/>
      <c r="BH63" s="926"/>
      <c r="BI63" s="927"/>
      <c r="BJ63" s="928" t="s">
        <v>127</v>
      </c>
      <c r="BK63" s="929"/>
      <c r="BL63" s="929"/>
      <c r="BM63" s="929"/>
      <c r="BN63" s="930"/>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5">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2">
      <c r="A66" s="820" t="s">
        <v>410</v>
      </c>
      <c r="B66" s="821"/>
      <c r="C66" s="821"/>
      <c r="D66" s="821"/>
      <c r="E66" s="821"/>
      <c r="F66" s="821"/>
      <c r="G66" s="821"/>
      <c r="H66" s="821"/>
      <c r="I66" s="821"/>
      <c r="J66" s="821"/>
      <c r="K66" s="821"/>
      <c r="L66" s="821"/>
      <c r="M66" s="821"/>
      <c r="N66" s="821"/>
      <c r="O66" s="821"/>
      <c r="P66" s="822"/>
      <c r="Q66" s="797" t="s">
        <v>411</v>
      </c>
      <c r="R66" s="798"/>
      <c r="S66" s="798"/>
      <c r="T66" s="798"/>
      <c r="U66" s="799"/>
      <c r="V66" s="797" t="s">
        <v>389</v>
      </c>
      <c r="W66" s="798"/>
      <c r="X66" s="798"/>
      <c r="Y66" s="798"/>
      <c r="Z66" s="799"/>
      <c r="AA66" s="797" t="s">
        <v>390</v>
      </c>
      <c r="AB66" s="798"/>
      <c r="AC66" s="798"/>
      <c r="AD66" s="798"/>
      <c r="AE66" s="799"/>
      <c r="AF66" s="931" t="s">
        <v>412</v>
      </c>
      <c r="AG66" s="893"/>
      <c r="AH66" s="893"/>
      <c r="AI66" s="893"/>
      <c r="AJ66" s="932"/>
      <c r="AK66" s="797" t="s">
        <v>392</v>
      </c>
      <c r="AL66" s="821"/>
      <c r="AM66" s="821"/>
      <c r="AN66" s="821"/>
      <c r="AO66" s="822"/>
      <c r="AP66" s="797" t="s">
        <v>393</v>
      </c>
      <c r="AQ66" s="798"/>
      <c r="AR66" s="798"/>
      <c r="AS66" s="798"/>
      <c r="AT66" s="799"/>
      <c r="AU66" s="797" t="s">
        <v>413</v>
      </c>
      <c r="AV66" s="798"/>
      <c r="AW66" s="798"/>
      <c r="AX66" s="798"/>
      <c r="AY66" s="799"/>
      <c r="AZ66" s="797" t="s">
        <v>372</v>
      </c>
      <c r="BA66" s="798"/>
      <c r="BB66" s="798"/>
      <c r="BC66" s="798"/>
      <c r="BD66" s="809"/>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36"/>
      <c r="DW66" s="937"/>
      <c r="DX66" s="937"/>
      <c r="DY66" s="937"/>
      <c r="DZ66" s="938"/>
      <c r="EA66" s="246"/>
    </row>
    <row r="67" spans="1:131" s="247" customFormat="1" ht="26.25" customHeight="1" thickBot="1" x14ac:dyDescent="0.25">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3"/>
      <c r="AG67" s="896"/>
      <c r="AH67" s="896"/>
      <c r="AI67" s="896"/>
      <c r="AJ67" s="934"/>
      <c r="AK67" s="935"/>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36"/>
      <c r="DW67" s="937"/>
      <c r="DX67" s="937"/>
      <c r="DY67" s="937"/>
      <c r="DZ67" s="938"/>
      <c r="EA67" s="246"/>
    </row>
    <row r="68" spans="1:131" s="247" customFormat="1" ht="26.25" customHeight="1" thickTop="1" x14ac:dyDescent="0.2">
      <c r="A68" s="258">
        <v>1</v>
      </c>
      <c r="B68" s="948" t="s">
        <v>567</v>
      </c>
      <c r="C68" s="949"/>
      <c r="D68" s="949"/>
      <c r="E68" s="949"/>
      <c r="F68" s="949"/>
      <c r="G68" s="949"/>
      <c r="H68" s="949"/>
      <c r="I68" s="949"/>
      <c r="J68" s="949"/>
      <c r="K68" s="949"/>
      <c r="L68" s="949"/>
      <c r="M68" s="949"/>
      <c r="N68" s="949"/>
      <c r="O68" s="949"/>
      <c r="P68" s="950"/>
      <c r="Q68" s="951">
        <v>5168</v>
      </c>
      <c r="R68" s="945"/>
      <c r="S68" s="945"/>
      <c r="T68" s="945"/>
      <c r="U68" s="945"/>
      <c r="V68" s="945">
        <v>5168</v>
      </c>
      <c r="W68" s="945"/>
      <c r="X68" s="945"/>
      <c r="Y68" s="945"/>
      <c r="Z68" s="945"/>
      <c r="AA68" s="945" t="s">
        <v>566</v>
      </c>
      <c r="AB68" s="945"/>
      <c r="AC68" s="945"/>
      <c r="AD68" s="945"/>
      <c r="AE68" s="945"/>
      <c r="AF68" s="945">
        <v>1195</v>
      </c>
      <c r="AG68" s="945"/>
      <c r="AH68" s="945"/>
      <c r="AI68" s="945"/>
      <c r="AJ68" s="945"/>
      <c r="AK68" s="945">
        <v>1018</v>
      </c>
      <c r="AL68" s="945"/>
      <c r="AM68" s="945"/>
      <c r="AN68" s="945"/>
      <c r="AO68" s="945"/>
      <c r="AP68" s="945">
        <v>1789</v>
      </c>
      <c r="AQ68" s="945"/>
      <c r="AR68" s="945"/>
      <c r="AS68" s="945"/>
      <c r="AT68" s="945"/>
      <c r="AU68" s="945">
        <v>36</v>
      </c>
      <c r="AV68" s="945"/>
      <c r="AW68" s="945"/>
      <c r="AX68" s="945"/>
      <c r="AY68" s="945"/>
      <c r="AZ68" s="946"/>
      <c r="BA68" s="946"/>
      <c r="BB68" s="946"/>
      <c r="BC68" s="946"/>
      <c r="BD68" s="947"/>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36"/>
      <c r="DW68" s="937"/>
      <c r="DX68" s="937"/>
      <c r="DY68" s="937"/>
      <c r="DZ68" s="938"/>
      <c r="EA68" s="246"/>
    </row>
    <row r="69" spans="1:131" s="247" customFormat="1" ht="26.25" customHeight="1" x14ac:dyDescent="0.2">
      <c r="A69" s="261">
        <v>2</v>
      </c>
      <c r="B69" s="952" t="s">
        <v>568</v>
      </c>
      <c r="C69" s="953"/>
      <c r="D69" s="953"/>
      <c r="E69" s="953"/>
      <c r="F69" s="953"/>
      <c r="G69" s="953"/>
      <c r="H69" s="953"/>
      <c r="I69" s="953"/>
      <c r="J69" s="953"/>
      <c r="K69" s="953"/>
      <c r="L69" s="953"/>
      <c r="M69" s="953"/>
      <c r="N69" s="953"/>
      <c r="O69" s="953"/>
      <c r="P69" s="954"/>
      <c r="Q69" s="955">
        <v>320</v>
      </c>
      <c r="R69" s="910"/>
      <c r="S69" s="910"/>
      <c r="T69" s="910"/>
      <c r="U69" s="910"/>
      <c r="V69" s="910">
        <v>282</v>
      </c>
      <c r="W69" s="910"/>
      <c r="X69" s="910"/>
      <c r="Y69" s="910"/>
      <c r="Z69" s="910"/>
      <c r="AA69" s="910">
        <v>37</v>
      </c>
      <c r="AB69" s="910"/>
      <c r="AC69" s="910"/>
      <c r="AD69" s="910"/>
      <c r="AE69" s="910"/>
      <c r="AF69" s="910">
        <v>37</v>
      </c>
      <c r="AG69" s="910"/>
      <c r="AH69" s="910"/>
      <c r="AI69" s="910"/>
      <c r="AJ69" s="910"/>
      <c r="AK69" s="910" t="s">
        <v>566</v>
      </c>
      <c r="AL69" s="910"/>
      <c r="AM69" s="910"/>
      <c r="AN69" s="910"/>
      <c r="AO69" s="910"/>
      <c r="AP69" s="910">
        <v>39</v>
      </c>
      <c r="AQ69" s="910"/>
      <c r="AR69" s="910"/>
      <c r="AS69" s="910"/>
      <c r="AT69" s="910"/>
      <c r="AU69" s="910">
        <v>2</v>
      </c>
      <c r="AV69" s="910"/>
      <c r="AW69" s="910"/>
      <c r="AX69" s="910"/>
      <c r="AY69" s="910"/>
      <c r="AZ69" s="956"/>
      <c r="BA69" s="956"/>
      <c r="BB69" s="956"/>
      <c r="BC69" s="956"/>
      <c r="BD69" s="957"/>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36"/>
      <c r="DW69" s="937"/>
      <c r="DX69" s="937"/>
      <c r="DY69" s="937"/>
      <c r="DZ69" s="938"/>
      <c r="EA69" s="246"/>
    </row>
    <row r="70" spans="1:131" s="247" customFormat="1" ht="26.25" customHeight="1" x14ac:dyDescent="0.2">
      <c r="A70" s="261">
        <v>3</v>
      </c>
      <c r="B70" s="952" t="s">
        <v>569</v>
      </c>
      <c r="C70" s="953"/>
      <c r="D70" s="953"/>
      <c r="E70" s="953"/>
      <c r="F70" s="953"/>
      <c r="G70" s="953"/>
      <c r="H70" s="953"/>
      <c r="I70" s="953"/>
      <c r="J70" s="953"/>
      <c r="K70" s="953"/>
      <c r="L70" s="953"/>
      <c r="M70" s="953"/>
      <c r="N70" s="953"/>
      <c r="O70" s="953"/>
      <c r="P70" s="954"/>
      <c r="Q70" s="955">
        <v>646</v>
      </c>
      <c r="R70" s="910"/>
      <c r="S70" s="910"/>
      <c r="T70" s="910"/>
      <c r="U70" s="910"/>
      <c r="V70" s="910">
        <v>611</v>
      </c>
      <c r="W70" s="910"/>
      <c r="X70" s="910"/>
      <c r="Y70" s="910"/>
      <c r="Z70" s="910"/>
      <c r="AA70" s="910">
        <v>35</v>
      </c>
      <c r="AB70" s="910"/>
      <c r="AC70" s="910"/>
      <c r="AD70" s="910"/>
      <c r="AE70" s="910"/>
      <c r="AF70" s="910">
        <v>35</v>
      </c>
      <c r="AG70" s="910"/>
      <c r="AH70" s="910"/>
      <c r="AI70" s="910"/>
      <c r="AJ70" s="910"/>
      <c r="AK70" s="910">
        <v>83</v>
      </c>
      <c r="AL70" s="910"/>
      <c r="AM70" s="910"/>
      <c r="AN70" s="910"/>
      <c r="AO70" s="910"/>
      <c r="AP70" s="910" t="s">
        <v>576</v>
      </c>
      <c r="AQ70" s="910"/>
      <c r="AR70" s="910"/>
      <c r="AS70" s="910"/>
      <c r="AT70" s="910"/>
      <c r="AU70" s="910" t="s">
        <v>566</v>
      </c>
      <c r="AV70" s="910"/>
      <c r="AW70" s="910"/>
      <c r="AX70" s="910"/>
      <c r="AY70" s="910"/>
      <c r="AZ70" s="956"/>
      <c r="BA70" s="956"/>
      <c r="BB70" s="956"/>
      <c r="BC70" s="956"/>
      <c r="BD70" s="957"/>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36"/>
      <c r="DW70" s="937"/>
      <c r="DX70" s="937"/>
      <c r="DY70" s="937"/>
      <c r="DZ70" s="938"/>
      <c r="EA70" s="246"/>
    </row>
    <row r="71" spans="1:131" s="247" customFormat="1" ht="26.25" customHeight="1" x14ac:dyDescent="0.2">
      <c r="A71" s="261">
        <v>4</v>
      </c>
      <c r="B71" s="952" t="s">
        <v>570</v>
      </c>
      <c r="C71" s="953"/>
      <c r="D71" s="953"/>
      <c r="E71" s="953"/>
      <c r="F71" s="953"/>
      <c r="G71" s="953"/>
      <c r="H71" s="953"/>
      <c r="I71" s="953"/>
      <c r="J71" s="953"/>
      <c r="K71" s="953"/>
      <c r="L71" s="953"/>
      <c r="M71" s="953"/>
      <c r="N71" s="953"/>
      <c r="O71" s="953"/>
      <c r="P71" s="954"/>
      <c r="Q71" s="955">
        <v>297</v>
      </c>
      <c r="R71" s="910"/>
      <c r="S71" s="910"/>
      <c r="T71" s="910"/>
      <c r="U71" s="910"/>
      <c r="V71" s="910">
        <v>286</v>
      </c>
      <c r="W71" s="910"/>
      <c r="X71" s="910"/>
      <c r="Y71" s="910"/>
      <c r="Z71" s="910"/>
      <c r="AA71" s="910">
        <v>11</v>
      </c>
      <c r="AB71" s="910"/>
      <c r="AC71" s="910"/>
      <c r="AD71" s="910"/>
      <c r="AE71" s="910"/>
      <c r="AF71" s="910">
        <v>11</v>
      </c>
      <c r="AG71" s="910"/>
      <c r="AH71" s="910"/>
      <c r="AI71" s="910"/>
      <c r="AJ71" s="910"/>
      <c r="AK71" s="910">
        <v>5</v>
      </c>
      <c r="AL71" s="910"/>
      <c r="AM71" s="910"/>
      <c r="AN71" s="910"/>
      <c r="AO71" s="910"/>
      <c r="AP71" s="910" t="s">
        <v>566</v>
      </c>
      <c r="AQ71" s="910"/>
      <c r="AR71" s="910"/>
      <c r="AS71" s="910"/>
      <c r="AT71" s="910"/>
      <c r="AU71" s="910" t="s">
        <v>575</v>
      </c>
      <c r="AV71" s="910"/>
      <c r="AW71" s="910"/>
      <c r="AX71" s="910"/>
      <c r="AY71" s="910"/>
      <c r="AZ71" s="956"/>
      <c r="BA71" s="956"/>
      <c r="BB71" s="956"/>
      <c r="BC71" s="956"/>
      <c r="BD71" s="957"/>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36"/>
      <c r="DW71" s="937"/>
      <c r="DX71" s="937"/>
      <c r="DY71" s="937"/>
      <c r="DZ71" s="938"/>
      <c r="EA71" s="246"/>
    </row>
    <row r="72" spans="1:131" s="247" customFormat="1" ht="26.25" customHeight="1" x14ac:dyDescent="0.2">
      <c r="A72" s="261">
        <v>5</v>
      </c>
      <c r="B72" s="952" t="s">
        <v>571</v>
      </c>
      <c r="C72" s="953"/>
      <c r="D72" s="953"/>
      <c r="E72" s="953"/>
      <c r="F72" s="953"/>
      <c r="G72" s="953"/>
      <c r="H72" s="953"/>
      <c r="I72" s="953"/>
      <c r="J72" s="953"/>
      <c r="K72" s="953"/>
      <c r="L72" s="953"/>
      <c r="M72" s="953"/>
      <c r="N72" s="953"/>
      <c r="O72" s="953"/>
      <c r="P72" s="954"/>
      <c r="Q72" s="955">
        <v>1556</v>
      </c>
      <c r="R72" s="910"/>
      <c r="S72" s="910"/>
      <c r="T72" s="910"/>
      <c r="U72" s="910"/>
      <c r="V72" s="910">
        <v>1545</v>
      </c>
      <c r="W72" s="910"/>
      <c r="X72" s="910"/>
      <c r="Y72" s="910"/>
      <c r="Z72" s="910"/>
      <c r="AA72" s="910">
        <v>10</v>
      </c>
      <c r="AB72" s="910"/>
      <c r="AC72" s="910"/>
      <c r="AD72" s="910"/>
      <c r="AE72" s="910"/>
      <c r="AF72" s="910">
        <v>10</v>
      </c>
      <c r="AG72" s="910"/>
      <c r="AH72" s="910"/>
      <c r="AI72" s="910"/>
      <c r="AJ72" s="910"/>
      <c r="AK72" s="910" t="s">
        <v>566</v>
      </c>
      <c r="AL72" s="910"/>
      <c r="AM72" s="910"/>
      <c r="AN72" s="910"/>
      <c r="AO72" s="910"/>
      <c r="AP72" s="910" t="s">
        <v>566</v>
      </c>
      <c r="AQ72" s="910"/>
      <c r="AR72" s="910"/>
      <c r="AS72" s="910"/>
      <c r="AT72" s="910"/>
      <c r="AU72" s="910" t="s">
        <v>566</v>
      </c>
      <c r="AV72" s="910"/>
      <c r="AW72" s="910"/>
      <c r="AX72" s="910"/>
      <c r="AY72" s="910"/>
      <c r="AZ72" s="956"/>
      <c r="BA72" s="956"/>
      <c r="BB72" s="956"/>
      <c r="BC72" s="956"/>
      <c r="BD72" s="957"/>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36"/>
      <c r="DW72" s="937"/>
      <c r="DX72" s="937"/>
      <c r="DY72" s="937"/>
      <c r="DZ72" s="938"/>
      <c r="EA72" s="246"/>
    </row>
    <row r="73" spans="1:131" s="247" customFormat="1" ht="26.25" customHeight="1" x14ac:dyDescent="0.2">
      <c r="A73" s="261">
        <v>6</v>
      </c>
      <c r="B73" s="952" t="s">
        <v>572</v>
      </c>
      <c r="C73" s="953"/>
      <c r="D73" s="953"/>
      <c r="E73" s="953"/>
      <c r="F73" s="953"/>
      <c r="G73" s="953"/>
      <c r="H73" s="953"/>
      <c r="I73" s="953"/>
      <c r="J73" s="953"/>
      <c r="K73" s="953"/>
      <c r="L73" s="953"/>
      <c r="M73" s="953"/>
      <c r="N73" s="953"/>
      <c r="O73" s="953"/>
      <c r="P73" s="954"/>
      <c r="Q73" s="955">
        <v>422222</v>
      </c>
      <c r="R73" s="910"/>
      <c r="S73" s="910"/>
      <c r="T73" s="910"/>
      <c r="U73" s="910"/>
      <c r="V73" s="910">
        <v>410039</v>
      </c>
      <c r="W73" s="910"/>
      <c r="X73" s="910"/>
      <c r="Y73" s="910"/>
      <c r="Z73" s="910"/>
      <c r="AA73" s="910">
        <v>12183</v>
      </c>
      <c r="AB73" s="910"/>
      <c r="AC73" s="910"/>
      <c r="AD73" s="910"/>
      <c r="AE73" s="910"/>
      <c r="AF73" s="910">
        <v>12183</v>
      </c>
      <c r="AG73" s="910"/>
      <c r="AH73" s="910"/>
      <c r="AI73" s="910"/>
      <c r="AJ73" s="910"/>
      <c r="AK73" s="910">
        <v>1416</v>
      </c>
      <c r="AL73" s="910"/>
      <c r="AM73" s="910"/>
      <c r="AN73" s="910"/>
      <c r="AO73" s="910"/>
      <c r="AP73" s="910" t="s">
        <v>566</v>
      </c>
      <c r="AQ73" s="910"/>
      <c r="AR73" s="910"/>
      <c r="AS73" s="910"/>
      <c r="AT73" s="910"/>
      <c r="AU73" s="910" t="s">
        <v>566</v>
      </c>
      <c r="AV73" s="910"/>
      <c r="AW73" s="910"/>
      <c r="AX73" s="910"/>
      <c r="AY73" s="910"/>
      <c r="AZ73" s="956"/>
      <c r="BA73" s="956"/>
      <c r="BB73" s="956"/>
      <c r="BC73" s="956"/>
      <c r="BD73" s="957"/>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36"/>
      <c r="DW73" s="937"/>
      <c r="DX73" s="937"/>
      <c r="DY73" s="937"/>
      <c r="DZ73" s="938"/>
      <c r="EA73" s="246"/>
    </row>
    <row r="74" spans="1:131" s="247" customFormat="1" ht="26.25" customHeight="1" x14ac:dyDescent="0.2">
      <c r="A74" s="261">
        <v>7</v>
      </c>
      <c r="B74" s="952"/>
      <c r="C74" s="953"/>
      <c r="D74" s="953"/>
      <c r="E74" s="953"/>
      <c r="F74" s="953"/>
      <c r="G74" s="953"/>
      <c r="H74" s="953"/>
      <c r="I74" s="953"/>
      <c r="J74" s="953"/>
      <c r="K74" s="953"/>
      <c r="L74" s="953"/>
      <c r="M74" s="953"/>
      <c r="N74" s="953"/>
      <c r="O74" s="953"/>
      <c r="P74" s="954"/>
      <c r="Q74" s="955"/>
      <c r="R74" s="910"/>
      <c r="S74" s="910"/>
      <c r="T74" s="910"/>
      <c r="U74" s="910"/>
      <c r="V74" s="910"/>
      <c r="W74" s="910"/>
      <c r="X74" s="910"/>
      <c r="Y74" s="910"/>
      <c r="Z74" s="910"/>
      <c r="AA74" s="910"/>
      <c r="AB74" s="910"/>
      <c r="AC74" s="910"/>
      <c r="AD74" s="910"/>
      <c r="AE74" s="910"/>
      <c r="AF74" s="910"/>
      <c r="AG74" s="910"/>
      <c r="AH74" s="910"/>
      <c r="AI74" s="910"/>
      <c r="AJ74" s="910"/>
      <c r="AK74" s="910"/>
      <c r="AL74" s="910"/>
      <c r="AM74" s="910"/>
      <c r="AN74" s="910"/>
      <c r="AO74" s="910"/>
      <c r="AP74" s="910"/>
      <c r="AQ74" s="910"/>
      <c r="AR74" s="910"/>
      <c r="AS74" s="910"/>
      <c r="AT74" s="910"/>
      <c r="AU74" s="910"/>
      <c r="AV74" s="910"/>
      <c r="AW74" s="910"/>
      <c r="AX74" s="910"/>
      <c r="AY74" s="910"/>
      <c r="AZ74" s="956"/>
      <c r="BA74" s="956"/>
      <c r="BB74" s="956"/>
      <c r="BC74" s="956"/>
      <c r="BD74" s="957"/>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36"/>
      <c r="DW74" s="937"/>
      <c r="DX74" s="937"/>
      <c r="DY74" s="937"/>
      <c r="DZ74" s="938"/>
      <c r="EA74" s="246"/>
    </row>
    <row r="75" spans="1:131" s="247" customFormat="1" ht="26.25" customHeight="1" x14ac:dyDescent="0.2">
      <c r="A75" s="261">
        <v>8</v>
      </c>
      <c r="B75" s="952"/>
      <c r="C75" s="953"/>
      <c r="D75" s="953"/>
      <c r="E75" s="953"/>
      <c r="F75" s="953"/>
      <c r="G75" s="953"/>
      <c r="H75" s="953"/>
      <c r="I75" s="953"/>
      <c r="J75" s="953"/>
      <c r="K75" s="953"/>
      <c r="L75" s="953"/>
      <c r="M75" s="953"/>
      <c r="N75" s="953"/>
      <c r="O75" s="953"/>
      <c r="P75" s="954"/>
      <c r="Q75" s="958"/>
      <c r="R75" s="959"/>
      <c r="S75" s="959"/>
      <c r="T75" s="959"/>
      <c r="U75" s="909"/>
      <c r="V75" s="960"/>
      <c r="W75" s="959"/>
      <c r="X75" s="959"/>
      <c r="Y75" s="959"/>
      <c r="Z75" s="909"/>
      <c r="AA75" s="960"/>
      <c r="AB75" s="959"/>
      <c r="AC75" s="959"/>
      <c r="AD75" s="959"/>
      <c r="AE75" s="909"/>
      <c r="AF75" s="960"/>
      <c r="AG75" s="959"/>
      <c r="AH75" s="959"/>
      <c r="AI75" s="959"/>
      <c r="AJ75" s="909"/>
      <c r="AK75" s="960"/>
      <c r="AL75" s="959"/>
      <c r="AM75" s="959"/>
      <c r="AN75" s="959"/>
      <c r="AO75" s="909"/>
      <c r="AP75" s="960"/>
      <c r="AQ75" s="959"/>
      <c r="AR75" s="959"/>
      <c r="AS75" s="959"/>
      <c r="AT75" s="909"/>
      <c r="AU75" s="960"/>
      <c r="AV75" s="959"/>
      <c r="AW75" s="959"/>
      <c r="AX75" s="959"/>
      <c r="AY75" s="909"/>
      <c r="AZ75" s="956"/>
      <c r="BA75" s="956"/>
      <c r="BB75" s="956"/>
      <c r="BC75" s="956"/>
      <c r="BD75" s="957"/>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36"/>
      <c r="DW75" s="937"/>
      <c r="DX75" s="937"/>
      <c r="DY75" s="937"/>
      <c r="DZ75" s="938"/>
      <c r="EA75" s="246"/>
    </row>
    <row r="76" spans="1:131" s="247" customFormat="1" ht="26.25" customHeight="1" x14ac:dyDescent="0.2">
      <c r="A76" s="261">
        <v>9</v>
      </c>
      <c r="B76" s="952"/>
      <c r="C76" s="953"/>
      <c r="D76" s="953"/>
      <c r="E76" s="953"/>
      <c r="F76" s="953"/>
      <c r="G76" s="953"/>
      <c r="H76" s="953"/>
      <c r="I76" s="953"/>
      <c r="J76" s="953"/>
      <c r="K76" s="953"/>
      <c r="L76" s="953"/>
      <c r="M76" s="953"/>
      <c r="N76" s="953"/>
      <c r="O76" s="953"/>
      <c r="P76" s="954"/>
      <c r="Q76" s="958"/>
      <c r="R76" s="959"/>
      <c r="S76" s="959"/>
      <c r="T76" s="959"/>
      <c r="U76" s="909"/>
      <c r="V76" s="960"/>
      <c r="W76" s="959"/>
      <c r="X76" s="959"/>
      <c r="Y76" s="959"/>
      <c r="Z76" s="909"/>
      <c r="AA76" s="960"/>
      <c r="AB76" s="959"/>
      <c r="AC76" s="959"/>
      <c r="AD76" s="959"/>
      <c r="AE76" s="909"/>
      <c r="AF76" s="960"/>
      <c r="AG76" s="959"/>
      <c r="AH76" s="959"/>
      <c r="AI76" s="959"/>
      <c r="AJ76" s="909"/>
      <c r="AK76" s="960"/>
      <c r="AL76" s="959"/>
      <c r="AM76" s="959"/>
      <c r="AN76" s="959"/>
      <c r="AO76" s="909"/>
      <c r="AP76" s="960"/>
      <c r="AQ76" s="959"/>
      <c r="AR76" s="959"/>
      <c r="AS76" s="959"/>
      <c r="AT76" s="909"/>
      <c r="AU76" s="960"/>
      <c r="AV76" s="959"/>
      <c r="AW76" s="959"/>
      <c r="AX76" s="959"/>
      <c r="AY76" s="909"/>
      <c r="AZ76" s="956"/>
      <c r="BA76" s="956"/>
      <c r="BB76" s="956"/>
      <c r="BC76" s="956"/>
      <c r="BD76" s="957"/>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36"/>
      <c r="DW76" s="937"/>
      <c r="DX76" s="937"/>
      <c r="DY76" s="937"/>
      <c r="DZ76" s="938"/>
      <c r="EA76" s="246"/>
    </row>
    <row r="77" spans="1:131" s="247" customFormat="1" ht="26.25" customHeight="1" x14ac:dyDescent="0.2">
      <c r="A77" s="261">
        <v>10</v>
      </c>
      <c r="B77" s="952"/>
      <c r="C77" s="953"/>
      <c r="D77" s="953"/>
      <c r="E77" s="953"/>
      <c r="F77" s="953"/>
      <c r="G77" s="953"/>
      <c r="H77" s="953"/>
      <c r="I77" s="953"/>
      <c r="J77" s="953"/>
      <c r="K77" s="953"/>
      <c r="L77" s="953"/>
      <c r="M77" s="953"/>
      <c r="N77" s="953"/>
      <c r="O77" s="953"/>
      <c r="P77" s="954"/>
      <c r="Q77" s="958"/>
      <c r="R77" s="959"/>
      <c r="S77" s="959"/>
      <c r="T77" s="959"/>
      <c r="U77" s="909"/>
      <c r="V77" s="960"/>
      <c r="W77" s="959"/>
      <c r="X77" s="959"/>
      <c r="Y77" s="959"/>
      <c r="Z77" s="909"/>
      <c r="AA77" s="960"/>
      <c r="AB77" s="959"/>
      <c r="AC77" s="959"/>
      <c r="AD77" s="959"/>
      <c r="AE77" s="909"/>
      <c r="AF77" s="960"/>
      <c r="AG77" s="959"/>
      <c r="AH77" s="959"/>
      <c r="AI77" s="959"/>
      <c r="AJ77" s="909"/>
      <c r="AK77" s="960"/>
      <c r="AL77" s="959"/>
      <c r="AM77" s="959"/>
      <c r="AN77" s="959"/>
      <c r="AO77" s="909"/>
      <c r="AP77" s="960"/>
      <c r="AQ77" s="959"/>
      <c r="AR77" s="959"/>
      <c r="AS77" s="959"/>
      <c r="AT77" s="909"/>
      <c r="AU77" s="960"/>
      <c r="AV77" s="959"/>
      <c r="AW77" s="959"/>
      <c r="AX77" s="959"/>
      <c r="AY77" s="909"/>
      <c r="AZ77" s="956"/>
      <c r="BA77" s="956"/>
      <c r="BB77" s="956"/>
      <c r="BC77" s="956"/>
      <c r="BD77" s="957"/>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36"/>
      <c r="DW77" s="937"/>
      <c r="DX77" s="937"/>
      <c r="DY77" s="937"/>
      <c r="DZ77" s="938"/>
      <c r="EA77" s="246"/>
    </row>
    <row r="78" spans="1:131" s="247" customFormat="1" ht="26.25" customHeight="1" x14ac:dyDescent="0.2">
      <c r="A78" s="261">
        <v>11</v>
      </c>
      <c r="B78" s="952"/>
      <c r="C78" s="953"/>
      <c r="D78" s="953"/>
      <c r="E78" s="953"/>
      <c r="F78" s="953"/>
      <c r="G78" s="953"/>
      <c r="H78" s="953"/>
      <c r="I78" s="953"/>
      <c r="J78" s="953"/>
      <c r="K78" s="953"/>
      <c r="L78" s="953"/>
      <c r="M78" s="953"/>
      <c r="N78" s="953"/>
      <c r="O78" s="953"/>
      <c r="P78" s="954"/>
      <c r="Q78" s="955"/>
      <c r="R78" s="910"/>
      <c r="S78" s="910"/>
      <c r="T78" s="910"/>
      <c r="U78" s="910"/>
      <c r="V78" s="910"/>
      <c r="W78" s="910"/>
      <c r="X78" s="910"/>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0"/>
      <c r="AY78" s="910"/>
      <c r="AZ78" s="956"/>
      <c r="BA78" s="956"/>
      <c r="BB78" s="956"/>
      <c r="BC78" s="956"/>
      <c r="BD78" s="957"/>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36"/>
      <c r="DW78" s="937"/>
      <c r="DX78" s="937"/>
      <c r="DY78" s="937"/>
      <c r="DZ78" s="938"/>
      <c r="EA78" s="246"/>
    </row>
    <row r="79" spans="1:131" s="247" customFormat="1" ht="26.25" customHeight="1" x14ac:dyDescent="0.2">
      <c r="A79" s="261">
        <v>12</v>
      </c>
      <c r="B79" s="952"/>
      <c r="C79" s="953"/>
      <c r="D79" s="953"/>
      <c r="E79" s="953"/>
      <c r="F79" s="953"/>
      <c r="G79" s="953"/>
      <c r="H79" s="953"/>
      <c r="I79" s="953"/>
      <c r="J79" s="953"/>
      <c r="K79" s="953"/>
      <c r="L79" s="953"/>
      <c r="M79" s="953"/>
      <c r="N79" s="953"/>
      <c r="O79" s="953"/>
      <c r="P79" s="954"/>
      <c r="Q79" s="955"/>
      <c r="R79" s="910"/>
      <c r="S79" s="910"/>
      <c r="T79" s="910"/>
      <c r="U79" s="910"/>
      <c r="V79" s="910"/>
      <c r="W79" s="910"/>
      <c r="X79" s="910"/>
      <c r="Y79" s="910"/>
      <c r="Z79" s="910"/>
      <c r="AA79" s="910"/>
      <c r="AB79" s="910"/>
      <c r="AC79" s="910"/>
      <c r="AD79" s="910"/>
      <c r="AE79" s="910"/>
      <c r="AF79" s="910"/>
      <c r="AG79" s="910"/>
      <c r="AH79" s="910"/>
      <c r="AI79" s="910"/>
      <c r="AJ79" s="910"/>
      <c r="AK79" s="910"/>
      <c r="AL79" s="910"/>
      <c r="AM79" s="910"/>
      <c r="AN79" s="910"/>
      <c r="AO79" s="910"/>
      <c r="AP79" s="910"/>
      <c r="AQ79" s="910"/>
      <c r="AR79" s="910"/>
      <c r="AS79" s="910"/>
      <c r="AT79" s="910"/>
      <c r="AU79" s="910"/>
      <c r="AV79" s="910"/>
      <c r="AW79" s="910"/>
      <c r="AX79" s="910"/>
      <c r="AY79" s="910"/>
      <c r="AZ79" s="956"/>
      <c r="BA79" s="956"/>
      <c r="BB79" s="956"/>
      <c r="BC79" s="956"/>
      <c r="BD79" s="957"/>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36"/>
      <c r="DW79" s="937"/>
      <c r="DX79" s="937"/>
      <c r="DY79" s="937"/>
      <c r="DZ79" s="938"/>
      <c r="EA79" s="246"/>
    </row>
    <row r="80" spans="1:131" s="247" customFormat="1" ht="26.25" customHeight="1" x14ac:dyDescent="0.2">
      <c r="A80" s="261">
        <v>13</v>
      </c>
      <c r="B80" s="952"/>
      <c r="C80" s="953"/>
      <c r="D80" s="953"/>
      <c r="E80" s="953"/>
      <c r="F80" s="953"/>
      <c r="G80" s="953"/>
      <c r="H80" s="953"/>
      <c r="I80" s="953"/>
      <c r="J80" s="953"/>
      <c r="K80" s="953"/>
      <c r="L80" s="953"/>
      <c r="M80" s="953"/>
      <c r="N80" s="953"/>
      <c r="O80" s="953"/>
      <c r="P80" s="954"/>
      <c r="Q80" s="955"/>
      <c r="R80" s="910"/>
      <c r="S80" s="910"/>
      <c r="T80" s="910"/>
      <c r="U80" s="910"/>
      <c r="V80" s="910"/>
      <c r="W80" s="910"/>
      <c r="X80" s="910"/>
      <c r="Y80" s="910"/>
      <c r="Z80" s="910"/>
      <c r="AA80" s="910"/>
      <c r="AB80" s="910"/>
      <c r="AC80" s="910"/>
      <c r="AD80" s="910"/>
      <c r="AE80" s="910"/>
      <c r="AF80" s="910"/>
      <c r="AG80" s="910"/>
      <c r="AH80" s="910"/>
      <c r="AI80" s="910"/>
      <c r="AJ80" s="910"/>
      <c r="AK80" s="910"/>
      <c r="AL80" s="910"/>
      <c r="AM80" s="910"/>
      <c r="AN80" s="910"/>
      <c r="AO80" s="910"/>
      <c r="AP80" s="910"/>
      <c r="AQ80" s="910"/>
      <c r="AR80" s="910"/>
      <c r="AS80" s="910"/>
      <c r="AT80" s="910"/>
      <c r="AU80" s="910"/>
      <c r="AV80" s="910"/>
      <c r="AW80" s="910"/>
      <c r="AX80" s="910"/>
      <c r="AY80" s="910"/>
      <c r="AZ80" s="956"/>
      <c r="BA80" s="956"/>
      <c r="BB80" s="956"/>
      <c r="BC80" s="956"/>
      <c r="BD80" s="957"/>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36"/>
      <c r="DW80" s="937"/>
      <c r="DX80" s="937"/>
      <c r="DY80" s="937"/>
      <c r="DZ80" s="938"/>
      <c r="EA80" s="246"/>
    </row>
    <row r="81" spans="1:131" s="247" customFormat="1" ht="26.25" customHeight="1" x14ac:dyDescent="0.2">
      <c r="A81" s="261">
        <v>14</v>
      </c>
      <c r="B81" s="952"/>
      <c r="C81" s="953"/>
      <c r="D81" s="953"/>
      <c r="E81" s="953"/>
      <c r="F81" s="953"/>
      <c r="G81" s="953"/>
      <c r="H81" s="953"/>
      <c r="I81" s="953"/>
      <c r="J81" s="953"/>
      <c r="K81" s="953"/>
      <c r="L81" s="953"/>
      <c r="M81" s="953"/>
      <c r="N81" s="953"/>
      <c r="O81" s="953"/>
      <c r="P81" s="954"/>
      <c r="Q81" s="955"/>
      <c r="R81" s="910"/>
      <c r="S81" s="910"/>
      <c r="T81" s="910"/>
      <c r="U81" s="910"/>
      <c r="V81" s="910"/>
      <c r="W81" s="910"/>
      <c r="X81" s="910"/>
      <c r="Y81" s="910"/>
      <c r="Z81" s="910"/>
      <c r="AA81" s="910"/>
      <c r="AB81" s="910"/>
      <c r="AC81" s="910"/>
      <c r="AD81" s="910"/>
      <c r="AE81" s="910"/>
      <c r="AF81" s="910"/>
      <c r="AG81" s="910"/>
      <c r="AH81" s="910"/>
      <c r="AI81" s="910"/>
      <c r="AJ81" s="910"/>
      <c r="AK81" s="910"/>
      <c r="AL81" s="910"/>
      <c r="AM81" s="910"/>
      <c r="AN81" s="910"/>
      <c r="AO81" s="910"/>
      <c r="AP81" s="910"/>
      <c r="AQ81" s="910"/>
      <c r="AR81" s="910"/>
      <c r="AS81" s="910"/>
      <c r="AT81" s="910"/>
      <c r="AU81" s="910"/>
      <c r="AV81" s="910"/>
      <c r="AW81" s="910"/>
      <c r="AX81" s="910"/>
      <c r="AY81" s="910"/>
      <c r="AZ81" s="956"/>
      <c r="BA81" s="956"/>
      <c r="BB81" s="956"/>
      <c r="BC81" s="956"/>
      <c r="BD81" s="957"/>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36"/>
      <c r="DW81" s="937"/>
      <c r="DX81" s="937"/>
      <c r="DY81" s="937"/>
      <c r="DZ81" s="938"/>
      <c r="EA81" s="246"/>
    </row>
    <row r="82" spans="1:131" s="247" customFormat="1" ht="26.25" customHeight="1" x14ac:dyDescent="0.2">
      <c r="A82" s="261">
        <v>15</v>
      </c>
      <c r="B82" s="952"/>
      <c r="C82" s="953"/>
      <c r="D82" s="953"/>
      <c r="E82" s="953"/>
      <c r="F82" s="953"/>
      <c r="G82" s="953"/>
      <c r="H82" s="953"/>
      <c r="I82" s="953"/>
      <c r="J82" s="953"/>
      <c r="K82" s="953"/>
      <c r="L82" s="953"/>
      <c r="M82" s="953"/>
      <c r="N82" s="953"/>
      <c r="O82" s="953"/>
      <c r="P82" s="954"/>
      <c r="Q82" s="955"/>
      <c r="R82" s="910"/>
      <c r="S82" s="910"/>
      <c r="T82" s="910"/>
      <c r="U82" s="910"/>
      <c r="V82" s="910"/>
      <c r="W82" s="910"/>
      <c r="X82" s="910"/>
      <c r="Y82" s="910"/>
      <c r="Z82" s="910"/>
      <c r="AA82" s="910"/>
      <c r="AB82" s="910"/>
      <c r="AC82" s="910"/>
      <c r="AD82" s="910"/>
      <c r="AE82" s="910"/>
      <c r="AF82" s="910"/>
      <c r="AG82" s="910"/>
      <c r="AH82" s="910"/>
      <c r="AI82" s="910"/>
      <c r="AJ82" s="910"/>
      <c r="AK82" s="910"/>
      <c r="AL82" s="910"/>
      <c r="AM82" s="910"/>
      <c r="AN82" s="910"/>
      <c r="AO82" s="910"/>
      <c r="AP82" s="910"/>
      <c r="AQ82" s="910"/>
      <c r="AR82" s="910"/>
      <c r="AS82" s="910"/>
      <c r="AT82" s="910"/>
      <c r="AU82" s="910"/>
      <c r="AV82" s="910"/>
      <c r="AW82" s="910"/>
      <c r="AX82" s="910"/>
      <c r="AY82" s="910"/>
      <c r="AZ82" s="956"/>
      <c r="BA82" s="956"/>
      <c r="BB82" s="956"/>
      <c r="BC82" s="956"/>
      <c r="BD82" s="957"/>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36"/>
      <c r="DW82" s="937"/>
      <c r="DX82" s="937"/>
      <c r="DY82" s="937"/>
      <c r="DZ82" s="938"/>
      <c r="EA82" s="246"/>
    </row>
    <row r="83" spans="1:131" s="247" customFormat="1" ht="26.25" customHeight="1" x14ac:dyDescent="0.2">
      <c r="A83" s="261">
        <v>16</v>
      </c>
      <c r="B83" s="952"/>
      <c r="C83" s="953"/>
      <c r="D83" s="953"/>
      <c r="E83" s="953"/>
      <c r="F83" s="953"/>
      <c r="G83" s="953"/>
      <c r="H83" s="953"/>
      <c r="I83" s="953"/>
      <c r="J83" s="953"/>
      <c r="K83" s="953"/>
      <c r="L83" s="953"/>
      <c r="M83" s="953"/>
      <c r="N83" s="953"/>
      <c r="O83" s="953"/>
      <c r="P83" s="954"/>
      <c r="Q83" s="955"/>
      <c r="R83" s="910"/>
      <c r="S83" s="910"/>
      <c r="T83" s="910"/>
      <c r="U83" s="910"/>
      <c r="V83" s="910"/>
      <c r="W83" s="910"/>
      <c r="X83" s="910"/>
      <c r="Y83" s="910"/>
      <c r="Z83" s="910"/>
      <c r="AA83" s="910"/>
      <c r="AB83" s="910"/>
      <c r="AC83" s="910"/>
      <c r="AD83" s="910"/>
      <c r="AE83" s="910"/>
      <c r="AF83" s="910"/>
      <c r="AG83" s="910"/>
      <c r="AH83" s="910"/>
      <c r="AI83" s="910"/>
      <c r="AJ83" s="910"/>
      <c r="AK83" s="910"/>
      <c r="AL83" s="910"/>
      <c r="AM83" s="910"/>
      <c r="AN83" s="910"/>
      <c r="AO83" s="910"/>
      <c r="AP83" s="910"/>
      <c r="AQ83" s="910"/>
      <c r="AR83" s="910"/>
      <c r="AS83" s="910"/>
      <c r="AT83" s="910"/>
      <c r="AU83" s="910"/>
      <c r="AV83" s="910"/>
      <c r="AW83" s="910"/>
      <c r="AX83" s="910"/>
      <c r="AY83" s="910"/>
      <c r="AZ83" s="956"/>
      <c r="BA83" s="956"/>
      <c r="BB83" s="956"/>
      <c r="BC83" s="956"/>
      <c r="BD83" s="957"/>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36"/>
      <c r="DW83" s="937"/>
      <c r="DX83" s="937"/>
      <c r="DY83" s="937"/>
      <c r="DZ83" s="938"/>
      <c r="EA83" s="246"/>
    </row>
    <row r="84" spans="1:131" s="247" customFormat="1" ht="26.25" customHeight="1" x14ac:dyDescent="0.2">
      <c r="A84" s="261">
        <v>17</v>
      </c>
      <c r="B84" s="952"/>
      <c r="C84" s="953"/>
      <c r="D84" s="953"/>
      <c r="E84" s="953"/>
      <c r="F84" s="953"/>
      <c r="G84" s="953"/>
      <c r="H84" s="953"/>
      <c r="I84" s="953"/>
      <c r="J84" s="953"/>
      <c r="K84" s="953"/>
      <c r="L84" s="953"/>
      <c r="M84" s="953"/>
      <c r="N84" s="953"/>
      <c r="O84" s="953"/>
      <c r="P84" s="954"/>
      <c r="Q84" s="955"/>
      <c r="R84" s="910"/>
      <c r="S84" s="910"/>
      <c r="T84" s="910"/>
      <c r="U84" s="910"/>
      <c r="V84" s="910"/>
      <c r="W84" s="910"/>
      <c r="X84" s="910"/>
      <c r="Y84" s="910"/>
      <c r="Z84" s="910"/>
      <c r="AA84" s="910"/>
      <c r="AB84" s="910"/>
      <c r="AC84" s="910"/>
      <c r="AD84" s="910"/>
      <c r="AE84" s="910"/>
      <c r="AF84" s="910"/>
      <c r="AG84" s="910"/>
      <c r="AH84" s="910"/>
      <c r="AI84" s="910"/>
      <c r="AJ84" s="910"/>
      <c r="AK84" s="910"/>
      <c r="AL84" s="910"/>
      <c r="AM84" s="910"/>
      <c r="AN84" s="910"/>
      <c r="AO84" s="910"/>
      <c r="AP84" s="910"/>
      <c r="AQ84" s="910"/>
      <c r="AR84" s="910"/>
      <c r="AS84" s="910"/>
      <c r="AT84" s="910"/>
      <c r="AU84" s="910"/>
      <c r="AV84" s="910"/>
      <c r="AW84" s="910"/>
      <c r="AX84" s="910"/>
      <c r="AY84" s="910"/>
      <c r="AZ84" s="956"/>
      <c r="BA84" s="956"/>
      <c r="BB84" s="956"/>
      <c r="BC84" s="956"/>
      <c r="BD84" s="957"/>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36"/>
      <c r="DW84" s="937"/>
      <c r="DX84" s="937"/>
      <c r="DY84" s="937"/>
      <c r="DZ84" s="938"/>
      <c r="EA84" s="246"/>
    </row>
    <row r="85" spans="1:131" s="247" customFormat="1" ht="26.25" customHeight="1" x14ac:dyDescent="0.2">
      <c r="A85" s="261">
        <v>18</v>
      </c>
      <c r="B85" s="952"/>
      <c r="C85" s="953"/>
      <c r="D85" s="953"/>
      <c r="E85" s="953"/>
      <c r="F85" s="953"/>
      <c r="G85" s="953"/>
      <c r="H85" s="953"/>
      <c r="I85" s="953"/>
      <c r="J85" s="953"/>
      <c r="K85" s="953"/>
      <c r="L85" s="953"/>
      <c r="M85" s="953"/>
      <c r="N85" s="953"/>
      <c r="O85" s="953"/>
      <c r="P85" s="954"/>
      <c r="Q85" s="955"/>
      <c r="R85" s="910"/>
      <c r="S85" s="910"/>
      <c r="T85" s="910"/>
      <c r="U85" s="910"/>
      <c r="V85" s="910"/>
      <c r="W85" s="910"/>
      <c r="X85" s="910"/>
      <c r="Y85" s="910"/>
      <c r="Z85" s="910"/>
      <c r="AA85" s="910"/>
      <c r="AB85" s="910"/>
      <c r="AC85" s="910"/>
      <c r="AD85" s="910"/>
      <c r="AE85" s="910"/>
      <c r="AF85" s="910"/>
      <c r="AG85" s="910"/>
      <c r="AH85" s="910"/>
      <c r="AI85" s="910"/>
      <c r="AJ85" s="910"/>
      <c r="AK85" s="910"/>
      <c r="AL85" s="910"/>
      <c r="AM85" s="910"/>
      <c r="AN85" s="910"/>
      <c r="AO85" s="910"/>
      <c r="AP85" s="910"/>
      <c r="AQ85" s="910"/>
      <c r="AR85" s="910"/>
      <c r="AS85" s="910"/>
      <c r="AT85" s="910"/>
      <c r="AU85" s="910"/>
      <c r="AV85" s="910"/>
      <c r="AW85" s="910"/>
      <c r="AX85" s="910"/>
      <c r="AY85" s="910"/>
      <c r="AZ85" s="956"/>
      <c r="BA85" s="956"/>
      <c r="BB85" s="956"/>
      <c r="BC85" s="956"/>
      <c r="BD85" s="957"/>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36"/>
      <c r="DW85" s="937"/>
      <c r="DX85" s="937"/>
      <c r="DY85" s="937"/>
      <c r="DZ85" s="938"/>
      <c r="EA85" s="246"/>
    </row>
    <row r="86" spans="1:131" s="247" customFormat="1" ht="26.25" customHeight="1" x14ac:dyDescent="0.2">
      <c r="A86" s="261">
        <v>19</v>
      </c>
      <c r="B86" s="952"/>
      <c r="C86" s="953"/>
      <c r="D86" s="953"/>
      <c r="E86" s="953"/>
      <c r="F86" s="953"/>
      <c r="G86" s="953"/>
      <c r="H86" s="953"/>
      <c r="I86" s="953"/>
      <c r="J86" s="953"/>
      <c r="K86" s="953"/>
      <c r="L86" s="953"/>
      <c r="M86" s="953"/>
      <c r="N86" s="953"/>
      <c r="O86" s="953"/>
      <c r="P86" s="954"/>
      <c r="Q86" s="955"/>
      <c r="R86" s="910"/>
      <c r="S86" s="910"/>
      <c r="T86" s="910"/>
      <c r="U86" s="910"/>
      <c r="V86" s="910"/>
      <c r="W86" s="910"/>
      <c r="X86" s="910"/>
      <c r="Y86" s="910"/>
      <c r="Z86" s="910"/>
      <c r="AA86" s="910"/>
      <c r="AB86" s="910"/>
      <c r="AC86" s="910"/>
      <c r="AD86" s="910"/>
      <c r="AE86" s="910"/>
      <c r="AF86" s="910"/>
      <c r="AG86" s="910"/>
      <c r="AH86" s="910"/>
      <c r="AI86" s="910"/>
      <c r="AJ86" s="910"/>
      <c r="AK86" s="910"/>
      <c r="AL86" s="910"/>
      <c r="AM86" s="910"/>
      <c r="AN86" s="910"/>
      <c r="AO86" s="910"/>
      <c r="AP86" s="910"/>
      <c r="AQ86" s="910"/>
      <c r="AR86" s="910"/>
      <c r="AS86" s="910"/>
      <c r="AT86" s="910"/>
      <c r="AU86" s="910"/>
      <c r="AV86" s="910"/>
      <c r="AW86" s="910"/>
      <c r="AX86" s="910"/>
      <c r="AY86" s="910"/>
      <c r="AZ86" s="956"/>
      <c r="BA86" s="956"/>
      <c r="BB86" s="956"/>
      <c r="BC86" s="956"/>
      <c r="BD86" s="957"/>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36"/>
      <c r="DW86" s="937"/>
      <c r="DX86" s="937"/>
      <c r="DY86" s="937"/>
      <c r="DZ86" s="938"/>
      <c r="EA86" s="246"/>
    </row>
    <row r="87" spans="1:131" s="247" customFormat="1" ht="26.25" customHeight="1" x14ac:dyDescent="0.2">
      <c r="A87" s="269">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36"/>
      <c r="DW87" s="937"/>
      <c r="DX87" s="937"/>
      <c r="DY87" s="937"/>
      <c r="DZ87" s="938"/>
      <c r="EA87" s="246"/>
    </row>
    <row r="88" spans="1:131" s="247" customFormat="1" ht="26.25" customHeight="1" thickBot="1" x14ac:dyDescent="0.25">
      <c r="A88" s="264" t="s">
        <v>384</v>
      </c>
      <c r="B88" s="870" t="s">
        <v>414</v>
      </c>
      <c r="C88" s="871"/>
      <c r="D88" s="871"/>
      <c r="E88" s="871"/>
      <c r="F88" s="871"/>
      <c r="G88" s="871"/>
      <c r="H88" s="871"/>
      <c r="I88" s="871"/>
      <c r="J88" s="871"/>
      <c r="K88" s="871"/>
      <c r="L88" s="871"/>
      <c r="M88" s="871"/>
      <c r="N88" s="871"/>
      <c r="O88" s="871"/>
      <c r="P88" s="872"/>
      <c r="Q88" s="917"/>
      <c r="R88" s="918"/>
      <c r="S88" s="918"/>
      <c r="T88" s="918"/>
      <c r="U88" s="918"/>
      <c r="V88" s="918"/>
      <c r="W88" s="918"/>
      <c r="X88" s="918"/>
      <c r="Y88" s="918"/>
      <c r="Z88" s="918"/>
      <c r="AA88" s="918"/>
      <c r="AB88" s="918"/>
      <c r="AC88" s="918"/>
      <c r="AD88" s="918"/>
      <c r="AE88" s="918"/>
      <c r="AF88" s="921">
        <v>13471</v>
      </c>
      <c r="AG88" s="921"/>
      <c r="AH88" s="921"/>
      <c r="AI88" s="921"/>
      <c r="AJ88" s="921"/>
      <c r="AK88" s="918"/>
      <c r="AL88" s="918"/>
      <c r="AM88" s="918"/>
      <c r="AN88" s="918"/>
      <c r="AO88" s="918"/>
      <c r="AP88" s="921">
        <v>1828</v>
      </c>
      <c r="AQ88" s="921"/>
      <c r="AR88" s="921"/>
      <c r="AS88" s="921"/>
      <c r="AT88" s="921"/>
      <c r="AU88" s="921">
        <v>38</v>
      </c>
      <c r="AV88" s="921"/>
      <c r="AW88" s="921"/>
      <c r="AX88" s="921"/>
      <c r="AY88" s="921"/>
      <c r="AZ88" s="926"/>
      <c r="BA88" s="926"/>
      <c r="BB88" s="926"/>
      <c r="BC88" s="926"/>
      <c r="BD88" s="927"/>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36"/>
      <c r="DW88" s="937"/>
      <c r="DX88" s="937"/>
      <c r="DY88" s="937"/>
      <c r="DZ88" s="938"/>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36"/>
      <c r="DW89" s="937"/>
      <c r="DX89" s="937"/>
      <c r="DY89" s="937"/>
      <c r="DZ89" s="938"/>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36"/>
      <c r="DW90" s="937"/>
      <c r="DX90" s="937"/>
      <c r="DY90" s="937"/>
      <c r="DZ90" s="938"/>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36"/>
      <c r="DW91" s="937"/>
      <c r="DX91" s="937"/>
      <c r="DY91" s="937"/>
      <c r="DZ91" s="938"/>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36"/>
      <c r="DW92" s="937"/>
      <c r="DX92" s="937"/>
      <c r="DY92" s="937"/>
      <c r="DZ92" s="938"/>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36"/>
      <c r="DW93" s="937"/>
      <c r="DX93" s="937"/>
      <c r="DY93" s="937"/>
      <c r="DZ93" s="938"/>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36"/>
      <c r="DW94" s="937"/>
      <c r="DX94" s="937"/>
      <c r="DY94" s="937"/>
      <c r="DZ94" s="938"/>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36"/>
      <c r="DW95" s="937"/>
      <c r="DX95" s="937"/>
      <c r="DY95" s="937"/>
      <c r="DZ95" s="938"/>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36"/>
      <c r="DW96" s="937"/>
      <c r="DX96" s="937"/>
      <c r="DY96" s="937"/>
      <c r="DZ96" s="938"/>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36"/>
      <c r="DW97" s="937"/>
      <c r="DX97" s="937"/>
      <c r="DY97" s="937"/>
      <c r="DZ97" s="938"/>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36"/>
      <c r="DW98" s="937"/>
      <c r="DX98" s="937"/>
      <c r="DY98" s="937"/>
      <c r="DZ98" s="938"/>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36"/>
      <c r="DW99" s="937"/>
      <c r="DX99" s="937"/>
      <c r="DY99" s="937"/>
      <c r="DZ99" s="938"/>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36"/>
      <c r="DW100" s="937"/>
      <c r="DX100" s="937"/>
      <c r="DY100" s="937"/>
      <c r="DZ100" s="938"/>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36"/>
      <c r="DW101" s="937"/>
      <c r="DX101" s="937"/>
      <c r="DY101" s="937"/>
      <c r="DZ101" s="938"/>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384</v>
      </c>
      <c r="BR102" s="870" t="s">
        <v>415</v>
      </c>
      <c r="BS102" s="871"/>
      <c r="BT102" s="871"/>
      <c r="BU102" s="871"/>
      <c r="BV102" s="871"/>
      <c r="BW102" s="871"/>
      <c r="BX102" s="871"/>
      <c r="BY102" s="871"/>
      <c r="BZ102" s="871"/>
      <c r="CA102" s="871"/>
      <c r="CB102" s="871"/>
      <c r="CC102" s="871"/>
      <c r="CD102" s="871"/>
      <c r="CE102" s="871"/>
      <c r="CF102" s="871"/>
      <c r="CG102" s="872"/>
      <c r="CH102" s="968"/>
      <c r="CI102" s="969"/>
      <c r="CJ102" s="969"/>
      <c r="CK102" s="969"/>
      <c r="CL102" s="970"/>
      <c r="CM102" s="968"/>
      <c r="CN102" s="969"/>
      <c r="CO102" s="969"/>
      <c r="CP102" s="969"/>
      <c r="CQ102" s="970"/>
      <c r="CR102" s="971">
        <v>176</v>
      </c>
      <c r="CS102" s="929"/>
      <c r="CT102" s="929"/>
      <c r="CU102" s="929"/>
      <c r="CV102" s="972"/>
      <c r="CW102" s="971" t="s">
        <v>585</v>
      </c>
      <c r="CX102" s="929"/>
      <c r="CY102" s="929"/>
      <c r="CZ102" s="929"/>
      <c r="DA102" s="972"/>
      <c r="DB102" s="971" t="s">
        <v>585</v>
      </c>
      <c r="DC102" s="929"/>
      <c r="DD102" s="929"/>
      <c r="DE102" s="929"/>
      <c r="DF102" s="972"/>
      <c r="DG102" s="971">
        <v>202</v>
      </c>
      <c r="DH102" s="929"/>
      <c r="DI102" s="929"/>
      <c r="DJ102" s="929"/>
      <c r="DK102" s="972"/>
      <c r="DL102" s="971" t="s">
        <v>585</v>
      </c>
      <c r="DM102" s="929"/>
      <c r="DN102" s="929"/>
      <c r="DO102" s="929"/>
      <c r="DP102" s="972"/>
      <c r="DQ102" s="971" t="s">
        <v>585</v>
      </c>
      <c r="DR102" s="929"/>
      <c r="DS102" s="929"/>
      <c r="DT102" s="929"/>
      <c r="DU102" s="972"/>
      <c r="DV102" s="995"/>
      <c r="DW102" s="996"/>
      <c r="DX102" s="996"/>
      <c r="DY102" s="996"/>
      <c r="DZ102" s="997"/>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8" t="s">
        <v>416</v>
      </c>
      <c r="BR103" s="998"/>
      <c r="BS103" s="998"/>
      <c r="BT103" s="998"/>
      <c r="BU103" s="998"/>
      <c r="BV103" s="998"/>
      <c r="BW103" s="998"/>
      <c r="BX103" s="998"/>
      <c r="BY103" s="998"/>
      <c r="BZ103" s="998"/>
      <c r="CA103" s="998"/>
      <c r="CB103" s="998"/>
      <c r="CC103" s="998"/>
      <c r="CD103" s="998"/>
      <c r="CE103" s="998"/>
      <c r="CF103" s="998"/>
      <c r="CG103" s="998"/>
      <c r="CH103" s="998"/>
      <c r="CI103" s="998"/>
      <c r="CJ103" s="998"/>
      <c r="CK103" s="998"/>
      <c r="CL103" s="998"/>
      <c r="CM103" s="998"/>
      <c r="CN103" s="998"/>
      <c r="CO103" s="998"/>
      <c r="CP103" s="998"/>
      <c r="CQ103" s="998"/>
      <c r="CR103" s="998"/>
      <c r="CS103" s="998"/>
      <c r="CT103" s="998"/>
      <c r="CU103" s="998"/>
      <c r="CV103" s="998"/>
      <c r="CW103" s="998"/>
      <c r="CX103" s="998"/>
      <c r="CY103" s="998"/>
      <c r="CZ103" s="998"/>
      <c r="DA103" s="998"/>
      <c r="DB103" s="998"/>
      <c r="DC103" s="998"/>
      <c r="DD103" s="998"/>
      <c r="DE103" s="998"/>
      <c r="DF103" s="998"/>
      <c r="DG103" s="998"/>
      <c r="DH103" s="998"/>
      <c r="DI103" s="998"/>
      <c r="DJ103" s="998"/>
      <c r="DK103" s="998"/>
      <c r="DL103" s="998"/>
      <c r="DM103" s="998"/>
      <c r="DN103" s="998"/>
      <c r="DO103" s="998"/>
      <c r="DP103" s="998"/>
      <c r="DQ103" s="998"/>
      <c r="DR103" s="998"/>
      <c r="DS103" s="998"/>
      <c r="DT103" s="998"/>
      <c r="DU103" s="998"/>
      <c r="DV103" s="998"/>
      <c r="DW103" s="998"/>
      <c r="DX103" s="998"/>
      <c r="DY103" s="998"/>
      <c r="DZ103" s="998"/>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99" t="s">
        <v>417</v>
      </c>
      <c r="BR104" s="999"/>
      <c r="BS104" s="999"/>
      <c r="BT104" s="999"/>
      <c r="BU104" s="999"/>
      <c r="BV104" s="999"/>
      <c r="BW104" s="999"/>
      <c r="BX104" s="999"/>
      <c r="BY104" s="999"/>
      <c r="BZ104" s="999"/>
      <c r="CA104" s="999"/>
      <c r="CB104" s="999"/>
      <c r="CC104" s="999"/>
      <c r="CD104" s="999"/>
      <c r="CE104" s="999"/>
      <c r="CF104" s="999"/>
      <c r="CG104" s="999"/>
      <c r="CH104" s="999"/>
      <c r="CI104" s="999"/>
      <c r="CJ104" s="999"/>
      <c r="CK104" s="999"/>
      <c r="CL104" s="999"/>
      <c r="CM104" s="999"/>
      <c r="CN104" s="999"/>
      <c r="CO104" s="999"/>
      <c r="CP104" s="999"/>
      <c r="CQ104" s="999"/>
      <c r="CR104" s="999"/>
      <c r="CS104" s="999"/>
      <c r="CT104" s="999"/>
      <c r="CU104" s="999"/>
      <c r="CV104" s="999"/>
      <c r="CW104" s="999"/>
      <c r="CX104" s="999"/>
      <c r="CY104" s="999"/>
      <c r="CZ104" s="999"/>
      <c r="DA104" s="999"/>
      <c r="DB104" s="999"/>
      <c r="DC104" s="999"/>
      <c r="DD104" s="999"/>
      <c r="DE104" s="999"/>
      <c r="DF104" s="999"/>
      <c r="DG104" s="999"/>
      <c r="DH104" s="999"/>
      <c r="DI104" s="999"/>
      <c r="DJ104" s="999"/>
      <c r="DK104" s="999"/>
      <c r="DL104" s="999"/>
      <c r="DM104" s="999"/>
      <c r="DN104" s="999"/>
      <c r="DO104" s="999"/>
      <c r="DP104" s="999"/>
      <c r="DQ104" s="999"/>
      <c r="DR104" s="999"/>
      <c r="DS104" s="999"/>
      <c r="DT104" s="999"/>
      <c r="DU104" s="999"/>
      <c r="DV104" s="999"/>
      <c r="DW104" s="999"/>
      <c r="DX104" s="999"/>
      <c r="DY104" s="999"/>
      <c r="DZ104" s="999"/>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00" t="s">
        <v>420</v>
      </c>
      <c r="B108" s="1001"/>
      <c r="C108" s="1001"/>
      <c r="D108" s="1001"/>
      <c r="E108" s="1001"/>
      <c r="F108" s="1001"/>
      <c r="G108" s="1001"/>
      <c r="H108" s="1001"/>
      <c r="I108" s="1001"/>
      <c r="J108" s="1001"/>
      <c r="K108" s="1001"/>
      <c r="L108" s="1001"/>
      <c r="M108" s="1001"/>
      <c r="N108" s="1001"/>
      <c r="O108" s="1001"/>
      <c r="P108" s="1001"/>
      <c r="Q108" s="1001"/>
      <c r="R108" s="1001"/>
      <c r="S108" s="1001"/>
      <c r="T108" s="1001"/>
      <c r="U108" s="1001"/>
      <c r="V108" s="1001"/>
      <c r="W108" s="1001"/>
      <c r="X108" s="1001"/>
      <c r="Y108" s="1001"/>
      <c r="Z108" s="1001"/>
      <c r="AA108" s="1001"/>
      <c r="AB108" s="1001"/>
      <c r="AC108" s="1001"/>
      <c r="AD108" s="1001"/>
      <c r="AE108" s="1001"/>
      <c r="AF108" s="1001"/>
      <c r="AG108" s="1001"/>
      <c r="AH108" s="1001"/>
      <c r="AI108" s="1001"/>
      <c r="AJ108" s="1001"/>
      <c r="AK108" s="1001"/>
      <c r="AL108" s="1001"/>
      <c r="AM108" s="1001"/>
      <c r="AN108" s="1001"/>
      <c r="AO108" s="1001"/>
      <c r="AP108" s="1001"/>
      <c r="AQ108" s="1001"/>
      <c r="AR108" s="1001"/>
      <c r="AS108" s="1001"/>
      <c r="AT108" s="1002"/>
      <c r="AU108" s="1000" t="s">
        <v>421</v>
      </c>
      <c r="AV108" s="1001"/>
      <c r="AW108" s="1001"/>
      <c r="AX108" s="1001"/>
      <c r="AY108" s="1001"/>
      <c r="AZ108" s="1001"/>
      <c r="BA108" s="1001"/>
      <c r="BB108" s="1001"/>
      <c r="BC108" s="1001"/>
      <c r="BD108" s="1001"/>
      <c r="BE108" s="1001"/>
      <c r="BF108" s="1001"/>
      <c r="BG108" s="1001"/>
      <c r="BH108" s="1001"/>
      <c r="BI108" s="1001"/>
      <c r="BJ108" s="1001"/>
      <c r="BK108" s="1001"/>
      <c r="BL108" s="1001"/>
      <c r="BM108" s="1001"/>
      <c r="BN108" s="1001"/>
      <c r="BO108" s="1001"/>
      <c r="BP108" s="1001"/>
      <c r="BQ108" s="1001"/>
      <c r="BR108" s="1001"/>
      <c r="BS108" s="1001"/>
      <c r="BT108" s="1001"/>
      <c r="BU108" s="1001"/>
      <c r="BV108" s="1001"/>
      <c r="BW108" s="1001"/>
      <c r="BX108" s="1001"/>
      <c r="BY108" s="1001"/>
      <c r="BZ108" s="1001"/>
      <c r="CA108" s="1001"/>
      <c r="CB108" s="1001"/>
      <c r="CC108" s="1001"/>
      <c r="CD108" s="1001"/>
      <c r="CE108" s="1001"/>
      <c r="CF108" s="1001"/>
      <c r="CG108" s="1001"/>
      <c r="CH108" s="1001"/>
      <c r="CI108" s="1001"/>
      <c r="CJ108" s="1001"/>
      <c r="CK108" s="1001"/>
      <c r="CL108" s="1001"/>
      <c r="CM108" s="1001"/>
      <c r="CN108" s="1001"/>
      <c r="CO108" s="1001"/>
      <c r="CP108" s="1001"/>
      <c r="CQ108" s="1001"/>
      <c r="CR108" s="1001"/>
      <c r="CS108" s="1001"/>
      <c r="CT108" s="1001"/>
      <c r="CU108" s="1001"/>
      <c r="CV108" s="1001"/>
      <c r="CW108" s="1001"/>
      <c r="CX108" s="1001"/>
      <c r="CY108" s="1001"/>
      <c r="CZ108" s="1001"/>
      <c r="DA108" s="1001"/>
      <c r="DB108" s="1001"/>
      <c r="DC108" s="1001"/>
      <c r="DD108" s="1001"/>
      <c r="DE108" s="1001"/>
      <c r="DF108" s="1001"/>
      <c r="DG108" s="1001"/>
      <c r="DH108" s="1001"/>
      <c r="DI108" s="1001"/>
      <c r="DJ108" s="1001"/>
      <c r="DK108" s="1001"/>
      <c r="DL108" s="1001"/>
      <c r="DM108" s="1001"/>
      <c r="DN108" s="1001"/>
      <c r="DO108" s="1001"/>
      <c r="DP108" s="1001"/>
      <c r="DQ108" s="1001"/>
      <c r="DR108" s="1001"/>
      <c r="DS108" s="1001"/>
      <c r="DT108" s="1001"/>
      <c r="DU108" s="1001"/>
      <c r="DV108" s="1001"/>
      <c r="DW108" s="1001"/>
      <c r="DX108" s="1001"/>
      <c r="DY108" s="1001"/>
      <c r="DZ108" s="1002"/>
    </row>
    <row r="109" spans="1:131" s="246" customFormat="1" ht="26.25" customHeight="1" x14ac:dyDescent="0.2">
      <c r="A109" s="993" t="s">
        <v>422</v>
      </c>
      <c r="B109" s="974"/>
      <c r="C109" s="974"/>
      <c r="D109" s="974"/>
      <c r="E109" s="974"/>
      <c r="F109" s="974"/>
      <c r="G109" s="974"/>
      <c r="H109" s="974"/>
      <c r="I109" s="974"/>
      <c r="J109" s="974"/>
      <c r="K109" s="974"/>
      <c r="L109" s="974"/>
      <c r="M109" s="974"/>
      <c r="N109" s="974"/>
      <c r="O109" s="974"/>
      <c r="P109" s="974"/>
      <c r="Q109" s="974"/>
      <c r="R109" s="974"/>
      <c r="S109" s="974"/>
      <c r="T109" s="974"/>
      <c r="U109" s="974"/>
      <c r="V109" s="974"/>
      <c r="W109" s="974"/>
      <c r="X109" s="974"/>
      <c r="Y109" s="974"/>
      <c r="Z109" s="975"/>
      <c r="AA109" s="973" t="s">
        <v>423</v>
      </c>
      <c r="AB109" s="974"/>
      <c r="AC109" s="974"/>
      <c r="AD109" s="974"/>
      <c r="AE109" s="975"/>
      <c r="AF109" s="973" t="s">
        <v>304</v>
      </c>
      <c r="AG109" s="974"/>
      <c r="AH109" s="974"/>
      <c r="AI109" s="974"/>
      <c r="AJ109" s="975"/>
      <c r="AK109" s="973" t="s">
        <v>303</v>
      </c>
      <c r="AL109" s="974"/>
      <c r="AM109" s="974"/>
      <c r="AN109" s="974"/>
      <c r="AO109" s="975"/>
      <c r="AP109" s="973" t="s">
        <v>424</v>
      </c>
      <c r="AQ109" s="974"/>
      <c r="AR109" s="974"/>
      <c r="AS109" s="974"/>
      <c r="AT109" s="976"/>
      <c r="AU109" s="993" t="s">
        <v>422</v>
      </c>
      <c r="AV109" s="974"/>
      <c r="AW109" s="974"/>
      <c r="AX109" s="974"/>
      <c r="AY109" s="974"/>
      <c r="AZ109" s="974"/>
      <c r="BA109" s="974"/>
      <c r="BB109" s="974"/>
      <c r="BC109" s="974"/>
      <c r="BD109" s="974"/>
      <c r="BE109" s="974"/>
      <c r="BF109" s="974"/>
      <c r="BG109" s="974"/>
      <c r="BH109" s="974"/>
      <c r="BI109" s="974"/>
      <c r="BJ109" s="974"/>
      <c r="BK109" s="974"/>
      <c r="BL109" s="974"/>
      <c r="BM109" s="974"/>
      <c r="BN109" s="974"/>
      <c r="BO109" s="974"/>
      <c r="BP109" s="975"/>
      <c r="BQ109" s="973" t="s">
        <v>423</v>
      </c>
      <c r="BR109" s="974"/>
      <c r="BS109" s="974"/>
      <c r="BT109" s="974"/>
      <c r="BU109" s="975"/>
      <c r="BV109" s="973" t="s">
        <v>304</v>
      </c>
      <c r="BW109" s="974"/>
      <c r="BX109" s="974"/>
      <c r="BY109" s="974"/>
      <c r="BZ109" s="975"/>
      <c r="CA109" s="973" t="s">
        <v>303</v>
      </c>
      <c r="CB109" s="974"/>
      <c r="CC109" s="974"/>
      <c r="CD109" s="974"/>
      <c r="CE109" s="975"/>
      <c r="CF109" s="994" t="s">
        <v>424</v>
      </c>
      <c r="CG109" s="994"/>
      <c r="CH109" s="994"/>
      <c r="CI109" s="994"/>
      <c r="CJ109" s="994"/>
      <c r="CK109" s="973" t="s">
        <v>425</v>
      </c>
      <c r="CL109" s="974"/>
      <c r="CM109" s="974"/>
      <c r="CN109" s="974"/>
      <c r="CO109" s="974"/>
      <c r="CP109" s="974"/>
      <c r="CQ109" s="974"/>
      <c r="CR109" s="974"/>
      <c r="CS109" s="974"/>
      <c r="CT109" s="974"/>
      <c r="CU109" s="974"/>
      <c r="CV109" s="974"/>
      <c r="CW109" s="974"/>
      <c r="CX109" s="974"/>
      <c r="CY109" s="974"/>
      <c r="CZ109" s="974"/>
      <c r="DA109" s="974"/>
      <c r="DB109" s="974"/>
      <c r="DC109" s="974"/>
      <c r="DD109" s="974"/>
      <c r="DE109" s="974"/>
      <c r="DF109" s="975"/>
      <c r="DG109" s="973" t="s">
        <v>423</v>
      </c>
      <c r="DH109" s="974"/>
      <c r="DI109" s="974"/>
      <c r="DJ109" s="974"/>
      <c r="DK109" s="975"/>
      <c r="DL109" s="973" t="s">
        <v>304</v>
      </c>
      <c r="DM109" s="974"/>
      <c r="DN109" s="974"/>
      <c r="DO109" s="974"/>
      <c r="DP109" s="975"/>
      <c r="DQ109" s="973" t="s">
        <v>303</v>
      </c>
      <c r="DR109" s="974"/>
      <c r="DS109" s="974"/>
      <c r="DT109" s="974"/>
      <c r="DU109" s="975"/>
      <c r="DV109" s="973" t="s">
        <v>424</v>
      </c>
      <c r="DW109" s="974"/>
      <c r="DX109" s="974"/>
      <c r="DY109" s="974"/>
      <c r="DZ109" s="976"/>
    </row>
    <row r="110" spans="1:131" s="246" customFormat="1" ht="26.25" customHeight="1" x14ac:dyDescent="0.2">
      <c r="A110" s="977" t="s">
        <v>426</v>
      </c>
      <c r="B110" s="978"/>
      <c r="C110" s="978"/>
      <c r="D110" s="978"/>
      <c r="E110" s="978"/>
      <c r="F110" s="978"/>
      <c r="G110" s="978"/>
      <c r="H110" s="978"/>
      <c r="I110" s="978"/>
      <c r="J110" s="978"/>
      <c r="K110" s="978"/>
      <c r="L110" s="978"/>
      <c r="M110" s="978"/>
      <c r="N110" s="978"/>
      <c r="O110" s="978"/>
      <c r="P110" s="978"/>
      <c r="Q110" s="978"/>
      <c r="R110" s="978"/>
      <c r="S110" s="978"/>
      <c r="T110" s="978"/>
      <c r="U110" s="978"/>
      <c r="V110" s="978"/>
      <c r="W110" s="978"/>
      <c r="X110" s="978"/>
      <c r="Y110" s="978"/>
      <c r="Z110" s="979"/>
      <c r="AA110" s="980">
        <v>2916188</v>
      </c>
      <c r="AB110" s="981"/>
      <c r="AC110" s="981"/>
      <c r="AD110" s="981"/>
      <c r="AE110" s="982"/>
      <c r="AF110" s="983">
        <v>2798171</v>
      </c>
      <c r="AG110" s="981"/>
      <c r="AH110" s="981"/>
      <c r="AI110" s="981"/>
      <c r="AJ110" s="982"/>
      <c r="AK110" s="983">
        <v>2884603</v>
      </c>
      <c r="AL110" s="981"/>
      <c r="AM110" s="981"/>
      <c r="AN110" s="981"/>
      <c r="AO110" s="982"/>
      <c r="AP110" s="984">
        <v>12.2</v>
      </c>
      <c r="AQ110" s="985"/>
      <c r="AR110" s="985"/>
      <c r="AS110" s="985"/>
      <c r="AT110" s="986"/>
      <c r="AU110" s="987" t="s">
        <v>73</v>
      </c>
      <c r="AV110" s="988"/>
      <c r="AW110" s="988"/>
      <c r="AX110" s="988"/>
      <c r="AY110" s="988"/>
      <c r="AZ110" s="1029" t="s">
        <v>427</v>
      </c>
      <c r="BA110" s="978"/>
      <c r="BB110" s="978"/>
      <c r="BC110" s="978"/>
      <c r="BD110" s="978"/>
      <c r="BE110" s="978"/>
      <c r="BF110" s="978"/>
      <c r="BG110" s="978"/>
      <c r="BH110" s="978"/>
      <c r="BI110" s="978"/>
      <c r="BJ110" s="978"/>
      <c r="BK110" s="978"/>
      <c r="BL110" s="978"/>
      <c r="BM110" s="978"/>
      <c r="BN110" s="978"/>
      <c r="BO110" s="978"/>
      <c r="BP110" s="979"/>
      <c r="BQ110" s="1015">
        <v>31715140</v>
      </c>
      <c r="BR110" s="1016"/>
      <c r="BS110" s="1016"/>
      <c r="BT110" s="1016"/>
      <c r="BU110" s="1016"/>
      <c r="BV110" s="1016">
        <v>31408639</v>
      </c>
      <c r="BW110" s="1016"/>
      <c r="BX110" s="1016"/>
      <c r="BY110" s="1016"/>
      <c r="BZ110" s="1016"/>
      <c r="CA110" s="1016">
        <v>31386689</v>
      </c>
      <c r="CB110" s="1016"/>
      <c r="CC110" s="1016"/>
      <c r="CD110" s="1016"/>
      <c r="CE110" s="1016"/>
      <c r="CF110" s="1030">
        <v>133</v>
      </c>
      <c r="CG110" s="1031"/>
      <c r="CH110" s="1031"/>
      <c r="CI110" s="1031"/>
      <c r="CJ110" s="1031"/>
      <c r="CK110" s="1032" t="s">
        <v>428</v>
      </c>
      <c r="CL110" s="1033"/>
      <c r="CM110" s="1012" t="s">
        <v>429</v>
      </c>
      <c r="CN110" s="1013"/>
      <c r="CO110" s="1013"/>
      <c r="CP110" s="1013"/>
      <c r="CQ110" s="1013"/>
      <c r="CR110" s="1013"/>
      <c r="CS110" s="1013"/>
      <c r="CT110" s="1013"/>
      <c r="CU110" s="1013"/>
      <c r="CV110" s="1013"/>
      <c r="CW110" s="1013"/>
      <c r="CX110" s="1013"/>
      <c r="CY110" s="1013"/>
      <c r="CZ110" s="1013"/>
      <c r="DA110" s="1013"/>
      <c r="DB110" s="1013"/>
      <c r="DC110" s="1013"/>
      <c r="DD110" s="1013"/>
      <c r="DE110" s="1013"/>
      <c r="DF110" s="1014"/>
      <c r="DG110" s="1015" t="s">
        <v>430</v>
      </c>
      <c r="DH110" s="1016"/>
      <c r="DI110" s="1016"/>
      <c r="DJ110" s="1016"/>
      <c r="DK110" s="1016"/>
      <c r="DL110" s="1016" t="s">
        <v>431</v>
      </c>
      <c r="DM110" s="1016"/>
      <c r="DN110" s="1016"/>
      <c r="DO110" s="1016"/>
      <c r="DP110" s="1016"/>
      <c r="DQ110" s="1016" t="s">
        <v>430</v>
      </c>
      <c r="DR110" s="1016"/>
      <c r="DS110" s="1016"/>
      <c r="DT110" s="1016"/>
      <c r="DU110" s="1016"/>
      <c r="DV110" s="1017" t="s">
        <v>430</v>
      </c>
      <c r="DW110" s="1017"/>
      <c r="DX110" s="1017"/>
      <c r="DY110" s="1017"/>
      <c r="DZ110" s="1018"/>
    </row>
    <row r="111" spans="1:131" s="246" customFormat="1" ht="26.25" customHeight="1" x14ac:dyDescent="0.2">
      <c r="A111" s="1019" t="s">
        <v>432</v>
      </c>
      <c r="B111" s="1020"/>
      <c r="C111" s="1020"/>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1"/>
      <c r="AA111" s="1022" t="s">
        <v>430</v>
      </c>
      <c r="AB111" s="1023"/>
      <c r="AC111" s="1023"/>
      <c r="AD111" s="1023"/>
      <c r="AE111" s="1024"/>
      <c r="AF111" s="1025" t="s">
        <v>127</v>
      </c>
      <c r="AG111" s="1023"/>
      <c r="AH111" s="1023"/>
      <c r="AI111" s="1023"/>
      <c r="AJ111" s="1024"/>
      <c r="AK111" s="1025" t="s">
        <v>127</v>
      </c>
      <c r="AL111" s="1023"/>
      <c r="AM111" s="1023"/>
      <c r="AN111" s="1023"/>
      <c r="AO111" s="1024"/>
      <c r="AP111" s="1026" t="s">
        <v>430</v>
      </c>
      <c r="AQ111" s="1027"/>
      <c r="AR111" s="1027"/>
      <c r="AS111" s="1027"/>
      <c r="AT111" s="1028"/>
      <c r="AU111" s="989"/>
      <c r="AV111" s="990"/>
      <c r="AW111" s="990"/>
      <c r="AX111" s="990"/>
      <c r="AY111" s="990"/>
      <c r="AZ111" s="1038" t="s">
        <v>433</v>
      </c>
      <c r="BA111" s="1039"/>
      <c r="BB111" s="1039"/>
      <c r="BC111" s="1039"/>
      <c r="BD111" s="1039"/>
      <c r="BE111" s="1039"/>
      <c r="BF111" s="1039"/>
      <c r="BG111" s="1039"/>
      <c r="BH111" s="1039"/>
      <c r="BI111" s="1039"/>
      <c r="BJ111" s="1039"/>
      <c r="BK111" s="1039"/>
      <c r="BL111" s="1039"/>
      <c r="BM111" s="1039"/>
      <c r="BN111" s="1039"/>
      <c r="BO111" s="1039"/>
      <c r="BP111" s="1040"/>
      <c r="BQ111" s="1008">
        <v>1029308</v>
      </c>
      <c r="BR111" s="1009"/>
      <c r="BS111" s="1009"/>
      <c r="BT111" s="1009"/>
      <c r="BU111" s="1009"/>
      <c r="BV111" s="1009">
        <v>698924</v>
      </c>
      <c r="BW111" s="1009"/>
      <c r="BX111" s="1009"/>
      <c r="BY111" s="1009"/>
      <c r="BZ111" s="1009"/>
      <c r="CA111" s="1009">
        <v>928353</v>
      </c>
      <c r="CB111" s="1009"/>
      <c r="CC111" s="1009"/>
      <c r="CD111" s="1009"/>
      <c r="CE111" s="1009"/>
      <c r="CF111" s="1003">
        <v>3.9</v>
      </c>
      <c r="CG111" s="1004"/>
      <c r="CH111" s="1004"/>
      <c r="CI111" s="1004"/>
      <c r="CJ111" s="1004"/>
      <c r="CK111" s="1034"/>
      <c r="CL111" s="1035"/>
      <c r="CM111" s="1005" t="s">
        <v>434</v>
      </c>
      <c r="CN111" s="1006"/>
      <c r="CO111" s="1006"/>
      <c r="CP111" s="1006"/>
      <c r="CQ111" s="1006"/>
      <c r="CR111" s="1006"/>
      <c r="CS111" s="1006"/>
      <c r="CT111" s="1006"/>
      <c r="CU111" s="1006"/>
      <c r="CV111" s="1006"/>
      <c r="CW111" s="1006"/>
      <c r="CX111" s="1006"/>
      <c r="CY111" s="1006"/>
      <c r="CZ111" s="1006"/>
      <c r="DA111" s="1006"/>
      <c r="DB111" s="1006"/>
      <c r="DC111" s="1006"/>
      <c r="DD111" s="1006"/>
      <c r="DE111" s="1006"/>
      <c r="DF111" s="1007"/>
      <c r="DG111" s="1008" t="s">
        <v>430</v>
      </c>
      <c r="DH111" s="1009"/>
      <c r="DI111" s="1009"/>
      <c r="DJ111" s="1009"/>
      <c r="DK111" s="1009"/>
      <c r="DL111" s="1009" t="s">
        <v>127</v>
      </c>
      <c r="DM111" s="1009"/>
      <c r="DN111" s="1009"/>
      <c r="DO111" s="1009"/>
      <c r="DP111" s="1009"/>
      <c r="DQ111" s="1009" t="s">
        <v>127</v>
      </c>
      <c r="DR111" s="1009"/>
      <c r="DS111" s="1009"/>
      <c r="DT111" s="1009"/>
      <c r="DU111" s="1009"/>
      <c r="DV111" s="1010" t="s">
        <v>430</v>
      </c>
      <c r="DW111" s="1010"/>
      <c r="DX111" s="1010"/>
      <c r="DY111" s="1010"/>
      <c r="DZ111" s="1011"/>
    </row>
    <row r="112" spans="1:131" s="246" customFormat="1" ht="26.25" customHeight="1" x14ac:dyDescent="0.2">
      <c r="A112" s="1041" t="s">
        <v>435</v>
      </c>
      <c r="B112" s="1042"/>
      <c r="C112" s="1039" t="s">
        <v>436</v>
      </c>
      <c r="D112" s="1039"/>
      <c r="E112" s="1039"/>
      <c r="F112" s="1039"/>
      <c r="G112" s="1039"/>
      <c r="H112" s="1039"/>
      <c r="I112" s="1039"/>
      <c r="J112" s="1039"/>
      <c r="K112" s="1039"/>
      <c r="L112" s="1039"/>
      <c r="M112" s="1039"/>
      <c r="N112" s="1039"/>
      <c r="O112" s="1039"/>
      <c r="P112" s="1039"/>
      <c r="Q112" s="1039"/>
      <c r="R112" s="1039"/>
      <c r="S112" s="1039"/>
      <c r="T112" s="1039"/>
      <c r="U112" s="1039"/>
      <c r="V112" s="1039"/>
      <c r="W112" s="1039"/>
      <c r="X112" s="1039"/>
      <c r="Y112" s="1039"/>
      <c r="Z112" s="1040"/>
      <c r="AA112" s="1047" t="s">
        <v>127</v>
      </c>
      <c r="AB112" s="1048"/>
      <c r="AC112" s="1048"/>
      <c r="AD112" s="1048"/>
      <c r="AE112" s="1049"/>
      <c r="AF112" s="1050" t="s">
        <v>127</v>
      </c>
      <c r="AG112" s="1048"/>
      <c r="AH112" s="1048"/>
      <c r="AI112" s="1048"/>
      <c r="AJ112" s="1049"/>
      <c r="AK112" s="1050" t="s">
        <v>127</v>
      </c>
      <c r="AL112" s="1048"/>
      <c r="AM112" s="1048"/>
      <c r="AN112" s="1048"/>
      <c r="AO112" s="1049"/>
      <c r="AP112" s="1051" t="s">
        <v>127</v>
      </c>
      <c r="AQ112" s="1052"/>
      <c r="AR112" s="1052"/>
      <c r="AS112" s="1052"/>
      <c r="AT112" s="1053"/>
      <c r="AU112" s="989"/>
      <c r="AV112" s="990"/>
      <c r="AW112" s="990"/>
      <c r="AX112" s="990"/>
      <c r="AY112" s="990"/>
      <c r="AZ112" s="1038" t="s">
        <v>437</v>
      </c>
      <c r="BA112" s="1039"/>
      <c r="BB112" s="1039"/>
      <c r="BC112" s="1039"/>
      <c r="BD112" s="1039"/>
      <c r="BE112" s="1039"/>
      <c r="BF112" s="1039"/>
      <c r="BG112" s="1039"/>
      <c r="BH112" s="1039"/>
      <c r="BI112" s="1039"/>
      <c r="BJ112" s="1039"/>
      <c r="BK112" s="1039"/>
      <c r="BL112" s="1039"/>
      <c r="BM112" s="1039"/>
      <c r="BN112" s="1039"/>
      <c r="BO112" s="1039"/>
      <c r="BP112" s="1040"/>
      <c r="BQ112" s="1008">
        <v>6863133</v>
      </c>
      <c r="BR112" s="1009"/>
      <c r="BS112" s="1009"/>
      <c r="BT112" s="1009"/>
      <c r="BU112" s="1009"/>
      <c r="BV112" s="1009">
        <v>6610385</v>
      </c>
      <c r="BW112" s="1009"/>
      <c r="BX112" s="1009"/>
      <c r="BY112" s="1009"/>
      <c r="BZ112" s="1009"/>
      <c r="CA112" s="1009">
        <v>6788933</v>
      </c>
      <c r="CB112" s="1009"/>
      <c r="CC112" s="1009"/>
      <c r="CD112" s="1009"/>
      <c r="CE112" s="1009"/>
      <c r="CF112" s="1003">
        <v>28.8</v>
      </c>
      <c r="CG112" s="1004"/>
      <c r="CH112" s="1004"/>
      <c r="CI112" s="1004"/>
      <c r="CJ112" s="1004"/>
      <c r="CK112" s="1034"/>
      <c r="CL112" s="1035"/>
      <c r="CM112" s="1005" t="s">
        <v>438</v>
      </c>
      <c r="CN112" s="1006"/>
      <c r="CO112" s="1006"/>
      <c r="CP112" s="1006"/>
      <c r="CQ112" s="1006"/>
      <c r="CR112" s="1006"/>
      <c r="CS112" s="1006"/>
      <c r="CT112" s="1006"/>
      <c r="CU112" s="1006"/>
      <c r="CV112" s="1006"/>
      <c r="CW112" s="1006"/>
      <c r="CX112" s="1006"/>
      <c r="CY112" s="1006"/>
      <c r="CZ112" s="1006"/>
      <c r="DA112" s="1006"/>
      <c r="DB112" s="1006"/>
      <c r="DC112" s="1006"/>
      <c r="DD112" s="1006"/>
      <c r="DE112" s="1006"/>
      <c r="DF112" s="1007"/>
      <c r="DG112" s="1008" t="s">
        <v>127</v>
      </c>
      <c r="DH112" s="1009"/>
      <c r="DI112" s="1009"/>
      <c r="DJ112" s="1009"/>
      <c r="DK112" s="1009"/>
      <c r="DL112" s="1009" t="s">
        <v>127</v>
      </c>
      <c r="DM112" s="1009"/>
      <c r="DN112" s="1009"/>
      <c r="DO112" s="1009"/>
      <c r="DP112" s="1009"/>
      <c r="DQ112" s="1009" t="s">
        <v>127</v>
      </c>
      <c r="DR112" s="1009"/>
      <c r="DS112" s="1009"/>
      <c r="DT112" s="1009"/>
      <c r="DU112" s="1009"/>
      <c r="DV112" s="1010" t="s">
        <v>127</v>
      </c>
      <c r="DW112" s="1010"/>
      <c r="DX112" s="1010"/>
      <c r="DY112" s="1010"/>
      <c r="DZ112" s="1011"/>
    </row>
    <row r="113" spans="1:130" s="246" customFormat="1" ht="26.25" customHeight="1" x14ac:dyDescent="0.2">
      <c r="A113" s="1043"/>
      <c r="B113" s="1044"/>
      <c r="C113" s="1039" t="s">
        <v>439</v>
      </c>
      <c r="D113" s="1039"/>
      <c r="E113" s="1039"/>
      <c r="F113" s="1039"/>
      <c r="G113" s="1039"/>
      <c r="H113" s="1039"/>
      <c r="I113" s="1039"/>
      <c r="J113" s="1039"/>
      <c r="K113" s="1039"/>
      <c r="L113" s="1039"/>
      <c r="M113" s="1039"/>
      <c r="N113" s="1039"/>
      <c r="O113" s="1039"/>
      <c r="P113" s="1039"/>
      <c r="Q113" s="1039"/>
      <c r="R113" s="1039"/>
      <c r="S113" s="1039"/>
      <c r="T113" s="1039"/>
      <c r="U113" s="1039"/>
      <c r="V113" s="1039"/>
      <c r="W113" s="1039"/>
      <c r="X113" s="1039"/>
      <c r="Y113" s="1039"/>
      <c r="Z113" s="1040"/>
      <c r="AA113" s="1022">
        <v>785823</v>
      </c>
      <c r="AB113" s="1023"/>
      <c r="AC113" s="1023"/>
      <c r="AD113" s="1023"/>
      <c r="AE113" s="1024"/>
      <c r="AF113" s="1025">
        <v>761309</v>
      </c>
      <c r="AG113" s="1023"/>
      <c r="AH113" s="1023"/>
      <c r="AI113" s="1023"/>
      <c r="AJ113" s="1024"/>
      <c r="AK113" s="1025">
        <v>759636</v>
      </c>
      <c r="AL113" s="1023"/>
      <c r="AM113" s="1023"/>
      <c r="AN113" s="1023"/>
      <c r="AO113" s="1024"/>
      <c r="AP113" s="1026">
        <v>3.2</v>
      </c>
      <c r="AQ113" s="1027"/>
      <c r="AR113" s="1027"/>
      <c r="AS113" s="1027"/>
      <c r="AT113" s="1028"/>
      <c r="AU113" s="989"/>
      <c r="AV113" s="990"/>
      <c r="AW113" s="990"/>
      <c r="AX113" s="990"/>
      <c r="AY113" s="990"/>
      <c r="AZ113" s="1038" t="s">
        <v>440</v>
      </c>
      <c r="BA113" s="1039"/>
      <c r="BB113" s="1039"/>
      <c r="BC113" s="1039"/>
      <c r="BD113" s="1039"/>
      <c r="BE113" s="1039"/>
      <c r="BF113" s="1039"/>
      <c r="BG113" s="1039"/>
      <c r="BH113" s="1039"/>
      <c r="BI113" s="1039"/>
      <c r="BJ113" s="1039"/>
      <c r="BK113" s="1039"/>
      <c r="BL113" s="1039"/>
      <c r="BM113" s="1039"/>
      <c r="BN113" s="1039"/>
      <c r="BO113" s="1039"/>
      <c r="BP113" s="1040"/>
      <c r="BQ113" s="1008">
        <v>53644</v>
      </c>
      <c r="BR113" s="1009"/>
      <c r="BS113" s="1009"/>
      <c r="BT113" s="1009"/>
      <c r="BU113" s="1009"/>
      <c r="BV113" s="1009">
        <v>40894</v>
      </c>
      <c r="BW113" s="1009"/>
      <c r="BX113" s="1009"/>
      <c r="BY113" s="1009"/>
      <c r="BZ113" s="1009"/>
      <c r="CA113" s="1009">
        <v>37790</v>
      </c>
      <c r="CB113" s="1009"/>
      <c r="CC113" s="1009"/>
      <c r="CD113" s="1009"/>
      <c r="CE113" s="1009"/>
      <c r="CF113" s="1003">
        <v>0.2</v>
      </c>
      <c r="CG113" s="1004"/>
      <c r="CH113" s="1004"/>
      <c r="CI113" s="1004"/>
      <c r="CJ113" s="1004"/>
      <c r="CK113" s="1034"/>
      <c r="CL113" s="1035"/>
      <c r="CM113" s="1005" t="s">
        <v>441</v>
      </c>
      <c r="CN113" s="1006"/>
      <c r="CO113" s="1006"/>
      <c r="CP113" s="1006"/>
      <c r="CQ113" s="1006"/>
      <c r="CR113" s="1006"/>
      <c r="CS113" s="1006"/>
      <c r="CT113" s="1006"/>
      <c r="CU113" s="1006"/>
      <c r="CV113" s="1006"/>
      <c r="CW113" s="1006"/>
      <c r="CX113" s="1006"/>
      <c r="CY113" s="1006"/>
      <c r="CZ113" s="1006"/>
      <c r="DA113" s="1006"/>
      <c r="DB113" s="1006"/>
      <c r="DC113" s="1006"/>
      <c r="DD113" s="1006"/>
      <c r="DE113" s="1006"/>
      <c r="DF113" s="1007"/>
      <c r="DG113" s="1047" t="s">
        <v>430</v>
      </c>
      <c r="DH113" s="1048"/>
      <c r="DI113" s="1048"/>
      <c r="DJ113" s="1048"/>
      <c r="DK113" s="1049"/>
      <c r="DL113" s="1050" t="s">
        <v>127</v>
      </c>
      <c r="DM113" s="1048"/>
      <c r="DN113" s="1048"/>
      <c r="DO113" s="1048"/>
      <c r="DP113" s="1049"/>
      <c r="DQ113" s="1050" t="s">
        <v>430</v>
      </c>
      <c r="DR113" s="1048"/>
      <c r="DS113" s="1048"/>
      <c r="DT113" s="1048"/>
      <c r="DU113" s="1049"/>
      <c r="DV113" s="1051" t="s">
        <v>431</v>
      </c>
      <c r="DW113" s="1052"/>
      <c r="DX113" s="1052"/>
      <c r="DY113" s="1052"/>
      <c r="DZ113" s="1053"/>
    </row>
    <row r="114" spans="1:130" s="246" customFormat="1" ht="26.25" customHeight="1" x14ac:dyDescent="0.2">
      <c r="A114" s="1043"/>
      <c r="B114" s="1044"/>
      <c r="C114" s="1039" t="s">
        <v>442</v>
      </c>
      <c r="D114" s="1039"/>
      <c r="E114" s="1039"/>
      <c r="F114" s="1039"/>
      <c r="G114" s="1039"/>
      <c r="H114" s="1039"/>
      <c r="I114" s="1039"/>
      <c r="J114" s="1039"/>
      <c r="K114" s="1039"/>
      <c r="L114" s="1039"/>
      <c r="M114" s="1039"/>
      <c r="N114" s="1039"/>
      <c r="O114" s="1039"/>
      <c r="P114" s="1039"/>
      <c r="Q114" s="1039"/>
      <c r="R114" s="1039"/>
      <c r="S114" s="1039"/>
      <c r="T114" s="1039"/>
      <c r="U114" s="1039"/>
      <c r="V114" s="1039"/>
      <c r="W114" s="1039"/>
      <c r="X114" s="1039"/>
      <c r="Y114" s="1039"/>
      <c r="Z114" s="1040"/>
      <c r="AA114" s="1047">
        <v>6954</v>
      </c>
      <c r="AB114" s="1048"/>
      <c r="AC114" s="1048"/>
      <c r="AD114" s="1048"/>
      <c r="AE114" s="1049"/>
      <c r="AF114" s="1050">
        <v>3363</v>
      </c>
      <c r="AG114" s="1048"/>
      <c r="AH114" s="1048"/>
      <c r="AI114" s="1048"/>
      <c r="AJ114" s="1049"/>
      <c r="AK114" s="1050">
        <v>8503</v>
      </c>
      <c r="AL114" s="1048"/>
      <c r="AM114" s="1048"/>
      <c r="AN114" s="1048"/>
      <c r="AO114" s="1049"/>
      <c r="AP114" s="1051">
        <v>0</v>
      </c>
      <c r="AQ114" s="1052"/>
      <c r="AR114" s="1052"/>
      <c r="AS114" s="1052"/>
      <c r="AT114" s="1053"/>
      <c r="AU114" s="989"/>
      <c r="AV114" s="990"/>
      <c r="AW114" s="990"/>
      <c r="AX114" s="990"/>
      <c r="AY114" s="990"/>
      <c r="AZ114" s="1038" t="s">
        <v>443</v>
      </c>
      <c r="BA114" s="1039"/>
      <c r="BB114" s="1039"/>
      <c r="BC114" s="1039"/>
      <c r="BD114" s="1039"/>
      <c r="BE114" s="1039"/>
      <c r="BF114" s="1039"/>
      <c r="BG114" s="1039"/>
      <c r="BH114" s="1039"/>
      <c r="BI114" s="1039"/>
      <c r="BJ114" s="1039"/>
      <c r="BK114" s="1039"/>
      <c r="BL114" s="1039"/>
      <c r="BM114" s="1039"/>
      <c r="BN114" s="1039"/>
      <c r="BO114" s="1039"/>
      <c r="BP114" s="1040"/>
      <c r="BQ114" s="1008">
        <v>7244672</v>
      </c>
      <c r="BR114" s="1009"/>
      <c r="BS114" s="1009"/>
      <c r="BT114" s="1009"/>
      <c r="BU114" s="1009"/>
      <c r="BV114" s="1009">
        <v>6927769</v>
      </c>
      <c r="BW114" s="1009"/>
      <c r="BX114" s="1009"/>
      <c r="BY114" s="1009"/>
      <c r="BZ114" s="1009"/>
      <c r="CA114" s="1009">
        <v>6544699</v>
      </c>
      <c r="CB114" s="1009"/>
      <c r="CC114" s="1009"/>
      <c r="CD114" s="1009"/>
      <c r="CE114" s="1009"/>
      <c r="CF114" s="1003">
        <v>27.7</v>
      </c>
      <c r="CG114" s="1004"/>
      <c r="CH114" s="1004"/>
      <c r="CI114" s="1004"/>
      <c r="CJ114" s="1004"/>
      <c r="CK114" s="1034"/>
      <c r="CL114" s="1035"/>
      <c r="CM114" s="1005" t="s">
        <v>444</v>
      </c>
      <c r="CN114" s="1006"/>
      <c r="CO114" s="1006"/>
      <c r="CP114" s="1006"/>
      <c r="CQ114" s="1006"/>
      <c r="CR114" s="1006"/>
      <c r="CS114" s="1006"/>
      <c r="CT114" s="1006"/>
      <c r="CU114" s="1006"/>
      <c r="CV114" s="1006"/>
      <c r="CW114" s="1006"/>
      <c r="CX114" s="1006"/>
      <c r="CY114" s="1006"/>
      <c r="CZ114" s="1006"/>
      <c r="DA114" s="1006"/>
      <c r="DB114" s="1006"/>
      <c r="DC114" s="1006"/>
      <c r="DD114" s="1006"/>
      <c r="DE114" s="1006"/>
      <c r="DF114" s="1007"/>
      <c r="DG114" s="1047" t="s">
        <v>430</v>
      </c>
      <c r="DH114" s="1048"/>
      <c r="DI114" s="1048"/>
      <c r="DJ114" s="1048"/>
      <c r="DK114" s="1049"/>
      <c r="DL114" s="1050" t="s">
        <v>127</v>
      </c>
      <c r="DM114" s="1048"/>
      <c r="DN114" s="1048"/>
      <c r="DO114" s="1048"/>
      <c r="DP114" s="1049"/>
      <c r="DQ114" s="1050" t="s">
        <v>430</v>
      </c>
      <c r="DR114" s="1048"/>
      <c r="DS114" s="1048"/>
      <c r="DT114" s="1048"/>
      <c r="DU114" s="1049"/>
      <c r="DV114" s="1051" t="s">
        <v>127</v>
      </c>
      <c r="DW114" s="1052"/>
      <c r="DX114" s="1052"/>
      <c r="DY114" s="1052"/>
      <c r="DZ114" s="1053"/>
    </row>
    <row r="115" spans="1:130" s="246" customFormat="1" ht="26.25" customHeight="1" x14ac:dyDescent="0.2">
      <c r="A115" s="1043"/>
      <c r="B115" s="1044"/>
      <c r="C115" s="1039" t="s">
        <v>445</v>
      </c>
      <c r="D115" s="1039"/>
      <c r="E115" s="1039"/>
      <c r="F115" s="1039"/>
      <c r="G115" s="1039"/>
      <c r="H115" s="1039"/>
      <c r="I115" s="1039"/>
      <c r="J115" s="1039"/>
      <c r="K115" s="1039"/>
      <c r="L115" s="1039"/>
      <c r="M115" s="1039"/>
      <c r="N115" s="1039"/>
      <c r="O115" s="1039"/>
      <c r="P115" s="1039"/>
      <c r="Q115" s="1039"/>
      <c r="R115" s="1039"/>
      <c r="S115" s="1039"/>
      <c r="T115" s="1039"/>
      <c r="U115" s="1039"/>
      <c r="V115" s="1039"/>
      <c r="W115" s="1039"/>
      <c r="X115" s="1039"/>
      <c r="Y115" s="1039"/>
      <c r="Z115" s="1040"/>
      <c r="AA115" s="1022">
        <v>204302</v>
      </c>
      <c r="AB115" s="1023"/>
      <c r="AC115" s="1023"/>
      <c r="AD115" s="1023"/>
      <c r="AE115" s="1024"/>
      <c r="AF115" s="1025">
        <v>186661</v>
      </c>
      <c r="AG115" s="1023"/>
      <c r="AH115" s="1023"/>
      <c r="AI115" s="1023"/>
      <c r="AJ115" s="1024"/>
      <c r="AK115" s="1025">
        <v>159801</v>
      </c>
      <c r="AL115" s="1023"/>
      <c r="AM115" s="1023"/>
      <c r="AN115" s="1023"/>
      <c r="AO115" s="1024"/>
      <c r="AP115" s="1026">
        <v>0.7</v>
      </c>
      <c r="AQ115" s="1027"/>
      <c r="AR115" s="1027"/>
      <c r="AS115" s="1027"/>
      <c r="AT115" s="1028"/>
      <c r="AU115" s="989"/>
      <c r="AV115" s="990"/>
      <c r="AW115" s="990"/>
      <c r="AX115" s="990"/>
      <c r="AY115" s="990"/>
      <c r="AZ115" s="1038" t="s">
        <v>446</v>
      </c>
      <c r="BA115" s="1039"/>
      <c r="BB115" s="1039"/>
      <c r="BC115" s="1039"/>
      <c r="BD115" s="1039"/>
      <c r="BE115" s="1039"/>
      <c r="BF115" s="1039"/>
      <c r="BG115" s="1039"/>
      <c r="BH115" s="1039"/>
      <c r="BI115" s="1039"/>
      <c r="BJ115" s="1039"/>
      <c r="BK115" s="1039"/>
      <c r="BL115" s="1039"/>
      <c r="BM115" s="1039"/>
      <c r="BN115" s="1039"/>
      <c r="BO115" s="1039"/>
      <c r="BP115" s="1040"/>
      <c r="BQ115" s="1008">
        <v>23976</v>
      </c>
      <c r="BR115" s="1009"/>
      <c r="BS115" s="1009"/>
      <c r="BT115" s="1009"/>
      <c r="BU115" s="1009"/>
      <c r="BV115" s="1009">
        <v>12471</v>
      </c>
      <c r="BW115" s="1009"/>
      <c r="BX115" s="1009"/>
      <c r="BY115" s="1009"/>
      <c r="BZ115" s="1009"/>
      <c r="CA115" s="1009" t="s">
        <v>127</v>
      </c>
      <c r="CB115" s="1009"/>
      <c r="CC115" s="1009"/>
      <c r="CD115" s="1009"/>
      <c r="CE115" s="1009"/>
      <c r="CF115" s="1003" t="s">
        <v>127</v>
      </c>
      <c r="CG115" s="1004"/>
      <c r="CH115" s="1004"/>
      <c r="CI115" s="1004"/>
      <c r="CJ115" s="1004"/>
      <c r="CK115" s="1034"/>
      <c r="CL115" s="1035"/>
      <c r="CM115" s="1038" t="s">
        <v>447</v>
      </c>
      <c r="CN115" s="1059"/>
      <c r="CO115" s="1059"/>
      <c r="CP115" s="1059"/>
      <c r="CQ115" s="1059"/>
      <c r="CR115" s="1059"/>
      <c r="CS115" s="1059"/>
      <c r="CT115" s="1059"/>
      <c r="CU115" s="1059"/>
      <c r="CV115" s="1059"/>
      <c r="CW115" s="1059"/>
      <c r="CX115" s="1059"/>
      <c r="CY115" s="1059"/>
      <c r="CZ115" s="1059"/>
      <c r="DA115" s="1059"/>
      <c r="DB115" s="1059"/>
      <c r="DC115" s="1059"/>
      <c r="DD115" s="1059"/>
      <c r="DE115" s="1059"/>
      <c r="DF115" s="1040"/>
      <c r="DG115" s="1047">
        <v>281212</v>
      </c>
      <c r="DH115" s="1048"/>
      <c r="DI115" s="1048"/>
      <c r="DJ115" s="1048"/>
      <c r="DK115" s="1049"/>
      <c r="DL115" s="1050">
        <v>119036</v>
      </c>
      <c r="DM115" s="1048"/>
      <c r="DN115" s="1048"/>
      <c r="DO115" s="1048"/>
      <c r="DP115" s="1049"/>
      <c r="DQ115" s="1050">
        <v>461900</v>
      </c>
      <c r="DR115" s="1048"/>
      <c r="DS115" s="1048"/>
      <c r="DT115" s="1048"/>
      <c r="DU115" s="1049"/>
      <c r="DV115" s="1051">
        <v>2</v>
      </c>
      <c r="DW115" s="1052"/>
      <c r="DX115" s="1052"/>
      <c r="DY115" s="1052"/>
      <c r="DZ115" s="1053"/>
    </row>
    <row r="116" spans="1:130" s="246" customFormat="1" ht="26.25" customHeight="1" x14ac:dyDescent="0.2">
      <c r="A116" s="1045"/>
      <c r="B116" s="1046"/>
      <c r="C116" s="1054" t="s">
        <v>448</v>
      </c>
      <c r="D116" s="1054"/>
      <c r="E116" s="1054"/>
      <c r="F116" s="1054"/>
      <c r="G116" s="1054"/>
      <c r="H116" s="1054"/>
      <c r="I116" s="1054"/>
      <c r="J116" s="1054"/>
      <c r="K116" s="1054"/>
      <c r="L116" s="1054"/>
      <c r="M116" s="1054"/>
      <c r="N116" s="1054"/>
      <c r="O116" s="1054"/>
      <c r="P116" s="1054"/>
      <c r="Q116" s="1054"/>
      <c r="R116" s="1054"/>
      <c r="S116" s="1054"/>
      <c r="T116" s="1054"/>
      <c r="U116" s="1054"/>
      <c r="V116" s="1054"/>
      <c r="W116" s="1054"/>
      <c r="X116" s="1054"/>
      <c r="Y116" s="1054"/>
      <c r="Z116" s="1055"/>
      <c r="AA116" s="1047" t="s">
        <v>127</v>
      </c>
      <c r="AB116" s="1048"/>
      <c r="AC116" s="1048"/>
      <c r="AD116" s="1048"/>
      <c r="AE116" s="1049"/>
      <c r="AF116" s="1050" t="s">
        <v>127</v>
      </c>
      <c r="AG116" s="1048"/>
      <c r="AH116" s="1048"/>
      <c r="AI116" s="1048"/>
      <c r="AJ116" s="1049"/>
      <c r="AK116" s="1050" t="s">
        <v>127</v>
      </c>
      <c r="AL116" s="1048"/>
      <c r="AM116" s="1048"/>
      <c r="AN116" s="1048"/>
      <c r="AO116" s="1049"/>
      <c r="AP116" s="1051" t="s">
        <v>127</v>
      </c>
      <c r="AQ116" s="1052"/>
      <c r="AR116" s="1052"/>
      <c r="AS116" s="1052"/>
      <c r="AT116" s="1053"/>
      <c r="AU116" s="989"/>
      <c r="AV116" s="990"/>
      <c r="AW116" s="990"/>
      <c r="AX116" s="990"/>
      <c r="AY116" s="990"/>
      <c r="AZ116" s="1056" t="s">
        <v>449</v>
      </c>
      <c r="BA116" s="1057"/>
      <c r="BB116" s="1057"/>
      <c r="BC116" s="1057"/>
      <c r="BD116" s="1057"/>
      <c r="BE116" s="1057"/>
      <c r="BF116" s="1057"/>
      <c r="BG116" s="1057"/>
      <c r="BH116" s="1057"/>
      <c r="BI116" s="1057"/>
      <c r="BJ116" s="1057"/>
      <c r="BK116" s="1057"/>
      <c r="BL116" s="1057"/>
      <c r="BM116" s="1057"/>
      <c r="BN116" s="1057"/>
      <c r="BO116" s="1057"/>
      <c r="BP116" s="1058"/>
      <c r="BQ116" s="1008" t="s">
        <v>430</v>
      </c>
      <c r="BR116" s="1009"/>
      <c r="BS116" s="1009"/>
      <c r="BT116" s="1009"/>
      <c r="BU116" s="1009"/>
      <c r="BV116" s="1009" t="s">
        <v>127</v>
      </c>
      <c r="BW116" s="1009"/>
      <c r="BX116" s="1009"/>
      <c r="BY116" s="1009"/>
      <c r="BZ116" s="1009"/>
      <c r="CA116" s="1009" t="s">
        <v>127</v>
      </c>
      <c r="CB116" s="1009"/>
      <c r="CC116" s="1009"/>
      <c r="CD116" s="1009"/>
      <c r="CE116" s="1009"/>
      <c r="CF116" s="1003" t="s">
        <v>127</v>
      </c>
      <c r="CG116" s="1004"/>
      <c r="CH116" s="1004"/>
      <c r="CI116" s="1004"/>
      <c r="CJ116" s="1004"/>
      <c r="CK116" s="1034"/>
      <c r="CL116" s="1035"/>
      <c r="CM116" s="1005" t="s">
        <v>450</v>
      </c>
      <c r="CN116" s="1006"/>
      <c r="CO116" s="1006"/>
      <c r="CP116" s="1006"/>
      <c r="CQ116" s="1006"/>
      <c r="CR116" s="1006"/>
      <c r="CS116" s="1006"/>
      <c r="CT116" s="1006"/>
      <c r="CU116" s="1006"/>
      <c r="CV116" s="1006"/>
      <c r="CW116" s="1006"/>
      <c r="CX116" s="1006"/>
      <c r="CY116" s="1006"/>
      <c r="CZ116" s="1006"/>
      <c r="DA116" s="1006"/>
      <c r="DB116" s="1006"/>
      <c r="DC116" s="1006"/>
      <c r="DD116" s="1006"/>
      <c r="DE116" s="1006"/>
      <c r="DF116" s="1007"/>
      <c r="DG116" s="1047" t="s">
        <v>430</v>
      </c>
      <c r="DH116" s="1048"/>
      <c r="DI116" s="1048"/>
      <c r="DJ116" s="1048"/>
      <c r="DK116" s="1049"/>
      <c r="DL116" s="1050" t="s">
        <v>127</v>
      </c>
      <c r="DM116" s="1048"/>
      <c r="DN116" s="1048"/>
      <c r="DO116" s="1048"/>
      <c r="DP116" s="1049"/>
      <c r="DQ116" s="1050" t="s">
        <v>127</v>
      </c>
      <c r="DR116" s="1048"/>
      <c r="DS116" s="1048"/>
      <c r="DT116" s="1048"/>
      <c r="DU116" s="1049"/>
      <c r="DV116" s="1051" t="s">
        <v>127</v>
      </c>
      <c r="DW116" s="1052"/>
      <c r="DX116" s="1052"/>
      <c r="DY116" s="1052"/>
      <c r="DZ116" s="1053"/>
    </row>
    <row r="117" spans="1:130" s="246" customFormat="1" ht="26.25" customHeight="1" x14ac:dyDescent="0.2">
      <c r="A117" s="993" t="s">
        <v>186</v>
      </c>
      <c r="B117" s="974"/>
      <c r="C117" s="974"/>
      <c r="D117" s="974"/>
      <c r="E117" s="974"/>
      <c r="F117" s="974"/>
      <c r="G117" s="974"/>
      <c r="H117" s="974"/>
      <c r="I117" s="974"/>
      <c r="J117" s="974"/>
      <c r="K117" s="974"/>
      <c r="L117" s="974"/>
      <c r="M117" s="974"/>
      <c r="N117" s="974"/>
      <c r="O117" s="974"/>
      <c r="P117" s="974"/>
      <c r="Q117" s="974"/>
      <c r="R117" s="974"/>
      <c r="S117" s="974"/>
      <c r="T117" s="974"/>
      <c r="U117" s="974"/>
      <c r="V117" s="974"/>
      <c r="W117" s="974"/>
      <c r="X117" s="974"/>
      <c r="Y117" s="1064" t="s">
        <v>451</v>
      </c>
      <c r="Z117" s="975"/>
      <c r="AA117" s="1065">
        <v>3913267</v>
      </c>
      <c r="AB117" s="1066"/>
      <c r="AC117" s="1066"/>
      <c r="AD117" s="1066"/>
      <c r="AE117" s="1067"/>
      <c r="AF117" s="1068">
        <v>3749504</v>
      </c>
      <c r="AG117" s="1066"/>
      <c r="AH117" s="1066"/>
      <c r="AI117" s="1066"/>
      <c r="AJ117" s="1067"/>
      <c r="AK117" s="1068">
        <v>3812543</v>
      </c>
      <c r="AL117" s="1066"/>
      <c r="AM117" s="1066"/>
      <c r="AN117" s="1066"/>
      <c r="AO117" s="1067"/>
      <c r="AP117" s="1069"/>
      <c r="AQ117" s="1070"/>
      <c r="AR117" s="1070"/>
      <c r="AS117" s="1070"/>
      <c r="AT117" s="1071"/>
      <c r="AU117" s="989"/>
      <c r="AV117" s="990"/>
      <c r="AW117" s="990"/>
      <c r="AX117" s="990"/>
      <c r="AY117" s="990"/>
      <c r="AZ117" s="1056" t="s">
        <v>452</v>
      </c>
      <c r="BA117" s="1057"/>
      <c r="BB117" s="1057"/>
      <c r="BC117" s="1057"/>
      <c r="BD117" s="1057"/>
      <c r="BE117" s="1057"/>
      <c r="BF117" s="1057"/>
      <c r="BG117" s="1057"/>
      <c r="BH117" s="1057"/>
      <c r="BI117" s="1057"/>
      <c r="BJ117" s="1057"/>
      <c r="BK117" s="1057"/>
      <c r="BL117" s="1057"/>
      <c r="BM117" s="1057"/>
      <c r="BN117" s="1057"/>
      <c r="BO117" s="1057"/>
      <c r="BP117" s="1058"/>
      <c r="BQ117" s="1008" t="s">
        <v>127</v>
      </c>
      <c r="BR117" s="1009"/>
      <c r="BS117" s="1009"/>
      <c r="BT117" s="1009"/>
      <c r="BU117" s="1009"/>
      <c r="BV117" s="1009" t="s">
        <v>127</v>
      </c>
      <c r="BW117" s="1009"/>
      <c r="BX117" s="1009"/>
      <c r="BY117" s="1009"/>
      <c r="BZ117" s="1009"/>
      <c r="CA117" s="1009" t="s">
        <v>127</v>
      </c>
      <c r="CB117" s="1009"/>
      <c r="CC117" s="1009"/>
      <c r="CD117" s="1009"/>
      <c r="CE117" s="1009"/>
      <c r="CF117" s="1003" t="s">
        <v>127</v>
      </c>
      <c r="CG117" s="1004"/>
      <c r="CH117" s="1004"/>
      <c r="CI117" s="1004"/>
      <c r="CJ117" s="1004"/>
      <c r="CK117" s="1034"/>
      <c r="CL117" s="1035"/>
      <c r="CM117" s="1005" t="s">
        <v>453</v>
      </c>
      <c r="CN117" s="1006"/>
      <c r="CO117" s="1006"/>
      <c r="CP117" s="1006"/>
      <c r="CQ117" s="1006"/>
      <c r="CR117" s="1006"/>
      <c r="CS117" s="1006"/>
      <c r="CT117" s="1006"/>
      <c r="CU117" s="1006"/>
      <c r="CV117" s="1006"/>
      <c r="CW117" s="1006"/>
      <c r="CX117" s="1006"/>
      <c r="CY117" s="1006"/>
      <c r="CZ117" s="1006"/>
      <c r="DA117" s="1006"/>
      <c r="DB117" s="1006"/>
      <c r="DC117" s="1006"/>
      <c r="DD117" s="1006"/>
      <c r="DE117" s="1006"/>
      <c r="DF117" s="1007"/>
      <c r="DG117" s="1047" t="s">
        <v>127</v>
      </c>
      <c r="DH117" s="1048"/>
      <c r="DI117" s="1048"/>
      <c r="DJ117" s="1048"/>
      <c r="DK117" s="1049"/>
      <c r="DL117" s="1050" t="s">
        <v>127</v>
      </c>
      <c r="DM117" s="1048"/>
      <c r="DN117" s="1048"/>
      <c r="DO117" s="1048"/>
      <c r="DP117" s="1049"/>
      <c r="DQ117" s="1050" t="s">
        <v>127</v>
      </c>
      <c r="DR117" s="1048"/>
      <c r="DS117" s="1048"/>
      <c r="DT117" s="1048"/>
      <c r="DU117" s="1049"/>
      <c r="DV117" s="1051" t="s">
        <v>127</v>
      </c>
      <c r="DW117" s="1052"/>
      <c r="DX117" s="1052"/>
      <c r="DY117" s="1052"/>
      <c r="DZ117" s="1053"/>
    </row>
    <row r="118" spans="1:130" s="246" customFormat="1" ht="26.25" customHeight="1" x14ac:dyDescent="0.2">
      <c r="A118" s="993" t="s">
        <v>425</v>
      </c>
      <c r="B118" s="974"/>
      <c r="C118" s="974"/>
      <c r="D118" s="974"/>
      <c r="E118" s="974"/>
      <c r="F118" s="974"/>
      <c r="G118" s="974"/>
      <c r="H118" s="974"/>
      <c r="I118" s="974"/>
      <c r="J118" s="974"/>
      <c r="K118" s="974"/>
      <c r="L118" s="974"/>
      <c r="M118" s="974"/>
      <c r="N118" s="974"/>
      <c r="O118" s="974"/>
      <c r="P118" s="974"/>
      <c r="Q118" s="974"/>
      <c r="R118" s="974"/>
      <c r="S118" s="974"/>
      <c r="T118" s="974"/>
      <c r="U118" s="974"/>
      <c r="V118" s="974"/>
      <c r="W118" s="974"/>
      <c r="X118" s="974"/>
      <c r="Y118" s="974"/>
      <c r="Z118" s="975"/>
      <c r="AA118" s="973" t="s">
        <v>423</v>
      </c>
      <c r="AB118" s="974"/>
      <c r="AC118" s="974"/>
      <c r="AD118" s="974"/>
      <c r="AE118" s="975"/>
      <c r="AF118" s="973" t="s">
        <v>304</v>
      </c>
      <c r="AG118" s="974"/>
      <c r="AH118" s="974"/>
      <c r="AI118" s="974"/>
      <c r="AJ118" s="975"/>
      <c r="AK118" s="973" t="s">
        <v>303</v>
      </c>
      <c r="AL118" s="974"/>
      <c r="AM118" s="974"/>
      <c r="AN118" s="974"/>
      <c r="AO118" s="975"/>
      <c r="AP118" s="1060" t="s">
        <v>424</v>
      </c>
      <c r="AQ118" s="1061"/>
      <c r="AR118" s="1061"/>
      <c r="AS118" s="1061"/>
      <c r="AT118" s="1062"/>
      <c r="AU118" s="989"/>
      <c r="AV118" s="990"/>
      <c r="AW118" s="990"/>
      <c r="AX118" s="990"/>
      <c r="AY118" s="990"/>
      <c r="AZ118" s="1063" t="s">
        <v>454</v>
      </c>
      <c r="BA118" s="1054"/>
      <c r="BB118" s="1054"/>
      <c r="BC118" s="1054"/>
      <c r="BD118" s="1054"/>
      <c r="BE118" s="1054"/>
      <c r="BF118" s="1054"/>
      <c r="BG118" s="1054"/>
      <c r="BH118" s="1054"/>
      <c r="BI118" s="1054"/>
      <c r="BJ118" s="1054"/>
      <c r="BK118" s="1054"/>
      <c r="BL118" s="1054"/>
      <c r="BM118" s="1054"/>
      <c r="BN118" s="1054"/>
      <c r="BO118" s="1054"/>
      <c r="BP118" s="1055"/>
      <c r="BQ118" s="1086" t="s">
        <v>127</v>
      </c>
      <c r="BR118" s="1087"/>
      <c r="BS118" s="1087"/>
      <c r="BT118" s="1087"/>
      <c r="BU118" s="1087"/>
      <c r="BV118" s="1087" t="s">
        <v>127</v>
      </c>
      <c r="BW118" s="1087"/>
      <c r="BX118" s="1087"/>
      <c r="BY118" s="1087"/>
      <c r="BZ118" s="1087"/>
      <c r="CA118" s="1087" t="s">
        <v>430</v>
      </c>
      <c r="CB118" s="1087"/>
      <c r="CC118" s="1087"/>
      <c r="CD118" s="1087"/>
      <c r="CE118" s="1087"/>
      <c r="CF118" s="1003" t="s">
        <v>127</v>
      </c>
      <c r="CG118" s="1004"/>
      <c r="CH118" s="1004"/>
      <c r="CI118" s="1004"/>
      <c r="CJ118" s="1004"/>
      <c r="CK118" s="1034"/>
      <c r="CL118" s="1035"/>
      <c r="CM118" s="1005" t="s">
        <v>455</v>
      </c>
      <c r="CN118" s="1006"/>
      <c r="CO118" s="1006"/>
      <c r="CP118" s="1006"/>
      <c r="CQ118" s="1006"/>
      <c r="CR118" s="1006"/>
      <c r="CS118" s="1006"/>
      <c r="CT118" s="1006"/>
      <c r="CU118" s="1006"/>
      <c r="CV118" s="1006"/>
      <c r="CW118" s="1006"/>
      <c r="CX118" s="1006"/>
      <c r="CY118" s="1006"/>
      <c r="CZ118" s="1006"/>
      <c r="DA118" s="1006"/>
      <c r="DB118" s="1006"/>
      <c r="DC118" s="1006"/>
      <c r="DD118" s="1006"/>
      <c r="DE118" s="1006"/>
      <c r="DF118" s="1007"/>
      <c r="DG118" s="1047" t="s">
        <v>127</v>
      </c>
      <c r="DH118" s="1048"/>
      <c r="DI118" s="1048"/>
      <c r="DJ118" s="1048"/>
      <c r="DK118" s="1049"/>
      <c r="DL118" s="1050" t="s">
        <v>127</v>
      </c>
      <c r="DM118" s="1048"/>
      <c r="DN118" s="1048"/>
      <c r="DO118" s="1048"/>
      <c r="DP118" s="1049"/>
      <c r="DQ118" s="1050" t="s">
        <v>127</v>
      </c>
      <c r="DR118" s="1048"/>
      <c r="DS118" s="1048"/>
      <c r="DT118" s="1048"/>
      <c r="DU118" s="1049"/>
      <c r="DV118" s="1051" t="s">
        <v>127</v>
      </c>
      <c r="DW118" s="1052"/>
      <c r="DX118" s="1052"/>
      <c r="DY118" s="1052"/>
      <c r="DZ118" s="1053"/>
    </row>
    <row r="119" spans="1:130" s="246" customFormat="1" ht="26.25" customHeight="1" x14ac:dyDescent="0.2">
      <c r="A119" s="1147" t="s">
        <v>428</v>
      </c>
      <c r="B119" s="1033"/>
      <c r="C119" s="1012" t="s">
        <v>429</v>
      </c>
      <c r="D119" s="1013"/>
      <c r="E119" s="1013"/>
      <c r="F119" s="1013"/>
      <c r="G119" s="1013"/>
      <c r="H119" s="1013"/>
      <c r="I119" s="1013"/>
      <c r="J119" s="1013"/>
      <c r="K119" s="1013"/>
      <c r="L119" s="1013"/>
      <c r="M119" s="1013"/>
      <c r="N119" s="1013"/>
      <c r="O119" s="1013"/>
      <c r="P119" s="1013"/>
      <c r="Q119" s="1013"/>
      <c r="R119" s="1013"/>
      <c r="S119" s="1013"/>
      <c r="T119" s="1013"/>
      <c r="U119" s="1013"/>
      <c r="V119" s="1013"/>
      <c r="W119" s="1013"/>
      <c r="X119" s="1013"/>
      <c r="Y119" s="1013"/>
      <c r="Z119" s="1014"/>
      <c r="AA119" s="980" t="s">
        <v>127</v>
      </c>
      <c r="AB119" s="981"/>
      <c r="AC119" s="981"/>
      <c r="AD119" s="981"/>
      <c r="AE119" s="982"/>
      <c r="AF119" s="983" t="s">
        <v>127</v>
      </c>
      <c r="AG119" s="981"/>
      <c r="AH119" s="981"/>
      <c r="AI119" s="981"/>
      <c r="AJ119" s="982"/>
      <c r="AK119" s="983" t="s">
        <v>430</v>
      </c>
      <c r="AL119" s="981"/>
      <c r="AM119" s="981"/>
      <c r="AN119" s="981"/>
      <c r="AO119" s="982"/>
      <c r="AP119" s="984" t="s">
        <v>127</v>
      </c>
      <c r="AQ119" s="985"/>
      <c r="AR119" s="985"/>
      <c r="AS119" s="985"/>
      <c r="AT119" s="986"/>
      <c r="AU119" s="991"/>
      <c r="AV119" s="992"/>
      <c r="AW119" s="992"/>
      <c r="AX119" s="992"/>
      <c r="AY119" s="992"/>
      <c r="AZ119" s="277" t="s">
        <v>186</v>
      </c>
      <c r="BA119" s="277"/>
      <c r="BB119" s="277"/>
      <c r="BC119" s="277"/>
      <c r="BD119" s="277"/>
      <c r="BE119" s="277"/>
      <c r="BF119" s="277"/>
      <c r="BG119" s="277"/>
      <c r="BH119" s="277"/>
      <c r="BI119" s="277"/>
      <c r="BJ119" s="277"/>
      <c r="BK119" s="277"/>
      <c r="BL119" s="277"/>
      <c r="BM119" s="277"/>
      <c r="BN119" s="277"/>
      <c r="BO119" s="1064" t="s">
        <v>456</v>
      </c>
      <c r="BP119" s="1095"/>
      <c r="BQ119" s="1086">
        <v>46929873</v>
      </c>
      <c r="BR119" s="1087"/>
      <c r="BS119" s="1087"/>
      <c r="BT119" s="1087"/>
      <c r="BU119" s="1087"/>
      <c r="BV119" s="1087">
        <v>45699082</v>
      </c>
      <c r="BW119" s="1087"/>
      <c r="BX119" s="1087"/>
      <c r="BY119" s="1087"/>
      <c r="BZ119" s="1087"/>
      <c r="CA119" s="1087">
        <v>45686464</v>
      </c>
      <c r="CB119" s="1087"/>
      <c r="CC119" s="1087"/>
      <c r="CD119" s="1087"/>
      <c r="CE119" s="1087"/>
      <c r="CF119" s="1088"/>
      <c r="CG119" s="1089"/>
      <c r="CH119" s="1089"/>
      <c r="CI119" s="1089"/>
      <c r="CJ119" s="1090"/>
      <c r="CK119" s="1036"/>
      <c r="CL119" s="1037"/>
      <c r="CM119" s="1091" t="s">
        <v>457</v>
      </c>
      <c r="CN119" s="1092"/>
      <c r="CO119" s="1092"/>
      <c r="CP119" s="1092"/>
      <c r="CQ119" s="1092"/>
      <c r="CR119" s="1092"/>
      <c r="CS119" s="1092"/>
      <c r="CT119" s="1092"/>
      <c r="CU119" s="1092"/>
      <c r="CV119" s="1092"/>
      <c r="CW119" s="1092"/>
      <c r="CX119" s="1092"/>
      <c r="CY119" s="1092"/>
      <c r="CZ119" s="1092"/>
      <c r="DA119" s="1092"/>
      <c r="DB119" s="1092"/>
      <c r="DC119" s="1092"/>
      <c r="DD119" s="1092"/>
      <c r="DE119" s="1092"/>
      <c r="DF119" s="1093"/>
      <c r="DG119" s="1094">
        <v>748096</v>
      </c>
      <c r="DH119" s="1073"/>
      <c r="DI119" s="1073"/>
      <c r="DJ119" s="1073"/>
      <c r="DK119" s="1074"/>
      <c r="DL119" s="1072">
        <v>579888</v>
      </c>
      <c r="DM119" s="1073"/>
      <c r="DN119" s="1073"/>
      <c r="DO119" s="1073"/>
      <c r="DP119" s="1074"/>
      <c r="DQ119" s="1072">
        <v>466453</v>
      </c>
      <c r="DR119" s="1073"/>
      <c r="DS119" s="1073"/>
      <c r="DT119" s="1073"/>
      <c r="DU119" s="1074"/>
      <c r="DV119" s="1075">
        <v>2</v>
      </c>
      <c r="DW119" s="1076"/>
      <c r="DX119" s="1076"/>
      <c r="DY119" s="1076"/>
      <c r="DZ119" s="1077"/>
    </row>
    <row r="120" spans="1:130" s="246" customFormat="1" ht="26.25" customHeight="1" x14ac:dyDescent="0.2">
      <c r="A120" s="1148"/>
      <c r="B120" s="1035"/>
      <c r="C120" s="1005" t="s">
        <v>434</v>
      </c>
      <c r="D120" s="1006"/>
      <c r="E120" s="1006"/>
      <c r="F120" s="1006"/>
      <c r="G120" s="1006"/>
      <c r="H120" s="1006"/>
      <c r="I120" s="1006"/>
      <c r="J120" s="1006"/>
      <c r="K120" s="1006"/>
      <c r="L120" s="1006"/>
      <c r="M120" s="1006"/>
      <c r="N120" s="1006"/>
      <c r="O120" s="1006"/>
      <c r="P120" s="1006"/>
      <c r="Q120" s="1006"/>
      <c r="R120" s="1006"/>
      <c r="S120" s="1006"/>
      <c r="T120" s="1006"/>
      <c r="U120" s="1006"/>
      <c r="V120" s="1006"/>
      <c r="W120" s="1006"/>
      <c r="X120" s="1006"/>
      <c r="Y120" s="1006"/>
      <c r="Z120" s="1007"/>
      <c r="AA120" s="1047" t="s">
        <v>127</v>
      </c>
      <c r="AB120" s="1048"/>
      <c r="AC120" s="1048"/>
      <c r="AD120" s="1048"/>
      <c r="AE120" s="1049"/>
      <c r="AF120" s="1050" t="s">
        <v>127</v>
      </c>
      <c r="AG120" s="1048"/>
      <c r="AH120" s="1048"/>
      <c r="AI120" s="1048"/>
      <c r="AJ120" s="1049"/>
      <c r="AK120" s="1050" t="s">
        <v>127</v>
      </c>
      <c r="AL120" s="1048"/>
      <c r="AM120" s="1048"/>
      <c r="AN120" s="1048"/>
      <c r="AO120" s="1049"/>
      <c r="AP120" s="1051" t="s">
        <v>127</v>
      </c>
      <c r="AQ120" s="1052"/>
      <c r="AR120" s="1052"/>
      <c r="AS120" s="1052"/>
      <c r="AT120" s="1053"/>
      <c r="AU120" s="1078" t="s">
        <v>458</v>
      </c>
      <c r="AV120" s="1079"/>
      <c r="AW120" s="1079"/>
      <c r="AX120" s="1079"/>
      <c r="AY120" s="1080"/>
      <c r="AZ120" s="1029" t="s">
        <v>459</v>
      </c>
      <c r="BA120" s="978"/>
      <c r="BB120" s="978"/>
      <c r="BC120" s="978"/>
      <c r="BD120" s="978"/>
      <c r="BE120" s="978"/>
      <c r="BF120" s="978"/>
      <c r="BG120" s="978"/>
      <c r="BH120" s="978"/>
      <c r="BI120" s="978"/>
      <c r="BJ120" s="978"/>
      <c r="BK120" s="978"/>
      <c r="BL120" s="978"/>
      <c r="BM120" s="978"/>
      <c r="BN120" s="978"/>
      <c r="BO120" s="978"/>
      <c r="BP120" s="979"/>
      <c r="BQ120" s="1015">
        <v>7514188</v>
      </c>
      <c r="BR120" s="1016"/>
      <c r="BS120" s="1016"/>
      <c r="BT120" s="1016"/>
      <c r="BU120" s="1016"/>
      <c r="BV120" s="1016">
        <v>8250734</v>
      </c>
      <c r="BW120" s="1016"/>
      <c r="BX120" s="1016"/>
      <c r="BY120" s="1016"/>
      <c r="BZ120" s="1016"/>
      <c r="CA120" s="1016">
        <v>8772254</v>
      </c>
      <c r="CB120" s="1016"/>
      <c r="CC120" s="1016"/>
      <c r="CD120" s="1016"/>
      <c r="CE120" s="1016"/>
      <c r="CF120" s="1030">
        <v>37.200000000000003</v>
      </c>
      <c r="CG120" s="1031"/>
      <c r="CH120" s="1031"/>
      <c r="CI120" s="1031"/>
      <c r="CJ120" s="1031"/>
      <c r="CK120" s="1096" t="s">
        <v>460</v>
      </c>
      <c r="CL120" s="1097"/>
      <c r="CM120" s="1097"/>
      <c r="CN120" s="1097"/>
      <c r="CO120" s="1098"/>
      <c r="CP120" s="1104" t="s">
        <v>403</v>
      </c>
      <c r="CQ120" s="1105"/>
      <c r="CR120" s="1105"/>
      <c r="CS120" s="1105"/>
      <c r="CT120" s="1105"/>
      <c r="CU120" s="1105"/>
      <c r="CV120" s="1105"/>
      <c r="CW120" s="1105"/>
      <c r="CX120" s="1105"/>
      <c r="CY120" s="1105"/>
      <c r="CZ120" s="1105"/>
      <c r="DA120" s="1105"/>
      <c r="DB120" s="1105"/>
      <c r="DC120" s="1105"/>
      <c r="DD120" s="1105"/>
      <c r="DE120" s="1105"/>
      <c r="DF120" s="1106"/>
      <c r="DG120" s="1015">
        <v>6387313</v>
      </c>
      <c r="DH120" s="1016"/>
      <c r="DI120" s="1016"/>
      <c r="DJ120" s="1016"/>
      <c r="DK120" s="1016"/>
      <c r="DL120" s="1016">
        <v>6019469</v>
      </c>
      <c r="DM120" s="1016"/>
      <c r="DN120" s="1016"/>
      <c r="DO120" s="1016"/>
      <c r="DP120" s="1016"/>
      <c r="DQ120" s="1016">
        <v>5864390</v>
      </c>
      <c r="DR120" s="1016"/>
      <c r="DS120" s="1016"/>
      <c r="DT120" s="1016"/>
      <c r="DU120" s="1016"/>
      <c r="DV120" s="1017">
        <v>24.9</v>
      </c>
      <c r="DW120" s="1017"/>
      <c r="DX120" s="1017"/>
      <c r="DY120" s="1017"/>
      <c r="DZ120" s="1018"/>
    </row>
    <row r="121" spans="1:130" s="246" customFormat="1" ht="26.25" customHeight="1" x14ac:dyDescent="0.2">
      <c r="A121" s="1148"/>
      <c r="B121" s="1035"/>
      <c r="C121" s="1056" t="s">
        <v>461</v>
      </c>
      <c r="D121" s="1057"/>
      <c r="E121" s="1057"/>
      <c r="F121" s="1057"/>
      <c r="G121" s="1057"/>
      <c r="H121" s="1057"/>
      <c r="I121" s="1057"/>
      <c r="J121" s="1057"/>
      <c r="K121" s="1057"/>
      <c r="L121" s="1057"/>
      <c r="M121" s="1057"/>
      <c r="N121" s="1057"/>
      <c r="O121" s="1057"/>
      <c r="P121" s="1057"/>
      <c r="Q121" s="1057"/>
      <c r="R121" s="1057"/>
      <c r="S121" s="1057"/>
      <c r="T121" s="1057"/>
      <c r="U121" s="1057"/>
      <c r="V121" s="1057"/>
      <c r="W121" s="1057"/>
      <c r="X121" s="1057"/>
      <c r="Y121" s="1057"/>
      <c r="Z121" s="1058"/>
      <c r="AA121" s="1047" t="s">
        <v>127</v>
      </c>
      <c r="AB121" s="1048"/>
      <c r="AC121" s="1048"/>
      <c r="AD121" s="1048"/>
      <c r="AE121" s="1049"/>
      <c r="AF121" s="1050" t="s">
        <v>127</v>
      </c>
      <c r="AG121" s="1048"/>
      <c r="AH121" s="1048"/>
      <c r="AI121" s="1048"/>
      <c r="AJ121" s="1049"/>
      <c r="AK121" s="1050" t="s">
        <v>127</v>
      </c>
      <c r="AL121" s="1048"/>
      <c r="AM121" s="1048"/>
      <c r="AN121" s="1048"/>
      <c r="AO121" s="1049"/>
      <c r="AP121" s="1051" t="s">
        <v>127</v>
      </c>
      <c r="AQ121" s="1052"/>
      <c r="AR121" s="1052"/>
      <c r="AS121" s="1052"/>
      <c r="AT121" s="1053"/>
      <c r="AU121" s="1081"/>
      <c r="AV121" s="1082"/>
      <c r="AW121" s="1082"/>
      <c r="AX121" s="1082"/>
      <c r="AY121" s="1083"/>
      <c r="AZ121" s="1038" t="s">
        <v>462</v>
      </c>
      <c r="BA121" s="1039"/>
      <c r="BB121" s="1039"/>
      <c r="BC121" s="1039"/>
      <c r="BD121" s="1039"/>
      <c r="BE121" s="1039"/>
      <c r="BF121" s="1039"/>
      <c r="BG121" s="1039"/>
      <c r="BH121" s="1039"/>
      <c r="BI121" s="1039"/>
      <c r="BJ121" s="1039"/>
      <c r="BK121" s="1039"/>
      <c r="BL121" s="1039"/>
      <c r="BM121" s="1039"/>
      <c r="BN121" s="1039"/>
      <c r="BO121" s="1039"/>
      <c r="BP121" s="1040"/>
      <c r="BQ121" s="1008">
        <v>6252288</v>
      </c>
      <c r="BR121" s="1009"/>
      <c r="BS121" s="1009"/>
      <c r="BT121" s="1009"/>
      <c r="BU121" s="1009"/>
      <c r="BV121" s="1009">
        <v>5914326</v>
      </c>
      <c r="BW121" s="1009"/>
      <c r="BX121" s="1009"/>
      <c r="BY121" s="1009"/>
      <c r="BZ121" s="1009"/>
      <c r="CA121" s="1009">
        <v>6031049</v>
      </c>
      <c r="CB121" s="1009"/>
      <c r="CC121" s="1009"/>
      <c r="CD121" s="1009"/>
      <c r="CE121" s="1009"/>
      <c r="CF121" s="1003">
        <v>25.6</v>
      </c>
      <c r="CG121" s="1004"/>
      <c r="CH121" s="1004"/>
      <c r="CI121" s="1004"/>
      <c r="CJ121" s="1004"/>
      <c r="CK121" s="1099"/>
      <c r="CL121" s="1100"/>
      <c r="CM121" s="1100"/>
      <c r="CN121" s="1100"/>
      <c r="CO121" s="1101"/>
      <c r="CP121" s="1109" t="s">
        <v>401</v>
      </c>
      <c r="CQ121" s="1110"/>
      <c r="CR121" s="1110"/>
      <c r="CS121" s="1110"/>
      <c r="CT121" s="1110"/>
      <c r="CU121" s="1110"/>
      <c r="CV121" s="1110"/>
      <c r="CW121" s="1110"/>
      <c r="CX121" s="1110"/>
      <c r="CY121" s="1110"/>
      <c r="CZ121" s="1110"/>
      <c r="DA121" s="1110"/>
      <c r="DB121" s="1110"/>
      <c r="DC121" s="1110"/>
      <c r="DD121" s="1110"/>
      <c r="DE121" s="1110"/>
      <c r="DF121" s="1111"/>
      <c r="DG121" s="1008" t="s">
        <v>127</v>
      </c>
      <c r="DH121" s="1009"/>
      <c r="DI121" s="1009"/>
      <c r="DJ121" s="1009"/>
      <c r="DK121" s="1009"/>
      <c r="DL121" s="1009">
        <v>242259</v>
      </c>
      <c r="DM121" s="1009"/>
      <c r="DN121" s="1009"/>
      <c r="DO121" s="1009"/>
      <c r="DP121" s="1009"/>
      <c r="DQ121" s="1009">
        <v>668174</v>
      </c>
      <c r="DR121" s="1009"/>
      <c r="DS121" s="1009"/>
      <c r="DT121" s="1009"/>
      <c r="DU121" s="1009"/>
      <c r="DV121" s="1010">
        <v>2.8</v>
      </c>
      <c r="DW121" s="1010"/>
      <c r="DX121" s="1010"/>
      <c r="DY121" s="1010"/>
      <c r="DZ121" s="1011"/>
    </row>
    <row r="122" spans="1:130" s="246" customFormat="1" ht="26.25" customHeight="1" x14ac:dyDescent="0.2">
      <c r="A122" s="1148"/>
      <c r="B122" s="1035"/>
      <c r="C122" s="1005" t="s">
        <v>444</v>
      </c>
      <c r="D122" s="1006"/>
      <c r="E122" s="1006"/>
      <c r="F122" s="1006"/>
      <c r="G122" s="1006"/>
      <c r="H122" s="1006"/>
      <c r="I122" s="1006"/>
      <c r="J122" s="1006"/>
      <c r="K122" s="1006"/>
      <c r="L122" s="1006"/>
      <c r="M122" s="1006"/>
      <c r="N122" s="1006"/>
      <c r="O122" s="1006"/>
      <c r="P122" s="1006"/>
      <c r="Q122" s="1006"/>
      <c r="R122" s="1006"/>
      <c r="S122" s="1006"/>
      <c r="T122" s="1006"/>
      <c r="U122" s="1006"/>
      <c r="V122" s="1006"/>
      <c r="W122" s="1006"/>
      <c r="X122" s="1006"/>
      <c r="Y122" s="1006"/>
      <c r="Z122" s="1007"/>
      <c r="AA122" s="1047" t="s">
        <v>127</v>
      </c>
      <c r="AB122" s="1048"/>
      <c r="AC122" s="1048"/>
      <c r="AD122" s="1048"/>
      <c r="AE122" s="1049"/>
      <c r="AF122" s="1050" t="s">
        <v>127</v>
      </c>
      <c r="AG122" s="1048"/>
      <c r="AH122" s="1048"/>
      <c r="AI122" s="1048"/>
      <c r="AJ122" s="1049"/>
      <c r="AK122" s="1050" t="s">
        <v>127</v>
      </c>
      <c r="AL122" s="1048"/>
      <c r="AM122" s="1048"/>
      <c r="AN122" s="1048"/>
      <c r="AO122" s="1049"/>
      <c r="AP122" s="1051" t="s">
        <v>127</v>
      </c>
      <c r="AQ122" s="1052"/>
      <c r="AR122" s="1052"/>
      <c r="AS122" s="1052"/>
      <c r="AT122" s="1053"/>
      <c r="AU122" s="1081"/>
      <c r="AV122" s="1082"/>
      <c r="AW122" s="1082"/>
      <c r="AX122" s="1082"/>
      <c r="AY122" s="1083"/>
      <c r="AZ122" s="1063" t="s">
        <v>463</v>
      </c>
      <c r="BA122" s="1054"/>
      <c r="BB122" s="1054"/>
      <c r="BC122" s="1054"/>
      <c r="BD122" s="1054"/>
      <c r="BE122" s="1054"/>
      <c r="BF122" s="1054"/>
      <c r="BG122" s="1054"/>
      <c r="BH122" s="1054"/>
      <c r="BI122" s="1054"/>
      <c r="BJ122" s="1054"/>
      <c r="BK122" s="1054"/>
      <c r="BL122" s="1054"/>
      <c r="BM122" s="1054"/>
      <c r="BN122" s="1054"/>
      <c r="BO122" s="1054"/>
      <c r="BP122" s="1055"/>
      <c r="BQ122" s="1086">
        <v>28901462</v>
      </c>
      <c r="BR122" s="1087"/>
      <c r="BS122" s="1087"/>
      <c r="BT122" s="1087"/>
      <c r="BU122" s="1087"/>
      <c r="BV122" s="1087">
        <v>28413855</v>
      </c>
      <c r="BW122" s="1087"/>
      <c r="BX122" s="1087"/>
      <c r="BY122" s="1087"/>
      <c r="BZ122" s="1087"/>
      <c r="CA122" s="1087">
        <v>28584453</v>
      </c>
      <c r="CB122" s="1087"/>
      <c r="CC122" s="1087"/>
      <c r="CD122" s="1087"/>
      <c r="CE122" s="1087"/>
      <c r="CF122" s="1107">
        <v>121.2</v>
      </c>
      <c r="CG122" s="1108"/>
      <c r="CH122" s="1108"/>
      <c r="CI122" s="1108"/>
      <c r="CJ122" s="1108"/>
      <c r="CK122" s="1099"/>
      <c r="CL122" s="1100"/>
      <c r="CM122" s="1100"/>
      <c r="CN122" s="1100"/>
      <c r="CO122" s="1101"/>
      <c r="CP122" s="1109" t="s">
        <v>399</v>
      </c>
      <c r="CQ122" s="1110"/>
      <c r="CR122" s="1110"/>
      <c r="CS122" s="1110"/>
      <c r="CT122" s="1110"/>
      <c r="CU122" s="1110"/>
      <c r="CV122" s="1110"/>
      <c r="CW122" s="1110"/>
      <c r="CX122" s="1110"/>
      <c r="CY122" s="1110"/>
      <c r="CZ122" s="1110"/>
      <c r="DA122" s="1110"/>
      <c r="DB122" s="1110"/>
      <c r="DC122" s="1110"/>
      <c r="DD122" s="1110"/>
      <c r="DE122" s="1110"/>
      <c r="DF122" s="1111"/>
      <c r="DG122" s="1008">
        <v>415150</v>
      </c>
      <c r="DH122" s="1009"/>
      <c r="DI122" s="1009"/>
      <c r="DJ122" s="1009"/>
      <c r="DK122" s="1009"/>
      <c r="DL122" s="1009">
        <v>292830</v>
      </c>
      <c r="DM122" s="1009"/>
      <c r="DN122" s="1009"/>
      <c r="DO122" s="1009"/>
      <c r="DP122" s="1009"/>
      <c r="DQ122" s="1009">
        <v>205993</v>
      </c>
      <c r="DR122" s="1009"/>
      <c r="DS122" s="1009"/>
      <c r="DT122" s="1009"/>
      <c r="DU122" s="1009"/>
      <c r="DV122" s="1010">
        <v>0.9</v>
      </c>
      <c r="DW122" s="1010"/>
      <c r="DX122" s="1010"/>
      <c r="DY122" s="1010"/>
      <c r="DZ122" s="1011"/>
    </row>
    <row r="123" spans="1:130" s="246" customFormat="1" ht="26.25" customHeight="1" x14ac:dyDescent="0.2">
      <c r="A123" s="1148"/>
      <c r="B123" s="1035"/>
      <c r="C123" s="1005" t="s">
        <v>450</v>
      </c>
      <c r="D123" s="1006"/>
      <c r="E123" s="1006"/>
      <c r="F123" s="1006"/>
      <c r="G123" s="1006"/>
      <c r="H123" s="1006"/>
      <c r="I123" s="1006"/>
      <c r="J123" s="1006"/>
      <c r="K123" s="1006"/>
      <c r="L123" s="1006"/>
      <c r="M123" s="1006"/>
      <c r="N123" s="1006"/>
      <c r="O123" s="1006"/>
      <c r="P123" s="1006"/>
      <c r="Q123" s="1006"/>
      <c r="R123" s="1006"/>
      <c r="S123" s="1006"/>
      <c r="T123" s="1006"/>
      <c r="U123" s="1006"/>
      <c r="V123" s="1006"/>
      <c r="W123" s="1006"/>
      <c r="X123" s="1006"/>
      <c r="Y123" s="1006"/>
      <c r="Z123" s="1007"/>
      <c r="AA123" s="1047" t="s">
        <v>127</v>
      </c>
      <c r="AB123" s="1048"/>
      <c r="AC123" s="1048"/>
      <c r="AD123" s="1048"/>
      <c r="AE123" s="1049"/>
      <c r="AF123" s="1050" t="s">
        <v>127</v>
      </c>
      <c r="AG123" s="1048"/>
      <c r="AH123" s="1048"/>
      <c r="AI123" s="1048"/>
      <c r="AJ123" s="1049"/>
      <c r="AK123" s="1050" t="s">
        <v>127</v>
      </c>
      <c r="AL123" s="1048"/>
      <c r="AM123" s="1048"/>
      <c r="AN123" s="1048"/>
      <c r="AO123" s="1049"/>
      <c r="AP123" s="1051" t="s">
        <v>127</v>
      </c>
      <c r="AQ123" s="1052"/>
      <c r="AR123" s="1052"/>
      <c r="AS123" s="1052"/>
      <c r="AT123" s="1053"/>
      <c r="AU123" s="1084"/>
      <c r="AV123" s="1085"/>
      <c r="AW123" s="1085"/>
      <c r="AX123" s="1085"/>
      <c r="AY123" s="1085"/>
      <c r="AZ123" s="277" t="s">
        <v>186</v>
      </c>
      <c r="BA123" s="277"/>
      <c r="BB123" s="277"/>
      <c r="BC123" s="277"/>
      <c r="BD123" s="277"/>
      <c r="BE123" s="277"/>
      <c r="BF123" s="277"/>
      <c r="BG123" s="277"/>
      <c r="BH123" s="277"/>
      <c r="BI123" s="277"/>
      <c r="BJ123" s="277"/>
      <c r="BK123" s="277"/>
      <c r="BL123" s="277"/>
      <c r="BM123" s="277"/>
      <c r="BN123" s="277"/>
      <c r="BO123" s="1064" t="s">
        <v>464</v>
      </c>
      <c r="BP123" s="1095"/>
      <c r="BQ123" s="1154">
        <v>42667938</v>
      </c>
      <c r="BR123" s="1155"/>
      <c r="BS123" s="1155"/>
      <c r="BT123" s="1155"/>
      <c r="BU123" s="1155"/>
      <c r="BV123" s="1155">
        <v>42578915</v>
      </c>
      <c r="BW123" s="1155"/>
      <c r="BX123" s="1155"/>
      <c r="BY123" s="1155"/>
      <c r="BZ123" s="1155"/>
      <c r="CA123" s="1155">
        <v>43387756</v>
      </c>
      <c r="CB123" s="1155"/>
      <c r="CC123" s="1155"/>
      <c r="CD123" s="1155"/>
      <c r="CE123" s="1155"/>
      <c r="CF123" s="1088"/>
      <c r="CG123" s="1089"/>
      <c r="CH123" s="1089"/>
      <c r="CI123" s="1089"/>
      <c r="CJ123" s="1090"/>
      <c r="CK123" s="1099"/>
      <c r="CL123" s="1100"/>
      <c r="CM123" s="1100"/>
      <c r="CN123" s="1100"/>
      <c r="CO123" s="1101"/>
      <c r="CP123" s="1109" t="s">
        <v>465</v>
      </c>
      <c r="CQ123" s="1110"/>
      <c r="CR123" s="1110"/>
      <c r="CS123" s="1110"/>
      <c r="CT123" s="1110"/>
      <c r="CU123" s="1110"/>
      <c r="CV123" s="1110"/>
      <c r="CW123" s="1110"/>
      <c r="CX123" s="1110"/>
      <c r="CY123" s="1110"/>
      <c r="CZ123" s="1110"/>
      <c r="DA123" s="1110"/>
      <c r="DB123" s="1110"/>
      <c r="DC123" s="1110"/>
      <c r="DD123" s="1110"/>
      <c r="DE123" s="1110"/>
      <c r="DF123" s="1111"/>
      <c r="DG123" s="1047">
        <v>60670</v>
      </c>
      <c r="DH123" s="1048"/>
      <c r="DI123" s="1048"/>
      <c r="DJ123" s="1048"/>
      <c r="DK123" s="1049"/>
      <c r="DL123" s="1050">
        <v>55827</v>
      </c>
      <c r="DM123" s="1048"/>
      <c r="DN123" s="1048"/>
      <c r="DO123" s="1048"/>
      <c r="DP123" s="1049"/>
      <c r="DQ123" s="1050">
        <v>50376</v>
      </c>
      <c r="DR123" s="1048"/>
      <c r="DS123" s="1048"/>
      <c r="DT123" s="1048"/>
      <c r="DU123" s="1049"/>
      <c r="DV123" s="1051">
        <v>0.2</v>
      </c>
      <c r="DW123" s="1052"/>
      <c r="DX123" s="1052"/>
      <c r="DY123" s="1052"/>
      <c r="DZ123" s="1053"/>
    </row>
    <row r="124" spans="1:130" s="246" customFormat="1" ht="26.25" customHeight="1" thickBot="1" x14ac:dyDescent="0.25">
      <c r="A124" s="1148"/>
      <c r="B124" s="1035"/>
      <c r="C124" s="1005" t="s">
        <v>453</v>
      </c>
      <c r="D124" s="1006"/>
      <c r="E124" s="1006"/>
      <c r="F124" s="1006"/>
      <c r="G124" s="1006"/>
      <c r="H124" s="1006"/>
      <c r="I124" s="1006"/>
      <c r="J124" s="1006"/>
      <c r="K124" s="1006"/>
      <c r="L124" s="1006"/>
      <c r="M124" s="1006"/>
      <c r="N124" s="1006"/>
      <c r="O124" s="1006"/>
      <c r="P124" s="1006"/>
      <c r="Q124" s="1006"/>
      <c r="R124" s="1006"/>
      <c r="S124" s="1006"/>
      <c r="T124" s="1006"/>
      <c r="U124" s="1006"/>
      <c r="V124" s="1006"/>
      <c r="W124" s="1006"/>
      <c r="X124" s="1006"/>
      <c r="Y124" s="1006"/>
      <c r="Z124" s="1007"/>
      <c r="AA124" s="1047" t="s">
        <v>127</v>
      </c>
      <c r="AB124" s="1048"/>
      <c r="AC124" s="1048"/>
      <c r="AD124" s="1048"/>
      <c r="AE124" s="1049"/>
      <c r="AF124" s="1050" t="s">
        <v>430</v>
      </c>
      <c r="AG124" s="1048"/>
      <c r="AH124" s="1048"/>
      <c r="AI124" s="1048"/>
      <c r="AJ124" s="1049"/>
      <c r="AK124" s="1050" t="s">
        <v>127</v>
      </c>
      <c r="AL124" s="1048"/>
      <c r="AM124" s="1048"/>
      <c r="AN124" s="1048"/>
      <c r="AO124" s="1049"/>
      <c r="AP124" s="1051" t="s">
        <v>127</v>
      </c>
      <c r="AQ124" s="1052"/>
      <c r="AR124" s="1052"/>
      <c r="AS124" s="1052"/>
      <c r="AT124" s="1053"/>
      <c r="AU124" s="1150" t="s">
        <v>466</v>
      </c>
      <c r="AV124" s="1151"/>
      <c r="AW124" s="1151"/>
      <c r="AX124" s="1151"/>
      <c r="AY124" s="1151"/>
      <c r="AZ124" s="1151"/>
      <c r="BA124" s="1151"/>
      <c r="BB124" s="1151"/>
      <c r="BC124" s="1151"/>
      <c r="BD124" s="1151"/>
      <c r="BE124" s="1151"/>
      <c r="BF124" s="1151"/>
      <c r="BG124" s="1151"/>
      <c r="BH124" s="1151"/>
      <c r="BI124" s="1151"/>
      <c r="BJ124" s="1151"/>
      <c r="BK124" s="1151"/>
      <c r="BL124" s="1151"/>
      <c r="BM124" s="1151"/>
      <c r="BN124" s="1151"/>
      <c r="BO124" s="1151"/>
      <c r="BP124" s="1152"/>
      <c r="BQ124" s="1153">
        <v>18</v>
      </c>
      <c r="BR124" s="1117"/>
      <c r="BS124" s="1117"/>
      <c r="BT124" s="1117"/>
      <c r="BU124" s="1117"/>
      <c r="BV124" s="1117">
        <v>13.1</v>
      </c>
      <c r="BW124" s="1117"/>
      <c r="BX124" s="1117"/>
      <c r="BY124" s="1117"/>
      <c r="BZ124" s="1117"/>
      <c r="CA124" s="1117">
        <v>9.6999999999999993</v>
      </c>
      <c r="CB124" s="1117"/>
      <c r="CC124" s="1117"/>
      <c r="CD124" s="1117"/>
      <c r="CE124" s="1117"/>
      <c r="CF124" s="1118"/>
      <c r="CG124" s="1119"/>
      <c r="CH124" s="1119"/>
      <c r="CI124" s="1119"/>
      <c r="CJ124" s="1120"/>
      <c r="CK124" s="1102"/>
      <c r="CL124" s="1102"/>
      <c r="CM124" s="1102"/>
      <c r="CN124" s="1102"/>
      <c r="CO124" s="1103"/>
      <c r="CP124" s="1109" t="s">
        <v>467</v>
      </c>
      <c r="CQ124" s="1110"/>
      <c r="CR124" s="1110"/>
      <c r="CS124" s="1110"/>
      <c r="CT124" s="1110"/>
      <c r="CU124" s="1110"/>
      <c r="CV124" s="1110"/>
      <c r="CW124" s="1110"/>
      <c r="CX124" s="1110"/>
      <c r="CY124" s="1110"/>
      <c r="CZ124" s="1110"/>
      <c r="DA124" s="1110"/>
      <c r="DB124" s="1110"/>
      <c r="DC124" s="1110"/>
      <c r="DD124" s="1110"/>
      <c r="DE124" s="1110"/>
      <c r="DF124" s="1111"/>
      <c r="DG124" s="1094" t="s">
        <v>127</v>
      </c>
      <c r="DH124" s="1073"/>
      <c r="DI124" s="1073"/>
      <c r="DJ124" s="1073"/>
      <c r="DK124" s="1074"/>
      <c r="DL124" s="1072" t="s">
        <v>127</v>
      </c>
      <c r="DM124" s="1073"/>
      <c r="DN124" s="1073"/>
      <c r="DO124" s="1073"/>
      <c r="DP124" s="1074"/>
      <c r="DQ124" s="1072" t="s">
        <v>127</v>
      </c>
      <c r="DR124" s="1073"/>
      <c r="DS124" s="1073"/>
      <c r="DT124" s="1073"/>
      <c r="DU124" s="1074"/>
      <c r="DV124" s="1075" t="s">
        <v>127</v>
      </c>
      <c r="DW124" s="1076"/>
      <c r="DX124" s="1076"/>
      <c r="DY124" s="1076"/>
      <c r="DZ124" s="1077"/>
    </row>
    <row r="125" spans="1:130" s="246" customFormat="1" ht="26.25" customHeight="1" x14ac:dyDescent="0.2">
      <c r="A125" s="1148"/>
      <c r="B125" s="1035"/>
      <c r="C125" s="1005" t="s">
        <v>455</v>
      </c>
      <c r="D125" s="1006"/>
      <c r="E125" s="1006"/>
      <c r="F125" s="1006"/>
      <c r="G125" s="1006"/>
      <c r="H125" s="1006"/>
      <c r="I125" s="1006"/>
      <c r="J125" s="1006"/>
      <c r="K125" s="1006"/>
      <c r="L125" s="1006"/>
      <c r="M125" s="1006"/>
      <c r="N125" s="1006"/>
      <c r="O125" s="1006"/>
      <c r="P125" s="1006"/>
      <c r="Q125" s="1006"/>
      <c r="R125" s="1006"/>
      <c r="S125" s="1006"/>
      <c r="T125" s="1006"/>
      <c r="U125" s="1006"/>
      <c r="V125" s="1006"/>
      <c r="W125" s="1006"/>
      <c r="X125" s="1006"/>
      <c r="Y125" s="1006"/>
      <c r="Z125" s="1007"/>
      <c r="AA125" s="1047" t="s">
        <v>127</v>
      </c>
      <c r="AB125" s="1048"/>
      <c r="AC125" s="1048"/>
      <c r="AD125" s="1048"/>
      <c r="AE125" s="1049"/>
      <c r="AF125" s="1050" t="s">
        <v>430</v>
      </c>
      <c r="AG125" s="1048"/>
      <c r="AH125" s="1048"/>
      <c r="AI125" s="1048"/>
      <c r="AJ125" s="1049"/>
      <c r="AK125" s="1050" t="s">
        <v>430</v>
      </c>
      <c r="AL125" s="1048"/>
      <c r="AM125" s="1048"/>
      <c r="AN125" s="1048"/>
      <c r="AO125" s="1049"/>
      <c r="AP125" s="1051" t="s">
        <v>127</v>
      </c>
      <c r="AQ125" s="1052"/>
      <c r="AR125" s="1052"/>
      <c r="AS125" s="1052"/>
      <c r="AT125" s="1053"/>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2" t="s">
        <v>468</v>
      </c>
      <c r="CL125" s="1097"/>
      <c r="CM125" s="1097"/>
      <c r="CN125" s="1097"/>
      <c r="CO125" s="1098"/>
      <c r="CP125" s="1029" t="s">
        <v>469</v>
      </c>
      <c r="CQ125" s="978"/>
      <c r="CR125" s="978"/>
      <c r="CS125" s="978"/>
      <c r="CT125" s="978"/>
      <c r="CU125" s="978"/>
      <c r="CV125" s="978"/>
      <c r="CW125" s="978"/>
      <c r="CX125" s="978"/>
      <c r="CY125" s="978"/>
      <c r="CZ125" s="978"/>
      <c r="DA125" s="978"/>
      <c r="DB125" s="978"/>
      <c r="DC125" s="978"/>
      <c r="DD125" s="978"/>
      <c r="DE125" s="978"/>
      <c r="DF125" s="979"/>
      <c r="DG125" s="1015" t="s">
        <v>127</v>
      </c>
      <c r="DH125" s="1016"/>
      <c r="DI125" s="1016"/>
      <c r="DJ125" s="1016"/>
      <c r="DK125" s="1016"/>
      <c r="DL125" s="1016" t="s">
        <v>127</v>
      </c>
      <c r="DM125" s="1016"/>
      <c r="DN125" s="1016"/>
      <c r="DO125" s="1016"/>
      <c r="DP125" s="1016"/>
      <c r="DQ125" s="1016" t="s">
        <v>127</v>
      </c>
      <c r="DR125" s="1016"/>
      <c r="DS125" s="1016"/>
      <c r="DT125" s="1016"/>
      <c r="DU125" s="1016"/>
      <c r="DV125" s="1017" t="s">
        <v>127</v>
      </c>
      <c r="DW125" s="1017"/>
      <c r="DX125" s="1017"/>
      <c r="DY125" s="1017"/>
      <c r="DZ125" s="1018"/>
    </row>
    <row r="126" spans="1:130" s="246" customFormat="1" ht="26.25" customHeight="1" thickBot="1" x14ac:dyDescent="0.25">
      <c r="A126" s="1148"/>
      <c r="B126" s="1035"/>
      <c r="C126" s="1005" t="s">
        <v>457</v>
      </c>
      <c r="D126" s="1006"/>
      <c r="E126" s="1006"/>
      <c r="F126" s="1006"/>
      <c r="G126" s="1006"/>
      <c r="H126" s="1006"/>
      <c r="I126" s="1006"/>
      <c r="J126" s="1006"/>
      <c r="K126" s="1006"/>
      <c r="L126" s="1006"/>
      <c r="M126" s="1006"/>
      <c r="N126" s="1006"/>
      <c r="O126" s="1006"/>
      <c r="P126" s="1006"/>
      <c r="Q126" s="1006"/>
      <c r="R126" s="1006"/>
      <c r="S126" s="1006"/>
      <c r="T126" s="1006"/>
      <c r="U126" s="1006"/>
      <c r="V126" s="1006"/>
      <c r="W126" s="1006"/>
      <c r="X126" s="1006"/>
      <c r="Y126" s="1006"/>
      <c r="Z126" s="1007"/>
      <c r="AA126" s="1047">
        <v>180190</v>
      </c>
      <c r="AB126" s="1048"/>
      <c r="AC126" s="1048"/>
      <c r="AD126" s="1048"/>
      <c r="AE126" s="1049"/>
      <c r="AF126" s="1050">
        <v>168208</v>
      </c>
      <c r="AG126" s="1048"/>
      <c r="AH126" s="1048"/>
      <c r="AI126" s="1048"/>
      <c r="AJ126" s="1049"/>
      <c r="AK126" s="1050">
        <v>146412</v>
      </c>
      <c r="AL126" s="1048"/>
      <c r="AM126" s="1048"/>
      <c r="AN126" s="1048"/>
      <c r="AO126" s="1049"/>
      <c r="AP126" s="1051">
        <v>0.6</v>
      </c>
      <c r="AQ126" s="1052"/>
      <c r="AR126" s="1052"/>
      <c r="AS126" s="1052"/>
      <c r="AT126" s="1053"/>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3"/>
      <c r="CL126" s="1100"/>
      <c r="CM126" s="1100"/>
      <c r="CN126" s="1100"/>
      <c r="CO126" s="1101"/>
      <c r="CP126" s="1038" t="s">
        <v>470</v>
      </c>
      <c r="CQ126" s="1039"/>
      <c r="CR126" s="1039"/>
      <c r="CS126" s="1039"/>
      <c r="CT126" s="1039"/>
      <c r="CU126" s="1039"/>
      <c r="CV126" s="1039"/>
      <c r="CW126" s="1039"/>
      <c r="CX126" s="1039"/>
      <c r="CY126" s="1039"/>
      <c r="CZ126" s="1039"/>
      <c r="DA126" s="1039"/>
      <c r="DB126" s="1039"/>
      <c r="DC126" s="1039"/>
      <c r="DD126" s="1039"/>
      <c r="DE126" s="1039"/>
      <c r="DF126" s="1040"/>
      <c r="DG126" s="1008">
        <v>23976</v>
      </c>
      <c r="DH126" s="1009"/>
      <c r="DI126" s="1009"/>
      <c r="DJ126" s="1009"/>
      <c r="DK126" s="1009"/>
      <c r="DL126" s="1009">
        <v>12471</v>
      </c>
      <c r="DM126" s="1009"/>
      <c r="DN126" s="1009"/>
      <c r="DO126" s="1009"/>
      <c r="DP126" s="1009"/>
      <c r="DQ126" s="1009" t="s">
        <v>127</v>
      </c>
      <c r="DR126" s="1009"/>
      <c r="DS126" s="1009"/>
      <c r="DT126" s="1009"/>
      <c r="DU126" s="1009"/>
      <c r="DV126" s="1010" t="s">
        <v>127</v>
      </c>
      <c r="DW126" s="1010"/>
      <c r="DX126" s="1010"/>
      <c r="DY126" s="1010"/>
      <c r="DZ126" s="1011"/>
    </row>
    <row r="127" spans="1:130" s="246" customFormat="1" ht="26.25" customHeight="1" x14ac:dyDescent="0.2">
      <c r="A127" s="1149"/>
      <c r="B127" s="1037"/>
      <c r="C127" s="1091" t="s">
        <v>471</v>
      </c>
      <c r="D127" s="1092"/>
      <c r="E127" s="1092"/>
      <c r="F127" s="1092"/>
      <c r="G127" s="1092"/>
      <c r="H127" s="1092"/>
      <c r="I127" s="1092"/>
      <c r="J127" s="1092"/>
      <c r="K127" s="1092"/>
      <c r="L127" s="1092"/>
      <c r="M127" s="1092"/>
      <c r="N127" s="1092"/>
      <c r="O127" s="1092"/>
      <c r="P127" s="1092"/>
      <c r="Q127" s="1092"/>
      <c r="R127" s="1092"/>
      <c r="S127" s="1092"/>
      <c r="T127" s="1092"/>
      <c r="U127" s="1092"/>
      <c r="V127" s="1092"/>
      <c r="W127" s="1092"/>
      <c r="X127" s="1092"/>
      <c r="Y127" s="1092"/>
      <c r="Z127" s="1093"/>
      <c r="AA127" s="1047">
        <v>24112</v>
      </c>
      <c r="AB127" s="1048"/>
      <c r="AC127" s="1048"/>
      <c r="AD127" s="1048"/>
      <c r="AE127" s="1049"/>
      <c r="AF127" s="1050">
        <v>18453</v>
      </c>
      <c r="AG127" s="1048"/>
      <c r="AH127" s="1048"/>
      <c r="AI127" s="1048"/>
      <c r="AJ127" s="1049"/>
      <c r="AK127" s="1050">
        <v>13389</v>
      </c>
      <c r="AL127" s="1048"/>
      <c r="AM127" s="1048"/>
      <c r="AN127" s="1048"/>
      <c r="AO127" s="1049"/>
      <c r="AP127" s="1051">
        <v>0.1</v>
      </c>
      <c r="AQ127" s="1052"/>
      <c r="AR127" s="1052"/>
      <c r="AS127" s="1052"/>
      <c r="AT127" s="1053"/>
      <c r="AU127" s="282"/>
      <c r="AV127" s="282"/>
      <c r="AW127" s="282"/>
      <c r="AX127" s="1121" t="s">
        <v>472</v>
      </c>
      <c r="AY127" s="1122"/>
      <c r="AZ127" s="1122"/>
      <c r="BA127" s="1122"/>
      <c r="BB127" s="1122"/>
      <c r="BC127" s="1122"/>
      <c r="BD127" s="1122"/>
      <c r="BE127" s="1123"/>
      <c r="BF127" s="1124" t="s">
        <v>473</v>
      </c>
      <c r="BG127" s="1122"/>
      <c r="BH127" s="1122"/>
      <c r="BI127" s="1122"/>
      <c r="BJ127" s="1122"/>
      <c r="BK127" s="1122"/>
      <c r="BL127" s="1123"/>
      <c r="BM127" s="1124" t="s">
        <v>474</v>
      </c>
      <c r="BN127" s="1122"/>
      <c r="BO127" s="1122"/>
      <c r="BP127" s="1122"/>
      <c r="BQ127" s="1122"/>
      <c r="BR127" s="1122"/>
      <c r="BS127" s="1123"/>
      <c r="BT127" s="1124" t="s">
        <v>475</v>
      </c>
      <c r="BU127" s="1122"/>
      <c r="BV127" s="1122"/>
      <c r="BW127" s="1122"/>
      <c r="BX127" s="1122"/>
      <c r="BY127" s="1122"/>
      <c r="BZ127" s="1146"/>
      <c r="CA127" s="282"/>
      <c r="CB127" s="282"/>
      <c r="CC127" s="282"/>
      <c r="CD127" s="283"/>
      <c r="CE127" s="283"/>
      <c r="CF127" s="283"/>
      <c r="CG127" s="280"/>
      <c r="CH127" s="280"/>
      <c r="CI127" s="280"/>
      <c r="CJ127" s="281"/>
      <c r="CK127" s="1113"/>
      <c r="CL127" s="1100"/>
      <c r="CM127" s="1100"/>
      <c r="CN127" s="1100"/>
      <c r="CO127" s="1101"/>
      <c r="CP127" s="1038" t="s">
        <v>476</v>
      </c>
      <c r="CQ127" s="1039"/>
      <c r="CR127" s="1039"/>
      <c r="CS127" s="1039"/>
      <c r="CT127" s="1039"/>
      <c r="CU127" s="1039"/>
      <c r="CV127" s="1039"/>
      <c r="CW127" s="1039"/>
      <c r="CX127" s="1039"/>
      <c r="CY127" s="1039"/>
      <c r="CZ127" s="1039"/>
      <c r="DA127" s="1039"/>
      <c r="DB127" s="1039"/>
      <c r="DC127" s="1039"/>
      <c r="DD127" s="1039"/>
      <c r="DE127" s="1039"/>
      <c r="DF127" s="1040"/>
      <c r="DG127" s="1008" t="s">
        <v>127</v>
      </c>
      <c r="DH127" s="1009"/>
      <c r="DI127" s="1009"/>
      <c r="DJ127" s="1009"/>
      <c r="DK127" s="1009"/>
      <c r="DL127" s="1009" t="s">
        <v>127</v>
      </c>
      <c r="DM127" s="1009"/>
      <c r="DN127" s="1009"/>
      <c r="DO127" s="1009"/>
      <c r="DP127" s="1009"/>
      <c r="DQ127" s="1009" t="s">
        <v>127</v>
      </c>
      <c r="DR127" s="1009"/>
      <c r="DS127" s="1009"/>
      <c r="DT127" s="1009"/>
      <c r="DU127" s="1009"/>
      <c r="DV127" s="1010" t="s">
        <v>127</v>
      </c>
      <c r="DW127" s="1010"/>
      <c r="DX127" s="1010"/>
      <c r="DY127" s="1010"/>
      <c r="DZ127" s="1011"/>
    </row>
    <row r="128" spans="1:130" s="246" customFormat="1" ht="26.25" customHeight="1" thickBot="1" x14ac:dyDescent="0.25">
      <c r="A128" s="1132" t="s">
        <v>477</v>
      </c>
      <c r="B128" s="1133"/>
      <c r="C128" s="1133"/>
      <c r="D128" s="1133"/>
      <c r="E128" s="1133"/>
      <c r="F128" s="1133"/>
      <c r="G128" s="1133"/>
      <c r="H128" s="1133"/>
      <c r="I128" s="1133"/>
      <c r="J128" s="1133"/>
      <c r="K128" s="1133"/>
      <c r="L128" s="1133"/>
      <c r="M128" s="1133"/>
      <c r="N128" s="1133"/>
      <c r="O128" s="1133"/>
      <c r="P128" s="1133"/>
      <c r="Q128" s="1133"/>
      <c r="R128" s="1133"/>
      <c r="S128" s="1133"/>
      <c r="T128" s="1133"/>
      <c r="U128" s="1133"/>
      <c r="V128" s="1133"/>
      <c r="W128" s="1134" t="s">
        <v>478</v>
      </c>
      <c r="X128" s="1134"/>
      <c r="Y128" s="1134"/>
      <c r="Z128" s="1135"/>
      <c r="AA128" s="1136">
        <v>653841</v>
      </c>
      <c r="AB128" s="1137"/>
      <c r="AC128" s="1137"/>
      <c r="AD128" s="1137"/>
      <c r="AE128" s="1138"/>
      <c r="AF128" s="1139">
        <v>589692</v>
      </c>
      <c r="AG128" s="1137"/>
      <c r="AH128" s="1137"/>
      <c r="AI128" s="1137"/>
      <c r="AJ128" s="1138"/>
      <c r="AK128" s="1139">
        <v>686654</v>
      </c>
      <c r="AL128" s="1137"/>
      <c r="AM128" s="1137"/>
      <c r="AN128" s="1137"/>
      <c r="AO128" s="1138"/>
      <c r="AP128" s="1140"/>
      <c r="AQ128" s="1141"/>
      <c r="AR128" s="1141"/>
      <c r="AS128" s="1141"/>
      <c r="AT128" s="1142"/>
      <c r="AU128" s="282"/>
      <c r="AV128" s="282"/>
      <c r="AW128" s="282"/>
      <c r="AX128" s="977" t="s">
        <v>479</v>
      </c>
      <c r="AY128" s="978"/>
      <c r="AZ128" s="978"/>
      <c r="BA128" s="978"/>
      <c r="BB128" s="978"/>
      <c r="BC128" s="978"/>
      <c r="BD128" s="978"/>
      <c r="BE128" s="979"/>
      <c r="BF128" s="1143" t="s">
        <v>127</v>
      </c>
      <c r="BG128" s="1144"/>
      <c r="BH128" s="1144"/>
      <c r="BI128" s="1144"/>
      <c r="BJ128" s="1144"/>
      <c r="BK128" s="1144"/>
      <c r="BL128" s="1145"/>
      <c r="BM128" s="1143">
        <v>12.01</v>
      </c>
      <c r="BN128" s="1144"/>
      <c r="BO128" s="1144"/>
      <c r="BP128" s="1144"/>
      <c r="BQ128" s="1144"/>
      <c r="BR128" s="1144"/>
      <c r="BS128" s="1145"/>
      <c r="BT128" s="1143">
        <v>20</v>
      </c>
      <c r="BU128" s="1144"/>
      <c r="BV128" s="1144"/>
      <c r="BW128" s="1144"/>
      <c r="BX128" s="1144"/>
      <c r="BY128" s="1144"/>
      <c r="BZ128" s="1168"/>
      <c r="CA128" s="283"/>
      <c r="CB128" s="283"/>
      <c r="CC128" s="283"/>
      <c r="CD128" s="283"/>
      <c r="CE128" s="283"/>
      <c r="CF128" s="283"/>
      <c r="CG128" s="280"/>
      <c r="CH128" s="280"/>
      <c r="CI128" s="280"/>
      <c r="CJ128" s="281"/>
      <c r="CK128" s="1114"/>
      <c r="CL128" s="1115"/>
      <c r="CM128" s="1115"/>
      <c r="CN128" s="1115"/>
      <c r="CO128" s="1116"/>
      <c r="CP128" s="1125" t="s">
        <v>480</v>
      </c>
      <c r="CQ128" s="1126"/>
      <c r="CR128" s="1126"/>
      <c r="CS128" s="1126"/>
      <c r="CT128" s="1126"/>
      <c r="CU128" s="1126"/>
      <c r="CV128" s="1126"/>
      <c r="CW128" s="1126"/>
      <c r="CX128" s="1126"/>
      <c r="CY128" s="1126"/>
      <c r="CZ128" s="1126"/>
      <c r="DA128" s="1126"/>
      <c r="DB128" s="1126"/>
      <c r="DC128" s="1126"/>
      <c r="DD128" s="1126"/>
      <c r="DE128" s="1126"/>
      <c r="DF128" s="1127"/>
      <c r="DG128" s="1128" t="s">
        <v>127</v>
      </c>
      <c r="DH128" s="1129"/>
      <c r="DI128" s="1129"/>
      <c r="DJ128" s="1129"/>
      <c r="DK128" s="1129"/>
      <c r="DL128" s="1129" t="s">
        <v>127</v>
      </c>
      <c r="DM128" s="1129"/>
      <c r="DN128" s="1129"/>
      <c r="DO128" s="1129"/>
      <c r="DP128" s="1129"/>
      <c r="DQ128" s="1129" t="s">
        <v>127</v>
      </c>
      <c r="DR128" s="1129"/>
      <c r="DS128" s="1129"/>
      <c r="DT128" s="1129"/>
      <c r="DU128" s="1129"/>
      <c r="DV128" s="1130" t="s">
        <v>127</v>
      </c>
      <c r="DW128" s="1130"/>
      <c r="DX128" s="1130"/>
      <c r="DY128" s="1130"/>
      <c r="DZ128" s="1131"/>
    </row>
    <row r="129" spans="1:131" s="246" customFormat="1" ht="26.25" customHeight="1" x14ac:dyDescent="0.2">
      <c r="A129" s="1019" t="s">
        <v>107</v>
      </c>
      <c r="B129" s="1020"/>
      <c r="C129" s="1020"/>
      <c r="D129" s="1020"/>
      <c r="E129" s="1020"/>
      <c r="F129" s="1020"/>
      <c r="G129" s="1020"/>
      <c r="H129" s="1020"/>
      <c r="I129" s="1020"/>
      <c r="J129" s="1020"/>
      <c r="K129" s="1020"/>
      <c r="L129" s="1020"/>
      <c r="M129" s="1020"/>
      <c r="N129" s="1020"/>
      <c r="O129" s="1020"/>
      <c r="P129" s="1020"/>
      <c r="Q129" s="1020"/>
      <c r="R129" s="1020"/>
      <c r="S129" s="1020"/>
      <c r="T129" s="1020"/>
      <c r="U129" s="1020"/>
      <c r="V129" s="1020"/>
      <c r="W129" s="1162" t="s">
        <v>481</v>
      </c>
      <c r="X129" s="1163"/>
      <c r="Y129" s="1163"/>
      <c r="Z129" s="1164"/>
      <c r="AA129" s="1047">
        <v>26050868</v>
      </c>
      <c r="AB129" s="1048"/>
      <c r="AC129" s="1048"/>
      <c r="AD129" s="1048"/>
      <c r="AE129" s="1049"/>
      <c r="AF129" s="1050">
        <v>26171965</v>
      </c>
      <c r="AG129" s="1048"/>
      <c r="AH129" s="1048"/>
      <c r="AI129" s="1048"/>
      <c r="AJ129" s="1049"/>
      <c r="AK129" s="1050">
        <v>26133571</v>
      </c>
      <c r="AL129" s="1048"/>
      <c r="AM129" s="1048"/>
      <c r="AN129" s="1048"/>
      <c r="AO129" s="1049"/>
      <c r="AP129" s="1165"/>
      <c r="AQ129" s="1166"/>
      <c r="AR129" s="1166"/>
      <c r="AS129" s="1166"/>
      <c r="AT129" s="1167"/>
      <c r="AU129" s="284"/>
      <c r="AV129" s="284"/>
      <c r="AW129" s="284"/>
      <c r="AX129" s="1156" t="s">
        <v>482</v>
      </c>
      <c r="AY129" s="1039"/>
      <c r="AZ129" s="1039"/>
      <c r="BA129" s="1039"/>
      <c r="BB129" s="1039"/>
      <c r="BC129" s="1039"/>
      <c r="BD129" s="1039"/>
      <c r="BE129" s="1040"/>
      <c r="BF129" s="1157" t="s">
        <v>127</v>
      </c>
      <c r="BG129" s="1158"/>
      <c r="BH129" s="1158"/>
      <c r="BI129" s="1158"/>
      <c r="BJ129" s="1158"/>
      <c r="BK129" s="1158"/>
      <c r="BL129" s="1159"/>
      <c r="BM129" s="1157">
        <v>17.010000000000002</v>
      </c>
      <c r="BN129" s="1158"/>
      <c r="BO129" s="1158"/>
      <c r="BP129" s="1158"/>
      <c r="BQ129" s="1158"/>
      <c r="BR129" s="1158"/>
      <c r="BS129" s="1159"/>
      <c r="BT129" s="1157">
        <v>30</v>
      </c>
      <c r="BU129" s="1160"/>
      <c r="BV129" s="1160"/>
      <c r="BW129" s="1160"/>
      <c r="BX129" s="1160"/>
      <c r="BY129" s="1160"/>
      <c r="BZ129" s="116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1019" t="s">
        <v>483</v>
      </c>
      <c r="B130" s="1020"/>
      <c r="C130" s="1020"/>
      <c r="D130" s="1020"/>
      <c r="E130" s="1020"/>
      <c r="F130" s="1020"/>
      <c r="G130" s="1020"/>
      <c r="H130" s="1020"/>
      <c r="I130" s="1020"/>
      <c r="J130" s="1020"/>
      <c r="K130" s="1020"/>
      <c r="L130" s="1020"/>
      <c r="M130" s="1020"/>
      <c r="N130" s="1020"/>
      <c r="O130" s="1020"/>
      <c r="P130" s="1020"/>
      <c r="Q130" s="1020"/>
      <c r="R130" s="1020"/>
      <c r="S130" s="1020"/>
      <c r="T130" s="1020"/>
      <c r="U130" s="1020"/>
      <c r="V130" s="1020"/>
      <c r="W130" s="1162" t="s">
        <v>484</v>
      </c>
      <c r="X130" s="1163"/>
      <c r="Y130" s="1163"/>
      <c r="Z130" s="1164"/>
      <c r="AA130" s="1047">
        <v>2478111</v>
      </c>
      <c r="AB130" s="1048"/>
      <c r="AC130" s="1048"/>
      <c r="AD130" s="1048"/>
      <c r="AE130" s="1049"/>
      <c r="AF130" s="1050">
        <v>2512419</v>
      </c>
      <c r="AG130" s="1048"/>
      <c r="AH130" s="1048"/>
      <c r="AI130" s="1048"/>
      <c r="AJ130" s="1049"/>
      <c r="AK130" s="1050">
        <v>2541661</v>
      </c>
      <c r="AL130" s="1048"/>
      <c r="AM130" s="1048"/>
      <c r="AN130" s="1048"/>
      <c r="AO130" s="1049"/>
      <c r="AP130" s="1165"/>
      <c r="AQ130" s="1166"/>
      <c r="AR130" s="1166"/>
      <c r="AS130" s="1166"/>
      <c r="AT130" s="1167"/>
      <c r="AU130" s="284"/>
      <c r="AV130" s="284"/>
      <c r="AW130" s="284"/>
      <c r="AX130" s="1156" t="s">
        <v>485</v>
      </c>
      <c r="AY130" s="1039"/>
      <c r="AZ130" s="1039"/>
      <c r="BA130" s="1039"/>
      <c r="BB130" s="1039"/>
      <c r="BC130" s="1039"/>
      <c r="BD130" s="1039"/>
      <c r="BE130" s="1040"/>
      <c r="BF130" s="1193">
        <v>2.8</v>
      </c>
      <c r="BG130" s="1194"/>
      <c r="BH130" s="1194"/>
      <c r="BI130" s="1194"/>
      <c r="BJ130" s="1194"/>
      <c r="BK130" s="1194"/>
      <c r="BL130" s="1195"/>
      <c r="BM130" s="1193">
        <v>25</v>
      </c>
      <c r="BN130" s="1194"/>
      <c r="BO130" s="1194"/>
      <c r="BP130" s="1194"/>
      <c r="BQ130" s="1194"/>
      <c r="BR130" s="1194"/>
      <c r="BS130" s="1195"/>
      <c r="BT130" s="1193">
        <v>35</v>
      </c>
      <c r="BU130" s="1196"/>
      <c r="BV130" s="1196"/>
      <c r="BW130" s="1196"/>
      <c r="BX130" s="1196"/>
      <c r="BY130" s="1196"/>
      <c r="BZ130" s="1197"/>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98"/>
      <c r="B131" s="1199"/>
      <c r="C131" s="1199"/>
      <c r="D131" s="1199"/>
      <c r="E131" s="1199"/>
      <c r="F131" s="1199"/>
      <c r="G131" s="1199"/>
      <c r="H131" s="1199"/>
      <c r="I131" s="1199"/>
      <c r="J131" s="1199"/>
      <c r="K131" s="1199"/>
      <c r="L131" s="1199"/>
      <c r="M131" s="1199"/>
      <c r="N131" s="1199"/>
      <c r="O131" s="1199"/>
      <c r="P131" s="1199"/>
      <c r="Q131" s="1199"/>
      <c r="R131" s="1199"/>
      <c r="S131" s="1199"/>
      <c r="T131" s="1199"/>
      <c r="U131" s="1199"/>
      <c r="V131" s="1199"/>
      <c r="W131" s="1200" t="s">
        <v>486</v>
      </c>
      <c r="X131" s="1201"/>
      <c r="Y131" s="1201"/>
      <c r="Z131" s="1202"/>
      <c r="AA131" s="1094">
        <v>23572757</v>
      </c>
      <c r="AB131" s="1073"/>
      <c r="AC131" s="1073"/>
      <c r="AD131" s="1073"/>
      <c r="AE131" s="1074"/>
      <c r="AF131" s="1072">
        <v>23659546</v>
      </c>
      <c r="AG131" s="1073"/>
      <c r="AH131" s="1073"/>
      <c r="AI131" s="1073"/>
      <c r="AJ131" s="1074"/>
      <c r="AK131" s="1072">
        <v>23591910</v>
      </c>
      <c r="AL131" s="1073"/>
      <c r="AM131" s="1073"/>
      <c r="AN131" s="1073"/>
      <c r="AO131" s="1074"/>
      <c r="AP131" s="1203"/>
      <c r="AQ131" s="1204"/>
      <c r="AR131" s="1204"/>
      <c r="AS131" s="1204"/>
      <c r="AT131" s="1205"/>
      <c r="AU131" s="284"/>
      <c r="AV131" s="284"/>
      <c r="AW131" s="284"/>
      <c r="AX131" s="1175" t="s">
        <v>487</v>
      </c>
      <c r="AY131" s="1126"/>
      <c r="AZ131" s="1126"/>
      <c r="BA131" s="1126"/>
      <c r="BB131" s="1126"/>
      <c r="BC131" s="1126"/>
      <c r="BD131" s="1126"/>
      <c r="BE131" s="1127"/>
      <c r="BF131" s="1176">
        <v>9.6999999999999993</v>
      </c>
      <c r="BG131" s="1177"/>
      <c r="BH131" s="1177"/>
      <c r="BI131" s="1177"/>
      <c r="BJ131" s="1177"/>
      <c r="BK131" s="1177"/>
      <c r="BL131" s="1178"/>
      <c r="BM131" s="1176">
        <v>350</v>
      </c>
      <c r="BN131" s="1177"/>
      <c r="BO131" s="1177"/>
      <c r="BP131" s="1177"/>
      <c r="BQ131" s="1177"/>
      <c r="BR131" s="1177"/>
      <c r="BS131" s="1178"/>
      <c r="BT131" s="1179"/>
      <c r="BU131" s="1180"/>
      <c r="BV131" s="1180"/>
      <c r="BW131" s="1180"/>
      <c r="BX131" s="1180"/>
      <c r="BY131" s="1180"/>
      <c r="BZ131" s="1181"/>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82" t="s">
        <v>488</v>
      </c>
      <c r="B132" s="1183"/>
      <c r="C132" s="1183"/>
      <c r="D132" s="1183"/>
      <c r="E132" s="1183"/>
      <c r="F132" s="1183"/>
      <c r="G132" s="1183"/>
      <c r="H132" s="1183"/>
      <c r="I132" s="1183"/>
      <c r="J132" s="1183"/>
      <c r="K132" s="1183"/>
      <c r="L132" s="1183"/>
      <c r="M132" s="1183"/>
      <c r="N132" s="1183"/>
      <c r="O132" s="1183"/>
      <c r="P132" s="1183"/>
      <c r="Q132" s="1183"/>
      <c r="R132" s="1183"/>
      <c r="S132" s="1183"/>
      <c r="T132" s="1183"/>
      <c r="U132" s="1183"/>
      <c r="V132" s="1186" t="s">
        <v>489</v>
      </c>
      <c r="W132" s="1186"/>
      <c r="X132" s="1186"/>
      <c r="Y132" s="1186"/>
      <c r="Z132" s="1187"/>
      <c r="AA132" s="1188">
        <v>3.3144829009999999</v>
      </c>
      <c r="AB132" s="1189"/>
      <c r="AC132" s="1189"/>
      <c r="AD132" s="1189"/>
      <c r="AE132" s="1190"/>
      <c r="AF132" s="1191">
        <v>2.7362866559999999</v>
      </c>
      <c r="AG132" s="1189"/>
      <c r="AH132" s="1189"/>
      <c r="AI132" s="1189"/>
      <c r="AJ132" s="1190"/>
      <c r="AK132" s="1191">
        <v>2.4763912709999998</v>
      </c>
      <c r="AL132" s="1189"/>
      <c r="AM132" s="1189"/>
      <c r="AN132" s="1189"/>
      <c r="AO132" s="1190"/>
      <c r="AP132" s="1088"/>
      <c r="AQ132" s="1089"/>
      <c r="AR132" s="1089"/>
      <c r="AS132" s="1089"/>
      <c r="AT132" s="1192"/>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84"/>
      <c r="B133" s="1185"/>
      <c r="C133" s="1185"/>
      <c r="D133" s="1185"/>
      <c r="E133" s="1185"/>
      <c r="F133" s="1185"/>
      <c r="G133" s="1185"/>
      <c r="H133" s="1185"/>
      <c r="I133" s="1185"/>
      <c r="J133" s="1185"/>
      <c r="K133" s="1185"/>
      <c r="L133" s="1185"/>
      <c r="M133" s="1185"/>
      <c r="N133" s="1185"/>
      <c r="O133" s="1185"/>
      <c r="P133" s="1185"/>
      <c r="Q133" s="1185"/>
      <c r="R133" s="1185"/>
      <c r="S133" s="1185"/>
      <c r="T133" s="1185"/>
      <c r="U133" s="1185"/>
      <c r="V133" s="1169" t="s">
        <v>490</v>
      </c>
      <c r="W133" s="1169"/>
      <c r="X133" s="1169"/>
      <c r="Y133" s="1169"/>
      <c r="Z133" s="1170"/>
      <c r="AA133" s="1171">
        <v>4.0999999999999996</v>
      </c>
      <c r="AB133" s="1172"/>
      <c r="AC133" s="1172"/>
      <c r="AD133" s="1172"/>
      <c r="AE133" s="1173"/>
      <c r="AF133" s="1171">
        <v>3.2</v>
      </c>
      <c r="AG133" s="1172"/>
      <c r="AH133" s="1172"/>
      <c r="AI133" s="1172"/>
      <c r="AJ133" s="1173"/>
      <c r="AK133" s="1171">
        <v>2.8</v>
      </c>
      <c r="AL133" s="1172"/>
      <c r="AM133" s="1172"/>
      <c r="AN133" s="1172"/>
      <c r="AO133" s="1173"/>
      <c r="AP133" s="1118"/>
      <c r="AQ133" s="1119"/>
      <c r="AR133" s="1119"/>
      <c r="AS133" s="1119"/>
      <c r="AT133" s="117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S48w0CvxVS+K3LJOd4URnq8eoBi3/RGWR7m0zYfSNDUzm7C7ZgUR71VkEgL5Dy+6PCBYO8DRzimTnezjeIA15A==" saltValue="CtwT1ugRilV2KXMmOJ0Yx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491</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xTbkKpfy/htMdGiOuleDEcfdU8c76e9pUwTD03SDYn4RcIdvnm8NOE5hjagusQV8l+oc0RFpVAv3qBICqJuE/w==" saltValue="9bTIOEb364Cou7wC/Ghd2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CkHg8bz3PxLLNah1eAf9JaackhGZlVZFGkKxbL3pN6bPDWc0xoZT/r9Q+1zxyxSkyk793PhggoYduRu/FmwI+Q==" saltValue="yku/irtmXacxWg6ZSItXI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493</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09" t="s">
        <v>494</v>
      </c>
      <c r="AP7" s="303"/>
      <c r="AQ7" s="304" t="s">
        <v>495</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0"/>
      <c r="AP8" s="309" t="s">
        <v>496</v>
      </c>
      <c r="AQ8" s="310" t="s">
        <v>497</v>
      </c>
      <c r="AR8" s="311" t="s">
        <v>498</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1" t="s">
        <v>499</v>
      </c>
      <c r="AL9" s="1212"/>
      <c r="AM9" s="1212"/>
      <c r="AN9" s="1213"/>
      <c r="AO9" s="312">
        <v>7821905</v>
      </c>
      <c r="AP9" s="312">
        <v>58829</v>
      </c>
      <c r="AQ9" s="313">
        <v>56039</v>
      </c>
      <c r="AR9" s="314">
        <v>5</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1" t="s">
        <v>500</v>
      </c>
      <c r="AL10" s="1212"/>
      <c r="AM10" s="1212"/>
      <c r="AN10" s="1213"/>
      <c r="AO10" s="315">
        <v>589571</v>
      </c>
      <c r="AP10" s="315">
        <v>4434</v>
      </c>
      <c r="AQ10" s="316">
        <v>5459</v>
      </c>
      <c r="AR10" s="317">
        <v>-18.8</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1" t="s">
        <v>501</v>
      </c>
      <c r="AL11" s="1212"/>
      <c r="AM11" s="1212"/>
      <c r="AN11" s="1213"/>
      <c r="AO11" s="315">
        <v>4986</v>
      </c>
      <c r="AP11" s="315">
        <v>37</v>
      </c>
      <c r="AQ11" s="316">
        <v>3948</v>
      </c>
      <c r="AR11" s="317">
        <v>-99.1</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1" t="s">
        <v>502</v>
      </c>
      <c r="AL12" s="1212"/>
      <c r="AM12" s="1212"/>
      <c r="AN12" s="1213"/>
      <c r="AO12" s="315">
        <v>403466</v>
      </c>
      <c r="AP12" s="315">
        <v>3034</v>
      </c>
      <c r="AQ12" s="316">
        <v>1423</v>
      </c>
      <c r="AR12" s="317">
        <v>113.2</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1" t="s">
        <v>503</v>
      </c>
      <c r="AL13" s="1212"/>
      <c r="AM13" s="1212"/>
      <c r="AN13" s="1213"/>
      <c r="AO13" s="315" t="s">
        <v>504</v>
      </c>
      <c r="AP13" s="315" t="s">
        <v>504</v>
      </c>
      <c r="AQ13" s="316">
        <v>20</v>
      </c>
      <c r="AR13" s="317" t="s">
        <v>504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1" t="s">
        <v>505</v>
      </c>
      <c r="AL14" s="1212"/>
      <c r="AM14" s="1212"/>
      <c r="AN14" s="1213"/>
      <c r="AO14" s="315">
        <v>303003</v>
      </c>
      <c r="AP14" s="315">
        <v>2279</v>
      </c>
      <c r="AQ14" s="316">
        <v>2062</v>
      </c>
      <c r="AR14" s="317">
        <v>10.5</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1" t="s">
        <v>506</v>
      </c>
      <c r="AL15" s="1212"/>
      <c r="AM15" s="1212"/>
      <c r="AN15" s="1213"/>
      <c r="AO15" s="315">
        <v>194957</v>
      </c>
      <c r="AP15" s="315">
        <v>1466</v>
      </c>
      <c r="AQ15" s="316">
        <v>1615</v>
      </c>
      <c r="AR15" s="317">
        <v>-9.1999999999999993</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4" t="s">
        <v>507</v>
      </c>
      <c r="AL16" s="1215"/>
      <c r="AM16" s="1215"/>
      <c r="AN16" s="1216"/>
      <c r="AO16" s="315">
        <v>-662996</v>
      </c>
      <c r="AP16" s="315">
        <v>-4986</v>
      </c>
      <c r="AQ16" s="316">
        <v>-4846</v>
      </c>
      <c r="AR16" s="317">
        <v>2.9</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4" t="s">
        <v>186</v>
      </c>
      <c r="AL17" s="1215"/>
      <c r="AM17" s="1215"/>
      <c r="AN17" s="1216"/>
      <c r="AO17" s="315">
        <v>8654892</v>
      </c>
      <c r="AP17" s="315">
        <v>65093</v>
      </c>
      <c r="AQ17" s="316">
        <v>65721</v>
      </c>
      <c r="AR17" s="317">
        <v>-1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508</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509</v>
      </c>
      <c r="AP20" s="323" t="s">
        <v>510</v>
      </c>
      <c r="AQ20" s="324" t="s">
        <v>511</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6" t="s">
        <v>512</v>
      </c>
      <c r="AL21" s="1207"/>
      <c r="AM21" s="1207"/>
      <c r="AN21" s="1208"/>
      <c r="AO21" s="327">
        <v>6.65</v>
      </c>
      <c r="AP21" s="328">
        <v>6.51</v>
      </c>
      <c r="AQ21" s="329">
        <v>0.14000000000000001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6" t="s">
        <v>513</v>
      </c>
      <c r="AL22" s="1207"/>
      <c r="AM22" s="1207"/>
      <c r="AN22" s="1208"/>
      <c r="AO22" s="332">
        <v>102.3</v>
      </c>
      <c r="AP22" s="333">
        <v>99.9</v>
      </c>
      <c r="AQ22" s="334">
        <v>2.4</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516</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09" t="s">
        <v>494</v>
      </c>
      <c r="AP30" s="303"/>
      <c r="AQ30" s="304" t="s">
        <v>495</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0"/>
      <c r="AP31" s="309" t="s">
        <v>496</v>
      </c>
      <c r="AQ31" s="310" t="s">
        <v>497</v>
      </c>
      <c r="AR31" s="311" t="s">
        <v>498</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2" t="s">
        <v>517</v>
      </c>
      <c r="AL32" s="1223"/>
      <c r="AM32" s="1223"/>
      <c r="AN32" s="1224"/>
      <c r="AO32" s="342">
        <v>2884603</v>
      </c>
      <c r="AP32" s="342">
        <v>21695</v>
      </c>
      <c r="AQ32" s="343">
        <v>34220</v>
      </c>
      <c r="AR32" s="344">
        <v>-36.6</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2" t="s">
        <v>518</v>
      </c>
      <c r="AL33" s="1223"/>
      <c r="AM33" s="1223"/>
      <c r="AN33" s="1224"/>
      <c r="AO33" s="342" t="s">
        <v>504</v>
      </c>
      <c r="AP33" s="342" t="s">
        <v>504</v>
      </c>
      <c r="AQ33" s="343" t="s">
        <v>504</v>
      </c>
      <c r="AR33" s="344" t="s">
        <v>504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2" t="s">
        <v>519</v>
      </c>
      <c r="AL34" s="1223"/>
      <c r="AM34" s="1223"/>
      <c r="AN34" s="1224"/>
      <c r="AO34" s="342" t="s">
        <v>504</v>
      </c>
      <c r="AP34" s="342" t="s">
        <v>504</v>
      </c>
      <c r="AQ34" s="343">
        <v>8</v>
      </c>
      <c r="AR34" s="344" t="s">
        <v>504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2" t="s">
        <v>520</v>
      </c>
      <c r="AL35" s="1223"/>
      <c r="AM35" s="1223"/>
      <c r="AN35" s="1224"/>
      <c r="AO35" s="342">
        <v>759636</v>
      </c>
      <c r="AP35" s="342">
        <v>5713</v>
      </c>
      <c r="AQ35" s="343">
        <v>12054</v>
      </c>
      <c r="AR35" s="344">
        <v>-52.6</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2" t="s">
        <v>521</v>
      </c>
      <c r="AL36" s="1223"/>
      <c r="AM36" s="1223"/>
      <c r="AN36" s="1224"/>
      <c r="AO36" s="342">
        <v>8503</v>
      </c>
      <c r="AP36" s="342">
        <v>64</v>
      </c>
      <c r="AQ36" s="343">
        <v>1688</v>
      </c>
      <c r="AR36" s="344">
        <v>-96.2</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2" t="s">
        <v>522</v>
      </c>
      <c r="AL37" s="1223"/>
      <c r="AM37" s="1223"/>
      <c r="AN37" s="1224"/>
      <c r="AO37" s="342">
        <v>159801</v>
      </c>
      <c r="AP37" s="342">
        <v>1202</v>
      </c>
      <c r="AQ37" s="343">
        <v>486</v>
      </c>
      <c r="AR37" s="344">
        <v>147.30000000000001</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5" t="s">
        <v>523</v>
      </c>
      <c r="AL38" s="1226"/>
      <c r="AM38" s="1226"/>
      <c r="AN38" s="1227"/>
      <c r="AO38" s="345" t="s">
        <v>504</v>
      </c>
      <c r="AP38" s="345" t="s">
        <v>504</v>
      </c>
      <c r="AQ38" s="346">
        <v>0</v>
      </c>
      <c r="AR38" s="334" t="s">
        <v>504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5" t="s">
        <v>524</v>
      </c>
      <c r="AL39" s="1226"/>
      <c r="AM39" s="1226"/>
      <c r="AN39" s="1227"/>
      <c r="AO39" s="342">
        <v>-686654</v>
      </c>
      <c r="AP39" s="342">
        <v>-5164</v>
      </c>
      <c r="AQ39" s="343">
        <v>-7804</v>
      </c>
      <c r="AR39" s="344">
        <v>-33.799999999999997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2" t="s">
        <v>525</v>
      </c>
      <c r="AL40" s="1223"/>
      <c r="AM40" s="1223"/>
      <c r="AN40" s="1224"/>
      <c r="AO40" s="342">
        <v>-2541661</v>
      </c>
      <c r="AP40" s="342">
        <v>-19116</v>
      </c>
      <c r="AQ40" s="343">
        <v>-31657</v>
      </c>
      <c r="AR40" s="344">
        <v>-39.6</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8" t="s">
        <v>298</v>
      </c>
      <c r="AL41" s="1229"/>
      <c r="AM41" s="1229"/>
      <c r="AN41" s="1230"/>
      <c r="AO41" s="342">
        <v>584228</v>
      </c>
      <c r="AP41" s="342">
        <v>4394</v>
      </c>
      <c r="AQ41" s="343">
        <v>8996</v>
      </c>
      <c r="AR41" s="344">
        <v>-51.2</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526</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528</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7" t="s">
        <v>494</v>
      </c>
      <c r="AN49" s="1219" t="s">
        <v>529</v>
      </c>
      <c r="AO49" s="1220"/>
      <c r="AP49" s="1220"/>
      <c r="AQ49" s="1220"/>
      <c r="AR49" s="122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8"/>
      <c r="AN50" s="358" t="s">
        <v>530</v>
      </c>
      <c r="AO50" s="359" t="s">
        <v>531</v>
      </c>
      <c r="AP50" s="360" t="s">
        <v>532</v>
      </c>
      <c r="AQ50" s="361" t="s">
        <v>533</v>
      </c>
      <c r="AR50" s="362" t="s">
        <v>534</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535</v>
      </c>
      <c r="AL51" s="355"/>
      <c r="AM51" s="363">
        <v>5789082</v>
      </c>
      <c r="AN51" s="364">
        <v>42871</v>
      </c>
      <c r="AO51" s="365">
        <v>1.5</v>
      </c>
      <c r="AP51" s="366">
        <v>64287</v>
      </c>
      <c r="AQ51" s="367">
        <v>-0.5</v>
      </c>
      <c r="AR51" s="368">
        <v>2</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536</v>
      </c>
      <c r="AM52" s="371">
        <v>3746940</v>
      </c>
      <c r="AN52" s="372">
        <v>27748</v>
      </c>
      <c r="AO52" s="373">
        <v>4.4000000000000004</v>
      </c>
      <c r="AP52" s="374">
        <v>41052</v>
      </c>
      <c r="AQ52" s="375">
        <v>10.199999999999999</v>
      </c>
      <c r="AR52" s="376">
        <v>-5.8</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537</v>
      </c>
      <c r="AL53" s="355"/>
      <c r="AM53" s="363">
        <v>7204081</v>
      </c>
      <c r="AN53" s="364">
        <v>53552</v>
      </c>
      <c r="AO53" s="365">
        <v>24.9</v>
      </c>
      <c r="AP53" s="366">
        <v>46440</v>
      </c>
      <c r="AQ53" s="367">
        <v>-27.8</v>
      </c>
      <c r="AR53" s="368">
        <v>52.7</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536</v>
      </c>
      <c r="AM54" s="371">
        <v>4329542</v>
      </c>
      <c r="AN54" s="372">
        <v>32184</v>
      </c>
      <c r="AO54" s="373">
        <v>16</v>
      </c>
      <c r="AP54" s="374">
        <v>27658</v>
      </c>
      <c r="AQ54" s="375">
        <v>-32.6</v>
      </c>
      <c r="AR54" s="376">
        <v>48.6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538</v>
      </c>
      <c r="AL55" s="355"/>
      <c r="AM55" s="363">
        <v>6570691</v>
      </c>
      <c r="AN55" s="364">
        <v>48971</v>
      </c>
      <c r="AO55" s="365">
        <v>-8.6</v>
      </c>
      <c r="AP55" s="366">
        <v>63257</v>
      </c>
      <c r="AQ55" s="367">
        <v>36.200000000000003</v>
      </c>
      <c r="AR55" s="368">
        <v>-44.8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536</v>
      </c>
      <c r="AM56" s="371">
        <v>4220817</v>
      </c>
      <c r="AN56" s="372">
        <v>31457</v>
      </c>
      <c r="AO56" s="373">
        <v>-2.2999999999999998</v>
      </c>
      <c r="AP56" s="374">
        <v>27259</v>
      </c>
      <c r="AQ56" s="375">
        <v>-1.4</v>
      </c>
      <c r="AR56" s="376">
        <v>-0.9</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539</v>
      </c>
      <c r="AL57" s="355"/>
      <c r="AM57" s="363">
        <v>5691545</v>
      </c>
      <c r="AN57" s="364">
        <v>42588</v>
      </c>
      <c r="AO57" s="365">
        <v>-13</v>
      </c>
      <c r="AP57" s="366">
        <v>52308</v>
      </c>
      <c r="AQ57" s="367">
        <v>-17.3</v>
      </c>
      <c r="AR57" s="368">
        <v>4.3</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536</v>
      </c>
      <c r="AM58" s="371">
        <v>3453091</v>
      </c>
      <c r="AN58" s="372">
        <v>25839</v>
      </c>
      <c r="AO58" s="373">
        <v>-17.899999999999999</v>
      </c>
      <c r="AP58" s="374">
        <v>28695</v>
      </c>
      <c r="AQ58" s="375">
        <v>5.3</v>
      </c>
      <c r="AR58" s="376">
        <v>-23.2</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540</v>
      </c>
      <c r="AL59" s="355"/>
      <c r="AM59" s="363">
        <v>5300295</v>
      </c>
      <c r="AN59" s="364">
        <v>39864</v>
      </c>
      <c r="AO59" s="365">
        <v>-6.4</v>
      </c>
      <c r="AP59" s="366">
        <v>46402</v>
      </c>
      <c r="AQ59" s="367">
        <v>-11.3</v>
      </c>
      <c r="AR59" s="368">
        <v>4.9000000000000004</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536</v>
      </c>
      <c r="AM60" s="371">
        <v>4026146</v>
      </c>
      <c r="AN60" s="372">
        <v>30281</v>
      </c>
      <c r="AO60" s="373">
        <v>17.2</v>
      </c>
      <c r="AP60" s="374">
        <v>26897</v>
      </c>
      <c r="AQ60" s="375">
        <v>-6.3</v>
      </c>
      <c r="AR60" s="376">
        <v>23.5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541</v>
      </c>
      <c r="AL61" s="377"/>
      <c r="AM61" s="378">
        <v>6111139</v>
      </c>
      <c r="AN61" s="379">
        <v>45569</v>
      </c>
      <c r="AO61" s="380">
        <v>-0.3</v>
      </c>
      <c r="AP61" s="381">
        <v>54539</v>
      </c>
      <c r="AQ61" s="382">
        <v>-4.0999999999999996</v>
      </c>
      <c r="AR61" s="368">
        <v>3.8</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536</v>
      </c>
      <c r="AM62" s="371">
        <v>3955307</v>
      </c>
      <c r="AN62" s="372">
        <v>29502</v>
      </c>
      <c r="AO62" s="373">
        <v>3.5</v>
      </c>
      <c r="AP62" s="374">
        <v>30312</v>
      </c>
      <c r="AQ62" s="375">
        <v>-5</v>
      </c>
      <c r="AR62" s="376">
        <v>8.5</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MZCYhv8tOjYvIXPiewy7WR/Lr1y0mC9ex/aXrYn1MeJgAO6JPVlyYu9JD6L4XUvxD0FUnaFzQh3KNqdg+4dD+w==" saltValue="VI+P0Tvzu9FoypeZ9Xv3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543</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FU69DwHZiknMFDE/zGXy8BR0qP4ALXO/13rmHVQPIfzJsxl3SKbvj+S8MtI69NAyvddxOXL1KMeSXJyb7gaeQ==" saltValue="xAod8AX3JXlvhyD49ui8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rUN/mKaIeNgeWC2icnX4LMajSo7S7wULugg362S+G/6+m3+tV6+DxCAyrC5GAsasgHgmiRz8QCp+7h2kR2XrHQ==" saltValue="6Txc6ilL2iAGgON8OmxA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231" t="s">
        <v>3</v>
      </c>
      <c r="D47" s="1231"/>
      <c r="E47" s="1232"/>
      <c r="F47" s="11">
        <v>14.35</v>
      </c>
      <c r="G47" s="12">
        <v>11.33</v>
      </c>
      <c r="H47" s="12">
        <v>15.03</v>
      </c>
      <c r="I47" s="12">
        <v>15.76</v>
      </c>
      <c r="J47" s="13">
        <v>16.510000000000002</v>
      </c>
    </row>
    <row r="48" spans="2:10" ht="57.75" customHeight="1" x14ac:dyDescent="0.2">
      <c r="B48" s="14"/>
      <c r="C48" s="1233" t="s">
        <v>4</v>
      </c>
      <c r="D48" s="1233"/>
      <c r="E48" s="1234"/>
      <c r="F48" s="15">
        <v>6.12</v>
      </c>
      <c r="G48" s="16">
        <v>9.16</v>
      </c>
      <c r="H48" s="16">
        <v>5.07</v>
      </c>
      <c r="I48" s="16">
        <v>7.78</v>
      </c>
      <c r="J48" s="17">
        <v>9.4499999999999993</v>
      </c>
    </row>
    <row r="49" spans="2:10" ht="57.75" customHeight="1" thickBot="1" x14ac:dyDescent="0.25">
      <c r="B49" s="18"/>
      <c r="C49" s="1235" t="s">
        <v>5</v>
      </c>
      <c r="D49" s="1235"/>
      <c r="E49" s="1236"/>
      <c r="F49" s="19">
        <v>1.67</v>
      </c>
      <c r="G49" s="20">
        <v>0.37</v>
      </c>
      <c r="H49" s="20" t="s">
        <v>550</v>
      </c>
      <c r="I49" s="20">
        <v>3.52</v>
      </c>
      <c r="J49" s="21">
        <v>2.38</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sUgveKutmmorGkek5esQ6FcejwB6lZYs/kPE+FM3199GUbdyPyP2uBD0Wa8NgPQABm4MmqtGqgrgyLndSXVopw==" saltValue="KT+DAGWEI+wLUUEneM2W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243" t="s">
        <v>551</v>
      </c>
      <c r="D34" s="1243"/>
      <c r="E34" s="1244"/>
      <c r="F34" s="32">
        <v>6.01</v>
      </c>
      <c r="G34" s="33">
        <v>9.06</v>
      </c>
      <c r="H34" s="33">
        <v>4.82</v>
      </c>
      <c r="I34" s="33">
        <v>7.78</v>
      </c>
      <c r="J34" s="34">
        <v>9.44</v>
      </c>
      <c r="K34" s="22"/>
      <c r="L34" s="22"/>
      <c r="M34" s="22"/>
      <c r="N34" s="22"/>
      <c r="O34" s="22"/>
      <c r="P34" s="22"/>
    </row>
    <row r="35" spans="1:16" ht="39" customHeight="1" x14ac:dyDescent="0.2">
      <c r="A35" s="22"/>
      <c r="B35" s="35"/>
      <c r="C35" s="1237" t="s">
        <v>552</v>
      </c>
      <c r="D35" s="1238"/>
      <c r="E35" s="1239"/>
      <c r="F35" s="36">
        <v>10.89</v>
      </c>
      <c r="G35" s="37">
        <v>10.91</v>
      </c>
      <c r="H35" s="37">
        <v>10.210000000000001</v>
      </c>
      <c r="I35" s="37">
        <v>7.68</v>
      </c>
      <c r="J35" s="38">
        <v>3.46</v>
      </c>
      <c r="K35" s="22"/>
      <c r="L35" s="22"/>
      <c r="M35" s="22"/>
      <c r="N35" s="22"/>
      <c r="O35" s="22"/>
      <c r="P35" s="22"/>
    </row>
    <row r="36" spans="1:16" ht="39" customHeight="1" x14ac:dyDescent="0.2">
      <c r="A36" s="22"/>
      <c r="B36" s="35"/>
      <c r="C36" s="1237" t="s">
        <v>553</v>
      </c>
      <c r="D36" s="1238"/>
      <c r="E36" s="1239"/>
      <c r="F36" s="36">
        <v>3.22</v>
      </c>
      <c r="G36" s="37">
        <v>3.41</v>
      </c>
      <c r="H36" s="37">
        <v>2.99</v>
      </c>
      <c r="I36" s="37">
        <v>3.57</v>
      </c>
      <c r="J36" s="38">
        <v>3.44</v>
      </c>
      <c r="K36" s="22"/>
      <c r="L36" s="22"/>
      <c r="M36" s="22"/>
      <c r="N36" s="22"/>
      <c r="O36" s="22"/>
      <c r="P36" s="22"/>
    </row>
    <row r="37" spans="1:16" ht="39" customHeight="1" x14ac:dyDescent="0.2">
      <c r="A37" s="22"/>
      <c r="B37" s="35"/>
      <c r="C37" s="1237" t="s">
        <v>554</v>
      </c>
      <c r="D37" s="1238"/>
      <c r="E37" s="1239"/>
      <c r="F37" s="36">
        <v>0.13</v>
      </c>
      <c r="G37" s="37">
        <v>0.87</v>
      </c>
      <c r="H37" s="37">
        <v>1.31</v>
      </c>
      <c r="I37" s="37">
        <v>1.97</v>
      </c>
      <c r="J37" s="38">
        <v>1.49</v>
      </c>
      <c r="K37" s="22"/>
      <c r="L37" s="22"/>
      <c r="M37" s="22"/>
      <c r="N37" s="22"/>
      <c r="O37" s="22"/>
      <c r="P37" s="22"/>
    </row>
    <row r="38" spans="1:16" ht="39" customHeight="1" x14ac:dyDescent="0.2">
      <c r="A38" s="22"/>
      <c r="B38" s="35"/>
      <c r="C38" s="1237" t="s">
        <v>555</v>
      </c>
      <c r="D38" s="1238"/>
      <c r="E38" s="1239"/>
      <c r="F38" s="36">
        <v>0.14000000000000001</v>
      </c>
      <c r="G38" s="37">
        <v>1.79</v>
      </c>
      <c r="H38" s="37">
        <v>2.34</v>
      </c>
      <c r="I38" s="37">
        <v>2.67</v>
      </c>
      <c r="J38" s="38">
        <v>0.53</v>
      </c>
      <c r="K38" s="22"/>
      <c r="L38" s="22"/>
      <c r="M38" s="22"/>
      <c r="N38" s="22"/>
      <c r="O38" s="22"/>
      <c r="P38" s="22"/>
    </row>
    <row r="39" spans="1:16" ht="39" customHeight="1" x14ac:dyDescent="0.2">
      <c r="A39" s="22"/>
      <c r="B39" s="35"/>
      <c r="C39" s="1237" t="s">
        <v>556</v>
      </c>
      <c r="D39" s="1238"/>
      <c r="E39" s="1239"/>
      <c r="F39" s="36">
        <v>0.11</v>
      </c>
      <c r="G39" s="37">
        <v>0.13</v>
      </c>
      <c r="H39" s="37">
        <v>0.16</v>
      </c>
      <c r="I39" s="37">
        <v>0.16</v>
      </c>
      <c r="J39" s="38">
        <v>0.15</v>
      </c>
      <c r="K39" s="22"/>
      <c r="L39" s="22"/>
      <c r="M39" s="22"/>
      <c r="N39" s="22"/>
      <c r="O39" s="22"/>
      <c r="P39" s="22"/>
    </row>
    <row r="40" spans="1:16" ht="39" customHeight="1" x14ac:dyDescent="0.2">
      <c r="A40" s="22"/>
      <c r="B40" s="35"/>
      <c r="C40" s="1237" t="s">
        <v>557</v>
      </c>
      <c r="D40" s="1238"/>
      <c r="E40" s="1239"/>
      <c r="F40" s="36">
        <v>0.04</v>
      </c>
      <c r="G40" s="37">
        <v>0</v>
      </c>
      <c r="H40" s="37">
        <v>0.04</v>
      </c>
      <c r="I40" s="37">
        <v>0.02</v>
      </c>
      <c r="J40" s="38">
        <v>0</v>
      </c>
      <c r="K40" s="22"/>
      <c r="L40" s="22"/>
      <c r="M40" s="22"/>
      <c r="N40" s="22"/>
      <c r="O40" s="22"/>
      <c r="P40" s="22"/>
    </row>
    <row r="41" spans="1:16" ht="39" customHeight="1" x14ac:dyDescent="0.2">
      <c r="A41" s="22"/>
      <c r="B41" s="35"/>
      <c r="C41" s="1237" t="s">
        <v>558</v>
      </c>
      <c r="D41" s="1238"/>
      <c r="E41" s="1239"/>
      <c r="F41" s="36">
        <v>0</v>
      </c>
      <c r="G41" s="37">
        <v>0</v>
      </c>
      <c r="H41" s="37">
        <v>0</v>
      </c>
      <c r="I41" s="37">
        <v>0</v>
      </c>
      <c r="J41" s="38">
        <v>0</v>
      </c>
      <c r="K41" s="22"/>
      <c r="L41" s="22"/>
      <c r="M41" s="22"/>
      <c r="N41" s="22"/>
      <c r="O41" s="22"/>
      <c r="P41" s="22"/>
    </row>
    <row r="42" spans="1:16" ht="39" customHeight="1" x14ac:dyDescent="0.2">
      <c r="A42" s="22"/>
      <c r="B42" s="39"/>
      <c r="C42" s="1237" t="s">
        <v>559</v>
      </c>
      <c r="D42" s="1238"/>
      <c r="E42" s="1239"/>
      <c r="F42" s="36" t="s">
        <v>504</v>
      </c>
      <c r="G42" s="37" t="s">
        <v>504</v>
      </c>
      <c r="H42" s="37" t="s">
        <v>504</v>
      </c>
      <c r="I42" s="37" t="s">
        <v>504</v>
      </c>
      <c r="J42" s="38" t="s">
        <v>504</v>
      </c>
      <c r="K42" s="22"/>
      <c r="L42" s="22"/>
      <c r="M42" s="22"/>
      <c r="N42" s="22"/>
      <c r="O42" s="22"/>
      <c r="P42" s="22"/>
    </row>
    <row r="43" spans="1:16" ht="39" customHeight="1" thickBot="1" x14ac:dyDescent="0.25">
      <c r="A43" s="22"/>
      <c r="B43" s="40"/>
      <c r="C43" s="1240" t="s">
        <v>560</v>
      </c>
      <c r="D43" s="1241"/>
      <c r="E43" s="1242"/>
      <c r="F43" s="41">
        <v>0.1</v>
      </c>
      <c r="G43" s="42">
        <v>0.08</v>
      </c>
      <c r="H43" s="42">
        <v>0.16</v>
      </c>
      <c r="I43" s="42" t="s">
        <v>504</v>
      </c>
      <c r="J43" s="43" t="s">
        <v>504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XwRlJQYEp8B1qWjXUzBdlR5ufqwuCiN//SobI4XZShM4oF2rG4Pnzj+BBsimuEMcKBrCsTRM6U/EoYO3wyLgIQ==" saltValue="f2kLhtu0CVfddFjZTk1p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election activeCell="O52" sqref="O52"/>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245" t="s">
        <v>11</v>
      </c>
      <c r="C45" s="1246"/>
      <c r="D45" s="58"/>
      <c r="E45" s="1251" t="s">
        <v>12</v>
      </c>
      <c r="F45" s="1251"/>
      <c r="G45" s="1251"/>
      <c r="H45" s="1251"/>
      <c r="I45" s="1251"/>
      <c r="J45" s="1252"/>
      <c r="K45" s="59">
        <v>3537</v>
      </c>
      <c r="L45" s="60">
        <v>3039</v>
      </c>
      <c r="M45" s="60">
        <v>2916</v>
      </c>
      <c r="N45" s="60">
        <v>2798</v>
      </c>
      <c r="O45" s="61">
        <v>2885</v>
      </c>
      <c r="P45" s="48"/>
      <c r="Q45" s="48"/>
      <c r="R45" s="48"/>
      <c r="S45" s="48"/>
      <c r="T45" s="48"/>
      <c r="U45" s="48"/>
    </row>
    <row r="46" spans="1:21" ht="30.75" customHeight="1" x14ac:dyDescent="0.2">
      <c r="A46" s="48"/>
      <c r="B46" s="1247"/>
      <c r="C46" s="1248"/>
      <c r="D46" s="62"/>
      <c r="E46" s="1253" t="s">
        <v>13</v>
      </c>
      <c r="F46" s="1253"/>
      <c r="G46" s="1253"/>
      <c r="H46" s="1253"/>
      <c r="I46" s="1253"/>
      <c r="J46" s="1254"/>
      <c r="K46" s="63" t="s">
        <v>504</v>
      </c>
      <c r="L46" s="64" t="s">
        <v>504</v>
      </c>
      <c r="M46" s="64" t="s">
        <v>504</v>
      </c>
      <c r="N46" s="64" t="s">
        <v>504</v>
      </c>
      <c r="O46" s="65" t="s">
        <v>504</v>
      </c>
      <c r="P46" s="48"/>
      <c r="Q46" s="48"/>
      <c r="R46" s="48"/>
      <c r="S46" s="48"/>
      <c r="T46" s="48"/>
      <c r="U46" s="48"/>
    </row>
    <row r="47" spans="1:21" ht="30.75" customHeight="1" x14ac:dyDescent="0.2">
      <c r="A47" s="48"/>
      <c r="B47" s="1247"/>
      <c r="C47" s="1248"/>
      <c r="D47" s="62"/>
      <c r="E47" s="1253" t="s">
        <v>14</v>
      </c>
      <c r="F47" s="1253"/>
      <c r="G47" s="1253"/>
      <c r="H47" s="1253"/>
      <c r="I47" s="1253"/>
      <c r="J47" s="1254"/>
      <c r="K47" s="63" t="s">
        <v>504</v>
      </c>
      <c r="L47" s="64" t="s">
        <v>504</v>
      </c>
      <c r="M47" s="64" t="s">
        <v>504</v>
      </c>
      <c r="N47" s="64" t="s">
        <v>504</v>
      </c>
      <c r="O47" s="65" t="s">
        <v>504</v>
      </c>
      <c r="P47" s="48"/>
      <c r="Q47" s="48"/>
      <c r="R47" s="48"/>
      <c r="S47" s="48"/>
      <c r="T47" s="48"/>
      <c r="U47" s="48"/>
    </row>
    <row r="48" spans="1:21" ht="30.75" customHeight="1" x14ac:dyDescent="0.2">
      <c r="A48" s="48"/>
      <c r="B48" s="1247"/>
      <c r="C48" s="1248"/>
      <c r="D48" s="62"/>
      <c r="E48" s="1253" t="s">
        <v>15</v>
      </c>
      <c r="F48" s="1253"/>
      <c r="G48" s="1253"/>
      <c r="H48" s="1253"/>
      <c r="I48" s="1253"/>
      <c r="J48" s="1254"/>
      <c r="K48" s="63">
        <v>799</v>
      </c>
      <c r="L48" s="64">
        <v>778</v>
      </c>
      <c r="M48" s="64">
        <v>786</v>
      </c>
      <c r="N48" s="64">
        <v>761</v>
      </c>
      <c r="O48" s="65">
        <v>760</v>
      </c>
      <c r="P48" s="48"/>
      <c r="Q48" s="48"/>
      <c r="R48" s="48"/>
      <c r="S48" s="48"/>
      <c r="T48" s="48"/>
      <c r="U48" s="48"/>
    </row>
    <row r="49" spans="1:21" ht="30.75" customHeight="1" x14ac:dyDescent="0.2">
      <c r="A49" s="48"/>
      <c r="B49" s="1247"/>
      <c r="C49" s="1248"/>
      <c r="D49" s="62"/>
      <c r="E49" s="1253" t="s">
        <v>16</v>
      </c>
      <c r="F49" s="1253"/>
      <c r="G49" s="1253"/>
      <c r="H49" s="1253"/>
      <c r="I49" s="1253"/>
      <c r="J49" s="1254"/>
      <c r="K49" s="63">
        <v>8</v>
      </c>
      <c r="L49" s="64">
        <v>7</v>
      </c>
      <c r="M49" s="64">
        <v>7</v>
      </c>
      <c r="N49" s="64">
        <v>3</v>
      </c>
      <c r="O49" s="65">
        <v>9</v>
      </c>
      <c r="P49" s="48"/>
      <c r="Q49" s="48"/>
      <c r="R49" s="48"/>
      <c r="S49" s="48"/>
      <c r="T49" s="48"/>
      <c r="U49" s="48"/>
    </row>
    <row r="50" spans="1:21" ht="30.75" customHeight="1" x14ac:dyDescent="0.2">
      <c r="A50" s="48"/>
      <c r="B50" s="1247"/>
      <c r="C50" s="1248"/>
      <c r="D50" s="62"/>
      <c r="E50" s="1253" t="s">
        <v>17</v>
      </c>
      <c r="F50" s="1253"/>
      <c r="G50" s="1253"/>
      <c r="H50" s="1253"/>
      <c r="I50" s="1253"/>
      <c r="J50" s="1254"/>
      <c r="K50" s="63">
        <v>254</v>
      </c>
      <c r="L50" s="64">
        <v>226</v>
      </c>
      <c r="M50" s="64">
        <v>204</v>
      </c>
      <c r="N50" s="64">
        <v>187</v>
      </c>
      <c r="O50" s="65">
        <v>160</v>
      </c>
      <c r="P50" s="48"/>
      <c r="Q50" s="48"/>
      <c r="R50" s="48"/>
      <c r="S50" s="48"/>
      <c r="T50" s="48"/>
      <c r="U50" s="48"/>
    </row>
    <row r="51" spans="1:21" ht="30.75" customHeight="1" x14ac:dyDescent="0.2">
      <c r="A51" s="48"/>
      <c r="B51" s="1249"/>
      <c r="C51" s="1250"/>
      <c r="D51" s="66"/>
      <c r="E51" s="1253" t="s">
        <v>18</v>
      </c>
      <c r="F51" s="1253"/>
      <c r="G51" s="1253"/>
      <c r="H51" s="1253"/>
      <c r="I51" s="1253"/>
      <c r="J51" s="1254"/>
      <c r="K51" s="63" t="s">
        <v>504</v>
      </c>
      <c r="L51" s="64" t="s">
        <v>504</v>
      </c>
      <c r="M51" s="64" t="s">
        <v>504</v>
      </c>
      <c r="N51" s="64" t="s">
        <v>504</v>
      </c>
      <c r="O51" s="65" t="s">
        <v>504</v>
      </c>
      <c r="P51" s="48"/>
      <c r="Q51" s="48"/>
      <c r="R51" s="48"/>
      <c r="S51" s="48"/>
      <c r="T51" s="48"/>
      <c r="U51" s="48"/>
    </row>
    <row r="52" spans="1:21" ht="30.75" customHeight="1" x14ac:dyDescent="0.2">
      <c r="A52" s="48"/>
      <c r="B52" s="1255" t="s">
        <v>19</v>
      </c>
      <c r="C52" s="1256"/>
      <c r="D52" s="66"/>
      <c r="E52" s="1253" t="s">
        <v>20</v>
      </c>
      <c r="F52" s="1253"/>
      <c r="G52" s="1253"/>
      <c r="H52" s="1253"/>
      <c r="I52" s="1253"/>
      <c r="J52" s="1254"/>
      <c r="K52" s="63">
        <v>3378</v>
      </c>
      <c r="L52" s="64">
        <v>3138</v>
      </c>
      <c r="M52" s="64">
        <v>3132</v>
      </c>
      <c r="N52" s="64">
        <v>3103</v>
      </c>
      <c r="O52" s="65">
        <v>3229</v>
      </c>
      <c r="P52" s="48"/>
      <c r="Q52" s="48"/>
      <c r="R52" s="48"/>
      <c r="S52" s="48"/>
      <c r="T52" s="48"/>
      <c r="U52" s="48"/>
    </row>
    <row r="53" spans="1:21" ht="30.75" customHeight="1" thickBot="1" x14ac:dyDescent="0.25">
      <c r="A53" s="48"/>
      <c r="B53" s="1257" t="s">
        <v>21</v>
      </c>
      <c r="C53" s="1258"/>
      <c r="D53" s="67"/>
      <c r="E53" s="1259" t="s">
        <v>22</v>
      </c>
      <c r="F53" s="1259"/>
      <c r="G53" s="1259"/>
      <c r="H53" s="1259"/>
      <c r="I53" s="1259"/>
      <c r="J53" s="1260"/>
      <c r="K53" s="68">
        <v>1220</v>
      </c>
      <c r="L53" s="69">
        <v>912</v>
      </c>
      <c r="M53" s="69">
        <v>781</v>
      </c>
      <c r="N53" s="69">
        <v>646</v>
      </c>
      <c r="O53" s="70">
        <v>585</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2">
      <c r="B57" s="1261" t="s">
        <v>25</v>
      </c>
      <c r="C57" s="1262"/>
      <c r="D57" s="1265" t="s">
        <v>26</v>
      </c>
      <c r="E57" s="1266"/>
      <c r="F57" s="1266"/>
      <c r="G57" s="1266"/>
      <c r="H57" s="1266"/>
      <c r="I57" s="1266"/>
      <c r="J57" s="1267"/>
      <c r="K57" s="82" t="s">
        <v>586</v>
      </c>
      <c r="L57" s="83" t="s">
        <v>586</v>
      </c>
      <c r="M57" s="83" t="s">
        <v>586</v>
      </c>
      <c r="N57" s="83" t="s">
        <v>586</v>
      </c>
      <c r="O57" s="84" t="s">
        <v>586</v>
      </c>
    </row>
    <row r="58" spans="1:21" ht="31.5" customHeight="1" thickBot="1" x14ac:dyDescent="0.25">
      <c r="B58" s="1263"/>
      <c r="C58" s="1264"/>
      <c r="D58" s="1268" t="s">
        <v>27</v>
      </c>
      <c r="E58" s="1269"/>
      <c r="F58" s="1269"/>
      <c r="G58" s="1269"/>
      <c r="H58" s="1269"/>
      <c r="I58" s="1269"/>
      <c r="J58" s="1270"/>
      <c r="K58" s="85" t="s">
        <v>586</v>
      </c>
      <c r="L58" s="86" t="s">
        <v>586</v>
      </c>
      <c r="M58" s="86" t="s">
        <v>586</v>
      </c>
      <c r="N58" s="86" t="s">
        <v>586</v>
      </c>
      <c r="O58" s="87" t="s">
        <v>586</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zmlDnYjr4PUusgIem04Pe85Ipwk4TXj1YjFxZW8Y3nVnARk5JXbfys5MJIIRiF5jTOMV5IIx3F8Yj0So97AlA==" saltValue="hbldsfAH/BwoNoCHXkSBX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28" zoomScale="70" zoomScaleNormal="70" zoomScaleSheetLayoutView="100" workbookViewId="0">
      <selection activeCell="M50" sqref="M50"/>
    </sheetView>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545</v>
      </c>
      <c r="J40" s="99" t="s">
        <v>546</v>
      </c>
      <c r="K40" s="99" t="s">
        <v>547</v>
      </c>
      <c r="L40" s="99" t="s">
        <v>548</v>
      </c>
      <c r="M40" s="100" t="s">
        <v>549</v>
      </c>
    </row>
    <row r="41" spans="2:13" ht="27.75" customHeight="1" x14ac:dyDescent="0.2">
      <c r="B41" s="1271" t="s">
        <v>30</v>
      </c>
      <c r="C41" s="1272"/>
      <c r="D41" s="101"/>
      <c r="E41" s="1277" t="s">
        <v>31</v>
      </c>
      <c r="F41" s="1277"/>
      <c r="G41" s="1277"/>
      <c r="H41" s="1278"/>
      <c r="I41" s="102">
        <v>30239</v>
      </c>
      <c r="J41" s="103">
        <v>31066</v>
      </c>
      <c r="K41" s="103">
        <v>31715</v>
      </c>
      <c r="L41" s="103">
        <v>31409</v>
      </c>
      <c r="M41" s="104">
        <v>31387</v>
      </c>
    </row>
    <row r="42" spans="2:13" ht="27.75" customHeight="1" x14ac:dyDescent="0.2">
      <c r="B42" s="1273"/>
      <c r="C42" s="1274"/>
      <c r="D42" s="105"/>
      <c r="E42" s="1279" t="s">
        <v>32</v>
      </c>
      <c r="F42" s="1279"/>
      <c r="G42" s="1279"/>
      <c r="H42" s="1280"/>
      <c r="I42" s="106">
        <v>1124</v>
      </c>
      <c r="J42" s="107">
        <v>1127</v>
      </c>
      <c r="K42" s="107">
        <v>1029</v>
      </c>
      <c r="L42" s="107">
        <v>699</v>
      </c>
      <c r="M42" s="108">
        <v>928</v>
      </c>
    </row>
    <row r="43" spans="2:13" ht="27.75" customHeight="1" x14ac:dyDescent="0.2">
      <c r="B43" s="1273"/>
      <c r="C43" s="1274"/>
      <c r="D43" s="105"/>
      <c r="E43" s="1279" t="s">
        <v>33</v>
      </c>
      <c r="F43" s="1279"/>
      <c r="G43" s="1279"/>
      <c r="H43" s="1280"/>
      <c r="I43" s="106">
        <v>7372</v>
      </c>
      <c r="J43" s="107">
        <v>7110</v>
      </c>
      <c r="K43" s="107">
        <v>6863</v>
      </c>
      <c r="L43" s="107">
        <v>6610</v>
      </c>
      <c r="M43" s="108">
        <v>6789</v>
      </c>
    </row>
    <row r="44" spans="2:13" ht="27.75" customHeight="1" x14ac:dyDescent="0.2">
      <c r="B44" s="1273"/>
      <c r="C44" s="1274"/>
      <c r="D44" s="105"/>
      <c r="E44" s="1279" t="s">
        <v>34</v>
      </c>
      <c r="F44" s="1279"/>
      <c r="G44" s="1279"/>
      <c r="H44" s="1280"/>
      <c r="I44" s="106">
        <v>68</v>
      </c>
      <c r="J44" s="107">
        <v>62</v>
      </c>
      <c r="K44" s="107">
        <v>54</v>
      </c>
      <c r="L44" s="107">
        <v>41</v>
      </c>
      <c r="M44" s="108">
        <v>38</v>
      </c>
    </row>
    <row r="45" spans="2:13" ht="27.75" customHeight="1" x14ac:dyDescent="0.2">
      <c r="B45" s="1273"/>
      <c r="C45" s="1274"/>
      <c r="D45" s="105"/>
      <c r="E45" s="1279" t="s">
        <v>35</v>
      </c>
      <c r="F45" s="1279"/>
      <c r="G45" s="1279"/>
      <c r="H45" s="1280"/>
      <c r="I45" s="106">
        <v>8087</v>
      </c>
      <c r="J45" s="107">
        <v>7274</v>
      </c>
      <c r="K45" s="107">
        <v>7245</v>
      </c>
      <c r="L45" s="107">
        <v>6928</v>
      </c>
      <c r="M45" s="108">
        <v>6545</v>
      </c>
    </row>
    <row r="46" spans="2:13" ht="27.75" customHeight="1" x14ac:dyDescent="0.2">
      <c r="B46" s="1273"/>
      <c r="C46" s="1274"/>
      <c r="D46" s="109"/>
      <c r="E46" s="1279" t="s">
        <v>36</v>
      </c>
      <c r="F46" s="1279"/>
      <c r="G46" s="1279"/>
      <c r="H46" s="1280"/>
      <c r="I46" s="106">
        <v>437</v>
      </c>
      <c r="J46" s="107">
        <v>162</v>
      </c>
      <c r="K46" s="107">
        <v>24</v>
      </c>
      <c r="L46" s="107">
        <v>12</v>
      </c>
      <c r="M46" s="108" t="s">
        <v>504</v>
      </c>
    </row>
    <row r="47" spans="2:13" ht="27.75" customHeight="1" x14ac:dyDescent="0.2">
      <c r="B47" s="1273"/>
      <c r="C47" s="1274"/>
      <c r="D47" s="110"/>
      <c r="E47" s="1281" t="s">
        <v>37</v>
      </c>
      <c r="F47" s="1282"/>
      <c r="G47" s="1282"/>
      <c r="H47" s="1283"/>
      <c r="I47" s="106" t="s">
        <v>504</v>
      </c>
      <c r="J47" s="107" t="s">
        <v>504</v>
      </c>
      <c r="K47" s="107" t="s">
        <v>504</v>
      </c>
      <c r="L47" s="107" t="s">
        <v>504</v>
      </c>
      <c r="M47" s="108" t="s">
        <v>504</v>
      </c>
    </row>
    <row r="48" spans="2:13" ht="27.75" customHeight="1" x14ac:dyDescent="0.2">
      <c r="B48" s="1273"/>
      <c r="C48" s="1274"/>
      <c r="D48" s="105"/>
      <c r="E48" s="1279" t="s">
        <v>38</v>
      </c>
      <c r="F48" s="1279"/>
      <c r="G48" s="1279"/>
      <c r="H48" s="1280"/>
      <c r="I48" s="106" t="s">
        <v>504</v>
      </c>
      <c r="J48" s="107" t="s">
        <v>504</v>
      </c>
      <c r="K48" s="107" t="s">
        <v>504</v>
      </c>
      <c r="L48" s="107" t="s">
        <v>504</v>
      </c>
      <c r="M48" s="108" t="s">
        <v>504</v>
      </c>
    </row>
    <row r="49" spans="2:13" ht="27.75" customHeight="1" x14ac:dyDescent="0.2">
      <c r="B49" s="1275"/>
      <c r="C49" s="1276"/>
      <c r="D49" s="105"/>
      <c r="E49" s="1279" t="s">
        <v>39</v>
      </c>
      <c r="F49" s="1279"/>
      <c r="G49" s="1279"/>
      <c r="H49" s="1280"/>
      <c r="I49" s="106" t="s">
        <v>504</v>
      </c>
      <c r="J49" s="107" t="s">
        <v>504</v>
      </c>
      <c r="K49" s="107" t="s">
        <v>504</v>
      </c>
      <c r="L49" s="107" t="s">
        <v>504</v>
      </c>
      <c r="M49" s="108" t="s">
        <v>504</v>
      </c>
    </row>
    <row r="50" spans="2:13" ht="27.75" customHeight="1" x14ac:dyDescent="0.2">
      <c r="B50" s="1284" t="s">
        <v>40</v>
      </c>
      <c r="C50" s="1285"/>
      <c r="D50" s="111"/>
      <c r="E50" s="1279" t="s">
        <v>41</v>
      </c>
      <c r="F50" s="1279"/>
      <c r="G50" s="1279"/>
      <c r="H50" s="1280"/>
      <c r="I50" s="106">
        <v>6416</v>
      </c>
      <c r="J50" s="107">
        <v>5114</v>
      </c>
      <c r="K50" s="107">
        <v>7514</v>
      </c>
      <c r="L50" s="107">
        <v>8251</v>
      </c>
      <c r="M50" s="108">
        <v>8772</v>
      </c>
    </row>
    <row r="51" spans="2:13" ht="27.75" customHeight="1" x14ac:dyDescent="0.2">
      <c r="B51" s="1273"/>
      <c r="C51" s="1274"/>
      <c r="D51" s="105"/>
      <c r="E51" s="1279" t="s">
        <v>42</v>
      </c>
      <c r="F51" s="1279"/>
      <c r="G51" s="1279"/>
      <c r="H51" s="1280"/>
      <c r="I51" s="106">
        <v>6157</v>
      </c>
      <c r="J51" s="107">
        <v>6121</v>
      </c>
      <c r="K51" s="107">
        <v>6252</v>
      </c>
      <c r="L51" s="107">
        <v>5914</v>
      </c>
      <c r="M51" s="108">
        <v>6031</v>
      </c>
    </row>
    <row r="52" spans="2:13" ht="27.75" customHeight="1" x14ac:dyDescent="0.2">
      <c r="B52" s="1275"/>
      <c r="C52" s="1276"/>
      <c r="D52" s="105"/>
      <c r="E52" s="1279" t="s">
        <v>43</v>
      </c>
      <c r="F52" s="1279"/>
      <c r="G52" s="1279"/>
      <c r="H52" s="1280"/>
      <c r="I52" s="106">
        <v>29270</v>
      </c>
      <c r="J52" s="107">
        <v>29478</v>
      </c>
      <c r="K52" s="107">
        <v>28901</v>
      </c>
      <c r="L52" s="107">
        <v>28414</v>
      </c>
      <c r="M52" s="108">
        <v>28584</v>
      </c>
    </row>
    <row r="53" spans="2:13" ht="27.75" customHeight="1" thickBot="1" x14ac:dyDescent="0.25">
      <c r="B53" s="1286" t="s">
        <v>44</v>
      </c>
      <c r="C53" s="1287"/>
      <c r="D53" s="112"/>
      <c r="E53" s="1288" t="s">
        <v>45</v>
      </c>
      <c r="F53" s="1288"/>
      <c r="G53" s="1288"/>
      <c r="H53" s="1289"/>
      <c r="I53" s="113">
        <v>5484</v>
      </c>
      <c r="J53" s="114">
        <v>6087</v>
      </c>
      <c r="K53" s="114">
        <v>4262</v>
      </c>
      <c r="L53" s="114">
        <v>3120</v>
      </c>
      <c r="M53" s="115">
        <v>2299</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uptwgqSUe35SS9p9UGHXqqHhHbO2jrL7neXSp0Xb30lM1AvSdQdk6hC99XATyaMOXuj4SII5KS/qFqfnOiKJ8A==" saltValue="FGrA59jt8WRG0EuhQ41Vz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72"/>
  <sheetViews>
    <sheetView showGridLines="0" zoomScale="55" zoomScaleNormal="5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547</v>
      </c>
      <c r="G54" s="124" t="s">
        <v>548</v>
      </c>
      <c r="H54" s="125" t="s">
        <v>549</v>
      </c>
    </row>
    <row r="55" spans="2:8" ht="52.5" customHeight="1" x14ac:dyDescent="0.2">
      <c r="B55" s="126"/>
      <c r="C55" s="1298" t="s">
        <v>48</v>
      </c>
      <c r="D55" s="1298"/>
      <c r="E55" s="1299"/>
      <c r="F55" s="127">
        <v>3916</v>
      </c>
      <c r="G55" s="127">
        <v>4124</v>
      </c>
      <c r="H55" s="128">
        <v>4314</v>
      </c>
    </row>
    <row r="56" spans="2:8" ht="52.5" customHeight="1" x14ac:dyDescent="0.2">
      <c r="B56" s="129"/>
      <c r="C56" s="1300" t="s">
        <v>49</v>
      </c>
      <c r="D56" s="1300"/>
      <c r="E56" s="1301"/>
      <c r="F56" s="130">
        <v>308</v>
      </c>
      <c r="G56" s="130">
        <v>309</v>
      </c>
      <c r="H56" s="131">
        <v>309</v>
      </c>
    </row>
    <row r="57" spans="2:8" ht="53.25" customHeight="1" x14ac:dyDescent="0.2">
      <c r="B57" s="129"/>
      <c r="C57" s="1302" t="s">
        <v>50</v>
      </c>
      <c r="D57" s="1302"/>
      <c r="E57" s="1303"/>
      <c r="F57" s="132">
        <v>2929</v>
      </c>
      <c r="G57" s="132">
        <v>2888</v>
      </c>
      <c r="H57" s="133">
        <v>2826</v>
      </c>
    </row>
    <row r="58" spans="2:8" ht="45.75" customHeight="1" x14ac:dyDescent="0.2">
      <c r="B58" s="134"/>
      <c r="C58" s="1290" t="s">
        <v>579</v>
      </c>
      <c r="D58" s="1291"/>
      <c r="E58" s="1292"/>
      <c r="F58" s="135">
        <v>100</v>
      </c>
      <c r="G58" s="135">
        <v>279</v>
      </c>
      <c r="H58" s="136">
        <v>620</v>
      </c>
    </row>
    <row r="59" spans="2:8" ht="45.75" customHeight="1" x14ac:dyDescent="0.2">
      <c r="B59" s="134"/>
      <c r="C59" s="1290" t="s">
        <v>580</v>
      </c>
      <c r="D59" s="1291"/>
      <c r="E59" s="1292"/>
      <c r="F59" s="135">
        <v>580</v>
      </c>
      <c r="G59" s="135">
        <v>602</v>
      </c>
      <c r="H59" s="136">
        <v>611</v>
      </c>
    </row>
    <row r="60" spans="2:8" ht="45.75" customHeight="1" x14ac:dyDescent="0.2">
      <c r="B60" s="134"/>
      <c r="C60" s="1290" t="s">
        <v>581</v>
      </c>
      <c r="D60" s="1291"/>
      <c r="E60" s="1292"/>
      <c r="F60" s="135">
        <v>303</v>
      </c>
      <c r="G60" s="135">
        <v>304</v>
      </c>
      <c r="H60" s="136">
        <v>304</v>
      </c>
    </row>
    <row r="61" spans="2:8" ht="45.75" customHeight="1" x14ac:dyDescent="0.2">
      <c r="B61" s="134"/>
      <c r="C61" s="1290" t="s">
        <v>582</v>
      </c>
      <c r="D61" s="1291"/>
      <c r="E61" s="1292"/>
      <c r="F61" s="135">
        <v>752</v>
      </c>
      <c r="G61" s="135">
        <v>752</v>
      </c>
      <c r="H61" s="136">
        <v>275</v>
      </c>
    </row>
    <row r="62" spans="2:8" ht="45.75" customHeight="1" thickBot="1" x14ac:dyDescent="0.25">
      <c r="B62" s="137"/>
      <c r="C62" s="1293" t="s">
        <v>583</v>
      </c>
      <c r="D62" s="1294"/>
      <c r="E62" s="1295"/>
      <c r="F62" s="138">
        <v>247</v>
      </c>
      <c r="G62" s="138">
        <v>249</v>
      </c>
      <c r="H62" s="139">
        <v>249</v>
      </c>
    </row>
    <row r="63" spans="2:8" ht="52.5" customHeight="1" thickBot="1" x14ac:dyDescent="0.25">
      <c r="B63" s="140"/>
      <c r="C63" s="1296" t="s">
        <v>51</v>
      </c>
      <c r="D63" s="1296"/>
      <c r="E63" s="1297"/>
      <c r="F63" s="141">
        <v>7154</v>
      </c>
      <c r="G63" s="141">
        <v>7320</v>
      </c>
      <c r="H63" s="142">
        <v>7449</v>
      </c>
    </row>
    <row r="64" spans="2:8" ht="15" customHeight="1" x14ac:dyDescent="0.2"/>
    <row r="65" ht="0" hidden="1" customHeight="1" x14ac:dyDescent="0.2"/>
    <row r="66" ht="0" hidden="1" customHeight="1" x14ac:dyDescent="0.2"/>
    <row r="67" ht="0" hidden="1" customHeight="1" x14ac:dyDescent="0.2"/>
    <row r="68" ht="0" hidden="1" customHeight="1" x14ac:dyDescent="0.2"/>
    <row r="69" ht="0" hidden="1" customHeight="1" x14ac:dyDescent="0.2"/>
    <row r="70" ht="0" hidden="1" customHeight="1" x14ac:dyDescent="0.2"/>
    <row r="71" ht="0" hidden="1" customHeight="1" x14ac:dyDescent="0.2"/>
    <row r="72" ht="0" hidden="1" customHeight="1" x14ac:dyDescent="0.2"/>
  </sheetData>
  <sheetProtection algorithmName="SHA-512" hashValue="VtHuhWPonGwffJXBAeSt7sa06E9UwdjkHK+huxU9nNGVfIRtBSz/hPdGdisiu839pxq8W4xcqwOGbEJezYzDNQ==" saltValue="YDTQknaDtIe/LkoPzQT6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2"/>
  <cols>
    <col min="1" max="1" width="6.33203125" style="387" customWidth="1"/>
    <col min="2" max="107" width="2.44140625" style="387" customWidth="1"/>
    <col min="108" max="108" width="6.109375" style="395" customWidth="1"/>
    <col min="109" max="109" width="5.88671875" style="394" customWidth="1"/>
    <col min="110" max="110" width="19.109375" style="387" hidden="1"/>
    <col min="111" max="115" width="12.6640625" style="387" hidden="1"/>
    <col min="116" max="349" width="8.6640625" style="387" hidden="1"/>
    <col min="350" max="355" width="14.88671875" style="387" hidden="1"/>
    <col min="356" max="357" width="15.88671875" style="387" hidden="1"/>
    <col min="358" max="363" width="16.109375" style="387" hidden="1"/>
    <col min="364" max="364" width="6.109375" style="387" hidden="1"/>
    <col min="365" max="365" width="3" style="387" hidden="1"/>
    <col min="366" max="605" width="8.6640625" style="387" hidden="1"/>
    <col min="606" max="611" width="14.88671875" style="387" hidden="1"/>
    <col min="612" max="613" width="15.88671875" style="387" hidden="1"/>
    <col min="614" max="619" width="16.109375" style="387" hidden="1"/>
    <col min="620" max="620" width="6.109375" style="387" hidden="1"/>
    <col min="621" max="621" width="3" style="387" hidden="1"/>
    <col min="622" max="861" width="8.6640625" style="387" hidden="1"/>
    <col min="862" max="867" width="14.88671875" style="387" hidden="1"/>
    <col min="868" max="869" width="15.88671875" style="387" hidden="1"/>
    <col min="870" max="875" width="16.109375" style="387" hidden="1"/>
    <col min="876" max="876" width="6.109375" style="387" hidden="1"/>
    <col min="877" max="877" width="3" style="387" hidden="1"/>
    <col min="878" max="1117" width="8.6640625" style="387" hidden="1"/>
    <col min="1118" max="1123" width="14.88671875" style="387" hidden="1"/>
    <col min="1124" max="1125" width="15.88671875" style="387" hidden="1"/>
    <col min="1126" max="1131" width="16.109375" style="387" hidden="1"/>
    <col min="1132" max="1132" width="6.109375" style="387" hidden="1"/>
    <col min="1133" max="1133" width="3" style="387" hidden="1"/>
    <col min="1134" max="1373" width="8.6640625" style="387" hidden="1"/>
    <col min="1374" max="1379" width="14.88671875" style="387" hidden="1"/>
    <col min="1380" max="1381" width="15.88671875" style="387" hidden="1"/>
    <col min="1382" max="1387" width="16.109375" style="387" hidden="1"/>
    <col min="1388" max="1388" width="6.109375" style="387" hidden="1"/>
    <col min="1389" max="1389" width="3" style="387" hidden="1"/>
    <col min="1390" max="1629" width="8.6640625" style="387" hidden="1"/>
    <col min="1630" max="1635" width="14.88671875" style="387" hidden="1"/>
    <col min="1636" max="1637" width="15.88671875" style="387" hidden="1"/>
    <col min="1638" max="1643" width="16.109375" style="387" hidden="1"/>
    <col min="1644" max="1644" width="6.109375" style="387" hidden="1"/>
    <col min="1645" max="1645" width="3" style="387" hidden="1"/>
    <col min="1646" max="1885" width="8.6640625" style="387" hidden="1"/>
    <col min="1886" max="1891" width="14.88671875" style="387" hidden="1"/>
    <col min="1892" max="1893" width="15.88671875" style="387" hidden="1"/>
    <col min="1894" max="1899" width="16.109375" style="387" hidden="1"/>
    <col min="1900" max="1900" width="6.109375" style="387" hidden="1"/>
    <col min="1901" max="1901" width="3" style="387" hidden="1"/>
    <col min="1902" max="2141" width="8.6640625" style="387" hidden="1"/>
    <col min="2142" max="2147" width="14.88671875" style="387" hidden="1"/>
    <col min="2148" max="2149" width="15.88671875" style="387" hidden="1"/>
    <col min="2150" max="2155" width="16.109375" style="387" hidden="1"/>
    <col min="2156" max="2156" width="6.109375" style="387" hidden="1"/>
    <col min="2157" max="2157" width="3" style="387" hidden="1"/>
    <col min="2158" max="2397" width="8.6640625" style="387" hidden="1"/>
    <col min="2398" max="2403" width="14.88671875" style="387" hidden="1"/>
    <col min="2404" max="2405" width="15.88671875" style="387" hidden="1"/>
    <col min="2406" max="2411" width="16.109375" style="387" hidden="1"/>
    <col min="2412" max="2412" width="6.109375" style="387" hidden="1"/>
    <col min="2413" max="2413" width="3" style="387" hidden="1"/>
    <col min="2414" max="2653" width="8.6640625" style="387" hidden="1"/>
    <col min="2654" max="2659" width="14.88671875" style="387" hidden="1"/>
    <col min="2660" max="2661" width="15.88671875" style="387" hidden="1"/>
    <col min="2662" max="2667" width="16.109375" style="387" hidden="1"/>
    <col min="2668" max="2668" width="6.109375" style="387" hidden="1"/>
    <col min="2669" max="2669" width="3" style="387" hidden="1"/>
    <col min="2670" max="2909" width="8.6640625" style="387" hidden="1"/>
    <col min="2910" max="2915" width="14.88671875" style="387" hidden="1"/>
    <col min="2916" max="2917" width="15.88671875" style="387" hidden="1"/>
    <col min="2918" max="2923" width="16.109375" style="387" hidden="1"/>
    <col min="2924" max="2924" width="6.109375" style="387" hidden="1"/>
    <col min="2925" max="2925" width="3" style="387" hidden="1"/>
    <col min="2926" max="3165" width="8.6640625" style="387" hidden="1"/>
    <col min="3166" max="3171" width="14.88671875" style="387" hidden="1"/>
    <col min="3172" max="3173" width="15.88671875" style="387" hidden="1"/>
    <col min="3174" max="3179" width="16.109375" style="387" hidden="1"/>
    <col min="3180" max="3180" width="6.109375" style="387" hidden="1"/>
    <col min="3181" max="3181" width="3" style="387" hidden="1"/>
    <col min="3182" max="3421" width="8.6640625" style="387" hidden="1"/>
    <col min="3422" max="3427" width="14.88671875" style="387" hidden="1"/>
    <col min="3428" max="3429" width="15.88671875" style="387" hidden="1"/>
    <col min="3430" max="3435" width="16.109375" style="387" hidden="1"/>
    <col min="3436" max="3436" width="6.109375" style="387" hidden="1"/>
    <col min="3437" max="3437" width="3" style="387" hidden="1"/>
    <col min="3438" max="3677" width="8.6640625" style="387" hidden="1"/>
    <col min="3678" max="3683" width="14.88671875" style="387" hidden="1"/>
    <col min="3684" max="3685" width="15.88671875" style="387" hidden="1"/>
    <col min="3686" max="3691" width="16.109375" style="387" hidden="1"/>
    <col min="3692" max="3692" width="6.109375" style="387" hidden="1"/>
    <col min="3693" max="3693" width="3" style="387" hidden="1"/>
    <col min="3694" max="3933" width="8.6640625" style="387" hidden="1"/>
    <col min="3934" max="3939" width="14.88671875" style="387" hidden="1"/>
    <col min="3940" max="3941" width="15.88671875" style="387" hidden="1"/>
    <col min="3942" max="3947" width="16.109375" style="387" hidden="1"/>
    <col min="3948" max="3948" width="6.109375" style="387" hidden="1"/>
    <col min="3949" max="3949" width="3" style="387" hidden="1"/>
    <col min="3950" max="4189" width="8.6640625" style="387" hidden="1"/>
    <col min="4190" max="4195" width="14.88671875" style="387" hidden="1"/>
    <col min="4196" max="4197" width="15.88671875" style="387" hidden="1"/>
    <col min="4198" max="4203" width="16.109375" style="387" hidden="1"/>
    <col min="4204" max="4204" width="6.109375" style="387" hidden="1"/>
    <col min="4205" max="4205" width="3" style="387" hidden="1"/>
    <col min="4206" max="4445" width="8.6640625" style="387" hidden="1"/>
    <col min="4446" max="4451" width="14.88671875" style="387" hidden="1"/>
    <col min="4452" max="4453" width="15.88671875" style="387" hidden="1"/>
    <col min="4454" max="4459" width="16.109375" style="387" hidden="1"/>
    <col min="4460" max="4460" width="6.109375" style="387" hidden="1"/>
    <col min="4461" max="4461" width="3" style="387" hidden="1"/>
    <col min="4462" max="4701" width="8.6640625" style="387" hidden="1"/>
    <col min="4702" max="4707" width="14.88671875" style="387" hidden="1"/>
    <col min="4708" max="4709" width="15.88671875" style="387" hidden="1"/>
    <col min="4710" max="4715" width="16.109375" style="387" hidden="1"/>
    <col min="4716" max="4716" width="6.109375" style="387" hidden="1"/>
    <col min="4717" max="4717" width="3" style="387" hidden="1"/>
    <col min="4718" max="4957" width="8.6640625" style="387" hidden="1"/>
    <col min="4958" max="4963" width="14.88671875" style="387" hidden="1"/>
    <col min="4964" max="4965" width="15.88671875" style="387" hidden="1"/>
    <col min="4966" max="4971" width="16.109375" style="387" hidden="1"/>
    <col min="4972" max="4972" width="6.109375" style="387" hidden="1"/>
    <col min="4973" max="4973" width="3" style="387" hidden="1"/>
    <col min="4974" max="5213" width="8.6640625" style="387" hidden="1"/>
    <col min="5214" max="5219" width="14.88671875" style="387" hidden="1"/>
    <col min="5220" max="5221" width="15.88671875" style="387" hidden="1"/>
    <col min="5222" max="5227" width="16.109375" style="387" hidden="1"/>
    <col min="5228" max="5228" width="6.109375" style="387" hidden="1"/>
    <col min="5229" max="5229" width="3" style="387" hidden="1"/>
    <col min="5230" max="5469" width="8.6640625" style="387" hidden="1"/>
    <col min="5470" max="5475" width="14.88671875" style="387" hidden="1"/>
    <col min="5476" max="5477" width="15.88671875" style="387" hidden="1"/>
    <col min="5478" max="5483" width="16.109375" style="387" hidden="1"/>
    <col min="5484" max="5484" width="6.109375" style="387" hidden="1"/>
    <col min="5485" max="5485" width="3" style="387" hidden="1"/>
    <col min="5486" max="5725" width="8.6640625" style="387" hidden="1"/>
    <col min="5726" max="5731" width="14.88671875" style="387" hidden="1"/>
    <col min="5732" max="5733" width="15.88671875" style="387" hidden="1"/>
    <col min="5734" max="5739" width="16.109375" style="387" hidden="1"/>
    <col min="5740" max="5740" width="6.109375" style="387" hidden="1"/>
    <col min="5741" max="5741" width="3" style="387" hidden="1"/>
    <col min="5742" max="5981" width="8.6640625" style="387" hidden="1"/>
    <col min="5982" max="5987" width="14.88671875" style="387" hidden="1"/>
    <col min="5988" max="5989" width="15.88671875" style="387" hidden="1"/>
    <col min="5990" max="5995" width="16.109375" style="387" hidden="1"/>
    <col min="5996" max="5996" width="6.109375" style="387" hidden="1"/>
    <col min="5997" max="5997" width="3" style="387" hidden="1"/>
    <col min="5998" max="6237" width="8.6640625" style="387" hidden="1"/>
    <col min="6238" max="6243" width="14.88671875" style="387" hidden="1"/>
    <col min="6244" max="6245" width="15.88671875" style="387" hidden="1"/>
    <col min="6246" max="6251" width="16.109375" style="387" hidden="1"/>
    <col min="6252" max="6252" width="6.109375" style="387" hidden="1"/>
    <col min="6253" max="6253" width="3" style="387" hidden="1"/>
    <col min="6254" max="6493" width="8.6640625" style="387" hidden="1"/>
    <col min="6494" max="6499" width="14.88671875" style="387" hidden="1"/>
    <col min="6500" max="6501" width="15.88671875" style="387" hidden="1"/>
    <col min="6502" max="6507" width="16.109375" style="387" hidden="1"/>
    <col min="6508" max="6508" width="6.109375" style="387" hidden="1"/>
    <col min="6509" max="6509" width="3" style="387" hidden="1"/>
    <col min="6510" max="6749" width="8.6640625" style="387" hidden="1"/>
    <col min="6750" max="6755" width="14.88671875" style="387" hidden="1"/>
    <col min="6756" max="6757" width="15.88671875" style="387" hidden="1"/>
    <col min="6758" max="6763" width="16.109375" style="387" hidden="1"/>
    <col min="6764" max="6764" width="6.109375" style="387" hidden="1"/>
    <col min="6765" max="6765" width="3" style="387" hidden="1"/>
    <col min="6766" max="7005" width="8.6640625" style="387" hidden="1"/>
    <col min="7006" max="7011" width="14.88671875" style="387" hidden="1"/>
    <col min="7012" max="7013" width="15.88671875" style="387" hidden="1"/>
    <col min="7014" max="7019" width="16.109375" style="387" hidden="1"/>
    <col min="7020" max="7020" width="6.109375" style="387" hidden="1"/>
    <col min="7021" max="7021" width="3" style="387" hidden="1"/>
    <col min="7022" max="7261" width="8.6640625" style="387" hidden="1"/>
    <col min="7262" max="7267" width="14.88671875" style="387" hidden="1"/>
    <col min="7268" max="7269" width="15.88671875" style="387" hidden="1"/>
    <col min="7270" max="7275" width="16.109375" style="387" hidden="1"/>
    <col min="7276" max="7276" width="6.109375" style="387" hidden="1"/>
    <col min="7277" max="7277" width="3" style="387" hidden="1"/>
    <col min="7278" max="7517" width="8.6640625" style="387" hidden="1"/>
    <col min="7518" max="7523" width="14.88671875" style="387" hidden="1"/>
    <col min="7524" max="7525" width="15.88671875" style="387" hidden="1"/>
    <col min="7526" max="7531" width="16.109375" style="387" hidden="1"/>
    <col min="7532" max="7532" width="6.109375" style="387" hidden="1"/>
    <col min="7533" max="7533" width="3" style="387" hidden="1"/>
    <col min="7534" max="7773" width="8.6640625" style="387" hidden="1"/>
    <col min="7774" max="7779" width="14.88671875" style="387" hidden="1"/>
    <col min="7780" max="7781" width="15.88671875" style="387" hidden="1"/>
    <col min="7782" max="7787" width="16.109375" style="387" hidden="1"/>
    <col min="7788" max="7788" width="6.109375" style="387" hidden="1"/>
    <col min="7789" max="7789" width="3" style="387" hidden="1"/>
    <col min="7790" max="8029" width="8.6640625" style="387" hidden="1"/>
    <col min="8030" max="8035" width="14.88671875" style="387" hidden="1"/>
    <col min="8036" max="8037" width="15.88671875" style="387" hidden="1"/>
    <col min="8038" max="8043" width="16.109375" style="387" hidden="1"/>
    <col min="8044" max="8044" width="6.109375" style="387" hidden="1"/>
    <col min="8045" max="8045" width="3" style="387" hidden="1"/>
    <col min="8046" max="8285" width="8.6640625" style="387" hidden="1"/>
    <col min="8286" max="8291" width="14.88671875" style="387" hidden="1"/>
    <col min="8292" max="8293" width="15.88671875" style="387" hidden="1"/>
    <col min="8294" max="8299" width="16.109375" style="387" hidden="1"/>
    <col min="8300" max="8300" width="6.109375" style="387" hidden="1"/>
    <col min="8301" max="8301" width="3" style="387" hidden="1"/>
    <col min="8302" max="8541" width="8.6640625" style="387" hidden="1"/>
    <col min="8542" max="8547" width="14.88671875" style="387" hidden="1"/>
    <col min="8548" max="8549" width="15.88671875" style="387" hidden="1"/>
    <col min="8550" max="8555" width="16.109375" style="387" hidden="1"/>
    <col min="8556" max="8556" width="6.109375" style="387" hidden="1"/>
    <col min="8557" max="8557" width="3" style="387" hidden="1"/>
    <col min="8558" max="8797" width="8.6640625" style="387" hidden="1"/>
    <col min="8798" max="8803" width="14.88671875" style="387" hidden="1"/>
    <col min="8804" max="8805" width="15.88671875" style="387" hidden="1"/>
    <col min="8806" max="8811" width="16.109375" style="387" hidden="1"/>
    <col min="8812" max="8812" width="6.109375" style="387" hidden="1"/>
    <col min="8813" max="8813" width="3" style="387" hidden="1"/>
    <col min="8814" max="9053" width="8.6640625" style="387" hidden="1"/>
    <col min="9054" max="9059" width="14.88671875" style="387" hidden="1"/>
    <col min="9060" max="9061" width="15.88671875" style="387" hidden="1"/>
    <col min="9062" max="9067" width="16.109375" style="387" hidden="1"/>
    <col min="9068" max="9068" width="6.109375" style="387" hidden="1"/>
    <col min="9069" max="9069" width="3" style="387" hidden="1"/>
    <col min="9070" max="9309" width="8.6640625" style="387" hidden="1"/>
    <col min="9310" max="9315" width="14.88671875" style="387" hidden="1"/>
    <col min="9316" max="9317" width="15.88671875" style="387" hidden="1"/>
    <col min="9318" max="9323" width="16.109375" style="387" hidden="1"/>
    <col min="9324" max="9324" width="6.109375" style="387" hidden="1"/>
    <col min="9325" max="9325" width="3" style="387" hidden="1"/>
    <col min="9326" max="9565" width="8.6640625" style="387" hidden="1"/>
    <col min="9566" max="9571" width="14.88671875" style="387" hidden="1"/>
    <col min="9572" max="9573" width="15.88671875" style="387" hidden="1"/>
    <col min="9574" max="9579" width="16.109375" style="387" hidden="1"/>
    <col min="9580" max="9580" width="6.109375" style="387" hidden="1"/>
    <col min="9581" max="9581" width="3" style="387" hidden="1"/>
    <col min="9582" max="9821" width="8.6640625" style="387" hidden="1"/>
    <col min="9822" max="9827" width="14.88671875" style="387" hidden="1"/>
    <col min="9828" max="9829" width="15.88671875" style="387" hidden="1"/>
    <col min="9830" max="9835" width="16.109375" style="387" hidden="1"/>
    <col min="9836" max="9836" width="6.109375" style="387" hidden="1"/>
    <col min="9837" max="9837" width="3" style="387" hidden="1"/>
    <col min="9838" max="10077" width="8.6640625" style="387" hidden="1"/>
    <col min="10078" max="10083" width="14.88671875" style="387" hidden="1"/>
    <col min="10084" max="10085" width="15.88671875" style="387" hidden="1"/>
    <col min="10086" max="10091" width="16.109375" style="387" hidden="1"/>
    <col min="10092" max="10092" width="6.109375" style="387" hidden="1"/>
    <col min="10093" max="10093" width="3" style="387" hidden="1"/>
    <col min="10094" max="10333" width="8.6640625" style="387" hidden="1"/>
    <col min="10334" max="10339" width="14.88671875" style="387" hidden="1"/>
    <col min="10340" max="10341" width="15.88671875" style="387" hidden="1"/>
    <col min="10342" max="10347" width="16.109375" style="387" hidden="1"/>
    <col min="10348" max="10348" width="6.109375" style="387" hidden="1"/>
    <col min="10349" max="10349" width="3" style="387" hidden="1"/>
    <col min="10350" max="10589" width="8.6640625" style="387" hidden="1"/>
    <col min="10590" max="10595" width="14.88671875" style="387" hidden="1"/>
    <col min="10596" max="10597" width="15.88671875" style="387" hidden="1"/>
    <col min="10598" max="10603" width="16.109375" style="387" hidden="1"/>
    <col min="10604" max="10604" width="6.109375" style="387" hidden="1"/>
    <col min="10605" max="10605" width="3" style="387" hidden="1"/>
    <col min="10606" max="10845" width="8.6640625" style="387" hidden="1"/>
    <col min="10846" max="10851" width="14.88671875" style="387" hidden="1"/>
    <col min="10852" max="10853" width="15.88671875" style="387" hidden="1"/>
    <col min="10854" max="10859" width="16.109375" style="387" hidden="1"/>
    <col min="10860" max="10860" width="6.109375" style="387" hidden="1"/>
    <col min="10861" max="10861" width="3" style="387" hidden="1"/>
    <col min="10862" max="11101" width="8.6640625" style="387" hidden="1"/>
    <col min="11102" max="11107" width="14.88671875" style="387" hidden="1"/>
    <col min="11108" max="11109" width="15.88671875" style="387" hidden="1"/>
    <col min="11110" max="11115" width="16.109375" style="387" hidden="1"/>
    <col min="11116" max="11116" width="6.109375" style="387" hidden="1"/>
    <col min="11117" max="11117" width="3" style="387" hidden="1"/>
    <col min="11118" max="11357" width="8.6640625" style="387" hidden="1"/>
    <col min="11358" max="11363" width="14.88671875" style="387" hidden="1"/>
    <col min="11364" max="11365" width="15.88671875" style="387" hidden="1"/>
    <col min="11366" max="11371" width="16.109375" style="387" hidden="1"/>
    <col min="11372" max="11372" width="6.109375" style="387" hidden="1"/>
    <col min="11373" max="11373" width="3" style="387" hidden="1"/>
    <col min="11374" max="11613" width="8.6640625" style="387" hidden="1"/>
    <col min="11614" max="11619" width="14.88671875" style="387" hidden="1"/>
    <col min="11620" max="11621" width="15.88671875" style="387" hidden="1"/>
    <col min="11622" max="11627" width="16.109375" style="387" hidden="1"/>
    <col min="11628" max="11628" width="6.109375" style="387" hidden="1"/>
    <col min="11629" max="11629" width="3" style="387" hidden="1"/>
    <col min="11630" max="11869" width="8.6640625" style="387" hidden="1"/>
    <col min="11870" max="11875" width="14.88671875" style="387" hidden="1"/>
    <col min="11876" max="11877" width="15.88671875" style="387" hidden="1"/>
    <col min="11878" max="11883" width="16.109375" style="387" hidden="1"/>
    <col min="11884" max="11884" width="6.109375" style="387" hidden="1"/>
    <col min="11885" max="11885" width="3" style="387" hidden="1"/>
    <col min="11886" max="12125" width="8.6640625" style="387" hidden="1"/>
    <col min="12126" max="12131" width="14.88671875" style="387" hidden="1"/>
    <col min="12132" max="12133" width="15.88671875" style="387" hidden="1"/>
    <col min="12134" max="12139" width="16.109375" style="387" hidden="1"/>
    <col min="12140" max="12140" width="6.109375" style="387" hidden="1"/>
    <col min="12141" max="12141" width="3" style="387" hidden="1"/>
    <col min="12142" max="12381" width="8.6640625" style="387" hidden="1"/>
    <col min="12382" max="12387" width="14.88671875" style="387" hidden="1"/>
    <col min="12388" max="12389" width="15.88671875" style="387" hidden="1"/>
    <col min="12390" max="12395" width="16.109375" style="387" hidden="1"/>
    <col min="12396" max="12396" width="6.109375" style="387" hidden="1"/>
    <col min="12397" max="12397" width="3" style="387" hidden="1"/>
    <col min="12398" max="12637" width="8.6640625" style="387" hidden="1"/>
    <col min="12638" max="12643" width="14.88671875" style="387" hidden="1"/>
    <col min="12644" max="12645" width="15.88671875" style="387" hidden="1"/>
    <col min="12646" max="12651" width="16.109375" style="387" hidden="1"/>
    <col min="12652" max="12652" width="6.109375" style="387" hidden="1"/>
    <col min="12653" max="12653" width="3" style="387" hidden="1"/>
    <col min="12654" max="12893" width="8.6640625" style="387" hidden="1"/>
    <col min="12894" max="12899" width="14.88671875" style="387" hidden="1"/>
    <col min="12900" max="12901" width="15.88671875" style="387" hidden="1"/>
    <col min="12902" max="12907" width="16.109375" style="387" hidden="1"/>
    <col min="12908" max="12908" width="6.109375" style="387" hidden="1"/>
    <col min="12909" max="12909" width="3" style="387" hidden="1"/>
    <col min="12910" max="13149" width="8.6640625" style="387" hidden="1"/>
    <col min="13150" max="13155" width="14.88671875" style="387" hidden="1"/>
    <col min="13156" max="13157" width="15.88671875" style="387" hidden="1"/>
    <col min="13158" max="13163" width="16.109375" style="387" hidden="1"/>
    <col min="13164" max="13164" width="6.109375" style="387" hidden="1"/>
    <col min="13165" max="13165" width="3" style="387" hidden="1"/>
    <col min="13166" max="13405" width="8.6640625" style="387" hidden="1"/>
    <col min="13406" max="13411" width="14.88671875" style="387" hidden="1"/>
    <col min="13412" max="13413" width="15.88671875" style="387" hidden="1"/>
    <col min="13414" max="13419" width="16.109375" style="387" hidden="1"/>
    <col min="13420" max="13420" width="6.109375" style="387" hidden="1"/>
    <col min="13421" max="13421" width="3" style="387" hidden="1"/>
    <col min="13422" max="13661" width="8.6640625" style="387" hidden="1"/>
    <col min="13662" max="13667" width="14.88671875" style="387" hidden="1"/>
    <col min="13668" max="13669" width="15.88671875" style="387" hidden="1"/>
    <col min="13670" max="13675" width="16.109375" style="387" hidden="1"/>
    <col min="13676" max="13676" width="6.109375" style="387" hidden="1"/>
    <col min="13677" max="13677" width="3" style="387" hidden="1"/>
    <col min="13678" max="13917" width="8.6640625" style="387" hidden="1"/>
    <col min="13918" max="13923" width="14.88671875" style="387" hidden="1"/>
    <col min="13924" max="13925" width="15.88671875" style="387" hidden="1"/>
    <col min="13926" max="13931" width="16.109375" style="387" hidden="1"/>
    <col min="13932" max="13932" width="6.109375" style="387" hidden="1"/>
    <col min="13933" max="13933" width="3" style="387" hidden="1"/>
    <col min="13934" max="14173" width="8.6640625" style="387" hidden="1"/>
    <col min="14174" max="14179" width="14.88671875" style="387" hidden="1"/>
    <col min="14180" max="14181" width="15.88671875" style="387" hidden="1"/>
    <col min="14182" max="14187" width="16.109375" style="387" hidden="1"/>
    <col min="14188" max="14188" width="6.109375" style="387" hidden="1"/>
    <col min="14189" max="14189" width="3" style="387" hidden="1"/>
    <col min="14190" max="14429" width="8.6640625" style="387" hidden="1"/>
    <col min="14430" max="14435" width="14.88671875" style="387" hidden="1"/>
    <col min="14436" max="14437" width="15.88671875" style="387" hidden="1"/>
    <col min="14438" max="14443" width="16.109375" style="387" hidden="1"/>
    <col min="14444" max="14444" width="6.109375" style="387" hidden="1"/>
    <col min="14445" max="14445" width="3" style="387" hidden="1"/>
    <col min="14446" max="14685" width="8.6640625" style="387" hidden="1"/>
    <col min="14686" max="14691" width="14.88671875" style="387" hidden="1"/>
    <col min="14692" max="14693" width="15.88671875" style="387" hidden="1"/>
    <col min="14694" max="14699" width="16.109375" style="387" hidden="1"/>
    <col min="14700" max="14700" width="6.109375" style="387" hidden="1"/>
    <col min="14701" max="14701" width="3" style="387" hidden="1"/>
    <col min="14702" max="14941" width="8.6640625" style="387" hidden="1"/>
    <col min="14942" max="14947" width="14.88671875" style="387" hidden="1"/>
    <col min="14948" max="14949" width="15.88671875" style="387" hidden="1"/>
    <col min="14950" max="14955" width="16.109375" style="387" hidden="1"/>
    <col min="14956" max="14956" width="6.109375" style="387" hidden="1"/>
    <col min="14957" max="14957" width="3" style="387" hidden="1"/>
    <col min="14958" max="15197" width="8.6640625" style="387" hidden="1"/>
    <col min="15198" max="15203" width="14.88671875" style="387" hidden="1"/>
    <col min="15204" max="15205" width="15.88671875" style="387" hidden="1"/>
    <col min="15206" max="15211" width="16.109375" style="387" hidden="1"/>
    <col min="15212" max="15212" width="6.109375" style="387" hidden="1"/>
    <col min="15213" max="15213" width="3" style="387" hidden="1"/>
    <col min="15214" max="15453" width="8.6640625" style="387" hidden="1"/>
    <col min="15454" max="15459" width="14.88671875" style="387" hidden="1"/>
    <col min="15460" max="15461" width="15.88671875" style="387" hidden="1"/>
    <col min="15462" max="15467" width="16.109375" style="387" hidden="1"/>
    <col min="15468" max="15468" width="6.109375" style="387" hidden="1"/>
    <col min="15469" max="15469" width="3" style="387" hidden="1"/>
    <col min="15470" max="15709" width="8.6640625" style="387" hidden="1"/>
    <col min="15710" max="15715" width="14.88671875" style="387" hidden="1"/>
    <col min="15716" max="15717" width="15.88671875" style="387" hidden="1"/>
    <col min="15718" max="15723" width="16.109375" style="387" hidden="1"/>
    <col min="15724" max="15724" width="6.109375" style="387" hidden="1"/>
    <col min="15725" max="15725" width="3" style="387" hidden="1"/>
    <col min="15726" max="15965" width="8.6640625" style="387" hidden="1"/>
    <col min="15966" max="15971" width="14.88671875" style="387" hidden="1"/>
    <col min="15972" max="15973" width="15.88671875" style="387" hidden="1"/>
    <col min="15974" max="15979" width="16.109375" style="387" hidden="1"/>
    <col min="15980" max="15980" width="6.109375" style="387" hidden="1"/>
    <col min="15981" max="15981" width="3" style="387" hidden="1"/>
    <col min="15982" max="16221" width="8.6640625" style="387" hidden="1"/>
    <col min="16222" max="16227" width="14.88671875" style="387" hidden="1"/>
    <col min="16228" max="16229" width="15.88671875" style="387" hidden="1"/>
    <col min="16230" max="16235" width="16.109375" style="387" hidden="1"/>
    <col min="16236" max="16236" width="6.109375" style="387" hidden="1"/>
    <col min="16237" max="16237" width="3" style="387" hidden="1"/>
    <col min="16238" max="16384" width="8.6640625" style="387" hidden="1"/>
  </cols>
  <sheetData>
    <row r="1" spans="1:143" ht="42.75" customHeight="1" x14ac:dyDescent="0.2">
      <c r="A1" s="385"/>
      <c r="B1" s="386"/>
      <c r="DD1" s="387"/>
      <c r="DE1" s="387"/>
    </row>
    <row r="2" spans="1:143" ht="25.5" customHeight="1" x14ac:dyDescent="0.2">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2">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ht="13.2" x14ac:dyDescent="0.2">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587</v>
      </c>
    </row>
    <row r="11" spans="1:143" s="290" customFormat="1" ht="13.2" x14ac:dyDescent="0.2">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587</v>
      </c>
    </row>
    <row r="13" spans="1:143" s="290" customFormat="1" ht="13.2" x14ac:dyDescent="0.2">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7"/>
      <c r="DE19" s="387"/>
    </row>
    <row r="20" spans="1:351" ht="13.2" x14ac:dyDescent="0.2">
      <c r="DD20" s="387"/>
      <c r="DE20" s="387"/>
    </row>
    <row r="21" spans="1:351" ht="16.2" x14ac:dyDescent="0.2">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6.2" x14ac:dyDescent="0.2">
      <c r="B22" s="394"/>
      <c r="MM22" s="393"/>
    </row>
    <row r="23" spans="1:351" ht="13.2" x14ac:dyDescent="0.2">
      <c r="B23" s="394"/>
    </row>
    <row r="24" spans="1:351" ht="13.2" x14ac:dyDescent="0.2">
      <c r="B24" s="394"/>
    </row>
    <row r="25" spans="1:351" ht="13.2" x14ac:dyDescent="0.2">
      <c r="B25" s="394"/>
    </row>
    <row r="26" spans="1:351" ht="13.2" x14ac:dyDescent="0.2">
      <c r="B26" s="394"/>
    </row>
    <row r="27" spans="1:351" ht="13.2" x14ac:dyDescent="0.2">
      <c r="B27" s="394"/>
    </row>
    <row r="28" spans="1:351" ht="13.2" x14ac:dyDescent="0.2">
      <c r="B28" s="394"/>
    </row>
    <row r="29" spans="1:351" ht="13.2" x14ac:dyDescent="0.2">
      <c r="B29" s="394"/>
    </row>
    <row r="30" spans="1:351" ht="13.2" x14ac:dyDescent="0.2">
      <c r="B30" s="394"/>
    </row>
    <row r="31" spans="1:351" ht="13.2" x14ac:dyDescent="0.2">
      <c r="B31" s="394"/>
    </row>
    <row r="32" spans="1:351" ht="13.2" x14ac:dyDescent="0.2">
      <c r="B32" s="394"/>
    </row>
    <row r="33" spans="2:109" ht="13.2" x14ac:dyDescent="0.2">
      <c r="B33" s="394"/>
    </row>
    <row r="34" spans="2:109" ht="13.2" x14ac:dyDescent="0.2">
      <c r="B34" s="394"/>
    </row>
    <row r="35" spans="2:109" ht="13.2" x14ac:dyDescent="0.2">
      <c r="B35" s="394"/>
    </row>
    <row r="36" spans="2:109" ht="13.2" x14ac:dyDescent="0.2">
      <c r="B36" s="394"/>
    </row>
    <row r="37" spans="2:109" ht="13.2" x14ac:dyDescent="0.2">
      <c r="B37" s="394"/>
    </row>
    <row r="38" spans="2:109" ht="13.2" x14ac:dyDescent="0.2">
      <c r="B38" s="394"/>
    </row>
    <row r="39" spans="2:109" ht="13.2" x14ac:dyDescent="0.2">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ht="13.2" x14ac:dyDescent="0.2">
      <c r="B40" s="399"/>
      <c r="DD40" s="399"/>
      <c r="DE40" s="387"/>
    </row>
    <row r="41" spans="2:109" ht="16.2" x14ac:dyDescent="0.2">
      <c r="B41" s="400" t="s">
        <v>588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ht="13.2" x14ac:dyDescent="0.2">
      <c r="B42" s="394"/>
      <c r="G42" s="401"/>
      <c r="I42" s="402"/>
      <c r="J42" s="402"/>
      <c r="K42" s="402"/>
      <c r="AM42" s="401"/>
      <c r="AN42" s="401" t="s">
        <v>589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2">
      <c r="B43" s="394"/>
      <c r="AN43" s="1312" t="s">
        <v>599</v>
      </c>
      <c r="AO43" s="1313"/>
      <c r="AP43" s="1313"/>
      <c r="AQ43" s="1313"/>
      <c r="AR43" s="1313"/>
      <c r="AS43" s="1313"/>
      <c r="AT43" s="1313"/>
      <c r="AU43" s="1313"/>
      <c r="AV43" s="1313"/>
      <c r="AW43" s="1313"/>
      <c r="AX43" s="1313"/>
      <c r="AY43" s="1313"/>
      <c r="AZ43" s="1313"/>
      <c r="BA43" s="1313"/>
      <c r="BB43" s="1313"/>
      <c r="BC43" s="1313"/>
      <c r="BD43" s="1313"/>
      <c r="BE43" s="1313"/>
      <c r="BF43" s="1313"/>
      <c r="BG43" s="1313"/>
      <c r="BH43" s="1313"/>
      <c r="BI43" s="1313"/>
      <c r="BJ43" s="1313"/>
      <c r="BK43" s="1313"/>
      <c r="BL43" s="1313"/>
      <c r="BM43" s="1313"/>
      <c r="BN43" s="1313"/>
      <c r="BO43" s="1313"/>
      <c r="BP43" s="1313"/>
      <c r="BQ43" s="1313"/>
      <c r="BR43" s="1313"/>
      <c r="BS43" s="1313"/>
      <c r="BT43" s="1313"/>
      <c r="BU43" s="1313"/>
      <c r="BV43" s="1313"/>
      <c r="BW43" s="1313"/>
      <c r="BX43" s="1313"/>
      <c r="BY43" s="1313"/>
      <c r="BZ43" s="1313"/>
      <c r="CA43" s="1313"/>
      <c r="CB43" s="1313"/>
      <c r="CC43" s="1313"/>
      <c r="CD43" s="1313"/>
      <c r="CE43" s="1313"/>
      <c r="CF43" s="1313"/>
      <c r="CG43" s="1313"/>
      <c r="CH43" s="1313"/>
      <c r="CI43" s="1313"/>
      <c r="CJ43" s="1313"/>
      <c r="CK43" s="1313"/>
      <c r="CL43" s="1313"/>
      <c r="CM43" s="1313"/>
      <c r="CN43" s="1313"/>
      <c r="CO43" s="1313"/>
      <c r="CP43" s="1313"/>
      <c r="CQ43" s="1313"/>
      <c r="CR43" s="1313"/>
      <c r="CS43" s="1313"/>
      <c r="CT43" s="1313"/>
      <c r="CU43" s="1313"/>
      <c r="CV43" s="1313"/>
      <c r="CW43" s="1313"/>
      <c r="CX43" s="1313"/>
      <c r="CY43" s="1313"/>
      <c r="CZ43" s="1313"/>
      <c r="DA43" s="1313"/>
      <c r="DB43" s="1313"/>
      <c r="DC43" s="1314"/>
    </row>
    <row r="44" spans="2:109" ht="13.2" x14ac:dyDescent="0.2">
      <c r="B44" s="394"/>
      <c r="AN44" s="1315"/>
      <c r="AO44" s="1316"/>
      <c r="AP44" s="1316"/>
      <c r="AQ44" s="1316"/>
      <c r="AR44" s="1316"/>
      <c r="AS44" s="1316"/>
      <c r="AT44" s="1316"/>
      <c r="AU44" s="1316"/>
      <c r="AV44" s="1316"/>
      <c r="AW44" s="1316"/>
      <c r="AX44" s="1316"/>
      <c r="AY44" s="1316"/>
      <c r="AZ44" s="1316"/>
      <c r="BA44" s="1316"/>
      <c r="BB44" s="1316"/>
      <c r="BC44" s="1316"/>
      <c r="BD44" s="1316"/>
      <c r="BE44" s="1316"/>
      <c r="BF44" s="1316"/>
      <c r="BG44" s="1316"/>
      <c r="BH44" s="1316"/>
      <c r="BI44" s="1316"/>
      <c r="BJ44" s="1316"/>
      <c r="BK44" s="1316"/>
      <c r="BL44" s="1316"/>
      <c r="BM44" s="1316"/>
      <c r="BN44" s="1316"/>
      <c r="BO44" s="1316"/>
      <c r="BP44" s="1316"/>
      <c r="BQ44" s="1316"/>
      <c r="BR44" s="1316"/>
      <c r="BS44" s="1316"/>
      <c r="BT44" s="1316"/>
      <c r="BU44" s="1316"/>
      <c r="BV44" s="1316"/>
      <c r="BW44" s="1316"/>
      <c r="BX44" s="1316"/>
      <c r="BY44" s="1316"/>
      <c r="BZ44" s="1316"/>
      <c r="CA44" s="1316"/>
      <c r="CB44" s="1316"/>
      <c r="CC44" s="1316"/>
      <c r="CD44" s="1316"/>
      <c r="CE44" s="1316"/>
      <c r="CF44" s="1316"/>
      <c r="CG44" s="1316"/>
      <c r="CH44" s="1316"/>
      <c r="CI44" s="1316"/>
      <c r="CJ44" s="1316"/>
      <c r="CK44" s="1316"/>
      <c r="CL44" s="1316"/>
      <c r="CM44" s="1316"/>
      <c r="CN44" s="1316"/>
      <c r="CO44" s="1316"/>
      <c r="CP44" s="1316"/>
      <c r="CQ44" s="1316"/>
      <c r="CR44" s="1316"/>
      <c r="CS44" s="1316"/>
      <c r="CT44" s="1316"/>
      <c r="CU44" s="1316"/>
      <c r="CV44" s="1316"/>
      <c r="CW44" s="1316"/>
      <c r="CX44" s="1316"/>
      <c r="CY44" s="1316"/>
      <c r="CZ44" s="1316"/>
      <c r="DA44" s="1316"/>
      <c r="DB44" s="1316"/>
      <c r="DC44" s="1317"/>
    </row>
    <row r="45" spans="2:109" ht="13.2" x14ac:dyDescent="0.2">
      <c r="B45" s="394"/>
      <c r="AN45" s="1315"/>
      <c r="AO45" s="1316"/>
      <c r="AP45" s="1316"/>
      <c r="AQ45" s="1316"/>
      <c r="AR45" s="1316"/>
      <c r="AS45" s="1316"/>
      <c r="AT45" s="1316"/>
      <c r="AU45" s="1316"/>
      <c r="AV45" s="1316"/>
      <c r="AW45" s="1316"/>
      <c r="AX45" s="1316"/>
      <c r="AY45" s="1316"/>
      <c r="AZ45" s="1316"/>
      <c r="BA45" s="1316"/>
      <c r="BB45" s="1316"/>
      <c r="BC45" s="1316"/>
      <c r="BD45" s="1316"/>
      <c r="BE45" s="1316"/>
      <c r="BF45" s="1316"/>
      <c r="BG45" s="1316"/>
      <c r="BH45" s="1316"/>
      <c r="BI45" s="1316"/>
      <c r="BJ45" s="1316"/>
      <c r="BK45" s="1316"/>
      <c r="BL45" s="1316"/>
      <c r="BM45" s="1316"/>
      <c r="BN45" s="1316"/>
      <c r="BO45" s="1316"/>
      <c r="BP45" s="1316"/>
      <c r="BQ45" s="1316"/>
      <c r="BR45" s="1316"/>
      <c r="BS45" s="1316"/>
      <c r="BT45" s="1316"/>
      <c r="BU45" s="1316"/>
      <c r="BV45" s="1316"/>
      <c r="BW45" s="1316"/>
      <c r="BX45" s="1316"/>
      <c r="BY45" s="1316"/>
      <c r="BZ45" s="1316"/>
      <c r="CA45" s="1316"/>
      <c r="CB45" s="1316"/>
      <c r="CC45" s="1316"/>
      <c r="CD45" s="1316"/>
      <c r="CE45" s="1316"/>
      <c r="CF45" s="1316"/>
      <c r="CG45" s="1316"/>
      <c r="CH45" s="1316"/>
      <c r="CI45" s="1316"/>
      <c r="CJ45" s="1316"/>
      <c r="CK45" s="1316"/>
      <c r="CL45" s="1316"/>
      <c r="CM45" s="1316"/>
      <c r="CN45" s="1316"/>
      <c r="CO45" s="1316"/>
      <c r="CP45" s="1316"/>
      <c r="CQ45" s="1316"/>
      <c r="CR45" s="1316"/>
      <c r="CS45" s="1316"/>
      <c r="CT45" s="1316"/>
      <c r="CU45" s="1316"/>
      <c r="CV45" s="1316"/>
      <c r="CW45" s="1316"/>
      <c r="CX45" s="1316"/>
      <c r="CY45" s="1316"/>
      <c r="CZ45" s="1316"/>
      <c r="DA45" s="1316"/>
      <c r="DB45" s="1316"/>
      <c r="DC45" s="1317"/>
    </row>
    <row r="46" spans="2:109" ht="13.2" x14ac:dyDescent="0.2">
      <c r="B46" s="394"/>
      <c r="AN46" s="1315"/>
      <c r="AO46" s="1316"/>
      <c r="AP46" s="1316"/>
      <c r="AQ46" s="1316"/>
      <c r="AR46" s="1316"/>
      <c r="AS46" s="1316"/>
      <c r="AT46" s="1316"/>
      <c r="AU46" s="1316"/>
      <c r="AV46" s="1316"/>
      <c r="AW46" s="1316"/>
      <c r="AX46" s="1316"/>
      <c r="AY46" s="1316"/>
      <c r="AZ46" s="1316"/>
      <c r="BA46" s="1316"/>
      <c r="BB46" s="1316"/>
      <c r="BC46" s="1316"/>
      <c r="BD46" s="1316"/>
      <c r="BE46" s="1316"/>
      <c r="BF46" s="1316"/>
      <c r="BG46" s="1316"/>
      <c r="BH46" s="1316"/>
      <c r="BI46" s="1316"/>
      <c r="BJ46" s="1316"/>
      <c r="BK46" s="1316"/>
      <c r="BL46" s="1316"/>
      <c r="BM46" s="1316"/>
      <c r="BN46" s="1316"/>
      <c r="BO46" s="1316"/>
      <c r="BP46" s="1316"/>
      <c r="BQ46" s="1316"/>
      <c r="BR46" s="1316"/>
      <c r="BS46" s="1316"/>
      <c r="BT46" s="1316"/>
      <c r="BU46" s="1316"/>
      <c r="BV46" s="1316"/>
      <c r="BW46" s="1316"/>
      <c r="BX46" s="1316"/>
      <c r="BY46" s="1316"/>
      <c r="BZ46" s="1316"/>
      <c r="CA46" s="1316"/>
      <c r="CB46" s="1316"/>
      <c r="CC46" s="1316"/>
      <c r="CD46" s="1316"/>
      <c r="CE46" s="1316"/>
      <c r="CF46" s="1316"/>
      <c r="CG46" s="1316"/>
      <c r="CH46" s="1316"/>
      <c r="CI46" s="1316"/>
      <c r="CJ46" s="1316"/>
      <c r="CK46" s="1316"/>
      <c r="CL46" s="1316"/>
      <c r="CM46" s="1316"/>
      <c r="CN46" s="1316"/>
      <c r="CO46" s="1316"/>
      <c r="CP46" s="1316"/>
      <c r="CQ46" s="1316"/>
      <c r="CR46" s="1316"/>
      <c r="CS46" s="1316"/>
      <c r="CT46" s="1316"/>
      <c r="CU46" s="1316"/>
      <c r="CV46" s="1316"/>
      <c r="CW46" s="1316"/>
      <c r="CX46" s="1316"/>
      <c r="CY46" s="1316"/>
      <c r="CZ46" s="1316"/>
      <c r="DA46" s="1316"/>
      <c r="DB46" s="1316"/>
      <c r="DC46" s="1317"/>
    </row>
    <row r="47" spans="2:109" ht="13.2" x14ac:dyDescent="0.2">
      <c r="B47" s="394"/>
      <c r="AN47" s="1318"/>
      <c r="AO47" s="1319"/>
      <c r="AP47" s="1319"/>
      <c r="AQ47" s="1319"/>
      <c r="AR47" s="1319"/>
      <c r="AS47" s="1319"/>
      <c r="AT47" s="1319"/>
      <c r="AU47" s="1319"/>
      <c r="AV47" s="1319"/>
      <c r="AW47" s="1319"/>
      <c r="AX47" s="1319"/>
      <c r="AY47" s="1319"/>
      <c r="AZ47" s="1319"/>
      <c r="BA47" s="1319"/>
      <c r="BB47" s="1319"/>
      <c r="BC47" s="1319"/>
      <c r="BD47" s="1319"/>
      <c r="BE47" s="1319"/>
      <c r="BF47" s="1319"/>
      <c r="BG47" s="1319"/>
      <c r="BH47" s="1319"/>
      <c r="BI47" s="1319"/>
      <c r="BJ47" s="1319"/>
      <c r="BK47" s="1319"/>
      <c r="BL47" s="1319"/>
      <c r="BM47" s="1319"/>
      <c r="BN47" s="1319"/>
      <c r="BO47" s="1319"/>
      <c r="BP47" s="1319"/>
      <c r="BQ47" s="1319"/>
      <c r="BR47" s="1319"/>
      <c r="BS47" s="1319"/>
      <c r="BT47" s="1319"/>
      <c r="BU47" s="1319"/>
      <c r="BV47" s="1319"/>
      <c r="BW47" s="1319"/>
      <c r="BX47" s="1319"/>
      <c r="BY47" s="1319"/>
      <c r="BZ47" s="1319"/>
      <c r="CA47" s="1319"/>
      <c r="CB47" s="1319"/>
      <c r="CC47" s="1319"/>
      <c r="CD47" s="1319"/>
      <c r="CE47" s="1319"/>
      <c r="CF47" s="1319"/>
      <c r="CG47" s="1319"/>
      <c r="CH47" s="1319"/>
      <c r="CI47" s="1319"/>
      <c r="CJ47" s="1319"/>
      <c r="CK47" s="1319"/>
      <c r="CL47" s="1319"/>
      <c r="CM47" s="1319"/>
      <c r="CN47" s="1319"/>
      <c r="CO47" s="1319"/>
      <c r="CP47" s="1319"/>
      <c r="CQ47" s="1319"/>
      <c r="CR47" s="1319"/>
      <c r="CS47" s="1319"/>
      <c r="CT47" s="1319"/>
      <c r="CU47" s="1319"/>
      <c r="CV47" s="1319"/>
      <c r="CW47" s="1319"/>
      <c r="CX47" s="1319"/>
      <c r="CY47" s="1319"/>
      <c r="CZ47" s="1319"/>
      <c r="DA47" s="1319"/>
      <c r="DB47" s="1319"/>
      <c r="DC47" s="1320"/>
    </row>
    <row r="48" spans="2:109" ht="13.2" x14ac:dyDescent="0.2">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ht="13.2" x14ac:dyDescent="0.2">
      <c r="B49" s="394"/>
      <c r="AN49" s="387" t="s">
        <v>590</v>
      </c>
    </row>
    <row r="50" spans="1:109" ht="13.2" x14ac:dyDescent="0.2">
      <c r="B50" s="394"/>
      <c r="G50" s="1304"/>
      <c r="H50" s="1304"/>
      <c r="I50" s="1304"/>
      <c r="J50" s="1304"/>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0" t="s">
        <v>545</v>
      </c>
      <c r="BQ50" s="1310"/>
      <c r="BR50" s="1310"/>
      <c r="BS50" s="1310"/>
      <c r="BT50" s="1310"/>
      <c r="BU50" s="1310"/>
      <c r="BV50" s="1310"/>
      <c r="BW50" s="1310"/>
      <c r="BX50" s="1310" t="s">
        <v>546</v>
      </c>
      <c r="BY50" s="1310"/>
      <c r="BZ50" s="1310"/>
      <c r="CA50" s="1310"/>
      <c r="CB50" s="1310"/>
      <c r="CC50" s="1310"/>
      <c r="CD50" s="1310"/>
      <c r="CE50" s="1310"/>
      <c r="CF50" s="1310" t="s">
        <v>547</v>
      </c>
      <c r="CG50" s="1310"/>
      <c r="CH50" s="1310"/>
      <c r="CI50" s="1310"/>
      <c r="CJ50" s="1310"/>
      <c r="CK50" s="1310"/>
      <c r="CL50" s="1310"/>
      <c r="CM50" s="1310"/>
      <c r="CN50" s="1310" t="s">
        <v>548</v>
      </c>
      <c r="CO50" s="1310"/>
      <c r="CP50" s="1310"/>
      <c r="CQ50" s="1310"/>
      <c r="CR50" s="1310"/>
      <c r="CS50" s="1310"/>
      <c r="CT50" s="1310"/>
      <c r="CU50" s="1310"/>
      <c r="CV50" s="1310" t="s">
        <v>549</v>
      </c>
      <c r="CW50" s="1310"/>
      <c r="CX50" s="1310"/>
      <c r="CY50" s="1310"/>
      <c r="CZ50" s="1310"/>
      <c r="DA50" s="1310"/>
      <c r="DB50" s="1310"/>
      <c r="DC50" s="1310"/>
    </row>
    <row r="51" spans="1:109" ht="13.5" customHeight="1" x14ac:dyDescent="0.2">
      <c r="B51" s="394"/>
      <c r="G51" s="1322"/>
      <c r="H51" s="1322"/>
      <c r="I51" s="1326"/>
      <c r="J51" s="1326"/>
      <c r="K51" s="1311"/>
      <c r="L51" s="1311"/>
      <c r="M51" s="1311"/>
      <c r="N51" s="1311"/>
      <c r="AM51" s="403"/>
      <c r="AN51" s="1309" t="s">
        <v>591</v>
      </c>
      <c r="AO51" s="1309"/>
      <c r="AP51" s="1309"/>
      <c r="AQ51" s="1309"/>
      <c r="AR51" s="1309"/>
      <c r="AS51" s="1309"/>
      <c r="AT51" s="1309"/>
      <c r="AU51" s="1309"/>
      <c r="AV51" s="1309"/>
      <c r="AW51" s="1309"/>
      <c r="AX51" s="1309"/>
      <c r="AY51" s="1309"/>
      <c r="AZ51" s="1309"/>
      <c r="BA51" s="1309"/>
      <c r="BB51" s="1309" t="s">
        <v>592</v>
      </c>
      <c r="BC51" s="1309"/>
      <c r="BD51" s="1309"/>
      <c r="BE51" s="1309"/>
      <c r="BF51" s="1309"/>
      <c r="BG51" s="1309"/>
      <c r="BH51" s="1309"/>
      <c r="BI51" s="1309"/>
      <c r="BJ51" s="1309"/>
      <c r="BK51" s="1309"/>
      <c r="BL51" s="1309"/>
      <c r="BM51" s="1309"/>
      <c r="BN51" s="1309"/>
      <c r="BO51" s="1309"/>
      <c r="BP51" s="1321"/>
      <c r="BQ51" s="1306"/>
      <c r="BR51" s="1306"/>
      <c r="BS51" s="1306"/>
      <c r="BT51" s="1306"/>
      <c r="BU51" s="1306"/>
      <c r="BV51" s="1306"/>
      <c r="BW51" s="1306"/>
      <c r="BX51" s="1321"/>
      <c r="BY51" s="1306"/>
      <c r="BZ51" s="1306"/>
      <c r="CA51" s="1306"/>
      <c r="CB51" s="1306"/>
      <c r="CC51" s="1306"/>
      <c r="CD51" s="1306"/>
      <c r="CE51" s="1306"/>
      <c r="CF51" s="1306">
        <v>18</v>
      </c>
      <c r="CG51" s="1306"/>
      <c r="CH51" s="1306"/>
      <c r="CI51" s="1306"/>
      <c r="CJ51" s="1306"/>
      <c r="CK51" s="1306"/>
      <c r="CL51" s="1306"/>
      <c r="CM51" s="1306"/>
      <c r="CN51" s="1306">
        <v>13.1</v>
      </c>
      <c r="CO51" s="1306"/>
      <c r="CP51" s="1306"/>
      <c r="CQ51" s="1306"/>
      <c r="CR51" s="1306"/>
      <c r="CS51" s="1306"/>
      <c r="CT51" s="1306"/>
      <c r="CU51" s="1306"/>
      <c r="CV51" s="1306">
        <v>9.6999999999999993</v>
      </c>
      <c r="CW51" s="1306"/>
      <c r="CX51" s="1306"/>
      <c r="CY51" s="1306"/>
      <c r="CZ51" s="1306"/>
      <c r="DA51" s="1306"/>
      <c r="DB51" s="1306"/>
      <c r="DC51" s="1306"/>
    </row>
    <row r="52" spans="1:109" ht="13.2" x14ac:dyDescent="0.2">
      <c r="B52" s="394"/>
      <c r="G52" s="1322"/>
      <c r="H52" s="1322"/>
      <c r="I52" s="1326"/>
      <c r="J52" s="1326"/>
      <c r="K52" s="1311"/>
      <c r="L52" s="1311"/>
      <c r="M52" s="1311"/>
      <c r="N52" s="1311"/>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2" x14ac:dyDescent="0.2">
      <c r="A53" s="402"/>
      <c r="B53" s="394"/>
      <c r="G53" s="1322"/>
      <c r="H53" s="1322"/>
      <c r="I53" s="1304"/>
      <c r="J53" s="1304"/>
      <c r="K53" s="1311"/>
      <c r="L53" s="1311"/>
      <c r="M53" s="1311"/>
      <c r="N53" s="1311"/>
      <c r="AM53" s="403"/>
      <c r="AN53" s="1309"/>
      <c r="AO53" s="1309"/>
      <c r="AP53" s="1309"/>
      <c r="AQ53" s="1309"/>
      <c r="AR53" s="1309"/>
      <c r="AS53" s="1309"/>
      <c r="AT53" s="1309"/>
      <c r="AU53" s="1309"/>
      <c r="AV53" s="1309"/>
      <c r="AW53" s="1309"/>
      <c r="AX53" s="1309"/>
      <c r="AY53" s="1309"/>
      <c r="AZ53" s="1309"/>
      <c r="BA53" s="1309"/>
      <c r="BB53" s="1309" t="s">
        <v>593</v>
      </c>
      <c r="BC53" s="1309"/>
      <c r="BD53" s="1309"/>
      <c r="BE53" s="1309"/>
      <c r="BF53" s="1309"/>
      <c r="BG53" s="1309"/>
      <c r="BH53" s="1309"/>
      <c r="BI53" s="1309"/>
      <c r="BJ53" s="1309"/>
      <c r="BK53" s="1309"/>
      <c r="BL53" s="1309"/>
      <c r="BM53" s="1309"/>
      <c r="BN53" s="1309"/>
      <c r="BO53" s="1309"/>
      <c r="BP53" s="1321"/>
      <c r="BQ53" s="1306"/>
      <c r="BR53" s="1306"/>
      <c r="BS53" s="1306"/>
      <c r="BT53" s="1306"/>
      <c r="BU53" s="1306"/>
      <c r="BV53" s="1306"/>
      <c r="BW53" s="1306"/>
      <c r="BX53" s="1321"/>
      <c r="BY53" s="1306"/>
      <c r="BZ53" s="1306"/>
      <c r="CA53" s="1306"/>
      <c r="CB53" s="1306"/>
      <c r="CC53" s="1306"/>
      <c r="CD53" s="1306"/>
      <c r="CE53" s="1306"/>
      <c r="CF53" s="1306">
        <v>56.3</v>
      </c>
      <c r="CG53" s="1306"/>
      <c r="CH53" s="1306"/>
      <c r="CI53" s="1306"/>
      <c r="CJ53" s="1306"/>
      <c r="CK53" s="1306"/>
      <c r="CL53" s="1306"/>
      <c r="CM53" s="1306"/>
      <c r="CN53" s="1306">
        <v>57.9</v>
      </c>
      <c r="CO53" s="1306"/>
      <c r="CP53" s="1306"/>
      <c r="CQ53" s="1306"/>
      <c r="CR53" s="1306"/>
      <c r="CS53" s="1306"/>
      <c r="CT53" s="1306"/>
      <c r="CU53" s="1306"/>
      <c r="CV53" s="1306">
        <v>59.4</v>
      </c>
      <c r="CW53" s="1306"/>
      <c r="CX53" s="1306"/>
      <c r="CY53" s="1306"/>
      <c r="CZ53" s="1306"/>
      <c r="DA53" s="1306"/>
      <c r="DB53" s="1306"/>
      <c r="DC53" s="1306"/>
    </row>
    <row r="54" spans="1:109" ht="13.2" x14ac:dyDescent="0.2">
      <c r="A54" s="402"/>
      <c r="B54" s="394"/>
      <c r="G54" s="1322"/>
      <c r="H54" s="1322"/>
      <c r="I54" s="1304"/>
      <c r="J54" s="1304"/>
      <c r="K54" s="1311"/>
      <c r="L54" s="1311"/>
      <c r="M54" s="1311"/>
      <c r="N54" s="1311"/>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2" x14ac:dyDescent="0.2">
      <c r="A55" s="402"/>
      <c r="B55" s="394"/>
      <c r="G55" s="1304"/>
      <c r="H55" s="1304"/>
      <c r="I55" s="1304"/>
      <c r="J55" s="1304"/>
      <c r="K55" s="1311"/>
      <c r="L55" s="1311"/>
      <c r="M55" s="1311"/>
      <c r="N55" s="1311"/>
      <c r="AN55" s="1310" t="s">
        <v>594</v>
      </c>
      <c r="AO55" s="1310"/>
      <c r="AP55" s="1310"/>
      <c r="AQ55" s="1310"/>
      <c r="AR55" s="1310"/>
      <c r="AS55" s="1310"/>
      <c r="AT55" s="1310"/>
      <c r="AU55" s="1310"/>
      <c r="AV55" s="1310"/>
      <c r="AW55" s="1310"/>
      <c r="AX55" s="1310"/>
      <c r="AY55" s="1310"/>
      <c r="AZ55" s="1310"/>
      <c r="BA55" s="1310"/>
      <c r="BB55" s="1309" t="s">
        <v>592</v>
      </c>
      <c r="BC55" s="1309"/>
      <c r="BD55" s="1309"/>
      <c r="BE55" s="1309"/>
      <c r="BF55" s="1309"/>
      <c r="BG55" s="1309"/>
      <c r="BH55" s="1309"/>
      <c r="BI55" s="1309"/>
      <c r="BJ55" s="1309"/>
      <c r="BK55" s="1309"/>
      <c r="BL55" s="1309"/>
      <c r="BM55" s="1309"/>
      <c r="BN55" s="1309"/>
      <c r="BO55" s="1309"/>
      <c r="BP55" s="1321"/>
      <c r="BQ55" s="1306"/>
      <c r="BR55" s="1306"/>
      <c r="BS55" s="1306"/>
      <c r="BT55" s="1306"/>
      <c r="BU55" s="1306"/>
      <c r="BV55" s="1306"/>
      <c r="BW55" s="1306"/>
      <c r="BX55" s="1321"/>
      <c r="BY55" s="1306"/>
      <c r="BZ55" s="1306"/>
      <c r="CA55" s="1306"/>
      <c r="CB55" s="1306"/>
      <c r="CC55" s="1306"/>
      <c r="CD55" s="1306"/>
      <c r="CE55" s="1306"/>
      <c r="CF55" s="1306">
        <v>6.5</v>
      </c>
      <c r="CG55" s="1306"/>
      <c r="CH55" s="1306"/>
      <c r="CI55" s="1306"/>
      <c r="CJ55" s="1306"/>
      <c r="CK55" s="1306"/>
      <c r="CL55" s="1306"/>
      <c r="CM55" s="1306"/>
      <c r="CN55" s="1306">
        <v>5.8</v>
      </c>
      <c r="CO55" s="1306"/>
      <c r="CP55" s="1306"/>
      <c r="CQ55" s="1306"/>
      <c r="CR55" s="1306"/>
      <c r="CS55" s="1306"/>
      <c r="CT55" s="1306"/>
      <c r="CU55" s="1306"/>
      <c r="CV55" s="1306">
        <v>2.7</v>
      </c>
      <c r="CW55" s="1306"/>
      <c r="CX55" s="1306"/>
      <c r="CY55" s="1306"/>
      <c r="CZ55" s="1306"/>
      <c r="DA55" s="1306"/>
      <c r="DB55" s="1306"/>
      <c r="DC55" s="1306"/>
    </row>
    <row r="56" spans="1:109" ht="13.2" x14ac:dyDescent="0.2">
      <c r="A56" s="402"/>
      <c r="B56" s="394"/>
      <c r="G56" s="1304"/>
      <c r="H56" s="1304"/>
      <c r="I56" s="1304"/>
      <c r="J56" s="1304"/>
      <c r="K56" s="1311"/>
      <c r="L56" s="1311"/>
      <c r="M56" s="1311"/>
      <c r="N56" s="1311"/>
      <c r="AN56" s="1310"/>
      <c r="AO56" s="1310"/>
      <c r="AP56" s="1310"/>
      <c r="AQ56" s="1310"/>
      <c r="AR56" s="1310"/>
      <c r="AS56" s="1310"/>
      <c r="AT56" s="1310"/>
      <c r="AU56" s="1310"/>
      <c r="AV56" s="1310"/>
      <c r="AW56" s="1310"/>
      <c r="AX56" s="1310"/>
      <c r="AY56" s="1310"/>
      <c r="AZ56" s="1310"/>
      <c r="BA56" s="1310"/>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ht="13.2" x14ac:dyDescent="0.2">
      <c r="B57" s="406"/>
      <c r="G57" s="1304"/>
      <c r="H57" s="1304"/>
      <c r="I57" s="1307"/>
      <c r="J57" s="1307"/>
      <c r="K57" s="1311"/>
      <c r="L57" s="1311"/>
      <c r="M57" s="1311"/>
      <c r="N57" s="1311"/>
      <c r="AM57" s="387"/>
      <c r="AN57" s="1310"/>
      <c r="AO57" s="1310"/>
      <c r="AP57" s="1310"/>
      <c r="AQ57" s="1310"/>
      <c r="AR57" s="1310"/>
      <c r="AS57" s="1310"/>
      <c r="AT57" s="1310"/>
      <c r="AU57" s="1310"/>
      <c r="AV57" s="1310"/>
      <c r="AW57" s="1310"/>
      <c r="AX57" s="1310"/>
      <c r="AY57" s="1310"/>
      <c r="AZ57" s="1310"/>
      <c r="BA57" s="1310"/>
      <c r="BB57" s="1309" t="s">
        <v>593</v>
      </c>
      <c r="BC57" s="1309"/>
      <c r="BD57" s="1309"/>
      <c r="BE57" s="1309"/>
      <c r="BF57" s="1309"/>
      <c r="BG57" s="1309"/>
      <c r="BH57" s="1309"/>
      <c r="BI57" s="1309"/>
      <c r="BJ57" s="1309"/>
      <c r="BK57" s="1309"/>
      <c r="BL57" s="1309"/>
      <c r="BM57" s="1309"/>
      <c r="BN57" s="1309"/>
      <c r="BO57" s="1309"/>
      <c r="BP57" s="1321"/>
      <c r="BQ57" s="1306"/>
      <c r="BR57" s="1306"/>
      <c r="BS57" s="1306"/>
      <c r="BT57" s="1306"/>
      <c r="BU57" s="1306"/>
      <c r="BV57" s="1306"/>
      <c r="BW57" s="1306"/>
      <c r="BX57" s="1321"/>
      <c r="BY57" s="1306"/>
      <c r="BZ57" s="1306"/>
      <c r="CA57" s="1306"/>
      <c r="CB57" s="1306"/>
      <c r="CC57" s="1306"/>
      <c r="CD57" s="1306"/>
      <c r="CE57" s="1306"/>
      <c r="CF57" s="1306">
        <v>57.2</v>
      </c>
      <c r="CG57" s="1306"/>
      <c r="CH57" s="1306"/>
      <c r="CI57" s="1306"/>
      <c r="CJ57" s="1306"/>
      <c r="CK57" s="1306"/>
      <c r="CL57" s="1306"/>
      <c r="CM57" s="1306"/>
      <c r="CN57" s="1306">
        <v>58.6</v>
      </c>
      <c r="CO57" s="1306"/>
      <c r="CP57" s="1306"/>
      <c r="CQ57" s="1306"/>
      <c r="CR57" s="1306"/>
      <c r="CS57" s="1306"/>
      <c r="CT57" s="1306"/>
      <c r="CU57" s="1306"/>
      <c r="CV57" s="1306">
        <v>60.2</v>
      </c>
      <c r="CW57" s="1306"/>
      <c r="CX57" s="1306"/>
      <c r="CY57" s="1306"/>
      <c r="CZ57" s="1306"/>
      <c r="DA57" s="1306"/>
      <c r="DB57" s="1306"/>
      <c r="DC57" s="1306"/>
      <c r="DD57" s="407"/>
      <c r="DE57" s="406"/>
    </row>
    <row r="58" spans="1:109" s="402" customFormat="1" ht="13.2" x14ac:dyDescent="0.2">
      <c r="A58" s="387"/>
      <c r="B58" s="406"/>
      <c r="G58" s="1304"/>
      <c r="H58" s="1304"/>
      <c r="I58" s="1307"/>
      <c r="J58" s="1307"/>
      <c r="K58" s="1311"/>
      <c r="L58" s="1311"/>
      <c r="M58" s="1311"/>
      <c r="N58" s="1311"/>
      <c r="AM58" s="387"/>
      <c r="AN58" s="1310"/>
      <c r="AO58" s="1310"/>
      <c r="AP58" s="1310"/>
      <c r="AQ58" s="1310"/>
      <c r="AR58" s="1310"/>
      <c r="AS58" s="1310"/>
      <c r="AT58" s="1310"/>
      <c r="AU58" s="1310"/>
      <c r="AV58" s="1310"/>
      <c r="AW58" s="1310"/>
      <c r="AX58" s="1310"/>
      <c r="AY58" s="1310"/>
      <c r="AZ58" s="1310"/>
      <c r="BA58" s="1310"/>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ht="13.2" x14ac:dyDescent="0.2">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ht="13.2" x14ac:dyDescent="0.2">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ht="13.2" x14ac:dyDescent="0.2">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ht="13.2" x14ac:dyDescent="0.2">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6.2" x14ac:dyDescent="0.2">
      <c r="B63" s="413" t="s">
        <v>595</v>
      </c>
    </row>
    <row r="64" spans="1:109" ht="13.2" x14ac:dyDescent="0.2">
      <c r="B64" s="394"/>
      <c r="G64" s="401"/>
      <c r="I64" s="414"/>
      <c r="J64" s="414"/>
      <c r="K64" s="414"/>
      <c r="L64" s="414"/>
      <c r="M64" s="414"/>
      <c r="N64" s="415"/>
      <c r="AM64" s="401"/>
      <c r="AN64" s="401" t="s">
        <v>589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2" x14ac:dyDescent="0.2">
      <c r="B65" s="394"/>
      <c r="AN65" s="1312" t="s">
        <v>598</v>
      </c>
      <c r="AO65" s="1313"/>
      <c r="AP65" s="1313"/>
      <c r="AQ65" s="1313"/>
      <c r="AR65" s="1313"/>
      <c r="AS65" s="1313"/>
      <c r="AT65" s="1313"/>
      <c r="AU65" s="1313"/>
      <c r="AV65" s="1313"/>
      <c r="AW65" s="1313"/>
      <c r="AX65" s="1313"/>
      <c r="AY65" s="1313"/>
      <c r="AZ65" s="1313"/>
      <c r="BA65" s="1313"/>
      <c r="BB65" s="1313"/>
      <c r="BC65" s="1313"/>
      <c r="BD65" s="1313"/>
      <c r="BE65" s="1313"/>
      <c r="BF65" s="1313"/>
      <c r="BG65" s="1313"/>
      <c r="BH65" s="1313"/>
      <c r="BI65" s="1313"/>
      <c r="BJ65" s="1313"/>
      <c r="BK65" s="1313"/>
      <c r="BL65" s="1313"/>
      <c r="BM65" s="1313"/>
      <c r="BN65" s="1313"/>
      <c r="BO65" s="1313"/>
      <c r="BP65" s="1313"/>
      <c r="BQ65" s="1313"/>
      <c r="BR65" s="1313"/>
      <c r="BS65" s="1313"/>
      <c r="BT65" s="1313"/>
      <c r="BU65" s="1313"/>
      <c r="BV65" s="1313"/>
      <c r="BW65" s="1313"/>
      <c r="BX65" s="1313"/>
      <c r="BY65" s="1313"/>
      <c r="BZ65" s="1313"/>
      <c r="CA65" s="1313"/>
      <c r="CB65" s="1313"/>
      <c r="CC65" s="1313"/>
      <c r="CD65" s="1313"/>
      <c r="CE65" s="1313"/>
      <c r="CF65" s="1313"/>
      <c r="CG65" s="1313"/>
      <c r="CH65" s="1313"/>
      <c r="CI65" s="1313"/>
      <c r="CJ65" s="1313"/>
      <c r="CK65" s="1313"/>
      <c r="CL65" s="1313"/>
      <c r="CM65" s="1313"/>
      <c r="CN65" s="1313"/>
      <c r="CO65" s="1313"/>
      <c r="CP65" s="1313"/>
      <c r="CQ65" s="1313"/>
      <c r="CR65" s="1313"/>
      <c r="CS65" s="1313"/>
      <c r="CT65" s="1313"/>
      <c r="CU65" s="1313"/>
      <c r="CV65" s="1313"/>
      <c r="CW65" s="1313"/>
      <c r="CX65" s="1313"/>
      <c r="CY65" s="1313"/>
      <c r="CZ65" s="1313"/>
      <c r="DA65" s="1313"/>
      <c r="DB65" s="1313"/>
      <c r="DC65" s="1314"/>
    </row>
    <row r="66" spans="2:107" ht="13.2" x14ac:dyDescent="0.2">
      <c r="B66" s="394"/>
      <c r="AN66" s="1315"/>
      <c r="AO66" s="1316"/>
      <c r="AP66" s="1316"/>
      <c r="AQ66" s="1316"/>
      <c r="AR66" s="1316"/>
      <c r="AS66" s="1316"/>
      <c r="AT66" s="1316"/>
      <c r="AU66" s="1316"/>
      <c r="AV66" s="1316"/>
      <c r="AW66" s="1316"/>
      <c r="AX66" s="1316"/>
      <c r="AY66" s="1316"/>
      <c r="AZ66" s="1316"/>
      <c r="BA66" s="1316"/>
      <c r="BB66" s="1316"/>
      <c r="BC66" s="1316"/>
      <c r="BD66" s="1316"/>
      <c r="BE66" s="1316"/>
      <c r="BF66" s="1316"/>
      <c r="BG66" s="1316"/>
      <c r="BH66" s="1316"/>
      <c r="BI66" s="1316"/>
      <c r="BJ66" s="1316"/>
      <c r="BK66" s="1316"/>
      <c r="BL66" s="1316"/>
      <c r="BM66" s="1316"/>
      <c r="BN66" s="1316"/>
      <c r="BO66" s="1316"/>
      <c r="BP66" s="1316"/>
      <c r="BQ66" s="1316"/>
      <c r="BR66" s="1316"/>
      <c r="BS66" s="1316"/>
      <c r="BT66" s="1316"/>
      <c r="BU66" s="1316"/>
      <c r="BV66" s="1316"/>
      <c r="BW66" s="1316"/>
      <c r="BX66" s="1316"/>
      <c r="BY66" s="1316"/>
      <c r="BZ66" s="1316"/>
      <c r="CA66" s="1316"/>
      <c r="CB66" s="1316"/>
      <c r="CC66" s="1316"/>
      <c r="CD66" s="1316"/>
      <c r="CE66" s="1316"/>
      <c r="CF66" s="1316"/>
      <c r="CG66" s="1316"/>
      <c r="CH66" s="1316"/>
      <c r="CI66" s="1316"/>
      <c r="CJ66" s="1316"/>
      <c r="CK66" s="1316"/>
      <c r="CL66" s="1316"/>
      <c r="CM66" s="1316"/>
      <c r="CN66" s="1316"/>
      <c r="CO66" s="1316"/>
      <c r="CP66" s="1316"/>
      <c r="CQ66" s="1316"/>
      <c r="CR66" s="1316"/>
      <c r="CS66" s="1316"/>
      <c r="CT66" s="1316"/>
      <c r="CU66" s="1316"/>
      <c r="CV66" s="1316"/>
      <c r="CW66" s="1316"/>
      <c r="CX66" s="1316"/>
      <c r="CY66" s="1316"/>
      <c r="CZ66" s="1316"/>
      <c r="DA66" s="1316"/>
      <c r="DB66" s="1316"/>
      <c r="DC66" s="1317"/>
    </row>
    <row r="67" spans="2:107" ht="13.2" x14ac:dyDescent="0.2">
      <c r="B67" s="394"/>
      <c r="AN67" s="1315"/>
      <c r="AO67" s="1316"/>
      <c r="AP67" s="1316"/>
      <c r="AQ67" s="1316"/>
      <c r="AR67" s="1316"/>
      <c r="AS67" s="1316"/>
      <c r="AT67" s="1316"/>
      <c r="AU67" s="1316"/>
      <c r="AV67" s="1316"/>
      <c r="AW67" s="1316"/>
      <c r="AX67" s="1316"/>
      <c r="AY67" s="1316"/>
      <c r="AZ67" s="1316"/>
      <c r="BA67" s="1316"/>
      <c r="BB67" s="1316"/>
      <c r="BC67" s="1316"/>
      <c r="BD67" s="1316"/>
      <c r="BE67" s="1316"/>
      <c r="BF67" s="1316"/>
      <c r="BG67" s="1316"/>
      <c r="BH67" s="1316"/>
      <c r="BI67" s="1316"/>
      <c r="BJ67" s="1316"/>
      <c r="BK67" s="1316"/>
      <c r="BL67" s="1316"/>
      <c r="BM67" s="1316"/>
      <c r="BN67" s="1316"/>
      <c r="BO67" s="1316"/>
      <c r="BP67" s="1316"/>
      <c r="BQ67" s="1316"/>
      <c r="BR67" s="1316"/>
      <c r="BS67" s="1316"/>
      <c r="BT67" s="1316"/>
      <c r="BU67" s="1316"/>
      <c r="BV67" s="1316"/>
      <c r="BW67" s="1316"/>
      <c r="BX67" s="1316"/>
      <c r="BY67" s="1316"/>
      <c r="BZ67" s="1316"/>
      <c r="CA67" s="1316"/>
      <c r="CB67" s="1316"/>
      <c r="CC67" s="1316"/>
      <c r="CD67" s="1316"/>
      <c r="CE67" s="1316"/>
      <c r="CF67" s="1316"/>
      <c r="CG67" s="1316"/>
      <c r="CH67" s="1316"/>
      <c r="CI67" s="1316"/>
      <c r="CJ67" s="1316"/>
      <c r="CK67" s="1316"/>
      <c r="CL67" s="1316"/>
      <c r="CM67" s="1316"/>
      <c r="CN67" s="1316"/>
      <c r="CO67" s="1316"/>
      <c r="CP67" s="1316"/>
      <c r="CQ67" s="1316"/>
      <c r="CR67" s="1316"/>
      <c r="CS67" s="1316"/>
      <c r="CT67" s="1316"/>
      <c r="CU67" s="1316"/>
      <c r="CV67" s="1316"/>
      <c r="CW67" s="1316"/>
      <c r="CX67" s="1316"/>
      <c r="CY67" s="1316"/>
      <c r="CZ67" s="1316"/>
      <c r="DA67" s="1316"/>
      <c r="DB67" s="1316"/>
      <c r="DC67" s="1317"/>
    </row>
    <row r="68" spans="2:107" ht="13.2" x14ac:dyDescent="0.2">
      <c r="B68" s="394"/>
      <c r="AN68" s="1315"/>
      <c r="AO68" s="1316"/>
      <c r="AP68" s="1316"/>
      <c r="AQ68" s="1316"/>
      <c r="AR68" s="1316"/>
      <c r="AS68" s="1316"/>
      <c r="AT68" s="1316"/>
      <c r="AU68" s="1316"/>
      <c r="AV68" s="1316"/>
      <c r="AW68" s="1316"/>
      <c r="AX68" s="1316"/>
      <c r="AY68" s="1316"/>
      <c r="AZ68" s="1316"/>
      <c r="BA68" s="1316"/>
      <c r="BB68" s="1316"/>
      <c r="BC68" s="1316"/>
      <c r="BD68" s="1316"/>
      <c r="BE68" s="1316"/>
      <c r="BF68" s="1316"/>
      <c r="BG68" s="1316"/>
      <c r="BH68" s="1316"/>
      <c r="BI68" s="1316"/>
      <c r="BJ68" s="1316"/>
      <c r="BK68" s="1316"/>
      <c r="BL68" s="1316"/>
      <c r="BM68" s="1316"/>
      <c r="BN68" s="1316"/>
      <c r="BO68" s="1316"/>
      <c r="BP68" s="1316"/>
      <c r="BQ68" s="1316"/>
      <c r="BR68" s="1316"/>
      <c r="BS68" s="1316"/>
      <c r="BT68" s="1316"/>
      <c r="BU68" s="1316"/>
      <c r="BV68" s="1316"/>
      <c r="BW68" s="1316"/>
      <c r="BX68" s="1316"/>
      <c r="BY68" s="1316"/>
      <c r="BZ68" s="1316"/>
      <c r="CA68" s="1316"/>
      <c r="CB68" s="1316"/>
      <c r="CC68" s="1316"/>
      <c r="CD68" s="1316"/>
      <c r="CE68" s="1316"/>
      <c r="CF68" s="1316"/>
      <c r="CG68" s="1316"/>
      <c r="CH68" s="1316"/>
      <c r="CI68" s="1316"/>
      <c r="CJ68" s="1316"/>
      <c r="CK68" s="1316"/>
      <c r="CL68" s="1316"/>
      <c r="CM68" s="1316"/>
      <c r="CN68" s="1316"/>
      <c r="CO68" s="1316"/>
      <c r="CP68" s="1316"/>
      <c r="CQ68" s="1316"/>
      <c r="CR68" s="1316"/>
      <c r="CS68" s="1316"/>
      <c r="CT68" s="1316"/>
      <c r="CU68" s="1316"/>
      <c r="CV68" s="1316"/>
      <c r="CW68" s="1316"/>
      <c r="CX68" s="1316"/>
      <c r="CY68" s="1316"/>
      <c r="CZ68" s="1316"/>
      <c r="DA68" s="1316"/>
      <c r="DB68" s="1316"/>
      <c r="DC68" s="1317"/>
    </row>
    <row r="69" spans="2:107" ht="13.2" x14ac:dyDescent="0.2">
      <c r="B69" s="394"/>
      <c r="AN69" s="1318"/>
      <c r="AO69" s="1319"/>
      <c r="AP69" s="1319"/>
      <c r="AQ69" s="1319"/>
      <c r="AR69" s="1319"/>
      <c r="AS69" s="1319"/>
      <c r="AT69" s="1319"/>
      <c r="AU69" s="1319"/>
      <c r="AV69" s="1319"/>
      <c r="AW69" s="1319"/>
      <c r="AX69" s="1319"/>
      <c r="AY69" s="1319"/>
      <c r="AZ69" s="1319"/>
      <c r="BA69" s="1319"/>
      <c r="BB69" s="1319"/>
      <c r="BC69" s="1319"/>
      <c r="BD69" s="1319"/>
      <c r="BE69" s="1319"/>
      <c r="BF69" s="1319"/>
      <c r="BG69" s="1319"/>
      <c r="BH69" s="1319"/>
      <c r="BI69" s="1319"/>
      <c r="BJ69" s="1319"/>
      <c r="BK69" s="1319"/>
      <c r="BL69" s="1319"/>
      <c r="BM69" s="1319"/>
      <c r="BN69" s="1319"/>
      <c r="BO69" s="1319"/>
      <c r="BP69" s="1319"/>
      <c r="BQ69" s="1319"/>
      <c r="BR69" s="1319"/>
      <c r="BS69" s="1319"/>
      <c r="BT69" s="1319"/>
      <c r="BU69" s="1319"/>
      <c r="BV69" s="1319"/>
      <c r="BW69" s="1319"/>
      <c r="BX69" s="1319"/>
      <c r="BY69" s="1319"/>
      <c r="BZ69" s="1319"/>
      <c r="CA69" s="1319"/>
      <c r="CB69" s="1319"/>
      <c r="CC69" s="1319"/>
      <c r="CD69" s="1319"/>
      <c r="CE69" s="1319"/>
      <c r="CF69" s="1319"/>
      <c r="CG69" s="1319"/>
      <c r="CH69" s="1319"/>
      <c r="CI69" s="1319"/>
      <c r="CJ69" s="1319"/>
      <c r="CK69" s="1319"/>
      <c r="CL69" s="1319"/>
      <c r="CM69" s="1319"/>
      <c r="CN69" s="1319"/>
      <c r="CO69" s="1319"/>
      <c r="CP69" s="1319"/>
      <c r="CQ69" s="1319"/>
      <c r="CR69" s="1319"/>
      <c r="CS69" s="1319"/>
      <c r="CT69" s="1319"/>
      <c r="CU69" s="1319"/>
      <c r="CV69" s="1319"/>
      <c r="CW69" s="1319"/>
      <c r="CX69" s="1319"/>
      <c r="CY69" s="1319"/>
      <c r="CZ69" s="1319"/>
      <c r="DA69" s="1319"/>
      <c r="DB69" s="1319"/>
      <c r="DC69" s="1320"/>
    </row>
    <row r="70" spans="2:107" ht="13.2" x14ac:dyDescent="0.2">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ht="13.2" x14ac:dyDescent="0.2">
      <c r="B71" s="394"/>
      <c r="G71" s="419"/>
      <c r="I71" s="420"/>
      <c r="J71" s="417"/>
      <c r="K71" s="417"/>
      <c r="L71" s="418"/>
      <c r="M71" s="417"/>
      <c r="N71" s="418"/>
      <c r="AM71" s="419"/>
      <c r="AN71" s="387" t="s">
        <v>590</v>
      </c>
    </row>
    <row r="72" spans="2:107" ht="13.2" x14ac:dyDescent="0.2">
      <c r="B72" s="394"/>
      <c r="G72" s="1304"/>
      <c r="H72" s="1304"/>
      <c r="I72" s="1304"/>
      <c r="J72" s="1304"/>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0" t="s">
        <v>545</v>
      </c>
      <c r="BQ72" s="1310"/>
      <c r="BR72" s="1310"/>
      <c r="BS72" s="1310"/>
      <c r="BT72" s="1310"/>
      <c r="BU72" s="1310"/>
      <c r="BV72" s="1310"/>
      <c r="BW72" s="1310"/>
      <c r="BX72" s="1310" t="s">
        <v>546</v>
      </c>
      <c r="BY72" s="1310"/>
      <c r="BZ72" s="1310"/>
      <c r="CA72" s="1310"/>
      <c r="CB72" s="1310"/>
      <c r="CC72" s="1310"/>
      <c r="CD72" s="1310"/>
      <c r="CE72" s="1310"/>
      <c r="CF72" s="1310" t="s">
        <v>547</v>
      </c>
      <c r="CG72" s="1310"/>
      <c r="CH72" s="1310"/>
      <c r="CI72" s="1310"/>
      <c r="CJ72" s="1310"/>
      <c r="CK72" s="1310"/>
      <c r="CL72" s="1310"/>
      <c r="CM72" s="1310"/>
      <c r="CN72" s="1310" t="s">
        <v>548</v>
      </c>
      <c r="CO72" s="1310"/>
      <c r="CP72" s="1310"/>
      <c r="CQ72" s="1310"/>
      <c r="CR72" s="1310"/>
      <c r="CS72" s="1310"/>
      <c r="CT72" s="1310"/>
      <c r="CU72" s="1310"/>
      <c r="CV72" s="1310" t="s">
        <v>549</v>
      </c>
      <c r="CW72" s="1310"/>
      <c r="CX72" s="1310"/>
      <c r="CY72" s="1310"/>
      <c r="CZ72" s="1310"/>
      <c r="DA72" s="1310"/>
      <c r="DB72" s="1310"/>
      <c r="DC72" s="1310"/>
    </row>
    <row r="73" spans="2:107" ht="13.2" x14ac:dyDescent="0.2">
      <c r="B73" s="394"/>
      <c r="G73" s="1322"/>
      <c r="H73" s="1322"/>
      <c r="I73" s="1322"/>
      <c r="J73" s="1322"/>
      <c r="K73" s="1305"/>
      <c r="L73" s="1305"/>
      <c r="M73" s="1305"/>
      <c r="N73" s="1305"/>
      <c r="AM73" s="403"/>
      <c r="AN73" s="1309" t="s">
        <v>591</v>
      </c>
      <c r="AO73" s="1309"/>
      <c r="AP73" s="1309"/>
      <c r="AQ73" s="1309"/>
      <c r="AR73" s="1309"/>
      <c r="AS73" s="1309"/>
      <c r="AT73" s="1309"/>
      <c r="AU73" s="1309"/>
      <c r="AV73" s="1309"/>
      <c r="AW73" s="1309"/>
      <c r="AX73" s="1309"/>
      <c r="AY73" s="1309"/>
      <c r="AZ73" s="1309"/>
      <c r="BA73" s="1309"/>
      <c r="BB73" s="1309" t="s">
        <v>592</v>
      </c>
      <c r="BC73" s="1309"/>
      <c r="BD73" s="1309"/>
      <c r="BE73" s="1309"/>
      <c r="BF73" s="1309"/>
      <c r="BG73" s="1309"/>
      <c r="BH73" s="1309"/>
      <c r="BI73" s="1309"/>
      <c r="BJ73" s="1309"/>
      <c r="BK73" s="1309"/>
      <c r="BL73" s="1309"/>
      <c r="BM73" s="1309"/>
      <c r="BN73" s="1309"/>
      <c r="BO73" s="1309"/>
      <c r="BP73" s="1306">
        <v>23.6</v>
      </c>
      <c r="BQ73" s="1306"/>
      <c r="BR73" s="1306"/>
      <c r="BS73" s="1306"/>
      <c r="BT73" s="1306"/>
      <c r="BU73" s="1306"/>
      <c r="BV73" s="1306"/>
      <c r="BW73" s="1306"/>
      <c r="BX73" s="1306">
        <v>25.5</v>
      </c>
      <c r="BY73" s="1306"/>
      <c r="BZ73" s="1306"/>
      <c r="CA73" s="1306"/>
      <c r="CB73" s="1306"/>
      <c r="CC73" s="1306"/>
      <c r="CD73" s="1306"/>
      <c r="CE73" s="1306"/>
      <c r="CF73" s="1306">
        <v>18</v>
      </c>
      <c r="CG73" s="1306"/>
      <c r="CH73" s="1306"/>
      <c r="CI73" s="1306"/>
      <c r="CJ73" s="1306"/>
      <c r="CK73" s="1306"/>
      <c r="CL73" s="1306"/>
      <c r="CM73" s="1306"/>
      <c r="CN73" s="1306">
        <v>13.1</v>
      </c>
      <c r="CO73" s="1306"/>
      <c r="CP73" s="1306"/>
      <c r="CQ73" s="1306"/>
      <c r="CR73" s="1306"/>
      <c r="CS73" s="1306"/>
      <c r="CT73" s="1306"/>
      <c r="CU73" s="1306"/>
      <c r="CV73" s="1306">
        <v>9.6999999999999993</v>
      </c>
      <c r="CW73" s="1306"/>
      <c r="CX73" s="1306"/>
      <c r="CY73" s="1306"/>
      <c r="CZ73" s="1306"/>
      <c r="DA73" s="1306"/>
      <c r="DB73" s="1306"/>
      <c r="DC73" s="1306"/>
    </row>
    <row r="74" spans="2:107" ht="13.2" x14ac:dyDescent="0.2">
      <c r="B74" s="394"/>
      <c r="G74" s="1322"/>
      <c r="H74" s="1322"/>
      <c r="I74" s="1322"/>
      <c r="J74" s="1322"/>
      <c r="K74" s="1305"/>
      <c r="L74" s="1305"/>
      <c r="M74" s="1305"/>
      <c r="N74" s="1305"/>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2" x14ac:dyDescent="0.2">
      <c r="B75" s="394"/>
      <c r="G75" s="1322"/>
      <c r="H75" s="1322"/>
      <c r="I75" s="1304"/>
      <c r="J75" s="1304"/>
      <c r="K75" s="1311"/>
      <c r="L75" s="1311"/>
      <c r="M75" s="1311"/>
      <c r="N75" s="1311"/>
      <c r="AM75" s="403"/>
      <c r="AN75" s="1309"/>
      <c r="AO75" s="1309"/>
      <c r="AP75" s="1309"/>
      <c r="AQ75" s="1309"/>
      <c r="AR75" s="1309"/>
      <c r="AS75" s="1309"/>
      <c r="AT75" s="1309"/>
      <c r="AU75" s="1309"/>
      <c r="AV75" s="1309"/>
      <c r="AW75" s="1309"/>
      <c r="AX75" s="1309"/>
      <c r="AY75" s="1309"/>
      <c r="AZ75" s="1309"/>
      <c r="BA75" s="1309"/>
      <c r="BB75" s="1309" t="s">
        <v>596</v>
      </c>
      <c r="BC75" s="1309"/>
      <c r="BD75" s="1309"/>
      <c r="BE75" s="1309"/>
      <c r="BF75" s="1309"/>
      <c r="BG75" s="1309"/>
      <c r="BH75" s="1309"/>
      <c r="BI75" s="1309"/>
      <c r="BJ75" s="1309"/>
      <c r="BK75" s="1309"/>
      <c r="BL75" s="1309"/>
      <c r="BM75" s="1309"/>
      <c r="BN75" s="1309"/>
      <c r="BO75" s="1309"/>
      <c r="BP75" s="1306">
        <v>7</v>
      </c>
      <c r="BQ75" s="1306"/>
      <c r="BR75" s="1306"/>
      <c r="BS75" s="1306"/>
      <c r="BT75" s="1306"/>
      <c r="BU75" s="1306"/>
      <c r="BV75" s="1306"/>
      <c r="BW75" s="1306"/>
      <c r="BX75" s="1306">
        <v>5.3</v>
      </c>
      <c r="BY75" s="1306"/>
      <c r="BZ75" s="1306"/>
      <c r="CA75" s="1306"/>
      <c r="CB75" s="1306"/>
      <c r="CC75" s="1306"/>
      <c r="CD75" s="1306"/>
      <c r="CE75" s="1306"/>
      <c r="CF75" s="1306">
        <v>4.0999999999999996</v>
      </c>
      <c r="CG75" s="1306"/>
      <c r="CH75" s="1306"/>
      <c r="CI75" s="1306"/>
      <c r="CJ75" s="1306"/>
      <c r="CK75" s="1306"/>
      <c r="CL75" s="1306"/>
      <c r="CM75" s="1306"/>
      <c r="CN75" s="1306">
        <v>3.2</v>
      </c>
      <c r="CO75" s="1306"/>
      <c r="CP75" s="1306"/>
      <c r="CQ75" s="1306"/>
      <c r="CR75" s="1306"/>
      <c r="CS75" s="1306"/>
      <c r="CT75" s="1306"/>
      <c r="CU75" s="1306"/>
      <c r="CV75" s="1306">
        <v>2.8</v>
      </c>
      <c r="CW75" s="1306"/>
      <c r="CX75" s="1306"/>
      <c r="CY75" s="1306"/>
      <c r="CZ75" s="1306"/>
      <c r="DA75" s="1306"/>
      <c r="DB75" s="1306"/>
      <c r="DC75" s="1306"/>
    </row>
    <row r="76" spans="2:107" ht="13.2" x14ac:dyDescent="0.2">
      <c r="B76" s="394"/>
      <c r="G76" s="1322"/>
      <c r="H76" s="1322"/>
      <c r="I76" s="1304"/>
      <c r="J76" s="1304"/>
      <c r="K76" s="1311"/>
      <c r="L76" s="1311"/>
      <c r="M76" s="1311"/>
      <c r="N76" s="1311"/>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2" x14ac:dyDescent="0.2">
      <c r="B77" s="394"/>
      <c r="G77" s="1304"/>
      <c r="H77" s="1304"/>
      <c r="I77" s="1304"/>
      <c r="J77" s="1304"/>
      <c r="K77" s="1305"/>
      <c r="L77" s="1305"/>
      <c r="M77" s="1305"/>
      <c r="N77" s="1305"/>
      <c r="AN77" s="1310" t="s">
        <v>594</v>
      </c>
      <c r="AO77" s="1310"/>
      <c r="AP77" s="1310"/>
      <c r="AQ77" s="1310"/>
      <c r="AR77" s="1310"/>
      <c r="AS77" s="1310"/>
      <c r="AT77" s="1310"/>
      <c r="AU77" s="1310"/>
      <c r="AV77" s="1310"/>
      <c r="AW77" s="1310"/>
      <c r="AX77" s="1310"/>
      <c r="AY77" s="1310"/>
      <c r="AZ77" s="1310"/>
      <c r="BA77" s="1310"/>
      <c r="BB77" s="1309" t="s">
        <v>592</v>
      </c>
      <c r="BC77" s="1309"/>
      <c r="BD77" s="1309"/>
      <c r="BE77" s="1309"/>
      <c r="BF77" s="1309"/>
      <c r="BG77" s="1309"/>
      <c r="BH77" s="1309"/>
      <c r="BI77" s="1309"/>
      <c r="BJ77" s="1309"/>
      <c r="BK77" s="1309"/>
      <c r="BL77" s="1309"/>
      <c r="BM77" s="1309"/>
      <c r="BN77" s="1309"/>
      <c r="BO77" s="1309"/>
      <c r="BP77" s="1306">
        <v>33.299999999999997</v>
      </c>
      <c r="BQ77" s="1306"/>
      <c r="BR77" s="1306"/>
      <c r="BS77" s="1306"/>
      <c r="BT77" s="1306"/>
      <c r="BU77" s="1306"/>
      <c r="BV77" s="1306"/>
      <c r="BW77" s="1306"/>
      <c r="BX77" s="1306">
        <v>15.8</v>
      </c>
      <c r="BY77" s="1306"/>
      <c r="BZ77" s="1306"/>
      <c r="CA77" s="1306"/>
      <c r="CB77" s="1306"/>
      <c r="CC77" s="1306"/>
      <c r="CD77" s="1306"/>
      <c r="CE77" s="1306"/>
      <c r="CF77" s="1306">
        <v>6.5</v>
      </c>
      <c r="CG77" s="1306"/>
      <c r="CH77" s="1306"/>
      <c r="CI77" s="1306"/>
      <c r="CJ77" s="1306"/>
      <c r="CK77" s="1306"/>
      <c r="CL77" s="1306"/>
      <c r="CM77" s="1306"/>
      <c r="CN77" s="1306">
        <v>5.8</v>
      </c>
      <c r="CO77" s="1306"/>
      <c r="CP77" s="1306"/>
      <c r="CQ77" s="1306"/>
      <c r="CR77" s="1306"/>
      <c r="CS77" s="1306"/>
      <c r="CT77" s="1306"/>
      <c r="CU77" s="1306"/>
      <c r="CV77" s="1306">
        <v>2.7</v>
      </c>
      <c r="CW77" s="1306"/>
      <c r="CX77" s="1306"/>
      <c r="CY77" s="1306"/>
      <c r="CZ77" s="1306"/>
      <c r="DA77" s="1306"/>
      <c r="DB77" s="1306"/>
      <c r="DC77" s="1306"/>
    </row>
    <row r="78" spans="2:107" ht="13.2" x14ac:dyDescent="0.2">
      <c r="B78" s="394"/>
      <c r="G78" s="1304"/>
      <c r="H78" s="1304"/>
      <c r="I78" s="1304"/>
      <c r="J78" s="1304"/>
      <c r="K78" s="1305"/>
      <c r="L78" s="1305"/>
      <c r="M78" s="1305"/>
      <c r="N78" s="1305"/>
      <c r="AN78" s="1310"/>
      <c r="AO78" s="1310"/>
      <c r="AP78" s="1310"/>
      <c r="AQ78" s="1310"/>
      <c r="AR78" s="1310"/>
      <c r="AS78" s="1310"/>
      <c r="AT78" s="1310"/>
      <c r="AU78" s="1310"/>
      <c r="AV78" s="1310"/>
      <c r="AW78" s="1310"/>
      <c r="AX78" s="1310"/>
      <c r="AY78" s="1310"/>
      <c r="AZ78" s="1310"/>
      <c r="BA78" s="1310"/>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2" x14ac:dyDescent="0.2">
      <c r="B79" s="394"/>
      <c r="G79" s="1304"/>
      <c r="H79" s="1304"/>
      <c r="I79" s="1307"/>
      <c r="J79" s="1307"/>
      <c r="K79" s="1308"/>
      <c r="L79" s="1308"/>
      <c r="M79" s="1308"/>
      <c r="N79" s="1308"/>
      <c r="AN79" s="1310"/>
      <c r="AO79" s="1310"/>
      <c r="AP79" s="1310"/>
      <c r="AQ79" s="1310"/>
      <c r="AR79" s="1310"/>
      <c r="AS79" s="1310"/>
      <c r="AT79" s="1310"/>
      <c r="AU79" s="1310"/>
      <c r="AV79" s="1310"/>
      <c r="AW79" s="1310"/>
      <c r="AX79" s="1310"/>
      <c r="AY79" s="1310"/>
      <c r="AZ79" s="1310"/>
      <c r="BA79" s="1310"/>
      <c r="BB79" s="1309" t="s">
        <v>596</v>
      </c>
      <c r="BC79" s="1309"/>
      <c r="BD79" s="1309"/>
      <c r="BE79" s="1309"/>
      <c r="BF79" s="1309"/>
      <c r="BG79" s="1309"/>
      <c r="BH79" s="1309"/>
      <c r="BI79" s="1309"/>
      <c r="BJ79" s="1309"/>
      <c r="BK79" s="1309"/>
      <c r="BL79" s="1309"/>
      <c r="BM79" s="1309"/>
      <c r="BN79" s="1309"/>
      <c r="BO79" s="1309"/>
      <c r="BP79" s="1306">
        <v>9.3000000000000007</v>
      </c>
      <c r="BQ79" s="1306"/>
      <c r="BR79" s="1306"/>
      <c r="BS79" s="1306"/>
      <c r="BT79" s="1306"/>
      <c r="BU79" s="1306"/>
      <c r="BV79" s="1306"/>
      <c r="BW79" s="1306"/>
      <c r="BX79" s="1306">
        <v>6.2</v>
      </c>
      <c r="BY79" s="1306"/>
      <c r="BZ79" s="1306"/>
      <c r="CA79" s="1306"/>
      <c r="CB79" s="1306"/>
      <c r="CC79" s="1306"/>
      <c r="CD79" s="1306"/>
      <c r="CE79" s="1306"/>
      <c r="CF79" s="1306">
        <v>5.9</v>
      </c>
      <c r="CG79" s="1306"/>
      <c r="CH79" s="1306"/>
      <c r="CI79" s="1306"/>
      <c r="CJ79" s="1306"/>
      <c r="CK79" s="1306"/>
      <c r="CL79" s="1306"/>
      <c r="CM79" s="1306"/>
      <c r="CN79" s="1306">
        <v>5.3</v>
      </c>
      <c r="CO79" s="1306"/>
      <c r="CP79" s="1306"/>
      <c r="CQ79" s="1306"/>
      <c r="CR79" s="1306"/>
      <c r="CS79" s="1306"/>
      <c r="CT79" s="1306"/>
      <c r="CU79" s="1306"/>
      <c r="CV79" s="1306">
        <v>5</v>
      </c>
      <c r="CW79" s="1306"/>
      <c r="CX79" s="1306"/>
      <c r="CY79" s="1306"/>
      <c r="CZ79" s="1306"/>
      <c r="DA79" s="1306"/>
      <c r="DB79" s="1306"/>
      <c r="DC79" s="1306"/>
    </row>
    <row r="80" spans="2:107" ht="13.2" x14ac:dyDescent="0.2">
      <c r="B80" s="394"/>
      <c r="G80" s="1304"/>
      <c r="H80" s="1304"/>
      <c r="I80" s="1307"/>
      <c r="J80" s="1307"/>
      <c r="K80" s="1308"/>
      <c r="L80" s="1308"/>
      <c r="M80" s="1308"/>
      <c r="N80" s="1308"/>
      <c r="AN80" s="1310"/>
      <c r="AO80" s="1310"/>
      <c r="AP80" s="1310"/>
      <c r="AQ80" s="1310"/>
      <c r="AR80" s="1310"/>
      <c r="AS80" s="1310"/>
      <c r="AT80" s="1310"/>
      <c r="AU80" s="1310"/>
      <c r="AV80" s="1310"/>
      <c r="AW80" s="1310"/>
      <c r="AX80" s="1310"/>
      <c r="AY80" s="1310"/>
      <c r="AZ80" s="1310"/>
      <c r="BA80" s="1310"/>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2" x14ac:dyDescent="0.2">
      <c r="B81" s="394"/>
    </row>
    <row r="82" spans="2:109" ht="16.2" x14ac:dyDescent="0.2">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ht="13.2" x14ac:dyDescent="0.2">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ht="13.2" x14ac:dyDescent="0.2">
      <c r="DD84" s="387"/>
      <c r="DE84" s="387"/>
    </row>
    <row r="85" spans="2:109" ht="13.2" x14ac:dyDescent="0.2">
      <c r="DD85" s="387"/>
      <c r="DE85" s="387"/>
    </row>
    <row r="86" spans="2:109" ht="13.2" hidden="1" x14ac:dyDescent="0.2">
      <c r="DD86" s="387"/>
      <c r="DE86" s="387"/>
    </row>
    <row r="87" spans="2:109" ht="13.2" hidden="1" x14ac:dyDescent="0.2">
      <c r="K87" s="422"/>
      <c r="AQ87" s="422"/>
      <c r="BC87" s="422"/>
      <c r="BO87" s="422"/>
      <c r="CA87" s="422"/>
      <c r="CM87" s="422"/>
      <c r="CY87" s="422"/>
      <c r="DD87" s="387"/>
      <c r="DE87" s="387"/>
    </row>
    <row r="88" spans="2:109" ht="13.2" hidden="1" x14ac:dyDescent="0.2">
      <c r="DD88" s="387"/>
      <c r="DE88" s="387"/>
    </row>
    <row r="89" spans="2:109" ht="13.2" hidden="1" x14ac:dyDescent="0.2">
      <c r="DD89" s="387"/>
      <c r="DE89" s="387"/>
    </row>
    <row r="90" spans="2:109" ht="13.2" hidden="1" x14ac:dyDescent="0.2">
      <c r="DD90" s="387"/>
      <c r="DE90" s="387"/>
    </row>
    <row r="91" spans="2:109" ht="13.2" hidden="1" x14ac:dyDescent="0.2">
      <c r="DD91" s="387"/>
      <c r="DE91" s="387"/>
    </row>
    <row r="92" spans="2:109" ht="13.5" hidden="1" customHeight="1" x14ac:dyDescent="0.2">
      <c r="DD92" s="387"/>
      <c r="DE92" s="387"/>
    </row>
    <row r="93" spans="2:109" ht="13.5" hidden="1" customHeight="1" x14ac:dyDescent="0.2">
      <c r="DD93" s="387"/>
      <c r="DE93" s="387"/>
    </row>
    <row r="94" spans="2:109" ht="13.5" hidden="1" customHeight="1" x14ac:dyDescent="0.2">
      <c r="DD94" s="387"/>
      <c r="DE94" s="387"/>
    </row>
    <row r="95" spans="2:109" ht="13.5" hidden="1" customHeight="1" x14ac:dyDescent="0.2">
      <c r="DD95" s="387"/>
      <c r="DE95" s="387"/>
    </row>
    <row r="96" spans="2:109" ht="13.5" hidden="1" customHeight="1" x14ac:dyDescent="0.2">
      <c r="DD96" s="387"/>
      <c r="DE96" s="387"/>
    </row>
    <row r="97" spans="108:109" ht="13.5" hidden="1" customHeight="1" x14ac:dyDescent="0.2">
      <c r="DD97" s="387"/>
      <c r="DE97" s="387"/>
    </row>
    <row r="98" spans="108:109" ht="13.5" hidden="1" customHeight="1" x14ac:dyDescent="0.2">
      <c r="DD98" s="387"/>
      <c r="DE98" s="387"/>
    </row>
    <row r="99" spans="108:109" ht="13.5" hidden="1" customHeight="1" x14ac:dyDescent="0.2">
      <c r="DD99" s="387"/>
      <c r="DE99" s="387"/>
    </row>
    <row r="100" spans="108:109" ht="13.5" hidden="1" customHeight="1" x14ac:dyDescent="0.2">
      <c r="DD100" s="387"/>
      <c r="DE100" s="387"/>
    </row>
    <row r="101" spans="108:109" ht="13.5" hidden="1" customHeight="1" x14ac:dyDescent="0.2">
      <c r="DD101" s="387"/>
      <c r="DE101" s="387"/>
    </row>
    <row r="102" spans="108:109" ht="13.5" hidden="1" customHeight="1" x14ac:dyDescent="0.2">
      <c r="DD102" s="387"/>
      <c r="DE102" s="387"/>
    </row>
    <row r="103" spans="108:109" ht="13.5" hidden="1" customHeight="1" x14ac:dyDescent="0.2">
      <c r="DD103" s="387"/>
      <c r="DE103" s="387"/>
    </row>
    <row r="104" spans="108:109" ht="13.5" hidden="1" customHeight="1" x14ac:dyDescent="0.2">
      <c r="DD104" s="387"/>
      <c r="DE104" s="387"/>
    </row>
    <row r="105" spans="108:109" ht="13.5" hidden="1" customHeight="1" x14ac:dyDescent="0.2">
      <c r="DD105" s="387"/>
      <c r="DE105" s="387"/>
    </row>
    <row r="106" spans="108:109" ht="13.5" hidden="1" customHeight="1" x14ac:dyDescent="0.2">
      <c r="DD106" s="387"/>
      <c r="DE106" s="387"/>
    </row>
    <row r="107" spans="108:109" ht="13.5" hidden="1" customHeight="1" x14ac:dyDescent="0.2">
      <c r="DD107" s="387"/>
      <c r="DE107" s="387"/>
    </row>
    <row r="108" spans="108:109" ht="13.5" hidden="1" customHeight="1" x14ac:dyDescent="0.2">
      <c r="DD108" s="387"/>
      <c r="DE108" s="387"/>
    </row>
    <row r="109" spans="108:109" ht="13.5" hidden="1" customHeight="1" x14ac:dyDescent="0.2">
      <c r="DD109" s="387"/>
      <c r="DE109" s="387"/>
    </row>
    <row r="110" spans="108:109" ht="13.5" hidden="1" customHeight="1" x14ac:dyDescent="0.2">
      <c r="DD110" s="387"/>
      <c r="DE110" s="387"/>
    </row>
    <row r="111" spans="108:109" ht="13.5" hidden="1" customHeight="1" x14ac:dyDescent="0.2">
      <c r="DD111" s="387"/>
      <c r="DE111" s="387"/>
    </row>
    <row r="112" spans="108:109" ht="13.5" hidden="1" customHeight="1" x14ac:dyDescent="0.2">
      <c r="DD112" s="387"/>
      <c r="DE112" s="387"/>
    </row>
    <row r="113" spans="108:109" ht="13.5" hidden="1" customHeight="1" x14ac:dyDescent="0.2">
      <c r="DD113" s="387"/>
      <c r="DE113" s="387"/>
    </row>
    <row r="114" spans="108:109" ht="13.5" hidden="1" customHeight="1" x14ac:dyDescent="0.2">
      <c r="DD114" s="387"/>
      <c r="DE114" s="387"/>
    </row>
    <row r="115" spans="108:109" ht="13.5" hidden="1" customHeight="1" x14ac:dyDescent="0.2">
      <c r="DD115" s="387"/>
      <c r="DE115" s="387"/>
    </row>
    <row r="116" spans="108:109" ht="13.5" hidden="1" customHeight="1" x14ac:dyDescent="0.2">
      <c r="DD116" s="387"/>
      <c r="DE116" s="387"/>
    </row>
    <row r="117" spans="108:109" ht="13.5" hidden="1" customHeight="1" x14ac:dyDescent="0.2">
      <c r="DD117" s="387"/>
      <c r="DE117" s="387"/>
    </row>
    <row r="118" spans="108:109" ht="13.5" hidden="1" customHeight="1" x14ac:dyDescent="0.2">
      <c r="DD118" s="387"/>
      <c r="DE118" s="387"/>
    </row>
    <row r="119" spans="108:109" ht="13.5" hidden="1" customHeight="1" x14ac:dyDescent="0.2">
      <c r="DD119" s="387"/>
      <c r="DE119" s="387"/>
    </row>
    <row r="120" spans="108:109" ht="13.5" hidden="1" customHeight="1" x14ac:dyDescent="0.2">
      <c r="DD120" s="387"/>
      <c r="DE120" s="387"/>
    </row>
    <row r="121" spans="108:109" ht="13.5" hidden="1" customHeight="1" x14ac:dyDescent="0.2">
      <c r="DD121" s="387"/>
      <c r="DE121" s="387"/>
    </row>
    <row r="122" spans="108:109" ht="13.5" hidden="1" customHeight="1" x14ac:dyDescent="0.2">
      <c r="DD122" s="387"/>
      <c r="DE122" s="387"/>
    </row>
    <row r="123" spans="108:109" ht="13.5" hidden="1" customHeight="1" x14ac:dyDescent="0.2">
      <c r="DD123" s="387"/>
      <c r="DE123" s="387"/>
    </row>
    <row r="124" spans="108:109" ht="13.5" hidden="1" customHeight="1" x14ac:dyDescent="0.2">
      <c r="DD124" s="387"/>
      <c r="DE124" s="387"/>
    </row>
    <row r="125" spans="108:109" ht="13.5" hidden="1" customHeight="1" x14ac:dyDescent="0.2">
      <c r="DD125" s="387"/>
      <c r="DE125" s="387"/>
    </row>
    <row r="126" spans="108:109" ht="13.5" hidden="1" customHeight="1" x14ac:dyDescent="0.2">
      <c r="DD126" s="387"/>
      <c r="DE126" s="387"/>
    </row>
    <row r="127" spans="108:109" ht="13.5" hidden="1" customHeight="1" x14ac:dyDescent="0.2">
      <c r="DD127" s="387"/>
      <c r="DE127" s="387"/>
    </row>
    <row r="128" spans="108:109" ht="13.5" hidden="1" customHeight="1" x14ac:dyDescent="0.2">
      <c r="DD128" s="387"/>
      <c r="DE128" s="387"/>
    </row>
    <row r="129" spans="108:109" ht="13.5" hidden="1" customHeight="1" x14ac:dyDescent="0.2">
      <c r="DD129" s="387"/>
      <c r="DE129" s="387"/>
    </row>
    <row r="130" spans="108:109" ht="13.5" hidden="1" customHeight="1" x14ac:dyDescent="0.2">
      <c r="DD130" s="387"/>
      <c r="DE130" s="387"/>
    </row>
    <row r="131" spans="108:109" ht="13.5" hidden="1" customHeight="1" x14ac:dyDescent="0.2">
      <c r="DD131" s="387"/>
      <c r="DE131" s="387"/>
    </row>
    <row r="132" spans="108:109" ht="13.5" hidden="1" customHeight="1" x14ac:dyDescent="0.2">
      <c r="DD132" s="387"/>
      <c r="DE132" s="387"/>
    </row>
    <row r="133" spans="108:109" ht="13.5" hidden="1" customHeight="1" x14ac:dyDescent="0.2">
      <c r="DD133" s="387"/>
      <c r="DE133" s="387"/>
    </row>
    <row r="134" spans="108:109" ht="13.5" hidden="1" customHeight="1" x14ac:dyDescent="0.2">
      <c r="DD134" s="387"/>
      <c r="DE134" s="387"/>
    </row>
    <row r="135" spans="108:109" ht="13.5" hidden="1" customHeight="1" x14ac:dyDescent="0.2">
      <c r="DD135" s="387"/>
      <c r="DE135" s="387"/>
    </row>
    <row r="136" spans="108:109" ht="13.5" hidden="1" customHeight="1" x14ac:dyDescent="0.2">
      <c r="DD136" s="387"/>
      <c r="DE136" s="387"/>
    </row>
    <row r="137" spans="108:109" ht="13.5" hidden="1" customHeight="1" x14ac:dyDescent="0.2">
      <c r="DD137" s="387"/>
      <c r="DE137" s="387"/>
    </row>
    <row r="138" spans="108:109" ht="13.5" hidden="1" customHeight="1" x14ac:dyDescent="0.2">
      <c r="DD138" s="387"/>
      <c r="DE138" s="387"/>
    </row>
    <row r="139" spans="108:109" ht="13.5" hidden="1" customHeight="1" x14ac:dyDescent="0.2">
      <c r="DD139" s="387"/>
      <c r="DE139" s="387"/>
    </row>
    <row r="140" spans="108:109" ht="13.5" hidden="1" customHeight="1" x14ac:dyDescent="0.2">
      <c r="DD140" s="387"/>
      <c r="DE140" s="387"/>
    </row>
    <row r="141" spans="108:109" ht="13.5" hidden="1" customHeight="1" x14ac:dyDescent="0.2">
      <c r="DD141" s="387"/>
      <c r="DE141" s="387"/>
    </row>
    <row r="142" spans="108:109" ht="13.5" hidden="1" customHeight="1" x14ac:dyDescent="0.2">
      <c r="DD142" s="387"/>
      <c r="DE142" s="387"/>
    </row>
    <row r="143" spans="108:109" ht="13.5" hidden="1" customHeight="1" x14ac:dyDescent="0.2">
      <c r="DD143" s="387"/>
      <c r="DE143" s="387"/>
    </row>
    <row r="144" spans="108:109" ht="13.5" hidden="1" customHeight="1" x14ac:dyDescent="0.2">
      <c r="DD144" s="387"/>
      <c r="DE144" s="387"/>
    </row>
    <row r="145" spans="108:109" ht="13.5" hidden="1" customHeight="1" x14ac:dyDescent="0.2">
      <c r="DD145" s="387"/>
      <c r="DE145" s="387"/>
    </row>
    <row r="146" spans="108:109" ht="13.5" hidden="1" customHeight="1" x14ac:dyDescent="0.2">
      <c r="DD146" s="387"/>
      <c r="DE146" s="387"/>
    </row>
    <row r="147" spans="108:109" ht="13.5" hidden="1" customHeight="1" x14ac:dyDescent="0.2">
      <c r="DD147" s="387"/>
      <c r="DE147" s="387"/>
    </row>
    <row r="148" spans="108:109" ht="13.5" hidden="1" customHeight="1" x14ac:dyDescent="0.2">
      <c r="DD148" s="387"/>
      <c r="DE148" s="387"/>
    </row>
    <row r="149" spans="108:109" ht="13.5" hidden="1" customHeight="1" x14ac:dyDescent="0.2">
      <c r="DD149" s="387"/>
      <c r="DE149" s="387"/>
    </row>
    <row r="150" spans="108:109" ht="13.5" hidden="1" customHeight="1" x14ac:dyDescent="0.2">
      <c r="DD150" s="387"/>
      <c r="DE150" s="387"/>
    </row>
    <row r="151" spans="108:109" ht="13.5" hidden="1" customHeight="1" x14ac:dyDescent="0.2">
      <c r="DD151" s="387"/>
      <c r="DE151" s="387"/>
    </row>
    <row r="152" spans="108:109" ht="13.5" hidden="1" customHeight="1" x14ac:dyDescent="0.2">
      <c r="DD152" s="387"/>
      <c r="DE152" s="387"/>
    </row>
    <row r="153" spans="108:109" ht="13.5" hidden="1" customHeight="1" x14ac:dyDescent="0.2">
      <c r="DD153" s="387"/>
      <c r="DE153" s="387"/>
    </row>
    <row r="154" spans="108:109" ht="13.5" hidden="1" customHeight="1" x14ac:dyDescent="0.2">
      <c r="DD154" s="387"/>
      <c r="DE154" s="387"/>
    </row>
    <row r="155" spans="108:109" ht="13.5" hidden="1" customHeight="1" x14ac:dyDescent="0.2">
      <c r="DD155" s="387"/>
      <c r="DE155" s="387"/>
    </row>
    <row r="156" spans="108:109" ht="13.5" hidden="1" customHeight="1" x14ac:dyDescent="0.2">
      <c r="DD156" s="387"/>
      <c r="DE156" s="387"/>
    </row>
    <row r="157" spans="108:109" ht="13.5" hidden="1" customHeight="1" x14ac:dyDescent="0.2">
      <c r="DD157" s="387"/>
      <c r="DE157" s="387"/>
    </row>
    <row r="158" spans="108:109" ht="13.5" hidden="1" customHeight="1" x14ac:dyDescent="0.2">
      <c r="DD158" s="387"/>
      <c r="DE158" s="387"/>
    </row>
    <row r="159" spans="108:109" ht="13.5" hidden="1" customHeight="1" x14ac:dyDescent="0.2">
      <c r="DD159" s="387"/>
      <c r="DE159" s="387"/>
    </row>
    <row r="160" spans="108:109" ht="13.5" hidden="1" customHeight="1" x14ac:dyDescent="0.2">
      <c r="DD160" s="387"/>
      <c r="DE160" s="38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tVm9DrBI+ABcv6GSpWuhjcsab4BGb1szZ1Afu1cqU++qiO7Rupp8W+wR2kUlJCGTBQo91dMtSRyi8j3Ms9FAZQ==" saltValue="i/RyI2BuiMzFqYFkkw5PK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597</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zCn+KhbAyxRRmTenXBQSarEBSYy3046f49+6K+CGmqZuES8RrZzuQNDagx+SuBZnmVQQ8lNttHGYf1g2AzElw==" saltValue="caB/8SWhAcHGBXvRVKRZ/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491</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wpL3dBZISkrRxSdyCvumuDv1xyiio11G5OoYvd5G0+AOORzAQm7sjiM7CvO6c6az2TAhzgqPHA81llJaWchkbQ==" saltValue="f+U2IzPvj9jMKeu3lPAsw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542</v>
      </c>
      <c r="G2" s="156"/>
      <c r="H2" s="157"/>
    </row>
    <row r="3" spans="1:8" x14ac:dyDescent="0.2">
      <c r="A3" s="153" t="s">
        <v>535</v>
      </c>
      <c r="B3" s="158"/>
      <c r="C3" s="159"/>
      <c r="D3" s="160">
        <v>42871</v>
      </c>
      <c r="E3" s="161"/>
      <c r="F3" s="162">
        <v>64287</v>
      </c>
      <c r="G3" s="163"/>
      <c r="H3" s="164"/>
    </row>
    <row r="4" spans="1:8" x14ac:dyDescent="0.2">
      <c r="A4" s="165"/>
      <c r="B4" s="166"/>
      <c r="C4" s="167"/>
      <c r="D4" s="168">
        <v>27748</v>
      </c>
      <c r="E4" s="169"/>
      <c r="F4" s="170">
        <v>41052</v>
      </c>
      <c r="G4" s="171"/>
      <c r="H4" s="172"/>
    </row>
    <row r="5" spans="1:8" x14ac:dyDescent="0.2">
      <c r="A5" s="153" t="s">
        <v>537</v>
      </c>
      <c r="B5" s="158"/>
      <c r="C5" s="159"/>
      <c r="D5" s="160">
        <v>53552</v>
      </c>
      <c r="E5" s="161"/>
      <c r="F5" s="162">
        <v>46440</v>
      </c>
      <c r="G5" s="163"/>
      <c r="H5" s="164"/>
    </row>
    <row r="6" spans="1:8" x14ac:dyDescent="0.2">
      <c r="A6" s="165"/>
      <c r="B6" s="166"/>
      <c r="C6" s="167"/>
      <c r="D6" s="168">
        <v>32184</v>
      </c>
      <c r="E6" s="169"/>
      <c r="F6" s="170">
        <v>27658</v>
      </c>
      <c r="G6" s="171"/>
      <c r="H6" s="172"/>
    </row>
    <row r="7" spans="1:8" x14ac:dyDescent="0.2">
      <c r="A7" s="153" t="s">
        <v>538</v>
      </c>
      <c r="B7" s="158"/>
      <c r="C7" s="159"/>
      <c r="D7" s="160">
        <v>48971</v>
      </c>
      <c r="E7" s="161"/>
      <c r="F7" s="162">
        <v>63257</v>
      </c>
      <c r="G7" s="163"/>
      <c r="H7" s="164"/>
    </row>
    <row r="8" spans="1:8" x14ac:dyDescent="0.2">
      <c r="A8" s="165"/>
      <c r="B8" s="166"/>
      <c r="C8" s="167"/>
      <c r="D8" s="168">
        <v>31457</v>
      </c>
      <c r="E8" s="169"/>
      <c r="F8" s="170">
        <v>27259</v>
      </c>
      <c r="G8" s="171"/>
      <c r="H8" s="172"/>
    </row>
    <row r="9" spans="1:8" x14ac:dyDescent="0.2">
      <c r="A9" s="153" t="s">
        <v>539</v>
      </c>
      <c r="B9" s="158"/>
      <c r="C9" s="159"/>
      <c r="D9" s="160">
        <v>42588</v>
      </c>
      <c r="E9" s="161"/>
      <c r="F9" s="162">
        <v>52308</v>
      </c>
      <c r="G9" s="163"/>
      <c r="H9" s="164"/>
    </row>
    <row r="10" spans="1:8" x14ac:dyDescent="0.2">
      <c r="A10" s="165"/>
      <c r="B10" s="166"/>
      <c r="C10" s="167"/>
      <c r="D10" s="168">
        <v>25839</v>
      </c>
      <c r="E10" s="169"/>
      <c r="F10" s="170">
        <v>28695</v>
      </c>
      <c r="G10" s="171"/>
      <c r="H10" s="172"/>
    </row>
    <row r="11" spans="1:8" x14ac:dyDescent="0.2">
      <c r="A11" s="153" t="s">
        <v>540</v>
      </c>
      <c r="B11" s="158"/>
      <c r="C11" s="159"/>
      <c r="D11" s="160">
        <v>39864</v>
      </c>
      <c r="E11" s="161"/>
      <c r="F11" s="162">
        <v>46402</v>
      </c>
      <c r="G11" s="163"/>
      <c r="H11" s="164"/>
    </row>
    <row r="12" spans="1:8" x14ac:dyDescent="0.2">
      <c r="A12" s="165"/>
      <c r="B12" s="166"/>
      <c r="C12" s="173"/>
      <c r="D12" s="168">
        <v>30281</v>
      </c>
      <c r="E12" s="169"/>
      <c r="F12" s="170">
        <v>26897</v>
      </c>
      <c r="G12" s="171"/>
      <c r="H12" s="172"/>
    </row>
    <row r="13" spans="1:8" x14ac:dyDescent="0.2">
      <c r="A13" s="153"/>
      <c r="B13" s="158"/>
      <c r="C13" s="174"/>
      <c r="D13" s="175">
        <v>45569</v>
      </c>
      <c r="E13" s="176"/>
      <c r="F13" s="177">
        <v>54539</v>
      </c>
      <c r="G13" s="178"/>
      <c r="H13" s="164"/>
    </row>
    <row r="14" spans="1:8" x14ac:dyDescent="0.2">
      <c r="A14" s="165"/>
      <c r="B14" s="166"/>
      <c r="C14" s="167"/>
      <c r="D14" s="168">
        <v>29502</v>
      </c>
      <c r="E14" s="169"/>
      <c r="F14" s="170">
        <v>30312</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6.12</v>
      </c>
      <c r="C19" s="179">
        <f>ROUND(VALUE(SUBSTITUTE(実質収支比率等に係る経年分析!G$48,"▲","-")),2)</f>
        <v>9.16</v>
      </c>
      <c r="D19" s="179">
        <f>ROUND(VALUE(SUBSTITUTE(実質収支比率等に係る経年分析!H$48,"▲","-")),2)</f>
        <v>5.07</v>
      </c>
      <c r="E19" s="179">
        <f>ROUND(VALUE(SUBSTITUTE(実質収支比率等に係る経年分析!I$48,"▲","-")),2)</f>
        <v>7.78</v>
      </c>
      <c r="F19" s="179">
        <f>ROUND(VALUE(SUBSTITUTE(実質収支比率等に係る経年分析!J$48,"▲","-")),2)</f>
        <v>9.4499999999999993</v>
      </c>
    </row>
    <row r="20" spans="1:11" x14ac:dyDescent="0.2">
      <c r="A20" s="179" t="s">
        <v>55</v>
      </c>
      <c r="B20" s="179">
        <f>ROUND(VALUE(SUBSTITUTE(実質収支比率等に係る経年分析!F$47,"▲","-")),2)</f>
        <v>14.35</v>
      </c>
      <c r="C20" s="179">
        <f>ROUND(VALUE(SUBSTITUTE(実質収支比率等に係る経年分析!G$47,"▲","-")),2)</f>
        <v>11.33</v>
      </c>
      <c r="D20" s="179">
        <f>ROUND(VALUE(SUBSTITUTE(実質収支比率等に係る経年分析!H$47,"▲","-")),2)</f>
        <v>15.03</v>
      </c>
      <c r="E20" s="179">
        <f>ROUND(VALUE(SUBSTITUTE(実質収支比率等に係る経年分析!I$47,"▲","-")),2)</f>
        <v>15.76</v>
      </c>
      <c r="F20" s="179">
        <f>ROUND(VALUE(SUBSTITUTE(実質収支比率等に係る経年分析!J$47,"▲","-")),2)</f>
        <v>16.510000000000002</v>
      </c>
    </row>
    <row r="21" spans="1:11" x14ac:dyDescent="0.2">
      <c r="A21" s="179" t="s">
        <v>56</v>
      </c>
      <c r="B21" s="179">
        <f>IF(ISNUMBER(VALUE(SUBSTITUTE(実質収支比率等に係る経年分析!F$49,"▲","-"))),ROUND(VALUE(SUBSTITUTE(実質収支比率等に係る経年分析!F$49,"▲","-")),2),NA())</f>
        <v>1.67</v>
      </c>
      <c r="C21" s="179">
        <f>IF(ISNUMBER(VALUE(SUBSTITUTE(実質収支比率等に係る経年分析!G$49,"▲","-"))),ROUND(VALUE(SUBSTITUTE(実質収支比率等に係る経年分析!G$49,"▲","-")),2),NA())</f>
        <v>0.37</v>
      </c>
      <c r="D21" s="179">
        <f>IF(ISNUMBER(VALUE(SUBSTITUTE(実質収支比率等に係る経年分析!H$49,"▲","-"))),ROUND(VALUE(SUBSTITUTE(実質収支比率等に係る経年分析!H$49,"▲","-")),2),NA())</f>
        <v>-0.55000000000000004</v>
      </c>
      <c r="E21" s="179">
        <f>IF(ISNUMBER(VALUE(SUBSTITUTE(実質収支比率等に係る経年分析!I$49,"▲","-"))),ROUND(VALUE(SUBSTITUTE(実質収支比率等に係る経年分析!I$49,"▲","-")),2),NA())</f>
        <v>3.52</v>
      </c>
      <c r="F21" s="179">
        <f>IF(ISNUMBER(VALUE(SUBSTITUTE(実質収支比率等に係る経年分析!J$49,"▲","-"))),ROUND(VALUE(SUBSTITUTE(実質収支比率等に係る経年分析!J$49,"▲","-")),2),NA())</f>
        <v>2.38</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0.16</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2">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2">
      <c r="A31" s="180" t="str">
        <f>IF(連結実質赤字比率に係る赤字・黒字の構成分析!C$39="",NA(),連結実質赤字比率に係る赤字・黒字の構成分析!C$39)</f>
        <v>下水道事業特別会計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0.11</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0.15</v>
      </c>
    </row>
    <row r="32" spans="1:11" x14ac:dyDescent="0.2">
      <c r="A32" s="180" t="str">
        <f>IF(連結実質赤字比率に係る赤字・黒字の構成分析!C$38="",NA(),連結実質赤字比率に係る赤字・黒字の構成分析!C$38)</f>
        <v>国民健康保険事業特別会計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0.14000000000000001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1.79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2.34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2.67</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0.53</v>
      </c>
    </row>
    <row r="33" spans="1:16" x14ac:dyDescent="0.2">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1.97</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1.49</v>
      </c>
    </row>
    <row r="34" spans="1:16" x14ac:dyDescent="0.2">
      <c r="A34" s="180" t="str">
        <f>IF(連結実質赤字比率に係る赤字・黒字の構成分析!C$36="",NA(),連結実質赤字比率に係る赤字・黒字の構成分析!C$36)</f>
        <v>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3.22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3.57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3.44</v>
      </c>
    </row>
    <row r="35" spans="1:16" x14ac:dyDescent="0.2">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10.89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10.91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10.210000000000001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3.46</v>
      </c>
    </row>
    <row r="36" spans="1:16" x14ac:dyDescent="0.2">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6.01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9.06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4.82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7.78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9.44</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3378</v>
      </c>
      <c r="E42" s="181"/>
      <c r="F42" s="181"/>
      <c r="G42" s="181">
        <f>'実質公債費比率（分子）の構造'!L$52</f>
        <v>3138</v>
      </c>
      <c r="H42" s="181"/>
      <c r="I42" s="181"/>
      <c r="J42" s="181">
        <f>'実質公債費比率（分子）の構造'!M$52</f>
        <v>3132</v>
      </c>
      <c r="K42" s="181"/>
      <c r="L42" s="181"/>
      <c r="M42" s="181">
        <f>'実質公債費比率（分子）の構造'!N$52</f>
        <v>3103</v>
      </c>
      <c r="N42" s="181"/>
      <c r="O42" s="181"/>
      <c r="P42" s="181">
        <f>'実質公債費比率（分子）の構造'!O$52</f>
        <v>3229</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254</v>
      </c>
      <c r="C44" s="181"/>
      <c r="D44" s="181"/>
      <c r="E44" s="181">
        <f>'実質公債費比率（分子）の構造'!L$50</f>
        <v>226</v>
      </c>
      <c r="F44" s="181"/>
      <c r="G44" s="181"/>
      <c r="H44" s="181">
        <f>'実質公債費比率（分子）の構造'!M$50</f>
        <v>204</v>
      </c>
      <c r="I44" s="181"/>
      <c r="J44" s="181"/>
      <c r="K44" s="181">
        <f>'実質公債費比率（分子）の構造'!N$50</f>
        <v>187</v>
      </c>
      <c r="L44" s="181"/>
      <c r="M44" s="181"/>
      <c r="N44" s="181">
        <f>'実質公債費比率（分子）の構造'!O$50</f>
        <v>160</v>
      </c>
      <c r="O44" s="181"/>
      <c r="P44" s="181"/>
    </row>
    <row r="45" spans="1:16" x14ac:dyDescent="0.2">
      <c r="A45" s="181" t="s">
        <v>66</v>
      </c>
      <c r="B45" s="181">
        <f>'実質公債費比率（分子）の構造'!K$49</f>
        <v>8</v>
      </c>
      <c r="C45" s="181"/>
      <c r="D45" s="181"/>
      <c r="E45" s="181">
        <f>'実質公債費比率（分子）の構造'!L$49</f>
        <v>7</v>
      </c>
      <c r="F45" s="181"/>
      <c r="G45" s="181"/>
      <c r="H45" s="181">
        <f>'実質公債費比率（分子）の構造'!M$49</f>
        <v>7</v>
      </c>
      <c r="I45" s="181"/>
      <c r="J45" s="181"/>
      <c r="K45" s="181">
        <f>'実質公債費比率（分子）の構造'!N$49</f>
        <v>3</v>
      </c>
      <c r="L45" s="181"/>
      <c r="M45" s="181"/>
      <c r="N45" s="181">
        <f>'実質公債費比率（分子）の構造'!O$49</f>
        <v>9</v>
      </c>
      <c r="O45" s="181"/>
      <c r="P45" s="181"/>
    </row>
    <row r="46" spans="1:16" x14ac:dyDescent="0.2">
      <c r="A46" s="181" t="s">
        <v>67</v>
      </c>
      <c r="B46" s="181">
        <f>'実質公債費比率（分子）の構造'!K$48</f>
        <v>799</v>
      </c>
      <c r="C46" s="181"/>
      <c r="D46" s="181"/>
      <c r="E46" s="181">
        <f>'実質公債費比率（分子）の構造'!L$48</f>
        <v>778</v>
      </c>
      <c r="F46" s="181"/>
      <c r="G46" s="181"/>
      <c r="H46" s="181">
        <f>'実質公債費比率（分子）の構造'!M$48</f>
        <v>786</v>
      </c>
      <c r="I46" s="181"/>
      <c r="J46" s="181"/>
      <c r="K46" s="181">
        <f>'実質公債費比率（分子）の構造'!N$48</f>
        <v>761</v>
      </c>
      <c r="L46" s="181"/>
      <c r="M46" s="181"/>
      <c r="N46" s="181">
        <f>'実質公債費比率（分子）の構造'!O$48</f>
        <v>760</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3537</v>
      </c>
      <c r="C49" s="181"/>
      <c r="D49" s="181"/>
      <c r="E49" s="181">
        <f>'実質公債費比率（分子）の構造'!L$45</f>
        <v>3039</v>
      </c>
      <c r="F49" s="181"/>
      <c r="G49" s="181"/>
      <c r="H49" s="181">
        <f>'実質公債費比率（分子）の構造'!M$45</f>
        <v>2916</v>
      </c>
      <c r="I49" s="181"/>
      <c r="J49" s="181"/>
      <c r="K49" s="181">
        <f>'実質公債費比率（分子）の構造'!N$45</f>
        <v>2798</v>
      </c>
      <c r="L49" s="181"/>
      <c r="M49" s="181"/>
      <c r="N49" s="181">
        <f>'実質公債費比率（分子）の構造'!O$45</f>
        <v>2885</v>
      </c>
      <c r="O49" s="181"/>
      <c r="P49" s="181"/>
    </row>
    <row r="50" spans="1:16" x14ac:dyDescent="0.2">
      <c r="A50" s="181" t="s">
        <v>71</v>
      </c>
      <c r="B50" s="181" t="e">
        <f>NA()</f>
        <v>#N/A</v>
      </c>
      <c r="C50" s="181">
        <f>IF(ISNUMBER('実質公債費比率（分子）の構造'!K$53),'実質公債費比率（分子）の構造'!K$53,NA())</f>
        <v>1220</v>
      </c>
      <c r="D50" s="181" t="e">
        <f>NA()</f>
        <v>#N/A</v>
      </c>
      <c r="E50" s="181" t="e">
        <f>NA()</f>
        <v>#N/A</v>
      </c>
      <c r="F50" s="181">
        <f>IF(ISNUMBER('実質公債費比率（分子）の構造'!L$53),'実質公債費比率（分子）の構造'!L$53,NA())</f>
        <v>912</v>
      </c>
      <c r="G50" s="181" t="e">
        <f>NA()</f>
        <v>#N/A</v>
      </c>
      <c r="H50" s="181" t="e">
        <f>NA()</f>
        <v>#N/A</v>
      </c>
      <c r="I50" s="181">
        <f>IF(ISNUMBER('実質公債費比率（分子）の構造'!M$53),'実質公債費比率（分子）の構造'!M$53,NA())</f>
        <v>781</v>
      </c>
      <c r="J50" s="181" t="e">
        <f>NA()</f>
        <v>#N/A</v>
      </c>
      <c r="K50" s="181" t="e">
        <f>NA()</f>
        <v>#N/A</v>
      </c>
      <c r="L50" s="181">
        <f>IF(ISNUMBER('実質公債費比率（分子）の構造'!N$53),'実質公債費比率（分子）の構造'!N$53,NA())</f>
        <v>646</v>
      </c>
      <c r="M50" s="181" t="e">
        <f>NA()</f>
        <v>#N/A</v>
      </c>
      <c r="N50" s="181" t="e">
        <f>NA()</f>
        <v>#N/A</v>
      </c>
      <c r="O50" s="181">
        <f>IF(ISNUMBER('実質公債費比率（分子）の構造'!O$53),'実質公債費比率（分子）の構造'!O$53,NA())</f>
        <v>585</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29270</v>
      </c>
      <c r="E56" s="180"/>
      <c r="F56" s="180"/>
      <c r="G56" s="180">
        <f>'将来負担比率（分子）の構造'!J$52</f>
        <v>29478</v>
      </c>
      <c r="H56" s="180"/>
      <c r="I56" s="180"/>
      <c r="J56" s="180">
        <f>'将来負担比率（分子）の構造'!K$52</f>
        <v>28901</v>
      </c>
      <c r="K56" s="180"/>
      <c r="L56" s="180"/>
      <c r="M56" s="180">
        <f>'将来負担比率（分子）の構造'!L$52</f>
        <v>28414</v>
      </c>
      <c r="N56" s="180"/>
      <c r="O56" s="180"/>
      <c r="P56" s="180">
        <f>'将来負担比率（分子）の構造'!M$52</f>
        <v>28584</v>
      </c>
    </row>
    <row r="57" spans="1:16" x14ac:dyDescent="0.2">
      <c r="A57" s="180" t="s">
        <v>42</v>
      </c>
      <c r="B57" s="180"/>
      <c r="C57" s="180"/>
      <c r="D57" s="180">
        <f>'将来負担比率（分子）の構造'!I$51</f>
        <v>6157</v>
      </c>
      <c r="E57" s="180"/>
      <c r="F57" s="180"/>
      <c r="G57" s="180">
        <f>'将来負担比率（分子）の構造'!J$51</f>
        <v>6121</v>
      </c>
      <c r="H57" s="180"/>
      <c r="I57" s="180"/>
      <c r="J57" s="180">
        <f>'将来負担比率（分子）の構造'!K$51</f>
        <v>6252</v>
      </c>
      <c r="K57" s="180"/>
      <c r="L57" s="180"/>
      <c r="M57" s="180">
        <f>'将来負担比率（分子）の構造'!L$51</f>
        <v>5914</v>
      </c>
      <c r="N57" s="180"/>
      <c r="O57" s="180"/>
      <c r="P57" s="180">
        <f>'将来負担比率（分子）の構造'!M$51</f>
        <v>6031</v>
      </c>
    </row>
    <row r="58" spans="1:16" x14ac:dyDescent="0.2">
      <c r="A58" s="180" t="s">
        <v>41</v>
      </c>
      <c r="B58" s="180"/>
      <c r="C58" s="180"/>
      <c r="D58" s="180">
        <f>'将来負担比率（分子）の構造'!I$50</f>
        <v>6416</v>
      </c>
      <c r="E58" s="180"/>
      <c r="F58" s="180"/>
      <c r="G58" s="180">
        <f>'将来負担比率（分子）の構造'!J$50</f>
        <v>5114</v>
      </c>
      <c r="H58" s="180"/>
      <c r="I58" s="180"/>
      <c r="J58" s="180">
        <f>'将来負担比率（分子）の構造'!K$50</f>
        <v>7514</v>
      </c>
      <c r="K58" s="180"/>
      <c r="L58" s="180"/>
      <c r="M58" s="180">
        <f>'将来負担比率（分子）の構造'!L$50</f>
        <v>8251</v>
      </c>
      <c r="N58" s="180"/>
      <c r="O58" s="180"/>
      <c r="P58" s="180">
        <f>'将来負担比率（分子）の構造'!M$50</f>
        <v>8772</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437</v>
      </c>
      <c r="C61" s="180"/>
      <c r="D61" s="180"/>
      <c r="E61" s="180">
        <f>'将来負担比率（分子）の構造'!J$46</f>
        <v>162</v>
      </c>
      <c r="F61" s="180"/>
      <c r="G61" s="180"/>
      <c r="H61" s="180">
        <f>'将来負担比率（分子）の構造'!K$46</f>
        <v>24</v>
      </c>
      <c r="I61" s="180"/>
      <c r="J61" s="180"/>
      <c r="K61" s="180">
        <f>'将来負担比率（分子）の構造'!L$46</f>
        <v>12</v>
      </c>
      <c r="L61" s="180"/>
      <c r="M61" s="180"/>
      <c r="N61" s="180" t="str">
        <f>'将来負担比率（分子）の構造'!M$46</f>
        <v>-</v>
      </c>
      <c r="O61" s="180"/>
      <c r="P61" s="180"/>
    </row>
    <row r="62" spans="1:16" x14ac:dyDescent="0.2">
      <c r="A62" s="180" t="s">
        <v>35</v>
      </c>
      <c r="B62" s="180">
        <f>'将来負担比率（分子）の構造'!I$45</f>
        <v>8087</v>
      </c>
      <c r="C62" s="180"/>
      <c r="D62" s="180"/>
      <c r="E62" s="180">
        <f>'将来負担比率（分子）の構造'!J$45</f>
        <v>7274</v>
      </c>
      <c r="F62" s="180"/>
      <c r="G62" s="180"/>
      <c r="H62" s="180">
        <f>'将来負担比率（分子）の構造'!K$45</f>
        <v>7245</v>
      </c>
      <c r="I62" s="180"/>
      <c r="J62" s="180"/>
      <c r="K62" s="180">
        <f>'将来負担比率（分子）の構造'!L$45</f>
        <v>6928</v>
      </c>
      <c r="L62" s="180"/>
      <c r="M62" s="180"/>
      <c r="N62" s="180">
        <f>'将来負担比率（分子）の構造'!M$45</f>
        <v>6545</v>
      </c>
      <c r="O62" s="180"/>
      <c r="P62" s="180"/>
    </row>
    <row r="63" spans="1:16" x14ac:dyDescent="0.2">
      <c r="A63" s="180" t="s">
        <v>34</v>
      </c>
      <c r="B63" s="180">
        <f>'将来負担比率（分子）の構造'!I$44</f>
        <v>68</v>
      </c>
      <c r="C63" s="180"/>
      <c r="D63" s="180"/>
      <c r="E63" s="180">
        <f>'将来負担比率（分子）の構造'!J$44</f>
        <v>62</v>
      </c>
      <c r="F63" s="180"/>
      <c r="G63" s="180"/>
      <c r="H63" s="180">
        <f>'将来負担比率（分子）の構造'!K$44</f>
        <v>54</v>
      </c>
      <c r="I63" s="180"/>
      <c r="J63" s="180"/>
      <c r="K63" s="180">
        <f>'将来負担比率（分子）の構造'!L$44</f>
        <v>41</v>
      </c>
      <c r="L63" s="180"/>
      <c r="M63" s="180"/>
      <c r="N63" s="180">
        <f>'将来負担比率（分子）の構造'!M$44</f>
        <v>38</v>
      </c>
      <c r="O63" s="180"/>
      <c r="P63" s="180"/>
    </row>
    <row r="64" spans="1:16" x14ac:dyDescent="0.2">
      <c r="A64" s="180" t="s">
        <v>33</v>
      </c>
      <c r="B64" s="180">
        <f>'将来負担比率（分子）の構造'!I$43</f>
        <v>7372</v>
      </c>
      <c r="C64" s="180"/>
      <c r="D64" s="180"/>
      <c r="E64" s="180">
        <f>'将来負担比率（分子）の構造'!J$43</f>
        <v>7110</v>
      </c>
      <c r="F64" s="180"/>
      <c r="G64" s="180"/>
      <c r="H64" s="180">
        <f>'将来負担比率（分子）の構造'!K$43</f>
        <v>6863</v>
      </c>
      <c r="I64" s="180"/>
      <c r="J64" s="180"/>
      <c r="K64" s="180">
        <f>'将来負担比率（分子）の構造'!L$43</f>
        <v>6610</v>
      </c>
      <c r="L64" s="180"/>
      <c r="M64" s="180"/>
      <c r="N64" s="180">
        <f>'将来負担比率（分子）の構造'!M$43</f>
        <v>6789</v>
      </c>
      <c r="O64" s="180"/>
      <c r="P64" s="180"/>
    </row>
    <row r="65" spans="1:16" x14ac:dyDescent="0.2">
      <c r="A65" s="180" t="s">
        <v>32</v>
      </c>
      <c r="B65" s="180">
        <f>'将来負担比率（分子）の構造'!I$42</f>
        <v>1124</v>
      </c>
      <c r="C65" s="180"/>
      <c r="D65" s="180"/>
      <c r="E65" s="180">
        <f>'将来負担比率（分子）の構造'!J$42</f>
        <v>1127</v>
      </c>
      <c r="F65" s="180"/>
      <c r="G65" s="180"/>
      <c r="H65" s="180">
        <f>'将来負担比率（分子）の構造'!K$42</f>
        <v>1029</v>
      </c>
      <c r="I65" s="180"/>
      <c r="J65" s="180"/>
      <c r="K65" s="180">
        <f>'将来負担比率（分子）の構造'!L$42</f>
        <v>699</v>
      </c>
      <c r="L65" s="180"/>
      <c r="M65" s="180"/>
      <c r="N65" s="180">
        <f>'将来負担比率（分子）の構造'!M$42</f>
        <v>928</v>
      </c>
      <c r="O65" s="180"/>
      <c r="P65" s="180"/>
    </row>
    <row r="66" spans="1:16" x14ac:dyDescent="0.2">
      <c r="A66" s="180" t="s">
        <v>31</v>
      </c>
      <c r="B66" s="180">
        <f>'将来負担比率（分子）の構造'!I$41</f>
        <v>30239</v>
      </c>
      <c r="C66" s="180"/>
      <c r="D66" s="180"/>
      <c r="E66" s="180">
        <f>'将来負担比率（分子）の構造'!J$41</f>
        <v>31066</v>
      </c>
      <c r="F66" s="180"/>
      <c r="G66" s="180"/>
      <c r="H66" s="180">
        <f>'将来負担比率（分子）の構造'!K$41</f>
        <v>31715</v>
      </c>
      <c r="I66" s="180"/>
      <c r="J66" s="180"/>
      <c r="K66" s="180">
        <f>'将来負担比率（分子）の構造'!L$41</f>
        <v>31409</v>
      </c>
      <c r="L66" s="180"/>
      <c r="M66" s="180"/>
      <c r="N66" s="180">
        <f>'将来負担比率（分子）の構造'!M$41</f>
        <v>31387</v>
      </c>
      <c r="O66" s="180"/>
      <c r="P66" s="180"/>
    </row>
    <row r="67" spans="1:16" x14ac:dyDescent="0.2">
      <c r="A67" s="180" t="s">
        <v>75</v>
      </c>
      <c r="B67" s="180" t="e">
        <f>NA()</f>
        <v>#N/A</v>
      </c>
      <c r="C67" s="180">
        <f>IF(ISNUMBER('将来負担比率（分子）の構造'!I$53), IF('将来負担比率（分子）の構造'!I$53 &lt; 0, 0, '将来負担比率（分子）の構造'!I$53), NA())</f>
        <v>5484</v>
      </c>
      <c r="D67" s="180" t="e">
        <f>NA()</f>
        <v>#N/A</v>
      </c>
      <c r="E67" s="180" t="e">
        <f>NA()</f>
        <v>#N/A</v>
      </c>
      <c r="F67" s="180">
        <f>IF(ISNUMBER('将来負担比率（分子）の構造'!J$53), IF('将来負担比率（分子）の構造'!J$53 &lt; 0, 0, '将来負担比率（分子）の構造'!J$53), NA())</f>
        <v>6087</v>
      </c>
      <c r="G67" s="180" t="e">
        <f>NA()</f>
        <v>#N/A</v>
      </c>
      <c r="H67" s="180" t="e">
        <f>NA()</f>
        <v>#N/A</v>
      </c>
      <c r="I67" s="180">
        <f>IF(ISNUMBER('将来負担比率（分子）の構造'!K$53), IF('将来負担比率（分子）の構造'!K$53 &lt; 0, 0, '将来負担比率（分子）の構造'!K$53), NA())</f>
        <v>4262</v>
      </c>
      <c r="J67" s="180" t="e">
        <f>NA()</f>
        <v>#N/A</v>
      </c>
      <c r="K67" s="180" t="e">
        <f>NA()</f>
        <v>#N/A</v>
      </c>
      <c r="L67" s="180">
        <f>IF(ISNUMBER('将来負担比率（分子）の構造'!L$53), IF('将来負担比率（分子）の構造'!L$53 &lt; 0, 0, '将来負担比率（分子）の構造'!L$53), NA())</f>
        <v>3120</v>
      </c>
      <c r="M67" s="180" t="e">
        <f>NA()</f>
        <v>#N/A</v>
      </c>
      <c r="N67" s="180" t="e">
        <f>NA()</f>
        <v>#N/A</v>
      </c>
      <c r="O67" s="180">
        <f>IF(ISNUMBER('将来負担比率（分子）の構造'!M$53), IF('将来負担比率（分子）の構造'!M$53 &lt; 0, 0, '将来負担比率（分子）の構造'!M$53), NA())</f>
        <v>2299</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3916</v>
      </c>
      <c r="C72" s="184">
        <f>基金残高に係る経年分析!G55</f>
        <v>4124</v>
      </c>
      <c r="D72" s="184">
        <f>基金残高に係る経年分析!H55</f>
        <v>4314</v>
      </c>
    </row>
    <row r="73" spans="1:16" x14ac:dyDescent="0.2">
      <c r="A73" s="183" t="s">
        <v>78</v>
      </c>
      <c r="B73" s="184">
        <f>基金残高に係る経年分析!F56</f>
        <v>308</v>
      </c>
      <c r="C73" s="184">
        <f>基金残高に係る経年分析!G56</f>
        <v>309</v>
      </c>
      <c r="D73" s="184">
        <f>基金残高に係る経年分析!H56</f>
        <v>309</v>
      </c>
    </row>
    <row r="74" spans="1:16" x14ac:dyDescent="0.2">
      <c r="A74" s="183" t="s">
        <v>79</v>
      </c>
      <c r="B74" s="184">
        <f>基金残高に係る経年分析!F57</f>
        <v>2929</v>
      </c>
      <c r="C74" s="184">
        <f>基金残高に係る経年分析!G57</f>
        <v>2888</v>
      </c>
      <c r="D74" s="184">
        <f>基金残高に係る経年分析!H57</f>
        <v>2826</v>
      </c>
    </row>
  </sheetData>
  <sheetProtection algorithmName="SHA-512" hashValue="IwBHM1oMMVSgRbc075qaeS9AozpO1yk3sXAhyEy8PWAvpmiAFEJffCxdW8swIgwyWm26BEwh/0cXiO+dTaSdBA==" saltValue="g/TWrjsto36nyxZzu39LM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H27共用機</cp:lastModifiedBy>
  <cp:lastPrinted>2020-09-18T08:19:29Z</cp:lastPrinted>
  <dcterms:modified xsi:type="dcterms:W3CDTF">2020-09-23T01:15:02Z</dcterms:modified>
</cp:coreProperties>
</file>