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mc:AlternateContent xmlns:mc="http://schemas.openxmlformats.org/markup-compatibility/2006">
    <mc:Choice Requires="x15">
      <x15ac:absPath xmlns:x15ac="http://schemas.microsoft.com/office/spreadsheetml/2010/11/ac" url="\\nz17es002\MainData\諸統計\その他\R02\02_市町行財政課\020818【財政状況資料集】平成30年度財政状況資料集（追加分）の作成及び提出について（依頼）\05修正提出（沼津市→県）\"/>
    </mc:Choice>
  </mc:AlternateContent>
  <xr:revisionPtr revIDLastSave="0" documentId="13_ncr:1_{CCDC786E-39C4-49B4-92E4-E6191E107AA9}" xr6:coauthVersionLast="45" xr6:coauthVersionMax="45" xr10:uidLastSave="{00000000-0000-0000-0000-000000000000}"/>
  <bookViews>
    <workbookView xWindow="-120" yWindow="-120" windowWidth="29040" windowHeight="15990" tabRatio="9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63" i="12" l="1"/>
  <c r="AP63" i="12"/>
  <c r="CR102" i="12"/>
  <c r="AF88" i="12"/>
  <c r="AU88" i="12"/>
  <c r="AP88" i="12"/>
  <c r="AA23" i="12" l="1"/>
  <c r="V23" i="12"/>
  <c r="Q23" i="12"/>
  <c r="AA28" i="12" l="1"/>
  <c r="AA30" i="12"/>
  <c r="AA29"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C36" i="10"/>
  <c r="BE35" i="10"/>
  <c r="BW34" i="10"/>
  <c r="BW35" i="10" s="1"/>
  <c r="BW36" i="10" s="1"/>
  <c r="BW37" i="10" s="1"/>
  <c r="BW38" i="10" s="1"/>
  <c r="BW39" i="10" s="1"/>
  <c r="C34" i="10"/>
  <c r="CO34" i="10" l="1"/>
  <c r="CO35" i="10" s="1"/>
  <c r="CO36" i="10" s="1"/>
  <c r="CO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calcChain>
</file>

<file path=xl/sharedStrings.xml><?xml version="1.0" encoding="utf-8"?>
<sst xmlns="http://schemas.openxmlformats.org/spreadsheetml/2006/main" count="1118" uniqueCount="608">
  <si>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</si>
  <si>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</si>
  <si>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</si>
  <si>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</si>
  <si>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</si>
  <si>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</si>
  <si>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</si>
  <si>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</si>
  <si>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</si>
  <si>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</si>
  <si>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</si>
  <si>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</si>
  <si>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</si>
  <si>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</si>
  <si>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</si>
  <si>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</si>
  <si>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</si>
  <si>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</si>
  <si>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</si>
  <si>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</si>
  <si>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</si>
  <si>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</si>
  <si>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</si>
  <si>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</si>
  <si>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</si>
  <si>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</si>
  <si>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</si>
  <si>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</si>
  <si>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</si>
  <si>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</si>
  <si>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</si>
  <si>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</si>
  <si>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</si>
  <si>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</si>
  <si>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</si>
  <si>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</si>
  <si>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</si>
  <si>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</si>
  <si>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</si>
  <si>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</si>
  <si>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</si>
  <si>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</si>
  <si>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</si>
  <si>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</si>
  <si>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</si>
  <si>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</si>
  <si>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</si>
  <si>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</si>
  <si>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</si>
  <si>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</si>
  <si>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</si>
  <si>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</si>
  <si>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</si>
  <si>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</si>
  <si>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</si>
  <si>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</si>
  <si>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</si>
  <si>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</si>
  <si>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</si>
  <si>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</si>
  <si>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</si>
  <si>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</si>
  <si>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</si>
  <si>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</si>
  <si>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</si>
  <si>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</si>
  <si>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</si>
  <si>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</si>
  <si>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</si>
  <si>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</si>
  <si>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</si>
  <si>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</si>
  <si>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</si>
  <si>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</si>
  <si>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</si>
  <si>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</si>
  <si>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</si>
  <si>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</si>
  <si>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</si>
  <si>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</si>
  <si>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</si>
  <si>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</si>
  <si>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</si>
  <si>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</si>
  <si>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</si>
  <si>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</si>
  <si>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</si>
  <si>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</si>
  <si>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</si>
  <si>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</si>
  <si>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</si>
  <si>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</si>
  <si>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</si>
  <si>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</si>
  <si>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</si>
  <si>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</si>
  <si>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</si>
  <si>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</si>
  <si>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沼津市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</si>
  <si>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</si>
  <si>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</si>
  <si>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</si>
  <si>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</si>
  <si>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</si>
  <si>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</si>
  <si>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</si>
  <si>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</si>
  <si>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</si>
  <si>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</si>
  <si>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</si>
  <si>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</si>
  <si>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</si>
  <si>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</si>
  <si>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</si>
  <si>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</si>
  <si>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</si>
  <si>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</si>
  <si>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</si>
  <si>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</si>
  <si>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</si>
  <si>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</si>
  <si>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</si>
  <si>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</si>
  <si>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</si>
  <si>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</si>
  <si>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</si>
  <si>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</si>
  <si>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</si>
  <si>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</si>
  <si>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</si>
  <si>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</si>
  <si>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</si>
  <si>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</si>
  <si>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</si>
  <si>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</si>
  <si>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</si>
  <si>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</si>
  <si>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</si>
  <si>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</si>
  <si>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</si>
  <si>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</si>
  <si>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</si>
  <si>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</si>
  <si>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</si>
  <si>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</si>
  <si>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</si>
  <si>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</si>
  <si>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</si>
  <si>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</si>
  <si>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</si>
  <si>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</si>
  <si>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</si>
  <si>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</si>
  <si>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病院事業会計</t>
    <phoneticPr fontId="5"/>
  </si>
  <si>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</si>
  <si>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</si>
  <si>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</si>
  <si>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</si>
  <si>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</si>
  <si>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</si>
  <si>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</si>
  <si>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</si>
  <si>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</si>
  <si>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</si>
  <si>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</si>
  <si>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</si>
  <si>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</si>
  <si>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</si>
  <si>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</si>
  <si>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</si>
  <si>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</si>
  <si>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</si>
  <si>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</si>
  <si>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</si>
  <si>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</si>
  <si>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</si>
  <si>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</si>
  <si>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</si>
  <si>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</si>
  <si>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</si>
  <si>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</si>
  <si>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</si>
  <si>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</si>
  <si>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</si>
  <si>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</si>
  <si>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</si>
  <si>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</si>
  <si>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</si>
  <si>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</si>
  <si>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</si>
  <si>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</si>
  <si>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</si>
  <si>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</si>
  <si>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</si>
  <si>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</si>
  <si>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</si>
  <si>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</si>
  <si>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</si>
  <si>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</si>
  <si>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</si>
  <si>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</si>
  <si>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</si>
  <si>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</si>
  <si>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</si>
  <si>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</si>
  <si>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</si>
  <si>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</si>
  <si>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</si>
  <si>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</si>
  <si>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</si>
  <si>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</si>
  <si>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</si>
  <si>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</si>
  <si>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</si>
  <si>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静岡県沼津市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</si>
  <si>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</si>
  <si>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</si>
  <si>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</si>
  <si>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</si>
  <si>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</si>
  <si>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</si>
  <si>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</si>
  <si>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</si>
  <si>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</si>
  <si>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</si>
  <si>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</si>
  <si>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</si>
  <si>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</si>
  <si>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</si>
  <si>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</si>
  <si>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</si>
  <si>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</si>
  <si>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</si>
  <si>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</si>
  <si>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</si>
  <si>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</si>
  <si>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</si>
  <si>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</si>
  <si>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</si>
  <si>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</si>
  <si>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</si>
  <si>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</si>
  <si>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</si>
  <si>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</si>
  <si>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</si>
  <si>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</si>
  <si>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</si>
  <si>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</si>
  <si>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</si>
  <si>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</si>
  <si>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</si>
  <si>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</si>
  <si>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</si>
  <si>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</si>
  <si>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</si>
  <si>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</si>
  <si>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</si>
  <si>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</si>
  <si>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</si>
  <si>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</si>
  <si>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</si>
  <si>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</si>
  <si>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</si>
  <si>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</si>
  <si>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</si>
  <si>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</si>
  <si>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</si>
  <si>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</si>
  <si>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</si>
  <si>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</si>
  <si>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</si>
  <si>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</si>
  <si>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</si>
  <si>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</si>
  <si>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</si>
  <si>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</si>
  <si>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</si>
  <si>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</si>
  <si>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</si>
  <si>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</si>
  <si>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</si>
  <si>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</si>
  <si>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</si>
  <si>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</si>
  <si>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</si>
  <si>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</si>
  <si>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</si>
  <si>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</si>
  <si>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</si>
  <si>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</si>
  <si>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</si>
  <si>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</si>
  <si>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</si>
  <si>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</si>
  <si>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</si>
  <si>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</si>
  <si>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</si>
  <si>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</si>
  <si>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</si>
  <si>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</si>
  <si>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</si>
  <si>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</si>
  <si>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</si>
  <si>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</si>
  <si>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</si>
  <si>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</si>
  <si>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</si>
  <si>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</si>
  <si>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</si>
  <si>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</si>
  <si>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</si>
  <si>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</si>
  <si>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</si>
  <si>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</si>
  <si>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</si>
  <si>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</si>
  <si>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</si>
  <si>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</si>
  <si>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</si>
  <si>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</si>
  <si>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</si>
  <si>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</si>
  <si>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</si>
  <si>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</si>
  <si>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</si>
  <si>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</si>
  <si>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</si>
  <si>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</si>
  <si>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</si>
  <si>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</si>
  <si>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</si>
  <si>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</si>
  <si>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</si>
  <si>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</si>
  <si>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</si>
  <si>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</si>
  <si>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</si>
  <si>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</si>
  <si>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</si>
  <si>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</si>
  <si>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</si>
  <si>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</si>
  <si>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</si>
  <si>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</si>
  <si>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</si>
  <si>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</si>
  <si>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</si>
  <si>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</si>
  <si>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</si>
  <si>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</si>
  <si>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</si>
  <si>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</si>
  <si>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</si>
  <si>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</si>
  <si>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</si>
  <si>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</si>
  <si>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</si>
  <si>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</si>
  <si>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</si>
  <si>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</si>
  <si>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</si>
  <si>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</si>
  <si>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</si>
  <si>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</si>
  <si>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静岡県沼津市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</si>
  <si>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</si>
  <si>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</si>
  <si>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</si>
  <si>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</si>
  <si>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</si>
  <si>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</si>
  <si>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</si>
  <si>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</si>
  <si>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</si>
  <si>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</si>
  <si>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</si>
  <si>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</si>
  <si>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</si>
  <si>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</si>
  <si>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</si>
  <si>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</si>
  <si>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</si>
  <si>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</si>
  <si>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</si>
  <si>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</si>
  <si>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</si>
  <si>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</si>
  <si>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</si>
  <si>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</si>
  <si>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</si>
  <si>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</si>
  <si>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</si>
  <si>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</si>
  <si>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</si>
  <si>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</si>
  <si>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</si>
  <si>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</si>
  <si>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</si>
  <si>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</si>
  <si>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</si>
  <si>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</si>
  <si>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</si>
  <si>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</si>
  <si>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</si>
  <si>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</si>
  <si>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</si>
  <si>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</si>
  <si>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</si>
  <si>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</si>
  <si>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</si>
  <si>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</si>
  <si>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</si>
  <si>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</si>
  <si>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</si>
  <si>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</si>
  <si>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</si>
  <si>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</si>
  <si>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</si>
  <si>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</si>
  <si>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</si>
  <si>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</si>
  <si>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</si>
  <si>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</si>
  <si>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</si>
  <si>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</si>
  <si>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</si>
  <si>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</si>
  <si>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</si>
  <si>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</si>
  <si>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</si>
  <si>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</si>
  <si>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</si>
  <si>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</si>
  <si>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</si>
  <si>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</si>
  <si>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</si>
  <si>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</si>
  <si>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</si>
  <si>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</si>
  <si>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</si>
  <si>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</si>
  <si>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</si>
  <si>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</si>
  <si>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</si>
  <si>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</si>
  <si>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</si>
  <si>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</si>
  <si>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</si>
  <si>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</si>
  <si>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</si>
  <si>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</si>
  <si>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</si>
  <si>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</si>
  <si>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</si>
  <si>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</si>
  <si>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</si>
  <si>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</si>
  <si>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</si>
  <si>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</si>
  <si>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</si>
  <si>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</si>
  <si>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</si>
  <si>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</si>
  <si>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</si>
  <si>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</si>
  <si>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</si>
  <si>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</si>
  <si>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</si>
  <si>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</si>
  <si>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</si>
  <si>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</si>
  <si>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</si>
  <si>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</si>
  <si>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</si>
  <si>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</si>
  <si>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</si>
  <si>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</si>
  <si>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</si>
  <si>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</si>
  <si>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</si>
  <si>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</si>
  <si>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</si>
  <si>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</si>
  <si>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</si>
  <si>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</si>
  <si>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</si>
  <si>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</si>
  <si>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</si>
  <si>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</si>
  <si>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</si>
  <si>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</si>
  <si>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</si>
  <si>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</si>
  <si>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</si>
  <si>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</si>
  <si>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</si>
  <si>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</si>
  <si>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</si>
  <si>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</si>
  <si>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</si>
  <si>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</si>
  <si>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</si>
  <si>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</si>
  <si>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</si>
  <si>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</si>
  <si>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</si>
  <si>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</si>
  <si>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</si>
  <si>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</si>
  <si>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</si>
  <si>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</si>
  <si>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</si>
  <si>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</si>
  <si>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</si>
  <si>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</si>
  <si>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</si>
  <si>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</si>
  <si>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</si>
  <si>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</si>
  <si>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</si>
  <si>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</si>
  <si>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</si>
  <si>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</si>
  <si>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</si>
  <si>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</si>
  <si>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</si>
  <si>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</si>
  <si>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</si>
  <si>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</si>
  <si>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</si>
  <si>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</si>
  <si>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</si>
  <si>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</si>
  <si>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</si>
  <si>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</si>
  <si>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</si>
  <si>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</si>
  <si>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</si>
  <si>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</si>
  <si>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</si>
  <si>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</si>
  <si>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</si>
  <si>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</si>
  <si>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</si>
  <si>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</si>
  <si>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</si>
  <si>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</si>
  <si>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</si>
  <si>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</si>
  <si>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</si>
  <si>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</si>
  <si>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</si>
  <si>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</si>
  <si>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</si>
  <si>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</si>
  <si>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</si>
  <si>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0.89</t>
  </si>
  <si>
    <t>▲ 1.13</t>
  </si>
  <si>
    <t>病院事業会計</t>
  </si>
  <si>
    <t>▲ 0.15</t>
  </si>
  <si>
    <t>▲ 0.48</t>
  </si>
  <si>
    <t>▲ 0.14</t>
  </si>
  <si>
    <t>水道事業会計</t>
  </si>
  <si>
    <t>一般会計</t>
  </si>
  <si>
    <t>介護保険事業特別会計</t>
  </si>
  <si>
    <t>下水道事業会計</t>
  </si>
  <si>
    <t>国民健康保険事業特別会計</t>
  </si>
  <si>
    <t>後期高齢者医療事業特別会計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</si>
  <si>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</si>
  <si>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</si>
  <si>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</si>
  <si>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</si>
  <si>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</si>
  <si>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</si>
  <si>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</si>
  <si>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</si>
  <si>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沼津市振興公社</t>
    <phoneticPr fontId="2"/>
  </si>
  <si>
    <t>沼津市土地開発公社</t>
    <phoneticPr fontId="2"/>
  </si>
  <si>
    <t>沼津まちづくり</t>
    <phoneticPr fontId="2"/>
  </si>
  <si>
    <t>静岡県学校給食会</t>
    <phoneticPr fontId="2"/>
  </si>
  <si>
    <t>-</t>
    <phoneticPr fontId="2"/>
  </si>
  <si>
    <t>○</t>
    <phoneticPr fontId="2"/>
  </si>
  <si>
    <t>静岡県後期高齢者医療広域連合（事業会計分）</t>
    <phoneticPr fontId="2"/>
  </si>
  <si>
    <t>伊豆市沼津市衛生施設組合</t>
  </si>
  <si>
    <t>駿豆学園管理組合</t>
  </si>
  <si>
    <t>駿東伊豆消防組合</t>
  </si>
  <si>
    <t>静岡県後期高齢者医療広域連合</t>
  </si>
  <si>
    <t>静岡地方税滞納整理機構</t>
  </si>
  <si>
    <t>沼津駅周辺総合整備基金</t>
    <phoneticPr fontId="2"/>
  </si>
  <si>
    <t>ふるさと応援基金</t>
    <phoneticPr fontId="2"/>
  </si>
  <si>
    <t>社会福祉基金</t>
    <phoneticPr fontId="2"/>
  </si>
  <si>
    <t>国際交流基金</t>
    <phoneticPr fontId="2"/>
  </si>
  <si>
    <t>育英事業基金</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</si>
  <si>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</si>
  <si>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</si>
  <si>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</si>
  <si>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</si>
  <si>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</si>
  <si>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</si>
  <si>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</si>
  <si>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</si>
  <si>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</si>
  <si>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</si>
  <si>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</si>
  <si>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</si>
  <si>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</si>
  <si>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については、標準財政規模の減や、事業執行に伴う財政調整基金の減などにより、H29から増となった。また、有形固定資産減価償却率についても、減価償却累計額の増に伴い、H29から増となっている。
　現在、既存の公共施設のリノベーションによる活用や道路、橋梁等のインフラ資産の長寿命化に取り組んでいるところであり、有形固定資産減価償却率の低下には大きく影響するものではないものの、財政負担を抑えた中で適切な資産管理に取り組んでいるところである。　今後も、平成28年度に策定した公共施設マネジメント計画に基づき、公共施設等の集約化・複合化を進めるなど施設保有量の適正化や長寿命化などに取り組むとともに、既存施設の有効活用を図っていく。
</t>
    <rPh sb="1" eb="3">
      <t>ショウライ</t>
    </rPh>
    <rPh sb="3" eb="5">
      <t>フタン</t>
    </rPh>
    <rPh sb="5" eb="7">
      <t>ヒリツ</t>
    </rPh>
    <rPh sb="13" eb="15">
      <t>ヒョウジュン</t>
    </rPh>
    <rPh sb="15" eb="17">
      <t>ザイセイ</t>
    </rPh>
    <rPh sb="17" eb="19">
      <t>キボ</t>
    </rPh>
    <rPh sb="20" eb="21">
      <t>ゲン</t>
    </rPh>
    <rPh sb="23" eb="25">
      <t>ジギョウ</t>
    </rPh>
    <rPh sb="25" eb="27">
      <t>シッコウ</t>
    </rPh>
    <rPh sb="28" eb="29">
      <t>トモナ</t>
    </rPh>
    <rPh sb="30" eb="32">
      <t>ザイセイ</t>
    </rPh>
    <rPh sb="32" eb="34">
      <t>チョウセイ</t>
    </rPh>
    <rPh sb="34" eb="36">
      <t>キキン</t>
    </rPh>
    <rPh sb="37" eb="38">
      <t>ゲン</t>
    </rPh>
    <rPh sb="49" eb="50">
      <t>ゾウ</t>
    </rPh>
    <rPh sb="58" eb="60">
      <t>ユウケイ</t>
    </rPh>
    <rPh sb="60" eb="62">
      <t>コテイ</t>
    </rPh>
    <rPh sb="62" eb="64">
      <t>シサン</t>
    </rPh>
    <rPh sb="64" eb="66">
      <t>ゲンカ</t>
    </rPh>
    <rPh sb="66" eb="68">
      <t>ショウキャク</t>
    </rPh>
    <rPh sb="68" eb="69">
      <t>リツ</t>
    </rPh>
    <rPh sb="75" eb="77">
      <t>ゲンカ</t>
    </rPh>
    <rPh sb="77" eb="79">
      <t>ショウキャク</t>
    </rPh>
    <rPh sb="79" eb="82">
      <t>ルイケイガク</t>
    </rPh>
    <rPh sb="83" eb="84">
      <t>ゾウ</t>
    </rPh>
    <rPh sb="85" eb="86">
      <t>トモナ</t>
    </rPh>
    <rPh sb="93" eb="94">
      <t>ゾウ</t>
    </rPh>
    <phoneticPr fontId="5"/>
  </si>
  <si>
    <t>　実質公債費比率については、標準財政規模の減や公債費への充当可能特定財源の減などにより、H29から増となっているが、ほぼ横ばいでの推移となっている。
　地方債残高は減少傾向にあるものの、今後の大型事業の進捗に伴い地方債残高についても一時的に増加し、将来負担比率、実質公債費比率ともに増加することが見込まれるため、本指標について注視しながら、健全な財政運営に努めていく。</t>
    <rPh sb="1" eb="3">
      <t>ジッシツ</t>
    </rPh>
    <rPh sb="3" eb="6">
      <t>コウサイヒ</t>
    </rPh>
    <rPh sb="6" eb="8">
      <t>ヒリツ</t>
    </rPh>
    <rPh sb="23" eb="26">
      <t>コウサイヒ</t>
    </rPh>
    <rPh sb="28" eb="30">
      <t>ジュウトウ</t>
    </rPh>
    <rPh sb="30" eb="32">
      <t>カノウ</t>
    </rPh>
    <rPh sb="32" eb="34">
      <t>トクテイ</t>
    </rPh>
    <rPh sb="34" eb="36">
      <t>ザイゲン</t>
    </rPh>
    <rPh sb="37" eb="38">
      <t>ゲン</t>
    </rPh>
    <rPh sb="49" eb="50">
      <t>ゾウ</t>
    </rPh>
    <rPh sb="60" eb="61">
      <t>ヨコ</t>
    </rPh>
    <rPh sb="65" eb="67">
      <t>スイイ</t>
    </rPh>
    <rPh sb="76" eb="78">
      <t>チホウ</t>
    </rPh>
    <rPh sb="93" eb="95">
      <t>コンゴ</t>
    </rPh>
    <rPh sb="96" eb="98">
      <t>オオガタ</t>
    </rPh>
    <rPh sb="98" eb="100">
      <t>ジギョウ</t>
    </rPh>
    <rPh sb="101" eb="103">
      <t>シンチョク</t>
    </rPh>
    <rPh sb="104" eb="105">
      <t>トモナ</t>
    </rPh>
    <rPh sb="106" eb="109">
      <t>チホウサイ</t>
    </rPh>
    <rPh sb="109" eb="111">
      <t>ザンダカ</t>
    </rPh>
    <rPh sb="116" eb="119">
      <t>イチジテキ</t>
    </rPh>
    <rPh sb="120" eb="122">
      <t>ゾウカ</t>
    </rPh>
    <rPh sb="124" eb="126">
      <t>ショウライ</t>
    </rPh>
    <rPh sb="126" eb="128">
      <t>フタン</t>
    </rPh>
    <rPh sb="128" eb="130">
      <t>ヒリツ</t>
    </rPh>
    <rPh sb="131" eb="133">
      <t>ジッシツ</t>
    </rPh>
    <rPh sb="133" eb="136">
      <t>コウサイヒ</t>
    </rPh>
    <rPh sb="136" eb="138">
      <t>ヒリツ</t>
    </rPh>
    <rPh sb="141" eb="143">
      <t>ゾウカ</t>
    </rPh>
    <rPh sb="148" eb="150">
      <t>ミコ</t>
    </rPh>
    <rPh sb="156" eb="157">
      <t>ホン</t>
    </rPh>
    <rPh sb="157" eb="159">
      <t>シヒョウ</t>
    </rPh>
    <rPh sb="163" eb="165">
      <t>チュウシ</t>
    </rPh>
    <rPh sb="170" eb="172">
      <t>ケンゼン</t>
    </rPh>
    <rPh sb="173" eb="175">
      <t>ザイセイ</t>
    </rPh>
    <rPh sb="175" eb="177">
      <t>ウンエイ</t>
    </rPh>
    <rPh sb="178" eb="17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</si>
</sst>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38" fontId="33" fillId="0" borderId="98" xfId="12" applyNumberFormat="1"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38" fontId="33" fillId="0" borderId="112" xfId="12" applyNumberFormat="1"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4B2CDE5-B148-4C69-B9FF-9A2EE68306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D3AB-4FC2-9AAA-68C1E9E788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50518</c:v>
                </c:pt>
                <c:pt idx="1">
                  <c:v>53386</c:v>
                </c:pt>
                <c:pt idx="2">
                  <c:v>52274</c:v>
                </c:pt>
                <c:pt idx="3">
                  <c:v>47977</c:v>
                </c:pt>
                <c:pt idx="4">
                  <c:v>56767</c:v>
                </c:pt>
              </c:numCache>
            </c:numRef>
          </c:val>
          <c:smooth val="0"/>
          <c:extLst>
            <c:ext xmlns:c16="http://schemas.microsoft.com/office/drawing/2014/chart" uri="{C3380CC4-5D6E-409C-BE32-E72D297353CC}">
              <c16:uniqueId val="{00000001-D3AB-4FC2-9AAA-68C1E9E788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5.99</c:v>
                </c:pt>
                <c:pt idx="1">
                  <c:v>7.91</c:v>
                </c:pt>
                <c:pt idx="2">
                  <c:v>3.18</c:v>
                </c:pt>
                <c:pt idx="3">
                  <c:v>3.36</c:v>
                </c:pt>
                <c:pt idx="4">
                  <c:v>4.03</c:v>
                </c:pt>
              </c:numCache>
            </c:numRef>
          </c:val>
          <c:extLst>
            <c:ext xmlns:c16="http://schemas.microsoft.com/office/drawing/2014/chart" uri="{C3380CC4-5D6E-409C-BE32-E72D297353CC}">
              <c16:uniqueId val="{00000000-9C9A-4A2C-948B-C08F6A47A9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6.87</c:v>
                </c:pt>
                <c:pt idx="1">
                  <c:v>9.9499999999999993</c:v>
                </c:pt>
                <c:pt idx="2">
                  <c:v>13.96</c:v>
                </c:pt>
                <c:pt idx="3">
                  <c:v>14.23</c:v>
                </c:pt>
                <c:pt idx="4">
                  <c:v>12.66</c:v>
                </c:pt>
              </c:numCache>
            </c:numRef>
          </c:val>
          <c:extLst>
            <c:ext xmlns:c16="http://schemas.microsoft.com/office/drawing/2014/chart" uri="{C3380CC4-5D6E-409C-BE32-E72D297353CC}">
              <c16:uniqueId val="{00000001-9C9A-4A2C-948B-C08F6A47A9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2.83</c:v>
                </c:pt>
                <c:pt idx="1">
                  <c:v>5.09</c:v>
                </c:pt>
                <c:pt idx="2">
                  <c:v>-0.89</c:v>
                </c:pt>
                <c:pt idx="3">
                  <c:v>0.46</c:v>
                </c:pt>
                <c:pt idx="4">
                  <c:v>-1.1299999999999999</c:v>
                </c:pt>
              </c:numCache>
            </c:numRef>
          </c:val>
          <c:smooth val="0"/>
          <c:extLst>
            <c:ext xmlns:c16="http://schemas.microsoft.com/office/drawing/2014/chart" uri="{C3380CC4-5D6E-409C-BE32-E72D297353CC}">
              <c16:uniqueId val="{00000002-9C9A-4A2C-948B-C08F6A47A9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275-4A49-8BAF-3DD886C628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75-4A49-8BAF-3DD886C628DE}"/>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275-4A49-8BAF-3DD886C628D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5275-4A49-8BAF-3DD886C628D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2.95</c:v>
                </c:pt>
                <c:pt idx="2">
                  <c:v>#N/A</c:v>
                </c:pt>
                <c:pt idx="3">
                  <c:v>1.84</c:v>
                </c:pt>
                <c:pt idx="4">
                  <c:v>#N/A</c:v>
                </c:pt>
                <c:pt idx="5">
                  <c:v>2.36</c:v>
                </c:pt>
                <c:pt idx="6">
                  <c:v>#N/A</c:v>
                </c:pt>
                <c:pt idx="7">
                  <c:v>3.42</c:v>
                </c:pt>
                <c:pt idx="8">
                  <c:v>#N/A</c:v>
                </c:pt>
                <c:pt idx="9">
                  <c:v>1.27</c:v>
                </c:pt>
              </c:numCache>
            </c:numRef>
          </c:val>
          <c:extLst>
            <c:ext xmlns:c16="http://schemas.microsoft.com/office/drawing/2014/chart" uri="{C3380CC4-5D6E-409C-BE32-E72D297353CC}">
              <c16:uniqueId val="{00000004-5275-4A49-8BAF-3DD886C628D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0.53</c:v>
                </c:pt>
                <c:pt idx="2">
                  <c:v>#N/A</c:v>
                </c:pt>
                <c:pt idx="3">
                  <c:v>0.8</c:v>
                </c:pt>
                <c:pt idx="4">
                  <c:v>#N/A</c:v>
                </c:pt>
                <c:pt idx="5">
                  <c:v>1.22</c:v>
                </c:pt>
                <c:pt idx="6">
                  <c:v>#N/A</c:v>
                </c:pt>
                <c:pt idx="7">
                  <c:v>1.43</c:v>
                </c:pt>
                <c:pt idx="8">
                  <c:v>#N/A</c:v>
                </c:pt>
                <c:pt idx="9">
                  <c:v>1.27</c:v>
                </c:pt>
              </c:numCache>
            </c:numRef>
          </c:val>
          <c:extLst>
            <c:ext xmlns:c16="http://schemas.microsoft.com/office/drawing/2014/chart" uri="{C3380CC4-5D6E-409C-BE32-E72D297353CC}">
              <c16:uniqueId val="{00000005-5275-4A49-8BAF-3DD886C628D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0.95</c:v>
                </c:pt>
                <c:pt idx="2">
                  <c:v>#N/A</c:v>
                </c:pt>
                <c:pt idx="3">
                  <c:v>0.75</c:v>
                </c:pt>
                <c:pt idx="4">
                  <c:v>#N/A</c:v>
                </c:pt>
                <c:pt idx="5">
                  <c:v>0.81</c:v>
                </c:pt>
                <c:pt idx="6">
                  <c:v>#N/A</c:v>
                </c:pt>
                <c:pt idx="7">
                  <c:v>0.83</c:v>
                </c:pt>
                <c:pt idx="8">
                  <c:v>#N/A</c:v>
                </c:pt>
                <c:pt idx="9">
                  <c:v>1.35</c:v>
                </c:pt>
              </c:numCache>
            </c:numRef>
          </c:val>
          <c:extLst>
            <c:ext xmlns:c16="http://schemas.microsoft.com/office/drawing/2014/chart" uri="{C3380CC4-5D6E-409C-BE32-E72D297353CC}">
              <c16:uniqueId val="{00000006-5275-4A49-8BAF-3DD886C628D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5.99</c:v>
                </c:pt>
                <c:pt idx="2">
                  <c:v>#N/A</c:v>
                </c:pt>
                <c:pt idx="3">
                  <c:v>7.9</c:v>
                </c:pt>
                <c:pt idx="4">
                  <c:v>#N/A</c:v>
                </c:pt>
                <c:pt idx="5">
                  <c:v>3.18</c:v>
                </c:pt>
                <c:pt idx="6">
                  <c:v>#N/A</c:v>
                </c:pt>
                <c:pt idx="7">
                  <c:v>3.35</c:v>
                </c:pt>
                <c:pt idx="8">
                  <c:v>#N/A</c:v>
                </c:pt>
                <c:pt idx="9">
                  <c:v>4.0199999999999996</c:v>
                </c:pt>
              </c:numCache>
            </c:numRef>
          </c:val>
          <c:extLst>
            <c:ext xmlns:c16="http://schemas.microsoft.com/office/drawing/2014/chart" uri="{C3380CC4-5D6E-409C-BE32-E72D297353CC}">
              <c16:uniqueId val="{00000007-5275-4A49-8BAF-3DD886C628D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4.57</c:v>
                </c:pt>
                <c:pt idx="2">
                  <c:v>#N/A</c:v>
                </c:pt>
                <c:pt idx="3">
                  <c:v>4.5</c:v>
                </c:pt>
                <c:pt idx="4">
                  <c:v>#N/A</c:v>
                </c:pt>
                <c:pt idx="5">
                  <c:v>5.77</c:v>
                </c:pt>
                <c:pt idx="6">
                  <c:v>#N/A</c:v>
                </c:pt>
                <c:pt idx="7">
                  <c:v>5.99</c:v>
                </c:pt>
                <c:pt idx="8">
                  <c:v>#N/A</c:v>
                </c:pt>
                <c:pt idx="9">
                  <c:v>6.09</c:v>
                </c:pt>
              </c:numCache>
            </c:numRef>
          </c:val>
          <c:extLst>
            <c:ext xmlns:c16="http://schemas.microsoft.com/office/drawing/2014/chart" uri="{C3380CC4-5D6E-409C-BE32-E72D297353CC}">
              <c16:uniqueId val="{00000008-5275-4A49-8BAF-3DD886C628D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0.15</c:v>
                </c:pt>
                <c:pt idx="1">
                  <c:v>#N/A</c:v>
                </c:pt>
                <c:pt idx="2">
                  <c:v>#N/A</c:v>
                </c:pt>
                <c:pt idx="3">
                  <c:v>0.44</c:v>
                </c:pt>
                <c:pt idx="4">
                  <c:v>#N/A</c:v>
                </c:pt>
                <c:pt idx="5">
                  <c:v>0.06</c:v>
                </c:pt>
                <c:pt idx="6">
                  <c:v>0.48</c:v>
                </c:pt>
                <c:pt idx="7">
                  <c:v>#N/A</c:v>
                </c:pt>
                <c:pt idx="8">
                  <c:v>0.14000000000000001</c:v>
                </c:pt>
                <c:pt idx="9">
                  <c:v>#N/A</c:v>
                </c:pt>
              </c:numCache>
            </c:numRef>
          </c:val>
          <c:extLst>
            <c:ext xmlns:c16="http://schemas.microsoft.com/office/drawing/2014/chart" uri="{C3380CC4-5D6E-409C-BE32-E72D297353CC}">
              <c16:uniqueId val="{00000009-5275-4A49-8BAF-3DD886C628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8581</c:v>
                </c:pt>
                <c:pt idx="5">
                  <c:v>8118</c:v>
                </c:pt>
                <c:pt idx="8">
                  <c:v>8163</c:v>
                </c:pt>
                <c:pt idx="11">
                  <c:v>8090</c:v>
                </c:pt>
                <c:pt idx="14">
                  <c:v>7993</c:v>
                </c:pt>
              </c:numCache>
            </c:numRef>
          </c:val>
          <c:extLst>
            <c:ext xmlns:c16="http://schemas.microsoft.com/office/drawing/2014/chart" uri="{C3380CC4-5D6E-409C-BE32-E72D297353CC}">
              <c16:uniqueId val="{00000000-CEBC-4682-9678-97763992A6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BC-4682-9678-97763992A6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326</c:v>
                </c:pt>
                <c:pt idx="3">
                  <c:v>303</c:v>
                </c:pt>
                <c:pt idx="6">
                  <c:v>304</c:v>
                </c:pt>
                <c:pt idx="9">
                  <c:v>321</c:v>
                </c:pt>
                <c:pt idx="12">
                  <c:v>308</c:v>
                </c:pt>
              </c:numCache>
            </c:numRef>
          </c:val>
          <c:extLst>
            <c:ext xmlns:c16="http://schemas.microsoft.com/office/drawing/2014/chart" uri="{C3380CC4-5D6E-409C-BE32-E72D297353CC}">
              <c16:uniqueId val="{00000002-CEBC-4682-9678-97763992A6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BC-4682-9678-97763992A6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2286</c:v>
                </c:pt>
                <c:pt idx="3">
                  <c:v>2526</c:v>
                </c:pt>
                <c:pt idx="6">
                  <c:v>2290</c:v>
                </c:pt>
                <c:pt idx="9">
                  <c:v>2275</c:v>
                </c:pt>
                <c:pt idx="12">
                  <c:v>2225</c:v>
                </c:pt>
              </c:numCache>
            </c:numRef>
          </c:val>
          <c:extLst>
            <c:ext xmlns:c16="http://schemas.microsoft.com/office/drawing/2014/chart" uri="{C3380CC4-5D6E-409C-BE32-E72D297353CC}">
              <c16:uniqueId val="{00000004-CEBC-4682-9678-97763992A6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BC-4682-9678-97763992A6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BC-4682-9678-97763992A6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7546</c:v>
                </c:pt>
                <c:pt idx="3">
                  <c:v>7024</c:v>
                </c:pt>
                <c:pt idx="6">
                  <c:v>7074</c:v>
                </c:pt>
                <c:pt idx="9">
                  <c:v>7226</c:v>
                </c:pt>
                <c:pt idx="12">
                  <c:v>7268</c:v>
                </c:pt>
              </c:numCache>
            </c:numRef>
          </c:val>
          <c:extLst>
            <c:ext xmlns:c16="http://schemas.microsoft.com/office/drawing/2014/chart" uri="{C3380CC4-5D6E-409C-BE32-E72D297353CC}">
              <c16:uniqueId val="{00000007-CEBC-4682-9678-97763992A6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1577</c:v>
                </c:pt>
                <c:pt idx="2">
                  <c:v>#N/A</c:v>
                </c:pt>
                <c:pt idx="3">
                  <c:v>#N/A</c:v>
                </c:pt>
                <c:pt idx="4">
                  <c:v>1735</c:v>
                </c:pt>
                <c:pt idx="5">
                  <c:v>#N/A</c:v>
                </c:pt>
                <c:pt idx="6">
                  <c:v>#N/A</c:v>
                </c:pt>
                <c:pt idx="7">
                  <c:v>1505</c:v>
                </c:pt>
                <c:pt idx="8">
                  <c:v>#N/A</c:v>
                </c:pt>
                <c:pt idx="9">
                  <c:v>#N/A</c:v>
                </c:pt>
                <c:pt idx="10">
                  <c:v>1732</c:v>
                </c:pt>
                <c:pt idx="11">
                  <c:v>#N/A</c:v>
                </c:pt>
                <c:pt idx="12">
                  <c:v>#N/A</c:v>
                </c:pt>
                <c:pt idx="13">
                  <c:v>1808</c:v>
                </c:pt>
                <c:pt idx="14">
                  <c:v>#N/A</c:v>
                </c:pt>
              </c:numCache>
            </c:numRef>
          </c:val>
          <c:smooth val="0"/>
          <c:extLst>
            <c:ext xmlns:c16="http://schemas.microsoft.com/office/drawing/2014/chart" uri="{C3380CC4-5D6E-409C-BE32-E72D297353CC}">
              <c16:uniqueId val="{00000008-CEBC-4682-9678-97763992A6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60829</c:v>
                </c:pt>
                <c:pt idx="5">
                  <c:v>60019</c:v>
                </c:pt>
                <c:pt idx="8">
                  <c:v>59424</c:v>
                </c:pt>
                <c:pt idx="11">
                  <c:v>58678</c:v>
                </c:pt>
                <c:pt idx="14">
                  <c:v>57543</c:v>
                </c:pt>
              </c:numCache>
            </c:numRef>
          </c:val>
          <c:extLst>
            <c:ext xmlns:c16="http://schemas.microsoft.com/office/drawing/2014/chart" uri="{C3380CC4-5D6E-409C-BE32-E72D297353CC}">
              <c16:uniqueId val="{00000000-93D3-4786-803E-948C1EE4BB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35212</c:v>
                </c:pt>
                <c:pt idx="5">
                  <c:v>34594</c:v>
                </c:pt>
                <c:pt idx="8">
                  <c:v>33318</c:v>
                </c:pt>
                <c:pt idx="11">
                  <c:v>30863</c:v>
                </c:pt>
                <c:pt idx="14">
                  <c:v>30047</c:v>
                </c:pt>
              </c:numCache>
            </c:numRef>
          </c:val>
          <c:extLst>
            <c:ext xmlns:c16="http://schemas.microsoft.com/office/drawing/2014/chart" uri="{C3380CC4-5D6E-409C-BE32-E72D297353CC}">
              <c16:uniqueId val="{00000001-93D3-4786-803E-948C1EE4BB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4160</c:v>
                </c:pt>
                <c:pt idx="5">
                  <c:v>5597</c:v>
                </c:pt>
                <c:pt idx="8">
                  <c:v>7288</c:v>
                </c:pt>
                <c:pt idx="11">
                  <c:v>7355</c:v>
                </c:pt>
                <c:pt idx="14">
                  <c:v>6179</c:v>
                </c:pt>
              </c:numCache>
            </c:numRef>
          </c:val>
          <c:extLst>
            <c:ext xmlns:c16="http://schemas.microsoft.com/office/drawing/2014/chart" uri="{C3380CC4-5D6E-409C-BE32-E72D297353CC}">
              <c16:uniqueId val="{00000002-93D3-4786-803E-948C1EE4BB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D3-4786-803E-948C1EE4BB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D3-4786-803E-948C1EE4BB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D3-4786-803E-948C1EE4BB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9870</c:v>
                </c:pt>
                <c:pt idx="3">
                  <c:v>9822</c:v>
                </c:pt>
                <c:pt idx="6">
                  <c:v>9190</c:v>
                </c:pt>
                <c:pt idx="9">
                  <c:v>8386</c:v>
                </c:pt>
                <c:pt idx="12">
                  <c:v>8273</c:v>
                </c:pt>
              </c:numCache>
            </c:numRef>
          </c:val>
          <c:extLst>
            <c:ext xmlns:c16="http://schemas.microsoft.com/office/drawing/2014/chart" uri="{C3380CC4-5D6E-409C-BE32-E72D297353CC}">
              <c16:uniqueId val="{00000006-93D3-4786-803E-948C1EE4BB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c:v>
                </c:pt>
                <c:pt idx="3">
                  <c:v>4</c:v>
                </c:pt>
                <c:pt idx="6">
                  <c:v>72</c:v>
                </c:pt>
                <c:pt idx="9">
                  <c:v>147</c:v>
                </c:pt>
                <c:pt idx="12">
                  <c:v>218</c:v>
                </c:pt>
              </c:numCache>
            </c:numRef>
          </c:val>
          <c:extLst>
            <c:ext xmlns:c16="http://schemas.microsoft.com/office/drawing/2014/chart" uri="{C3380CC4-5D6E-409C-BE32-E72D297353CC}">
              <c16:uniqueId val="{00000007-93D3-4786-803E-948C1EE4BB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27769</c:v>
                </c:pt>
                <c:pt idx="3">
                  <c:v>26332</c:v>
                </c:pt>
                <c:pt idx="6">
                  <c:v>25149</c:v>
                </c:pt>
                <c:pt idx="9">
                  <c:v>24037</c:v>
                </c:pt>
                <c:pt idx="12">
                  <c:v>23097</c:v>
                </c:pt>
              </c:numCache>
            </c:numRef>
          </c:val>
          <c:extLst>
            <c:ext xmlns:c16="http://schemas.microsoft.com/office/drawing/2014/chart" uri="{C3380CC4-5D6E-409C-BE32-E72D297353CC}">
              <c16:uniqueId val="{00000008-93D3-4786-803E-948C1EE4BB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6575</c:v>
                </c:pt>
                <c:pt idx="3">
                  <c:v>5747</c:v>
                </c:pt>
                <c:pt idx="6">
                  <c:v>4943</c:v>
                </c:pt>
                <c:pt idx="9">
                  <c:v>4180</c:v>
                </c:pt>
                <c:pt idx="12">
                  <c:v>3385</c:v>
                </c:pt>
              </c:numCache>
            </c:numRef>
          </c:val>
          <c:extLst>
            <c:ext xmlns:c16="http://schemas.microsoft.com/office/drawing/2014/chart" uri="{C3380CC4-5D6E-409C-BE32-E72D297353CC}">
              <c16:uniqueId val="{00000009-93D3-4786-803E-948C1EE4BB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73006</c:v>
                </c:pt>
                <c:pt idx="3">
                  <c:v>72519</c:v>
                </c:pt>
                <c:pt idx="6">
                  <c:v>71821</c:v>
                </c:pt>
                <c:pt idx="9">
                  <c:v>70194</c:v>
                </c:pt>
                <c:pt idx="12">
                  <c:v>69337</c:v>
                </c:pt>
              </c:numCache>
            </c:numRef>
          </c:val>
          <c:extLst>
            <c:ext xmlns:c16="http://schemas.microsoft.com/office/drawing/2014/chart" uri="{C3380CC4-5D6E-409C-BE32-E72D297353CC}">
              <c16:uniqueId val="{0000000A-93D3-4786-803E-948C1EE4BB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17021</c:v>
                </c:pt>
                <c:pt idx="2">
                  <c:v>#N/A</c:v>
                </c:pt>
                <c:pt idx="3">
                  <c:v>#N/A</c:v>
                </c:pt>
                <c:pt idx="4">
                  <c:v>14215</c:v>
                </c:pt>
                <c:pt idx="5">
                  <c:v>#N/A</c:v>
                </c:pt>
                <c:pt idx="6">
                  <c:v>#N/A</c:v>
                </c:pt>
                <c:pt idx="7">
                  <c:v>11145</c:v>
                </c:pt>
                <c:pt idx="8">
                  <c:v>#N/A</c:v>
                </c:pt>
                <c:pt idx="9">
                  <c:v>#N/A</c:v>
                </c:pt>
                <c:pt idx="10">
                  <c:v>10048</c:v>
                </c:pt>
                <c:pt idx="11">
                  <c:v>#N/A</c:v>
                </c:pt>
                <c:pt idx="12">
                  <c:v>#N/A</c:v>
                </c:pt>
                <c:pt idx="13">
                  <c:v>10542</c:v>
                </c:pt>
                <c:pt idx="14">
                  <c:v>#N/A</c:v>
                </c:pt>
              </c:numCache>
            </c:numRef>
          </c:val>
          <c:smooth val="0"/>
          <c:extLst>
            <c:ext xmlns:c16="http://schemas.microsoft.com/office/drawing/2014/chart" uri="{C3380CC4-5D6E-409C-BE32-E72D297353CC}">
              <c16:uniqueId val="{0000000B-93D3-4786-803E-948C1EE4BB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5710</c:v>
                </c:pt>
                <c:pt idx="1">
                  <c:v>5826</c:v>
                </c:pt>
                <c:pt idx="2">
                  <c:v>5116</c:v>
                </c:pt>
              </c:numCache>
            </c:numRef>
          </c:val>
          <c:extLst>
            <c:ext xmlns:c16="http://schemas.microsoft.com/office/drawing/2014/chart" uri="{C3380CC4-5D6E-409C-BE32-E72D297353CC}">
              <c16:uniqueId val="{00000000-0549-4E1D-B35F-0F627F71F7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0549-4E1D-B35F-0F627F71F7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12217</c:v>
                </c:pt>
                <c:pt idx="1">
                  <c:v>11479</c:v>
                </c:pt>
                <c:pt idx="2">
                  <c:v>10674</c:v>
                </c:pt>
              </c:numCache>
            </c:numRef>
          </c:val>
          <c:extLst>
            <c:ext xmlns:c16="http://schemas.microsoft.com/office/drawing/2014/chart" uri="{C3380CC4-5D6E-409C-BE32-E72D297353CC}">
              <c16:uniqueId val="{00000002-0549-4E1D-B35F-0F627F71F7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{57603E92-4A62-4017-8ACE-A950E270D477}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4D7-4FE7-938E-C7811E01CE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{D4B28BD5-20EB-4246-AA2B-704EC65C93C6}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7-4FE7-938E-C7811E01CE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{300A9771-FED2-43AA-82DD-26A5C2F3E79F}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7-4FE7-938E-C7811E01CE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{C3B228C3-9F0B-45AF-B707-CD6F0997AAE0}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7-4FE7-938E-C7811E01CE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{B86F0E3B-E10D-4A68-8426-276F7D176296}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7-4FE7-938E-C7811E01CEC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{164E6CD3-B915-4CF9-B840-2E4D5FE57C1F}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4D7-4FE7-938E-C7811E01CEC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{42627F0C-5D2E-450D-A511-1C6AEA8922B1}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4D7-4FE7-938E-C7811E01CEC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{C3A1C800-BB83-4C19-B02A-4FF4E8AD9196}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4D7-4FE7-938E-C7811E01CEC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{1F28F20F-DB6F-405F-82E8-C2593DFC6441}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4D7-4FE7-938E-C7811E01CE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65.2</c:v>
                </c:pt>
                <c:pt idx="24">
                  <c:v>66.5</c:v>
                </c:pt>
                <c:pt idx="32">
                  <c:v>67.7</c:v>
                </c:pt>
              </c:numCache>
            </c:numRef>
          </c:xVal>
          <c:yVal>
            <c:numRef>
              <c:f>公会計指標分析・財政指標組合せ分析表!$BP$51:$DC$51</c:f>
              <c:numCache>
                <c:formatCode>#,##0.0;"▲ "#,##0.0</c:formatCode>
                <c:ptCount val="40"/>
                <c:pt idx="16">
                  <c:v>31</c:v>
                </c:pt>
                <c:pt idx="24">
                  <c:v>27.9</c:v>
                </c:pt>
                <c:pt idx="32">
                  <c:v>29.7</c:v>
                </c:pt>
              </c:numCache>
            </c:numRef>
          </c:yVal>
          <c:smooth val="0"/>
          <c:extLst>
            <c:ext xmlns:c16="http://schemas.microsoft.com/office/drawing/2014/chart" uri="{C3380CC4-5D6E-409C-BE32-E72D297353CC}">
              <c16:uniqueId val="{00000009-94D7-4FE7-938E-C7811E01CE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{23239ABC-23DD-4728-825E-98BF10CDA5F6}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4D7-4FE7-938E-C7811E01CE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{1F6555A1-AE3B-4CE8-BFAA-5DE0AC51E9D7}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7-4FE7-938E-C7811E01CE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{431801BC-14EE-4313-A3E1-602E7318DCDF}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7-4FE7-938E-C7811E01CE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{02189321-55AA-435D-80D0-2F502A109B20}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7-4FE7-938E-C7811E01CE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{CA3E5E81-BF63-418A-B588-91039A1C3394}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7-4FE7-938E-C7811E01CEC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{830ACFA7-4FBD-434B-93B1-67C14F59A475}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4D7-4FE7-938E-C7811E01CEC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{6C2110E1-4226-4EF3-AFE2-157D3E7EF4EC}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4D7-4FE7-938E-C7811E01CEC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{CC9DED50-BC4E-49BD-AAAD-A3AA8BC2979A}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4D7-4FE7-938E-C7811E01CEC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{9E052A2D-D9AA-4101-AFAE-C28F5AC1A263}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4D7-4FE7-938E-C7811E01CE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58.3</c:v>
                </c:pt>
                <c:pt idx="32">
                  <c:v>60.3</c:v>
                </c:pt>
              </c:numCache>
            </c:numRef>
          </c:xVal>
          <c:yVal>
            <c:numRef>
              <c:f>公会計指標分析・財政指標組合せ分析表!$BP$55:$DC$55</c:f>
              <c:numCache>
                <c:formatCode>#,##0.0;"▲ "#,##0.0</c:formatCode>
                <c:ptCount val="40"/>
                <c:pt idx="16">
                  <c:v>31</c:v>
                </c:pt>
                <c:pt idx="24">
                  <c:v>30</c:v>
                </c:pt>
                <c:pt idx="32">
                  <c:v>23.1</c:v>
                </c:pt>
              </c:numCache>
            </c:numRef>
          </c:yVal>
          <c:smooth val="0"/>
          <c:extLst>
            <c:ext xmlns:c16="http://schemas.microsoft.com/office/drawing/2014/chart" uri="{C3380CC4-5D6E-409C-BE32-E72D297353CC}">
              <c16:uniqueId val="{00000013-94D7-4FE7-938E-C7811E01CEC0}"/>
            </c:ext>
          </c:extLst>
        </c:ser>
        <c:dLbls>
          <c:showLegendKey val="0"/>
          <c:showVal val="1"/>
          <c:showCatName val="0"/>
          <c:showSerName val="0"/>
          <c:showPercent val="0"/>
          <c:showBubbleSize val="0"/>
        </c:dLbls>
        <c:axId val="46179840"/>
        <c:axId val="46181760"/>
      </c:scatterChart>
      <c:valAx>
        <c:axId val="46179840"/>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4"/>
          <c:min val="2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{650BFDE8-F3C9-4121-B5C3-369D129C729D}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D1A-491A-BB5B-C1B1A1A7FD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{F0B634E2-6F3C-48E2-998E-B6F4BEE13C9D}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1A-491A-BB5B-C1B1A1A7FD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{DDED5BDA-D4F0-42E8-B225-087DF05474C5}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1A-491A-BB5B-C1B1A1A7FD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{BC82C107-7C19-4AEB-9350-CAB862CF6344}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1A-491A-BB5B-C1B1A1A7FD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{AABB5BEF-35F5-4E1E-BC48-E25DF117DA7A}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1A-491A-BB5B-C1B1A1A7FDC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{7AB5885B-6AD2-4BB0-98E0-D61E89C89ED9}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D1A-491A-BB5B-C1B1A1A7FDC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{BD6129B3-5A82-4E3B-8FB3-D3EF6E7D212C}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D1A-491A-BB5B-C1B1A1A7FDC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{8E1610B9-4230-4C1D-850A-0F678E14FC65}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D1A-491A-BB5B-C1B1A1A7FDC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{10BA5D71-AACC-4A7A-BA93-F0A17B9104D4}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D1A-491A-BB5B-C1B1A1A7FD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c:v>
                </c:pt>
                <c:pt idx="16">
                  <c:v>4.4000000000000004</c:v>
                </c:pt>
                <c:pt idx="24">
                  <c:v>4.5</c:v>
                </c:pt>
                <c:pt idx="32">
                  <c:v>4.7</c:v>
                </c:pt>
              </c:numCache>
            </c:numRef>
          </c:xVal>
          <c:yVal>
            <c:numRef>
              <c:f>公会計指標分析・財政指標組合せ分析表!$BP$73:$DC$73</c:f>
              <c:numCache>
                <c:formatCode>#,##0.0;"▲ "#,##0.0</c:formatCode>
                <c:ptCount val="40"/>
                <c:pt idx="0">
                  <c:v>47.7</c:v>
                </c:pt>
                <c:pt idx="8">
                  <c:v>39</c:v>
                </c:pt>
                <c:pt idx="16">
                  <c:v>31</c:v>
                </c:pt>
                <c:pt idx="24">
                  <c:v>27.9</c:v>
                </c:pt>
                <c:pt idx="32">
                  <c:v>29.7</c:v>
                </c:pt>
              </c:numCache>
            </c:numRef>
          </c:yVal>
          <c:smooth val="0"/>
          <c:extLst>
            <c:ext xmlns:c16="http://schemas.microsoft.com/office/drawing/2014/chart" uri="{C3380CC4-5D6E-409C-BE32-E72D297353CC}">
              <c16:uniqueId val="{00000009-6D1A-491A-BB5B-C1B1A1A7FD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{0D5E4E41-320F-4A8A-9E22-1E14369C08DA}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D1A-491A-BB5B-C1B1A1A7FD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{5B21FFAC-D27F-422E-93B2-B031F3EC8998}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1A-491A-BB5B-C1B1A1A7FD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{ED045A41-B1C3-47C9-A6E9-A2A09CA0C8EA}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1A-491A-BB5B-C1B1A1A7FD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{9CECB6F5-AC93-4A3C-B9A5-004EAE8C62E7}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1A-491A-BB5B-C1B1A1A7FD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{74CCBA10-FA2B-4D69-B98F-1836F536175B}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1A-491A-BB5B-C1B1A1A7FDC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{4322743D-8E60-478C-B5FF-C71944A63543}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D1A-491A-BB5B-C1B1A1A7FDC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{F2528B0B-BF32-47FD-8644-BA86DB3DEBB2}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D1A-491A-BB5B-C1B1A1A7FDC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{9F6742F0-B0C0-47C9-8E5D-B6BE97BA21D1}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D1A-491A-BB5B-C1B1A1A7FDC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{983CDAFE-2245-41F5-B8B0-99495DE2ACF8}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D1A-491A-BB5B-C1B1A1A7FD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6D1A-491A-BB5B-C1B1A1A7FDC4}"/>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195,986
191,737
186.96
72,929,117
70,969,825
1,628,076
40,408,582
69,337,165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年度から引き続き横ばいの状況が続いており、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となっている。また、類似団体平均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、静岡県平均のいずれも上回っており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比較団体内では財源に余裕があると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今後も財源の適切な確保を図るとともに、歳出の削減に取り組んでいく。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153670</xdr:rowOff>
    </xdr:from>
    <xdr:to>
      <xdr:col>23</xdr:col>
      <xdr:colOff>133350</xdr:colOff>
      <xdr:row>39</xdr:row>
      <xdr:rowOff>153670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こども医療費をはじめとした扶助費の増や特別会計への繰出金の増などにより、算出式の分子である、経常経費に充当した一般財源が対前年、約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千万円増加となったことに加え、目的税を除く市税の減などにより、算出式の分母である、経常一般財源総額も約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千万円減少となったことにより、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％となった。しかし、依然として類似団体を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回って推移しており、投資的経費等の臨時経費に財源を措置できたと考えられる。今後も行財政改革への取組等を通じて経費の削減に努めるとともに、自主財源の確保に一層努める。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99822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9017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63</xdr:row>
      <xdr:rowOff>37084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901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129032</xdr:rowOff>
    </xdr:from>
    <xdr:to>
      <xdr:col>15</xdr:col>
      <xdr:colOff>82550</xdr:colOff>
      <xdr:row>63</xdr:row>
      <xdr:rowOff>37084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8748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62</xdr:row>
      <xdr:rowOff>58928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8748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65549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98061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78232</xdr:rowOff>
    </xdr:from>
    <xdr:to>
      <xdr:col>11</xdr:col>
      <xdr:colOff>82550</xdr:colOff>
      <xdr:row>62</xdr:row>
      <xdr:rowOff>8382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18559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資源ごみ収集の一部委託化や放課後児童クラブを３クラブ増設したことに伴う委託料の増などにより、物件費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人件費については、給料・手当の増や退職者増に伴う退職手当の増などによる増要因があったものの、普通建設事業に伴う事業費支弁人件費の増により、総じて減となった。物件費・人件費の合計としては、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年度を上回ることとなった。</a:t>
          </a:r>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また、人口が前年度比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人減となったことから、人口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円増となった。行政運営に係るコスト縮減に取り組み、中長期的な経費を削減するとともに、費用の平準化を図っていく。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165525</xdr:rowOff>
    </xdr:from>
    <xdr:to>
      <xdr:col>23</xdr:col>
      <xdr:colOff>133350</xdr:colOff>
      <xdr:row>82</xdr:row>
      <xdr:rowOff>32545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52975"/>
          <a:ext cx="8382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145307</xdr:rowOff>
    </xdr:from>
    <xdr:to>
      <xdr:col>19</xdr:col>
      <xdr:colOff>133350</xdr:colOff>
      <xdr:row>81</xdr:row>
      <xdr:rowOff>165525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2757"/>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145307</xdr:rowOff>
    </xdr:from>
    <xdr:to>
      <xdr:col>15</xdr:col>
      <xdr:colOff>82550</xdr:colOff>
      <xdr:row>82</xdr:row>
      <xdr:rowOff>167655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32757"/>
          <a:ext cx="889000" cy="19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128634</xdr:rowOff>
    </xdr:from>
    <xdr:to>
      <xdr:col>11</xdr:col>
      <xdr:colOff>31750</xdr:colOff>
      <xdr:row>82</xdr:row>
      <xdr:rowOff>167655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87534"/>
          <a:ext cx="889000" cy="3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153195</xdr:rowOff>
    </xdr:from>
    <xdr:to>
      <xdr:col>23</xdr:col>
      <xdr:colOff>184150</xdr:colOff>
      <xdr:row>82</xdr:row>
      <xdr:rowOff>83345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169722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114725</xdr:rowOff>
    </xdr:from>
    <xdr:to>
      <xdr:col>19</xdr:col>
      <xdr:colOff>184150</xdr:colOff>
      <xdr:row>82</xdr:row>
      <xdr:rowOff>44875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55052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94507</xdr:rowOff>
    </xdr:from>
    <xdr:to>
      <xdr:col>15</xdr:col>
      <xdr:colOff>133350</xdr:colOff>
      <xdr:row>82</xdr:row>
      <xdr:rowOff>24657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116855</xdr:rowOff>
    </xdr:from>
    <xdr:to>
      <xdr:col>11</xdr:col>
      <xdr:colOff>82550</xdr:colOff>
      <xdr:row>83</xdr:row>
      <xdr:rowOff>47005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31782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6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77834</xdr:rowOff>
    </xdr:from>
    <xdr:to>
      <xdr:col>7</xdr:col>
      <xdr:colOff>31750</xdr:colOff>
      <xdr:row>83</xdr:row>
      <xdr:rowOff>7984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164211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歳以上の昇給抑制措置が未実施であることに加え、職員構成が変動したことから、前年度から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ポイント上回って最下位となっており、全国平均と比べても高い水準にある。引き続き適切な給与水準となるよう努めていく。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100541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479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60325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272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111125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71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91016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066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117068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3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職員数は、中長期的な視点から、退職職員の補充を目的とし、新規採用者数を増やしたため、職員数が前年度に比べ８人増となり、一方で人口が前年度から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人減少したため、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なお、一般職員のうち技能労務職については、委託化等も行う等、行政改革の観点から、退職不補充としているため、減となっている。また、平成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年度の数値を上限として第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次定員管理計画を定めており、職員数を都市規模に相応する水準に維持することを基本的な考え方としていることから、今後数年の職員数は同水準が続くものと思われる。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132262</xdr:rowOff>
    </xdr:from>
    <xdr:to>
      <xdr:col>81</xdr:col>
      <xdr:colOff>44450</xdr:colOff>
      <xdr:row>60</xdr:row>
      <xdr:rowOff>152944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1926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60</xdr:row>
      <xdr:rowOff>132262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9168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104684</xdr:rowOff>
    </xdr:from>
    <xdr:to>
      <xdr:col>72</xdr:col>
      <xdr:colOff>203200</xdr:colOff>
      <xdr:row>60</xdr:row>
      <xdr:rowOff>108131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916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63</xdr:row>
      <xdr:rowOff>10885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95131"/>
          <a:ext cx="889000" cy="4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118671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81462</xdr:rowOff>
    </xdr:from>
    <xdr:to>
      <xdr:col>77</xdr:col>
      <xdr:colOff>95250</xdr:colOff>
      <xdr:row>61</xdr:row>
      <xdr:rowOff>11612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21789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53884</xdr:rowOff>
    </xdr:from>
    <xdr:to>
      <xdr:col>73</xdr:col>
      <xdr:colOff>44450</xdr:colOff>
      <xdr:row>60</xdr:row>
      <xdr:rowOff>155484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165661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131535</xdr:rowOff>
    </xdr:from>
    <xdr:to>
      <xdr:col>64</xdr:col>
      <xdr:colOff>152400</xdr:colOff>
      <xdr:row>63</xdr:row>
      <xdr:rowOff>61685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46462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年度は普通交付税や臨時財政対策債の減に伴い、標準財政規模が小さくなったことにより、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今後市債残高の状況を引き続き注視し、市債残高の抑制や償還額の平準化を図り、計画的な財政運営に努める。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102870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447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86783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127000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11854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ongolian Baiti" panose="03000500000000000000" pitchFamily="66" charset="0"/>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ongolian Baiti" panose="03000500000000000000" pitchFamily="66" charset="0"/>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年度は、普通交付税や臨時財政対策債の減に伴い、標準財政規模が小さくなったことに加え、事業執行に伴い財政調整基金を取り崩し、充当可能基金が減となったことから、前年度比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今後市債残高の状況を引き続き注視し、市債残高の抑制や償還額の平準化を図り、計画的な財政運営に努める。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1482</xdr:rowOff>
    </xdr:from>
    <xdr:to>
      <xdr:col>81</xdr:col>
      <xdr:colOff>44450</xdr:colOff>
      <xdr:row>16</xdr:row>
      <xdr:rowOff>25612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4468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1482</xdr:rowOff>
    </xdr:from>
    <xdr:to>
      <xdr:col>77</xdr:col>
      <xdr:colOff>44450</xdr:colOff>
      <xdr:row>16</xdr:row>
      <xdr:rowOff>43039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44682"/>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65210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8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43039</xdr:rowOff>
    </xdr:from>
    <xdr:to>
      <xdr:col>72</xdr:col>
      <xdr:colOff>203200</xdr:colOff>
      <xdr:row>16</xdr:row>
      <xdr:rowOff>150283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8623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150283</xdr:rowOff>
    </xdr:from>
    <xdr:to>
      <xdr:col>68</xdr:col>
      <xdr:colOff>152400</xdr:colOff>
      <xdr:row>17</xdr:row>
      <xdr:rowOff>95462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934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146262</xdr:rowOff>
    </xdr:from>
    <xdr:to>
      <xdr:col>81</xdr:col>
      <xdr:colOff>95250</xdr:colOff>
      <xdr:row>16</xdr:row>
      <xdr:rowOff>76412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118339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122132</xdr:rowOff>
    </xdr:from>
    <xdr:to>
      <xdr:col>77</xdr:col>
      <xdr:colOff>95250</xdr:colOff>
      <xdr:row>16</xdr:row>
      <xdr:rowOff>52282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62459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62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163689</xdr:rowOff>
    </xdr:from>
    <xdr:to>
      <xdr:col>73</xdr:col>
      <xdr:colOff>44450</xdr:colOff>
      <xdr:row>16</xdr:row>
      <xdr:rowOff>93839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78616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2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99483</xdr:rowOff>
    </xdr:from>
    <xdr:to>
      <xdr:col>68</xdr:col>
      <xdr:colOff>203200</xdr:colOff>
      <xdr:row>17</xdr:row>
      <xdr:rowOff>29633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14410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44662</xdr:rowOff>
    </xdr:from>
    <xdr:to>
      <xdr:col>64</xdr:col>
      <xdr:colOff>152400</xdr:colOff>
      <xdr:row>17</xdr:row>
      <xdr:rowOff>146262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131039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195,986
191,737
186.96
72,929,117
70,969,825
1,628,076
40,408,582
69,337,165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人件費に係る経常収支比率は、分子となる人件費は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普通建設事業に伴う事業費支弁人件費の増により、減となったものの、分母となる経常一般財源総額も減となったことにより、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ポイントの増となった。今後も給与体系等の適正化に努めていく。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60325</xdr:rowOff>
    </xdr:from>
    <xdr:to>
      <xdr:col>24</xdr:col>
      <xdr:colOff>25400</xdr:colOff>
      <xdr:row>35</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061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60325</xdr:rowOff>
    </xdr:from>
    <xdr:to>
      <xdr:col>19</xdr:col>
      <xdr:colOff>187325</xdr:colOff>
      <xdr:row>36</xdr:row>
      <xdr:rowOff>3175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0610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xdr:rowOff>
    </xdr:from>
    <xdr:to>
      <xdr:col>15</xdr:col>
      <xdr:colOff>98425</xdr:colOff>
      <xdr:row>37</xdr:row>
      <xdr:rowOff>88900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753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88900</xdr:rowOff>
    </xdr:from>
    <xdr:to>
      <xdr:col>11</xdr:col>
      <xdr:colOff>9525</xdr:colOff>
      <xdr:row>37</xdr:row>
      <xdr:rowOff>165100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43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xdr:rowOff>
    </xdr:from>
    <xdr:to>
      <xdr:col>20</xdr:col>
      <xdr:colOff>38100</xdr:colOff>
      <xdr:row>35</xdr:row>
      <xdr:rowOff>111125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121302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77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123825</xdr:rowOff>
    </xdr:from>
    <xdr:to>
      <xdr:col>15</xdr:col>
      <xdr:colOff>149225</xdr:colOff>
      <xdr:row>36</xdr:row>
      <xdr:rowOff>53975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64152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114300</xdr:rowOff>
    </xdr:from>
    <xdr:to>
      <xdr:col>6</xdr:col>
      <xdr:colOff>171450</xdr:colOff>
      <xdr:row>38</xdr:row>
      <xdr:rowOff>44450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29227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資源ごみ収集の一部委託化や放課後児童クラブを３クラブ増設したことに伴う委託料の増から、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より一層の経費削減を図っていく。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102507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973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91621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973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91621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3006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102507</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3006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扶助費に係る経常収支比率は、分子となる扶助費は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臨時福祉給付金の皆減、生活保護扶助費、児童手当の減などの要因により減となったものの、分母となる経常一般財源総額も減となったことにより、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今後も経常収支比率への影響に引き続き注意していく。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359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114300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114300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232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分子となる繰出金については、国民健康保険事業会計への法定外繰出しを行わなくなったことから減となったが、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分母となる経常一般財源総額も減となったことにより、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ポイント増加した。介護保険事業会計や後期高齢者医療事業会計などへの繰出金は、増加傾向にあるため、注視していく。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72572</xdr:rowOff>
    </xdr:from>
    <xdr:to>
      <xdr:col>82</xdr:col>
      <xdr:colOff>107950</xdr:colOff>
      <xdr:row>54</xdr:row>
      <xdr:rowOff>105228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330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124278</xdr:rowOff>
    </xdr:from>
    <xdr:to>
      <xdr:col>73</xdr:col>
      <xdr:colOff>180975</xdr:colOff>
      <xdr:row>54</xdr:row>
      <xdr:rowOff>50800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211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48078</xdr:rowOff>
    </xdr:from>
    <xdr:to>
      <xdr:col>69</xdr:col>
      <xdr:colOff>92075</xdr:colOff>
      <xdr:row>53</xdr:row>
      <xdr:rowOff>124278</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134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73478</xdr:rowOff>
    </xdr:from>
    <xdr:to>
      <xdr:col>69</xdr:col>
      <xdr:colOff>142875</xdr:colOff>
      <xdr:row>54</xdr:row>
      <xdr:rowOff>3628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168728</xdr:rowOff>
    </xdr:from>
    <xdr:to>
      <xdr:col>65</xdr:col>
      <xdr:colOff>53975</xdr:colOff>
      <xdr:row>53</xdr:row>
      <xdr:rowOff>98878</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109055</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企業立地促進事業費補助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の増などから、前年度に比べ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ポイントの増となった。今後も補助費等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120142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93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104140</xdr:rowOff>
    </xdr:from>
    <xdr:to>
      <xdr:col>73</xdr:col>
      <xdr:colOff>180975</xdr:colOff>
      <xdr:row>35</xdr:row>
      <xdr:rowOff>65278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590540"/>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104140</xdr:rowOff>
    </xdr:from>
    <xdr:to>
      <xdr:col>69</xdr:col>
      <xdr:colOff>92075</xdr:colOff>
      <xdr:row>32</xdr:row>
      <xdr:rowOff>131572</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5905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53340</xdr:rowOff>
    </xdr:from>
    <xdr:to>
      <xdr:col>69</xdr:col>
      <xdr:colOff>142875</xdr:colOff>
      <xdr:row>32</xdr:row>
      <xdr:rowOff>154940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165117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80772</xdr:rowOff>
    </xdr:from>
    <xdr:to>
      <xdr:col>65</xdr:col>
      <xdr:colOff>53975</xdr:colOff>
      <xdr:row>33</xdr:row>
      <xdr:rowOff>10922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21099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公債費に係る経常収支比率は、退職手当債や臨時財政対策債などの公債費の元利償還金が増となったことから、前年度に比べ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ポイント増加し、類似団体との乖離が拡大した。今後も事業の緊急度、重要度などを総合的に判断し、公債費の急増につながらないよう留意していく。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20864</xdr:rowOff>
    </xdr:from>
    <xdr:to>
      <xdr:col>24</xdr:col>
      <xdr:colOff>25400</xdr:colOff>
      <xdr:row>79</xdr:row>
      <xdr:rowOff>64407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565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9979</xdr:rowOff>
    </xdr:from>
    <xdr:to>
      <xdr:col>19</xdr:col>
      <xdr:colOff>187325</xdr:colOff>
      <xdr:row>79</xdr:row>
      <xdr:rowOff>20864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554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105229</xdr:rowOff>
    </xdr:from>
    <xdr:to>
      <xdr:col>15</xdr:col>
      <xdr:colOff>98425</xdr:colOff>
      <xdr:row>79</xdr:row>
      <xdr:rowOff>9979</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478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105229</xdr:rowOff>
    </xdr:from>
    <xdr:to>
      <xdr:col>11</xdr:col>
      <xdr:colOff>9525</xdr:colOff>
      <xdr:row>79</xdr:row>
      <xdr:rowOff>107950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4783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13607</xdr:rowOff>
    </xdr:from>
    <xdr:to>
      <xdr:col>24</xdr:col>
      <xdr:colOff>76200</xdr:colOff>
      <xdr:row>79</xdr:row>
      <xdr:rowOff>115207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157134</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130629</xdr:rowOff>
    </xdr:from>
    <xdr:to>
      <xdr:col>15</xdr:col>
      <xdr:colOff>149225</xdr:colOff>
      <xdr:row>79</xdr:row>
      <xdr:rowOff>60779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54429</xdr:rowOff>
    </xdr:from>
    <xdr:to>
      <xdr:col>11</xdr:col>
      <xdr:colOff>60325</xdr:colOff>
      <xdr:row>78</xdr:row>
      <xdr:rowOff>156029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140806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公債費以外に係る経常収支比率は、類似団体と比べ低水準であるが、扶助費や繰出金など社会保障関係経費は増加傾向にあり、また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分母となる経常一般財源総額も減となったことにより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財源確保に努めるとともに、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経常的な事務事業に要する経費の抑制に努めていく。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40132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9834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3556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2983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76</xdr:row>
      <xdr:rowOff>3556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82801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74</xdr:row>
      <xdr:rowOff>163576</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2828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140792</xdr:rowOff>
    </xdr:from>
    <xdr:to>
      <xdr:col>29</xdr:col>
      <xdr:colOff>127000</xdr:colOff>
      <xdr:row>17</xdr:row>
      <xdr:rowOff>166700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3067"/>
          <a:ext cx="6477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166700</xdr:rowOff>
    </xdr:from>
    <xdr:to>
      <xdr:col>26</xdr:col>
      <xdr:colOff>50800</xdr:colOff>
      <xdr:row>18</xdr:row>
      <xdr:rowOff>22149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8975"/>
          <a:ext cx="698500" cy="26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9385</xdr:rowOff>
    </xdr:from>
    <xdr:to>
      <xdr:col>22</xdr:col>
      <xdr:colOff>114300</xdr:colOff>
      <xdr:row>18</xdr:row>
      <xdr:rowOff>22149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43110"/>
          <a:ext cx="698500" cy="1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9385</xdr:rowOff>
    </xdr:from>
    <xdr:to>
      <xdr:col>18</xdr:col>
      <xdr:colOff>177800</xdr:colOff>
      <xdr:row>18</xdr:row>
      <xdr:rowOff>36170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3110"/>
          <a:ext cx="698500" cy="2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89992</xdr:rowOff>
    </xdr:from>
    <xdr:to>
      <xdr:col>29</xdr:col>
      <xdr:colOff>177800</xdr:colOff>
      <xdr:row>18</xdr:row>
      <xdr:rowOff>20142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62069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115900</xdr:rowOff>
    </xdr:from>
    <xdr:to>
      <xdr:col>26</xdr:col>
      <xdr:colOff>101600</xdr:colOff>
      <xdr:row>18</xdr:row>
      <xdr:rowOff>46050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30827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4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142799</xdr:rowOff>
    </xdr:from>
    <xdr:to>
      <xdr:col>22</xdr:col>
      <xdr:colOff>165100</xdr:colOff>
      <xdr:row>18</xdr:row>
      <xdr:rowOff>72949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57726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130035</xdr:rowOff>
    </xdr:from>
    <xdr:to>
      <xdr:col>19</xdr:col>
      <xdr:colOff>38100</xdr:colOff>
      <xdr:row>18</xdr:row>
      <xdr:rowOff>60185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44962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156820</xdr:rowOff>
    </xdr:from>
    <xdr:to>
      <xdr:col>15</xdr:col>
      <xdr:colOff>101600</xdr:colOff>
      <xdr:row>18</xdr:row>
      <xdr:rowOff>86970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71746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213640</xdr:rowOff>
    </xdr:from>
    <xdr:to>
      <xdr:col>29</xdr:col>
      <xdr:colOff>127000</xdr:colOff>
      <xdr:row>35</xdr:row>
      <xdr:rowOff>230746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23990"/>
          <a:ext cx="647700" cy="1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230128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0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230746</xdr:rowOff>
    </xdr:from>
    <xdr:to>
      <xdr:col>26</xdr:col>
      <xdr:colOff>50800</xdr:colOff>
      <xdr:row>35</xdr:row>
      <xdr:rowOff>276771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41096"/>
          <a:ext cx="698500" cy="46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277144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8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235623</xdr:rowOff>
    </xdr:from>
    <xdr:to>
      <xdr:col>22</xdr:col>
      <xdr:colOff>114300</xdr:colOff>
      <xdr:row>35</xdr:row>
      <xdr:rowOff>276771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45973"/>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235623</xdr:rowOff>
    </xdr:from>
    <xdr:to>
      <xdr:col>18</xdr:col>
      <xdr:colOff>177800</xdr:colOff>
      <xdr:row>35</xdr:row>
      <xdr:rowOff>268694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45973"/>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162840</xdr:rowOff>
    </xdr:from>
    <xdr:to>
      <xdr:col>29</xdr:col>
      <xdr:colOff>177800</xdr:colOff>
      <xdr:row>35</xdr:row>
      <xdr:rowOff>264440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7917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179946</xdr:rowOff>
    </xdr:from>
    <xdr:to>
      <xdr:col>26</xdr:col>
      <xdr:colOff>101600</xdr:colOff>
      <xdr:row>35</xdr:row>
      <xdr:rowOff>281546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9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291723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59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225971</xdr:rowOff>
    </xdr:from>
    <xdr:to>
      <xdr:col>22</xdr:col>
      <xdr:colOff>165100</xdr:colOff>
      <xdr:row>35</xdr:row>
      <xdr:rowOff>327571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312348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184823</xdr:rowOff>
    </xdr:from>
    <xdr:to>
      <xdr:col>19</xdr:col>
      <xdr:colOff>38100</xdr:colOff>
      <xdr:row>35</xdr:row>
      <xdr:rowOff>286423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9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271200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8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217894</xdr:rowOff>
    </xdr:from>
    <xdr:to>
      <xdr:col>15</xdr:col>
      <xdr:colOff>101600</xdr:colOff>
      <xdr:row>35</xdr:row>
      <xdr:rowOff>319494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195,986
191,737
186.96
72,929,117
70,969,825
1,628,076
40,408,582
69,337,165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150010</xdr:rowOff>
    </xdr:from>
    <xdr:to>
      <xdr:col>24</xdr:col>
      <xdr:colOff>63500</xdr:colOff>
      <xdr:row>37</xdr:row>
      <xdr:rowOff>150764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93660"/>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77830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90963</xdr:rowOff>
    </xdr:from>
    <xdr:to>
      <xdr:col>19</xdr:col>
      <xdr:colOff>177800</xdr:colOff>
      <xdr:row>37</xdr:row>
      <xdr:rowOff>150764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34613"/>
          <a:ext cx="8890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88859</xdr:rowOff>
    </xdr:from>
    <xdr:to>
      <xdr:col>15</xdr:col>
      <xdr:colOff>50800</xdr:colOff>
      <xdr:row>37</xdr:row>
      <xdr:rowOff>90963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61059"/>
          <a:ext cx="889000" cy="1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16923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84448</xdr:rowOff>
    </xdr:from>
    <xdr:to>
      <xdr:col>10</xdr:col>
      <xdr:colOff>114300</xdr:colOff>
      <xdr:row>36</xdr:row>
      <xdr:rowOff>88859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56648"/>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99210</xdr:rowOff>
    </xdr:from>
    <xdr:to>
      <xdr:col>24</xdr:col>
      <xdr:colOff>114300</xdr:colOff>
      <xdr:row>38</xdr:row>
      <xdr:rowOff>29359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28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77637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2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99964</xdr:rowOff>
    </xdr:from>
    <xdr:to>
      <xdr:col>20</xdr:col>
      <xdr:colOff>38100</xdr:colOff>
      <xdr:row>38</xdr:row>
      <xdr:rowOff>30114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21241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40163</xdr:rowOff>
    </xdr:from>
    <xdr:to>
      <xdr:col>15</xdr:col>
      <xdr:colOff>101600</xdr:colOff>
      <xdr:row>37</xdr:row>
      <xdr:rowOff>141763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132890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38059</xdr:rowOff>
    </xdr:from>
    <xdr:to>
      <xdr:col>10</xdr:col>
      <xdr:colOff>165100</xdr:colOff>
      <xdr:row>36</xdr:row>
      <xdr:rowOff>139659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1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130786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0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33648</xdr:rowOff>
    </xdr:from>
    <xdr:to>
      <xdr:col>6</xdr:col>
      <xdr:colOff>38100</xdr:colOff>
      <xdr:row>36</xdr:row>
      <xdr:rowOff>135248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151775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144425</xdr:rowOff>
    </xdr:from>
    <xdr:to>
      <xdr:col>24</xdr:col>
      <xdr:colOff>63500</xdr:colOff>
      <xdr:row>55</xdr:row>
      <xdr:rowOff>16713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02725"/>
          <a:ext cx="8382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16713</xdr:rowOff>
    </xdr:from>
    <xdr:to>
      <xdr:col>19</xdr:col>
      <xdr:colOff>177800</xdr:colOff>
      <xdr:row>55</xdr:row>
      <xdr:rowOff>40221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46463"/>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158636</xdr:rowOff>
    </xdr:from>
    <xdr:to>
      <xdr:col>15</xdr:col>
      <xdr:colOff>50800</xdr:colOff>
      <xdr:row>55</xdr:row>
      <xdr:rowOff>40221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416936"/>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158636</xdr:rowOff>
    </xdr:from>
    <xdr:to>
      <xdr:col>10</xdr:col>
      <xdr:colOff>114300</xdr:colOff>
      <xdr:row>55</xdr:row>
      <xdr:rowOff>49822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16936"/>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93625</xdr:rowOff>
    </xdr:from>
    <xdr:to>
      <xdr:col>24</xdr:col>
      <xdr:colOff>114300</xdr:colOff>
      <xdr:row>55</xdr:row>
      <xdr:rowOff>23775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116502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137363</xdr:rowOff>
    </xdr:from>
    <xdr:to>
      <xdr:col>20</xdr:col>
      <xdr:colOff>38100</xdr:colOff>
      <xdr:row>55</xdr:row>
      <xdr:rowOff>67513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84040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17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160871</xdr:rowOff>
    </xdr:from>
    <xdr:to>
      <xdr:col>15</xdr:col>
      <xdr:colOff>101600</xdr:colOff>
      <xdr:row>55</xdr:row>
      <xdr:rowOff>91021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107548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9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107836</xdr:rowOff>
    </xdr:from>
    <xdr:to>
      <xdr:col>10</xdr:col>
      <xdr:colOff>165100</xdr:colOff>
      <xdr:row>55</xdr:row>
      <xdr:rowOff>37986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54513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1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170472</xdr:rowOff>
    </xdr:from>
    <xdr:to>
      <xdr:col>6</xdr:col>
      <xdr:colOff>38100</xdr:colOff>
      <xdr:row>55</xdr:row>
      <xdr:rowOff>100622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117149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2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169932</xdr:rowOff>
    </xdr:from>
    <xdr:to>
      <xdr:col>24</xdr:col>
      <xdr:colOff>63500</xdr:colOff>
      <xdr:row>77</xdr:row>
      <xdr:rowOff>12085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00132"/>
          <a:ext cx="8382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12085</xdr:rowOff>
    </xdr:from>
    <xdr:to>
      <xdr:col>19</xdr:col>
      <xdr:colOff>177800</xdr:colOff>
      <xdr:row>77</xdr:row>
      <xdr:rowOff>16884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13735"/>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16884</xdr:rowOff>
    </xdr:from>
    <xdr:to>
      <xdr:col>15</xdr:col>
      <xdr:colOff>50800</xdr:colOff>
      <xdr:row>77</xdr:row>
      <xdr:rowOff>25857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18534"/>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25857</xdr:rowOff>
    </xdr:from>
    <xdr:to>
      <xdr:col>10</xdr:col>
      <xdr:colOff>114300</xdr:colOff>
      <xdr:row>77</xdr:row>
      <xdr:rowOff>32429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27507"/>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119132</xdr:rowOff>
    </xdr:from>
    <xdr:to>
      <xdr:col>24</xdr:col>
      <xdr:colOff>114300</xdr:colOff>
      <xdr:row>77</xdr:row>
      <xdr:rowOff>49282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97559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132735</xdr:rowOff>
    </xdr:from>
    <xdr:to>
      <xdr:col>20</xdr:col>
      <xdr:colOff>38100</xdr:colOff>
      <xdr:row>77</xdr:row>
      <xdr:rowOff>62885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54012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5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137534</xdr:rowOff>
    </xdr:from>
    <xdr:to>
      <xdr:col>15</xdr:col>
      <xdr:colOff>101600</xdr:colOff>
      <xdr:row>77</xdr:row>
      <xdr:rowOff>67684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58811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6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146507</xdr:rowOff>
    </xdr:from>
    <xdr:to>
      <xdr:col>10</xdr:col>
      <xdr:colOff>165100</xdr:colOff>
      <xdr:row>77</xdr:row>
      <xdr:rowOff>76657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67784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153079</xdr:rowOff>
    </xdr:from>
    <xdr:to>
      <xdr:col>6</xdr:col>
      <xdr:colOff>38100</xdr:colOff>
      <xdr:row>77</xdr:row>
      <xdr:rowOff>83229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74356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106553</xdr:rowOff>
    </xdr:from>
    <xdr:to>
      <xdr:col>24</xdr:col>
      <xdr:colOff>63500</xdr:colOff>
      <xdr:row>96</xdr:row>
      <xdr:rowOff>125679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65753"/>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106553</xdr:rowOff>
    </xdr:from>
    <xdr:to>
      <xdr:col>19</xdr:col>
      <xdr:colOff>177800</xdr:colOff>
      <xdr:row>96</xdr:row>
      <xdr:rowOff>163437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65753"/>
          <a:ext cx="8890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163437</xdr:rowOff>
    </xdr:from>
    <xdr:to>
      <xdr:col>15</xdr:col>
      <xdr:colOff>50800</xdr:colOff>
      <xdr:row>97</xdr:row>
      <xdr:rowOff>56204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22637"/>
          <a:ext cx="8890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56204</xdr:rowOff>
    </xdr:from>
    <xdr:to>
      <xdr:col>10</xdr:col>
      <xdr:colOff>114300</xdr:colOff>
      <xdr:row>97</xdr:row>
      <xdr:rowOff>92742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86854"/>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74879</xdr:rowOff>
    </xdr:from>
    <xdr:to>
      <xdr:col>24</xdr:col>
      <xdr:colOff>114300</xdr:colOff>
      <xdr:row>97</xdr:row>
      <xdr:rowOff>5029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53306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55753</xdr:rowOff>
    </xdr:from>
    <xdr:to>
      <xdr:col>20</xdr:col>
      <xdr:colOff>38100</xdr:colOff>
      <xdr:row>96</xdr:row>
      <xdr:rowOff>157353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148480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112637</xdr:rowOff>
    </xdr:from>
    <xdr:to>
      <xdr:col>15</xdr:col>
      <xdr:colOff>101600</xdr:colOff>
      <xdr:row>97</xdr:row>
      <xdr:rowOff>42787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33914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5404</xdr:rowOff>
    </xdr:from>
    <xdr:to>
      <xdr:col>10</xdr:col>
      <xdr:colOff>165100</xdr:colOff>
      <xdr:row>97</xdr:row>
      <xdr:rowOff>107004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98131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41942</xdr:rowOff>
    </xdr:from>
    <xdr:to>
      <xdr:col>6</xdr:col>
      <xdr:colOff>38100</xdr:colOff>
      <xdr:row>97</xdr:row>
      <xdr:rowOff>143542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134669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6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59256</xdr:rowOff>
    </xdr:from>
    <xdr:to>
      <xdr:col>55</xdr:col>
      <xdr:colOff>0</xdr:colOff>
      <xdr:row>32</xdr:row>
      <xdr:rowOff>71737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545656"/>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19001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48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71737</xdr:rowOff>
    </xdr:from>
    <xdr:to>
      <xdr:col>50</xdr:col>
      <xdr:colOff>114300</xdr:colOff>
      <xdr:row>32</xdr:row>
      <xdr:rowOff>123012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558137"/>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146880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123012</xdr:rowOff>
    </xdr:from>
    <xdr:to>
      <xdr:col>45</xdr:col>
      <xdr:colOff>177800</xdr:colOff>
      <xdr:row>33</xdr:row>
      <xdr:rowOff>160365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609412"/>
          <a:ext cx="889000" cy="20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144457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160365</xdr:rowOff>
    </xdr:from>
    <xdr:to>
      <xdr:col>41</xdr:col>
      <xdr:colOff>50800</xdr:colOff>
      <xdr:row>34</xdr:row>
      <xdr:rowOff>72354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18215"/>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161922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9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8456</xdr:rowOff>
    </xdr:from>
    <xdr:to>
      <xdr:col>55</xdr:col>
      <xdr:colOff>50800</xdr:colOff>
      <xdr:row>32</xdr:row>
      <xdr:rowOff>110056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31333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3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20937</xdr:rowOff>
    </xdr:from>
    <xdr:to>
      <xdr:col>50</xdr:col>
      <xdr:colOff>165100</xdr:colOff>
      <xdr:row>32</xdr:row>
      <xdr:rowOff>122537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5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139064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2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72212</xdr:rowOff>
    </xdr:from>
    <xdr:to>
      <xdr:col>46</xdr:col>
      <xdr:colOff>38100</xdr:colOff>
      <xdr:row>33</xdr:row>
      <xdr:rowOff>2362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5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18889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33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109565</xdr:rowOff>
    </xdr:from>
    <xdr:to>
      <xdr:col>41</xdr:col>
      <xdr:colOff>101600</xdr:colOff>
      <xdr:row>34</xdr:row>
      <xdr:rowOff>39715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56242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54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21554</xdr:rowOff>
    </xdr:from>
    <xdr:to>
      <xdr:col>36</xdr:col>
      <xdr:colOff>165100</xdr:colOff>
      <xdr:row>34</xdr:row>
      <xdr:rowOff>123154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8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139681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62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166729</xdr:rowOff>
    </xdr:from>
    <xdr:to>
      <xdr:col>55</xdr:col>
      <xdr:colOff>0</xdr:colOff>
      <xdr:row>56</xdr:row>
      <xdr:rowOff>90965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96479"/>
          <a:ext cx="838200" cy="9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50759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51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44189</xdr:rowOff>
    </xdr:from>
    <xdr:to>
      <xdr:col>50</xdr:col>
      <xdr:colOff>114300</xdr:colOff>
      <xdr:row>56</xdr:row>
      <xdr:rowOff>90965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45389"/>
          <a:ext cx="889000" cy="4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160661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32084</xdr:rowOff>
    </xdr:from>
    <xdr:to>
      <xdr:col>45</xdr:col>
      <xdr:colOff>177800</xdr:colOff>
      <xdr:row>56</xdr:row>
      <xdr:rowOff>44189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33284"/>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32084</xdr:rowOff>
    </xdr:from>
    <xdr:to>
      <xdr:col>41</xdr:col>
      <xdr:colOff>50800</xdr:colOff>
      <xdr:row>56</xdr:row>
      <xdr:rowOff>63304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33284"/>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115929</xdr:rowOff>
    </xdr:from>
    <xdr:to>
      <xdr:col>55</xdr:col>
      <xdr:colOff>50800</xdr:colOff>
      <xdr:row>56</xdr:row>
      <xdr:rowOff>46079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138806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9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40165</xdr:rowOff>
    </xdr:from>
    <xdr:to>
      <xdr:col>50</xdr:col>
      <xdr:colOff>165100</xdr:colOff>
      <xdr:row>56</xdr:row>
      <xdr:rowOff>141765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158292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41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164839</xdr:rowOff>
    </xdr:from>
    <xdr:to>
      <xdr:col>46</xdr:col>
      <xdr:colOff>38100</xdr:colOff>
      <xdr:row>56</xdr:row>
      <xdr:rowOff>94989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111516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152734</xdr:rowOff>
    </xdr:from>
    <xdr:to>
      <xdr:col>41</xdr:col>
      <xdr:colOff>101600</xdr:colOff>
      <xdr:row>56</xdr:row>
      <xdr:rowOff>82884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99411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35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12504</xdr:rowOff>
    </xdr:from>
    <xdr:to>
      <xdr:col>36</xdr:col>
      <xdr:colOff>165100</xdr:colOff>
      <xdr:row>56</xdr:row>
      <xdr:rowOff>114104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130631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46020</xdr:rowOff>
    </xdr:from>
    <xdr:to>
      <xdr:col>55</xdr:col>
      <xdr:colOff>0</xdr:colOff>
      <xdr:row>75</xdr:row>
      <xdr:rowOff>53335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904770"/>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88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50157</xdr:rowOff>
    </xdr:from>
    <xdr:to>
      <xdr:col>50</xdr:col>
      <xdr:colOff>114300</xdr:colOff>
      <xdr:row>75</xdr:row>
      <xdr:rowOff>46020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737457"/>
          <a:ext cx="889000" cy="16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59737</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38727</xdr:rowOff>
    </xdr:from>
    <xdr:to>
      <xdr:col>45</xdr:col>
      <xdr:colOff>177800</xdr:colOff>
      <xdr:row>74</xdr:row>
      <xdr:rowOff>50157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7260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60309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38727</xdr:rowOff>
    </xdr:from>
    <xdr:to>
      <xdr:col>41</xdr:col>
      <xdr:colOff>50800</xdr:colOff>
      <xdr:row>74</xdr:row>
      <xdr:rowOff>137620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726027"/>
          <a:ext cx="889000" cy="9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2535</xdr:rowOff>
    </xdr:from>
    <xdr:to>
      <xdr:col>55</xdr:col>
      <xdr:colOff>50800</xdr:colOff>
      <xdr:row>75</xdr:row>
      <xdr:rowOff>104135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8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25412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166670</xdr:rowOff>
    </xdr:from>
    <xdr:to>
      <xdr:col>50</xdr:col>
      <xdr:colOff>165100</xdr:colOff>
      <xdr:row>75</xdr:row>
      <xdr:rowOff>96820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8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113347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6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170807</xdr:rowOff>
    </xdr:from>
    <xdr:to>
      <xdr:col>46</xdr:col>
      <xdr:colOff>38100</xdr:colOff>
      <xdr:row>74</xdr:row>
      <xdr:rowOff>100957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6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117484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4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159377</xdr:rowOff>
    </xdr:from>
    <xdr:to>
      <xdr:col>41</xdr:col>
      <xdr:colOff>101600</xdr:colOff>
      <xdr:row>74</xdr:row>
      <xdr:rowOff>89527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6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106054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4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86820</xdr:rowOff>
    </xdr:from>
    <xdr:to>
      <xdr:col>36</xdr:col>
      <xdr:colOff>165100</xdr:colOff>
      <xdr:row>75</xdr:row>
      <xdr:rowOff>16970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7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33497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54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160350</xdr:rowOff>
    </xdr:from>
    <xdr:to>
      <xdr:col>55</xdr:col>
      <xdr:colOff>0</xdr:colOff>
      <xdr:row>97</xdr:row>
      <xdr:rowOff>140615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619550"/>
          <a:ext cx="838200" cy="15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140615</xdr:rowOff>
    </xdr:from>
    <xdr:to>
      <xdr:col>50</xdr:col>
      <xdr:colOff>114300</xdr:colOff>
      <xdr:row>98</xdr:row>
      <xdr:rowOff>19095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771265"/>
          <a:ext cx="889000" cy="4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558</xdr:rowOff>
    </xdr:from>
    <xdr:to>
      <xdr:col>45</xdr:col>
      <xdr:colOff>177800</xdr:colOff>
      <xdr:row>98</xdr:row>
      <xdr:rowOff>19095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802658"/>
          <a:ext cx="8890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558</xdr:rowOff>
    </xdr:from>
    <xdr:to>
      <xdr:col>41</xdr:col>
      <xdr:colOff>50800</xdr:colOff>
      <xdr:row>98</xdr:row>
      <xdr:rowOff>636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802658"/>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109550</xdr:rowOff>
    </xdr:from>
    <xdr:to>
      <xdr:col>55</xdr:col>
      <xdr:colOff>50800</xdr:colOff>
      <xdr:row>97</xdr:row>
      <xdr:rowOff>39700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87977</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89815</xdr:rowOff>
    </xdr:from>
    <xdr:to>
      <xdr:col>50</xdr:col>
      <xdr:colOff>165100</xdr:colOff>
      <xdr:row>98</xdr:row>
      <xdr:rowOff>19965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11092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8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139745</xdr:rowOff>
    </xdr:from>
    <xdr:to>
      <xdr:col>46</xdr:col>
      <xdr:colOff>38100</xdr:colOff>
      <xdr:row>98</xdr:row>
      <xdr:rowOff>69895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61022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121208</xdr:rowOff>
    </xdr:from>
    <xdr:to>
      <xdr:col>41</xdr:col>
      <xdr:colOff>101600</xdr:colOff>
      <xdr:row>98</xdr:row>
      <xdr:rowOff>51358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42485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121286</xdr:rowOff>
    </xdr:from>
    <xdr:to>
      <xdr:col>36</xdr:col>
      <xdr:colOff>165100</xdr:colOff>
      <xdr:row>98</xdr:row>
      <xdr:rowOff>51436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42563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8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69977</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85077"/>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39878</xdr:rowOff>
    </xdr:from>
    <xdr:to>
      <xdr:col>71</xdr:col>
      <xdr:colOff>177800</xdr:colOff>
      <xdr:row>38</xdr:row>
      <xdr:rowOff>69977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5497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141622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134383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19177</xdr:rowOff>
    </xdr:from>
    <xdr:to>
      <xdr:col>72</xdr:col>
      <xdr:colOff>38100</xdr:colOff>
      <xdr:row>38</xdr:row>
      <xdr:rowOff>120777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137304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160528</xdr:rowOff>
    </xdr:from>
    <xdr:to>
      <xdr:col>67</xdr:col>
      <xdr:colOff>101600</xdr:colOff>
      <xdr:row>38</xdr:row>
      <xdr:rowOff>90678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107205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71577</xdr:rowOff>
    </xdr:from>
    <xdr:to>
      <xdr:col>85</xdr:col>
      <xdr:colOff>127000</xdr:colOff>
      <xdr:row>74</xdr:row>
      <xdr:rowOff>86893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758877"/>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70266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9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86893</xdr:rowOff>
    </xdr:from>
    <xdr:to>
      <xdr:col>81</xdr:col>
      <xdr:colOff>50800</xdr:colOff>
      <xdr:row>74</xdr:row>
      <xdr:rowOff>121804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774193"/>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127776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121804</xdr:rowOff>
    </xdr:from>
    <xdr:to>
      <xdr:col>76</xdr:col>
      <xdr:colOff>114300</xdr:colOff>
      <xdr:row>74</xdr:row>
      <xdr:rowOff>139831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809104"/>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66418</xdr:rowOff>
    </xdr:from>
    <xdr:to>
      <xdr:col>71</xdr:col>
      <xdr:colOff>177800</xdr:colOff>
      <xdr:row>74</xdr:row>
      <xdr:rowOff>139831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753718"/>
          <a:ext cx="889000" cy="7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57955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170654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20777</xdr:rowOff>
    </xdr:from>
    <xdr:to>
      <xdr:col>85</xdr:col>
      <xdr:colOff>177800</xdr:colOff>
      <xdr:row>74</xdr:row>
      <xdr:rowOff>122377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7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43654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5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36093</xdr:rowOff>
    </xdr:from>
    <xdr:to>
      <xdr:col>81</xdr:col>
      <xdr:colOff>101600</xdr:colOff>
      <xdr:row>74</xdr:row>
      <xdr:rowOff>137693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7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154220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4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71004</xdr:rowOff>
    </xdr:from>
    <xdr:to>
      <xdr:col>76</xdr:col>
      <xdr:colOff>165100</xdr:colOff>
      <xdr:row>75</xdr:row>
      <xdr:rowOff>1154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75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17681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5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89031</xdr:rowOff>
    </xdr:from>
    <xdr:to>
      <xdr:col>72</xdr:col>
      <xdr:colOff>38100</xdr:colOff>
      <xdr:row>75</xdr:row>
      <xdr:rowOff>19181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7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35708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5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15618</xdr:rowOff>
    </xdr:from>
    <xdr:to>
      <xdr:col>67</xdr:col>
      <xdr:colOff>101600</xdr:colOff>
      <xdr:row>74</xdr:row>
      <xdr:rowOff>117218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133745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47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166218</xdr:rowOff>
    </xdr:from>
    <xdr:to>
      <xdr:col>85</xdr:col>
      <xdr:colOff>127000</xdr:colOff>
      <xdr:row>98</xdr:row>
      <xdr:rowOff>41402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96868"/>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25248</xdr:rowOff>
    </xdr:from>
    <xdr:to>
      <xdr:col>81</xdr:col>
      <xdr:colOff>50800</xdr:colOff>
      <xdr:row>98</xdr:row>
      <xdr:rowOff>41402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655898"/>
          <a:ext cx="889000" cy="1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140652</xdr:rowOff>
    </xdr:from>
    <xdr:to>
      <xdr:col>76</xdr:col>
      <xdr:colOff>114300</xdr:colOff>
      <xdr:row>97</xdr:row>
      <xdr:rowOff>25248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599852"/>
          <a:ext cx="8890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140652</xdr:rowOff>
    </xdr:from>
    <xdr:to>
      <xdr:col>71</xdr:col>
      <xdr:colOff>177800</xdr:colOff>
      <xdr:row>97</xdr:row>
      <xdr:rowOff>91046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599852"/>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150385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35741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93845</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2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162052</xdr:rowOff>
    </xdr:from>
    <xdr:to>
      <xdr:col>81</xdr:col>
      <xdr:colOff>101600</xdr:colOff>
      <xdr:row>98</xdr:row>
      <xdr:rowOff>92202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83329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8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145898</xdr:rowOff>
    </xdr:from>
    <xdr:to>
      <xdr:col>76</xdr:col>
      <xdr:colOff>165100</xdr:colOff>
      <xdr:row>97</xdr:row>
      <xdr:rowOff>76048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92575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38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89852</xdr:rowOff>
    </xdr:from>
    <xdr:to>
      <xdr:col>72</xdr:col>
      <xdr:colOff>38100</xdr:colOff>
      <xdr:row>97</xdr:row>
      <xdr:rowOff>20002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5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36529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3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40246</xdr:rowOff>
    </xdr:from>
    <xdr:to>
      <xdr:col>67</xdr:col>
      <xdr:colOff>101600</xdr:colOff>
      <xdr:row>97</xdr:row>
      <xdr:rowOff>141846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158373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4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97246</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37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97246</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83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46446</xdr:rowOff>
    </xdr:from>
    <xdr:to>
      <xdr:col>112</xdr:col>
      <xdr:colOff>38100</xdr:colOff>
      <xdr:row>39</xdr:row>
      <xdr:rowOff>148046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139173</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66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143624</xdr:rowOff>
    </xdr:from>
    <xdr:to>
      <xdr:col>116</xdr:col>
      <xdr:colOff>63500</xdr:colOff>
      <xdr:row>76</xdr:row>
      <xdr:rowOff>146901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73824"/>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143624</xdr:rowOff>
    </xdr:from>
    <xdr:to>
      <xdr:col>111</xdr:col>
      <xdr:colOff>177800</xdr:colOff>
      <xdr:row>77</xdr:row>
      <xdr:rowOff>11798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7382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11798</xdr:rowOff>
    </xdr:from>
    <xdr:to>
      <xdr:col>107</xdr:col>
      <xdr:colOff>50800</xdr:colOff>
      <xdr:row>77</xdr:row>
      <xdr:rowOff>52756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13448"/>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52756</xdr:rowOff>
    </xdr:from>
    <xdr:to>
      <xdr:col>102</xdr:col>
      <xdr:colOff>114300</xdr:colOff>
      <xdr:row>77</xdr:row>
      <xdr:rowOff>86779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54406"/>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96101</xdr:rowOff>
    </xdr:from>
    <xdr:to>
      <xdr:col>116</xdr:col>
      <xdr:colOff>114300</xdr:colOff>
      <xdr:row>77</xdr:row>
      <xdr:rowOff>26251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74528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92824</xdr:rowOff>
    </xdr:from>
    <xdr:to>
      <xdr:col>112</xdr:col>
      <xdr:colOff>38100</xdr:colOff>
      <xdr:row>77</xdr:row>
      <xdr:rowOff>22974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132448</xdr:rowOff>
    </xdr:from>
    <xdr:to>
      <xdr:col>107</xdr:col>
      <xdr:colOff>101600</xdr:colOff>
      <xdr:row>77</xdr:row>
      <xdr:rowOff>62598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53725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1956</xdr:rowOff>
    </xdr:from>
    <xdr:to>
      <xdr:col>102</xdr:col>
      <xdr:colOff>165100</xdr:colOff>
      <xdr:row>77</xdr:row>
      <xdr:rowOff>103556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94683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35979</xdr:rowOff>
    </xdr:from>
    <xdr:to>
      <xdr:col>98</xdr:col>
      <xdr:colOff>38100</xdr:colOff>
      <xdr:row>77</xdr:row>
      <xdr:rowOff>137579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128706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円となっている。主な構成比目である扶助費は、住民一人当たり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82,736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年度は臨時福祉給付金が皆減となったことなどによるものである。類似団体の平均を下回っている状況が続いているが、平成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年度以降増加傾向となっているため、引き続き状況を注視していく。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56,767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円で、類似団体を上回っているが、うち新規整備は住民一人当たり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円上回っており、一方更新整備は住民一人当たり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20,916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円下回っている。新規整備についてはほぼ横ばいであるが、更新設備については、落橋防止事業費、金岡中学校屋内運動場改築事業費の増などから、住民一人当たり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そのことから、例年、普通建設事業のうち、更新整備に係る経費が類似団体・県内平均を下回っている状況が続いていたが、乖離が解消されつつある。今後は沼津市公共施設マネジメント計画に基づき、適切に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195,986
191,737
186.96
72,929,117
70,969,825
1,628,076
40,408,582
69,337,165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82006</xdr:rowOff>
    </xdr:from>
    <xdr:to>
      <xdr:col>24</xdr:col>
      <xdr:colOff>63500</xdr:colOff>
      <xdr:row>35</xdr:row>
      <xdr:rowOff>56424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11306"/>
          <a:ext cx="838200" cy="1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82006</xdr:rowOff>
    </xdr:from>
    <xdr:to>
      <xdr:col>19</xdr:col>
      <xdr:colOff>177800</xdr:colOff>
      <xdr:row>34</xdr:row>
      <xdr:rowOff>107043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11306"/>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70576</xdr:rowOff>
    </xdr:from>
    <xdr:to>
      <xdr:col>15</xdr:col>
      <xdr:colOff>50800</xdr:colOff>
      <xdr:row>34</xdr:row>
      <xdr:rowOff>107043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28426"/>
          <a:ext cx="889000" cy="20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70576</xdr:rowOff>
    </xdr:from>
    <xdr:to>
      <xdr:col>10</xdr:col>
      <xdr:colOff>114300</xdr:colOff>
      <xdr:row>34</xdr:row>
      <xdr:rowOff>38463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28426"/>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5624</xdr:rowOff>
    </xdr:from>
    <xdr:to>
      <xdr:col>24</xdr:col>
      <xdr:colOff>114300</xdr:colOff>
      <xdr:row>35</xdr:row>
      <xdr:rowOff>107224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28501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31206</xdr:rowOff>
    </xdr:from>
    <xdr:to>
      <xdr:col>20</xdr:col>
      <xdr:colOff>38100</xdr:colOff>
      <xdr:row>34</xdr:row>
      <xdr:rowOff>132806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149333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56243</xdr:rowOff>
    </xdr:from>
    <xdr:to>
      <xdr:col>15</xdr:col>
      <xdr:colOff>101600</xdr:colOff>
      <xdr:row>34</xdr:row>
      <xdr:rowOff>157843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2920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6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19776</xdr:rowOff>
    </xdr:from>
    <xdr:to>
      <xdr:col>10</xdr:col>
      <xdr:colOff>165100</xdr:colOff>
      <xdr:row>33</xdr:row>
      <xdr:rowOff>121376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137903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5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159113</xdr:rowOff>
    </xdr:from>
    <xdr:to>
      <xdr:col>6</xdr:col>
      <xdr:colOff>38100</xdr:colOff>
      <xdr:row>34</xdr:row>
      <xdr:rowOff>89263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105790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87612</xdr:rowOff>
    </xdr:from>
    <xdr:to>
      <xdr:col>24</xdr:col>
      <xdr:colOff>63500</xdr:colOff>
      <xdr:row>57</xdr:row>
      <xdr:rowOff>34642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688812"/>
          <a:ext cx="838200" cy="1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108708</xdr:rowOff>
    </xdr:from>
    <xdr:to>
      <xdr:col>19</xdr:col>
      <xdr:colOff>177800</xdr:colOff>
      <xdr:row>57</xdr:row>
      <xdr:rowOff>34642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538458"/>
          <a:ext cx="889000" cy="2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108708</xdr:rowOff>
    </xdr:from>
    <xdr:to>
      <xdr:col>15</xdr:col>
      <xdr:colOff>50800</xdr:colOff>
      <xdr:row>55</xdr:row>
      <xdr:rowOff>160078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538458"/>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168732</xdr:rowOff>
    </xdr:from>
    <xdr:to>
      <xdr:col>10</xdr:col>
      <xdr:colOff>114300</xdr:colOff>
      <xdr:row>55</xdr:row>
      <xdr:rowOff>160078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427032"/>
          <a:ext cx="889000" cy="1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36812</xdr:rowOff>
    </xdr:from>
    <xdr:to>
      <xdr:col>24</xdr:col>
      <xdr:colOff>114300</xdr:colOff>
      <xdr:row>56</xdr:row>
      <xdr:rowOff>138412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15239</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155292</xdr:rowOff>
    </xdr:from>
    <xdr:to>
      <xdr:col>20</xdr:col>
      <xdr:colOff>38100</xdr:colOff>
      <xdr:row>57</xdr:row>
      <xdr:rowOff>85442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76569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8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57908</xdr:rowOff>
    </xdr:from>
    <xdr:to>
      <xdr:col>15</xdr:col>
      <xdr:colOff>101600</xdr:colOff>
      <xdr:row>55</xdr:row>
      <xdr:rowOff>159508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48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4585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26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109278</xdr:rowOff>
    </xdr:from>
    <xdr:to>
      <xdr:col>10</xdr:col>
      <xdr:colOff>165100</xdr:colOff>
      <xdr:row>56</xdr:row>
      <xdr:rowOff>39428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5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30555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6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117932</xdr:rowOff>
    </xdr:from>
    <xdr:to>
      <xdr:col>6</xdr:col>
      <xdr:colOff>38100</xdr:colOff>
      <xdr:row>55</xdr:row>
      <xdr:rowOff>48082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3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64609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1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166732</xdr:rowOff>
    </xdr:from>
    <xdr:to>
      <xdr:col>24</xdr:col>
      <xdr:colOff>63500</xdr:colOff>
      <xdr:row>77</xdr:row>
      <xdr:rowOff>166751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368382"/>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166732</xdr:rowOff>
    </xdr:from>
    <xdr:to>
      <xdr:col>19</xdr:col>
      <xdr:colOff>177800</xdr:colOff>
      <xdr:row>78</xdr:row>
      <xdr:rowOff>114782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68382"/>
          <a:ext cx="889000" cy="1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114782</xdr:rowOff>
    </xdr:from>
    <xdr:to>
      <xdr:col>15</xdr:col>
      <xdr:colOff>50800</xdr:colOff>
      <xdr:row>79</xdr:row>
      <xdr:rowOff>30944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87882"/>
          <a:ext cx="889000" cy="8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30944</xdr:rowOff>
    </xdr:from>
    <xdr:to>
      <xdr:col>10</xdr:col>
      <xdr:colOff>114300</xdr:colOff>
      <xdr:row>79</xdr:row>
      <xdr:rowOff>55575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75494"/>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115951</xdr:rowOff>
    </xdr:from>
    <xdr:to>
      <xdr:col>24</xdr:col>
      <xdr:colOff>114300</xdr:colOff>
      <xdr:row>78</xdr:row>
      <xdr:rowOff>46101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3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94378</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9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115932</xdr:rowOff>
    </xdr:from>
    <xdr:to>
      <xdr:col>20</xdr:col>
      <xdr:colOff>38100</xdr:colOff>
      <xdr:row>78</xdr:row>
      <xdr:rowOff>46082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37209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1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63982</xdr:rowOff>
    </xdr:from>
    <xdr:to>
      <xdr:col>15</xdr:col>
      <xdr:colOff>101600</xdr:colOff>
      <xdr:row>78</xdr:row>
      <xdr:rowOff>165582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156709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5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151594</xdr:rowOff>
    </xdr:from>
    <xdr:to>
      <xdr:col>10</xdr:col>
      <xdr:colOff>165100</xdr:colOff>
      <xdr:row>79</xdr:row>
      <xdr:rowOff>81744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5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72871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61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4775</xdr:rowOff>
    </xdr:from>
    <xdr:to>
      <xdr:col>6</xdr:col>
      <xdr:colOff>38100</xdr:colOff>
      <xdr:row>79</xdr:row>
      <xdr:rowOff>106375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97502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4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34373</xdr:rowOff>
    </xdr:from>
    <xdr:to>
      <xdr:col>24</xdr:col>
      <xdr:colOff>63500</xdr:colOff>
      <xdr:row>95</xdr:row>
      <xdr:rowOff>53803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322123"/>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1482</xdr:rowOff>
    </xdr:from>
    <xdr:to>
      <xdr:col>19</xdr:col>
      <xdr:colOff>177800</xdr:colOff>
      <xdr:row>95</xdr:row>
      <xdr:rowOff>53803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289232"/>
          <a:ext cx="889000" cy="5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128499</xdr:rowOff>
    </xdr:from>
    <xdr:to>
      <xdr:col>15</xdr:col>
      <xdr:colOff>50800</xdr:colOff>
      <xdr:row>95</xdr:row>
      <xdr:rowOff>1482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244799"/>
          <a:ext cx="889000" cy="4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128499</xdr:rowOff>
    </xdr:from>
    <xdr:to>
      <xdr:col>10</xdr:col>
      <xdr:colOff>114300</xdr:colOff>
      <xdr:row>95</xdr:row>
      <xdr:rowOff>38888</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244799"/>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155023</xdr:rowOff>
    </xdr:from>
    <xdr:to>
      <xdr:col>24</xdr:col>
      <xdr:colOff>114300</xdr:colOff>
      <xdr:row>95</xdr:row>
      <xdr:rowOff>85173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2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6450</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12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3003</xdr:rowOff>
    </xdr:from>
    <xdr:to>
      <xdr:col>20</xdr:col>
      <xdr:colOff>38100</xdr:colOff>
      <xdr:row>95</xdr:row>
      <xdr:rowOff>104603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2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121130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06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122132</xdr:rowOff>
    </xdr:from>
    <xdr:to>
      <xdr:col>15</xdr:col>
      <xdr:colOff>101600</xdr:colOff>
      <xdr:row>95</xdr:row>
      <xdr:rowOff>52282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2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68809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0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77699</xdr:rowOff>
    </xdr:from>
    <xdr:to>
      <xdr:col>10</xdr:col>
      <xdr:colOff>165100</xdr:colOff>
      <xdr:row>95</xdr:row>
      <xdr:rowOff>7849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1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24376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59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159538</xdr:rowOff>
    </xdr:from>
    <xdr:to>
      <xdr:col>6</xdr:col>
      <xdr:colOff>38100</xdr:colOff>
      <xdr:row>95</xdr:row>
      <xdr:rowOff>89688</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2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106215</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0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116513</xdr:rowOff>
    </xdr:from>
    <xdr:to>
      <xdr:col>55</xdr:col>
      <xdr:colOff>0</xdr:colOff>
      <xdr:row>38</xdr:row>
      <xdr:rowOff>159294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9639300" y="6631613"/>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155702</xdr:rowOff>
    </xdr:from>
    <xdr:to>
      <xdr:col>50</xdr:col>
      <xdr:colOff>114300</xdr:colOff>
      <xdr:row>38</xdr:row>
      <xdr:rowOff>159294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67080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155702</xdr:rowOff>
    </xdr:from>
    <xdr:to>
      <xdr:col>45</xdr:col>
      <xdr:colOff>177800</xdr:colOff>
      <xdr:row>38</xdr:row>
      <xdr:rowOff>161254</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7861300" y="6670802"/>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157335</xdr:rowOff>
    </xdr:from>
    <xdr:to>
      <xdr:col>41</xdr:col>
      <xdr:colOff>50800</xdr:colOff>
      <xdr:row>38</xdr:row>
      <xdr:rowOff>161254</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972300" y="667243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65713</xdr:rowOff>
    </xdr:from>
    <xdr:to>
      <xdr:col>55</xdr:col>
      <xdr:colOff>50800</xdr:colOff>
      <xdr:row>38</xdr:row>
      <xdr:rowOff>167313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152090</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49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108494</xdr:rowOff>
    </xdr:from>
    <xdr:to>
      <xdr:col>50</xdr:col>
      <xdr:colOff>165100</xdr:colOff>
      <xdr:row>39</xdr:row>
      <xdr:rowOff>38644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6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29771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671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104902</xdr:rowOff>
    </xdr:from>
    <xdr:to>
      <xdr:col>46</xdr:col>
      <xdr:colOff>38100</xdr:colOff>
      <xdr:row>39</xdr:row>
      <xdr:rowOff>35052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26179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110454</xdr:rowOff>
    </xdr:from>
    <xdr:to>
      <xdr:col>41</xdr:col>
      <xdr:colOff>101600</xdr:colOff>
      <xdr:row>39</xdr:row>
      <xdr:rowOff>40604</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31731</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671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106535</xdr:rowOff>
    </xdr:from>
    <xdr:to>
      <xdr:col>36</xdr:col>
      <xdr:colOff>165100</xdr:colOff>
      <xdr:row>39</xdr:row>
      <xdr:rowOff>36685</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27812</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117343</xdr:rowOff>
    </xdr:from>
    <xdr:to>
      <xdr:col>55</xdr:col>
      <xdr:colOff>0</xdr:colOff>
      <xdr:row>57</xdr:row>
      <xdr:rowOff>124795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889993"/>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124795</xdr:rowOff>
    </xdr:from>
    <xdr:to>
      <xdr:col>50</xdr:col>
      <xdr:colOff>114300</xdr:colOff>
      <xdr:row>57</xdr:row>
      <xdr:rowOff>131928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897445"/>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131928</xdr:rowOff>
    </xdr:from>
    <xdr:to>
      <xdr:col>45</xdr:col>
      <xdr:colOff>177800</xdr:colOff>
      <xdr:row>57</xdr:row>
      <xdr:rowOff>143175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904578"/>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143175</xdr:rowOff>
    </xdr:from>
    <xdr:to>
      <xdr:col>41</xdr:col>
      <xdr:colOff>50800</xdr:colOff>
      <xdr:row>57</xdr:row>
      <xdr:rowOff>145004</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9158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66543</xdr:rowOff>
    </xdr:from>
    <xdr:to>
      <xdr:col>55</xdr:col>
      <xdr:colOff>50800</xdr:colOff>
      <xdr:row>57</xdr:row>
      <xdr:rowOff>168143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3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44970</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81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73995</xdr:rowOff>
    </xdr:from>
    <xdr:to>
      <xdr:col>50</xdr:col>
      <xdr:colOff>165100</xdr:colOff>
      <xdr:row>58</xdr:row>
      <xdr:rowOff>4145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166722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9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81128</xdr:rowOff>
    </xdr:from>
    <xdr:to>
      <xdr:col>46</xdr:col>
      <xdr:colOff>38100</xdr:colOff>
      <xdr:row>58</xdr:row>
      <xdr:rowOff>11278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2405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94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92375</xdr:rowOff>
    </xdr:from>
    <xdr:to>
      <xdr:col>41</xdr:col>
      <xdr:colOff>101600</xdr:colOff>
      <xdr:row>58</xdr:row>
      <xdr:rowOff>22525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13652</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95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94204</xdr:rowOff>
    </xdr:from>
    <xdr:to>
      <xdr:col>36</xdr:col>
      <xdr:colOff>165100</xdr:colOff>
      <xdr:row>58</xdr:row>
      <xdr:rowOff>24354</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8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15481</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95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44236</xdr:rowOff>
    </xdr:from>
    <xdr:to>
      <xdr:col>55</xdr:col>
      <xdr:colOff>0</xdr:colOff>
      <xdr:row>77</xdr:row>
      <xdr:rowOff>51963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245886"/>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51963</xdr:rowOff>
    </xdr:from>
    <xdr:to>
      <xdr:col>50</xdr:col>
      <xdr:colOff>114300</xdr:colOff>
      <xdr:row>77</xdr:row>
      <xdr:rowOff>98369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253613"/>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65039</xdr:rowOff>
    </xdr:from>
    <xdr:to>
      <xdr:col>45</xdr:col>
      <xdr:colOff>177800</xdr:colOff>
      <xdr:row>77</xdr:row>
      <xdr:rowOff>98369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266689"/>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65039</xdr:rowOff>
    </xdr:from>
    <xdr:to>
      <xdr:col>41</xdr:col>
      <xdr:colOff>50800</xdr:colOff>
      <xdr:row>77</xdr:row>
      <xdr:rowOff>115422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266689"/>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164886</xdr:rowOff>
    </xdr:from>
    <xdr:to>
      <xdr:col>55</xdr:col>
      <xdr:colOff>50800</xdr:colOff>
      <xdr:row>77</xdr:row>
      <xdr:rowOff>95036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143313</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1163</xdr:rowOff>
    </xdr:from>
    <xdr:to>
      <xdr:col>50</xdr:col>
      <xdr:colOff>165100</xdr:colOff>
      <xdr:row>77</xdr:row>
      <xdr:rowOff>102763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93890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29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47569</xdr:rowOff>
    </xdr:from>
    <xdr:to>
      <xdr:col>46</xdr:col>
      <xdr:colOff>38100</xdr:colOff>
      <xdr:row>77</xdr:row>
      <xdr:rowOff>149169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140296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34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14239</xdr:rowOff>
    </xdr:from>
    <xdr:to>
      <xdr:col>41</xdr:col>
      <xdr:colOff>101600</xdr:colOff>
      <xdr:row>77</xdr:row>
      <xdr:rowOff>115839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106966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3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64622</xdr:rowOff>
    </xdr:from>
    <xdr:to>
      <xdr:col>36</xdr:col>
      <xdr:colOff>165100</xdr:colOff>
      <xdr:row>77</xdr:row>
      <xdr:rowOff>166222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157349</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35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160789</xdr:rowOff>
    </xdr:from>
    <xdr:to>
      <xdr:col>55</xdr:col>
      <xdr:colOff>0</xdr:colOff>
      <xdr:row>95</xdr:row>
      <xdr:rowOff>28620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277089"/>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151988</xdr:rowOff>
    </xdr:from>
    <xdr:to>
      <xdr:col>50</xdr:col>
      <xdr:colOff>114300</xdr:colOff>
      <xdr:row>95</xdr:row>
      <xdr:rowOff>28620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268288"/>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151988</xdr:rowOff>
    </xdr:from>
    <xdr:to>
      <xdr:col>45</xdr:col>
      <xdr:colOff>177800</xdr:colOff>
      <xdr:row>95</xdr:row>
      <xdr:rowOff>163894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268288"/>
          <a:ext cx="889000" cy="18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36771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163894</xdr:rowOff>
    </xdr:from>
    <xdr:to>
      <xdr:col>41</xdr:col>
      <xdr:colOff>50800</xdr:colOff>
      <xdr:row>96</xdr:row>
      <xdr:rowOff>45365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45164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109989</xdr:rowOff>
    </xdr:from>
    <xdr:to>
      <xdr:col>55</xdr:col>
      <xdr:colOff>50800</xdr:colOff>
      <xdr:row>95</xdr:row>
      <xdr:rowOff>40139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2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132866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0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149270</xdr:rowOff>
    </xdr:from>
    <xdr:to>
      <xdr:col>50</xdr:col>
      <xdr:colOff>165100</xdr:colOff>
      <xdr:row>95</xdr:row>
      <xdr:rowOff>79420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2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95947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0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101188</xdr:rowOff>
    </xdr:from>
    <xdr:to>
      <xdr:col>46</xdr:col>
      <xdr:colOff>38100</xdr:colOff>
      <xdr:row>95</xdr:row>
      <xdr:rowOff>31338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2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47865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9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113094</xdr:rowOff>
    </xdr:from>
    <xdr:to>
      <xdr:col>41</xdr:col>
      <xdr:colOff>101600</xdr:colOff>
      <xdr:row>96</xdr:row>
      <xdr:rowOff>43244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59771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1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166015</xdr:rowOff>
    </xdr:from>
    <xdr:to>
      <xdr:col>36</xdr:col>
      <xdr:colOff>165100</xdr:colOff>
      <xdr:row>96</xdr:row>
      <xdr:rowOff>96165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112692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103810</xdr:rowOff>
    </xdr:from>
    <xdr:to>
      <xdr:col>85</xdr:col>
      <xdr:colOff>126364</xdr:colOff>
      <xdr:row>39</xdr:row>
      <xdr:rowOff>97486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933110"/>
          <a:ext cx="1269" cy="85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101313</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97486</xdr:rowOff>
    </xdr:from>
    <xdr:to>
      <xdr:col>86</xdr:col>
      <xdr:colOff>25400</xdr:colOff>
      <xdr:row>39</xdr:row>
      <xdr:rowOff>97486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8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50487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70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103810</xdr:rowOff>
    </xdr:from>
    <xdr:to>
      <xdr:col>86</xdr:col>
      <xdr:colOff>25400</xdr:colOff>
      <xdr:row>34</xdr:row>
      <xdr:rowOff>103810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9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110896</xdr:rowOff>
    </xdr:from>
    <xdr:to>
      <xdr:col>85</xdr:col>
      <xdr:colOff>127000</xdr:colOff>
      <xdr:row>37</xdr:row>
      <xdr:rowOff>3149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283096"/>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101922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123495</xdr:rowOff>
    </xdr:from>
    <xdr:to>
      <xdr:col>85</xdr:col>
      <xdr:colOff>177800</xdr:colOff>
      <xdr:row>38</xdr:row>
      <xdr:rowOff>53645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29591</xdr:rowOff>
    </xdr:from>
    <xdr:to>
      <xdr:col>81</xdr:col>
      <xdr:colOff>50800</xdr:colOff>
      <xdr:row>37</xdr:row>
      <xdr:rowOff>3149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201791"/>
          <a:ext cx="889000" cy="1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3022</xdr:rowOff>
    </xdr:from>
    <xdr:to>
      <xdr:col>81</xdr:col>
      <xdr:colOff>101600</xdr:colOff>
      <xdr:row>38</xdr:row>
      <xdr:rowOff>104622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51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95749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139395</xdr:rowOff>
    </xdr:from>
    <xdr:to>
      <xdr:col>76</xdr:col>
      <xdr:colOff>114300</xdr:colOff>
      <xdr:row>36</xdr:row>
      <xdr:rowOff>29591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454345"/>
          <a:ext cx="889000" cy="74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168910</xdr:rowOff>
    </xdr:from>
    <xdr:to>
      <xdr:col>76</xdr:col>
      <xdr:colOff>165100</xdr:colOff>
      <xdr:row>38</xdr:row>
      <xdr:rowOff>99060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90187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139395</xdr:rowOff>
    </xdr:from>
    <xdr:to>
      <xdr:col>71</xdr:col>
      <xdr:colOff>177800</xdr:colOff>
      <xdr:row>36</xdr:row>
      <xdr:rowOff>89179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454345"/>
          <a:ext cx="889000" cy="80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101321</xdr:rowOff>
    </xdr:from>
    <xdr:to>
      <xdr:col>72</xdr:col>
      <xdr:colOff>38100</xdr:colOff>
      <xdr:row>38</xdr:row>
      <xdr:rowOff>31471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22598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123723</xdr:rowOff>
    </xdr:from>
    <xdr:to>
      <xdr:col>67</xdr:col>
      <xdr:colOff>101600</xdr:colOff>
      <xdr:row>38</xdr:row>
      <xdr:rowOff>53873</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45000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60096</xdr:rowOff>
    </xdr:from>
    <xdr:to>
      <xdr:col>85</xdr:col>
      <xdr:colOff>177800</xdr:colOff>
      <xdr:row>36</xdr:row>
      <xdr:rowOff>161696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82973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08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123799</xdr:rowOff>
    </xdr:from>
    <xdr:to>
      <xdr:col>81</xdr:col>
      <xdr:colOff>101600</xdr:colOff>
      <xdr:row>37</xdr:row>
      <xdr:rowOff>53949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70476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07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150241</xdr:rowOff>
    </xdr:from>
    <xdr:to>
      <xdr:col>76</xdr:col>
      <xdr:colOff>165100</xdr:colOff>
      <xdr:row>36</xdr:row>
      <xdr:rowOff>80391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96918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88595</xdr:rowOff>
    </xdr:from>
    <xdr:to>
      <xdr:col>72</xdr:col>
      <xdr:colOff>38100</xdr:colOff>
      <xdr:row>32</xdr:row>
      <xdr:rowOff>18745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4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35272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1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38379</xdr:rowOff>
    </xdr:from>
    <xdr:to>
      <xdr:col>67</xdr:col>
      <xdr:colOff>101600</xdr:colOff>
      <xdr:row>36</xdr:row>
      <xdr:rowOff>139979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156506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9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44014</xdr:rowOff>
    </xdr:from>
    <xdr:to>
      <xdr:col>85</xdr:col>
      <xdr:colOff>127000</xdr:colOff>
      <xdr:row>57</xdr:row>
      <xdr:rowOff>153089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16664"/>
          <a:ext cx="8382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153089</xdr:rowOff>
    </xdr:from>
    <xdr:to>
      <xdr:col>81</xdr:col>
      <xdr:colOff>50800</xdr:colOff>
      <xdr:row>58</xdr:row>
      <xdr:rowOff>52799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925739"/>
          <a:ext cx="8890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384</xdr:rowOff>
    </xdr:from>
    <xdr:to>
      <xdr:col>76</xdr:col>
      <xdr:colOff>114300</xdr:colOff>
      <xdr:row>58</xdr:row>
      <xdr:rowOff>52799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944484"/>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384</xdr:rowOff>
    </xdr:from>
    <xdr:to>
      <xdr:col>71</xdr:col>
      <xdr:colOff>177800</xdr:colOff>
      <xdr:row>58</xdr:row>
      <xdr:rowOff>9986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944484"/>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164664</xdr:rowOff>
    </xdr:from>
    <xdr:to>
      <xdr:col>85</xdr:col>
      <xdr:colOff>177800</xdr:colOff>
      <xdr:row>57</xdr:row>
      <xdr:rowOff>94814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143091</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4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102289</xdr:rowOff>
    </xdr:from>
    <xdr:to>
      <xdr:col>81</xdr:col>
      <xdr:colOff>101600</xdr:colOff>
      <xdr:row>58</xdr:row>
      <xdr:rowOff>32439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23566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1999</xdr:rowOff>
    </xdr:from>
    <xdr:to>
      <xdr:col>76</xdr:col>
      <xdr:colOff>165100</xdr:colOff>
      <xdr:row>58</xdr:row>
      <xdr:rowOff>103599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9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94726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0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121034</xdr:rowOff>
    </xdr:from>
    <xdr:to>
      <xdr:col>72</xdr:col>
      <xdr:colOff>38100</xdr:colOff>
      <xdr:row>58</xdr:row>
      <xdr:rowOff>51184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42311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130636</xdr:rowOff>
    </xdr:from>
    <xdr:to>
      <xdr:col>67</xdr:col>
      <xdr:colOff>101600</xdr:colOff>
      <xdr:row>58</xdr:row>
      <xdr:rowOff>60786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51913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69977</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443077"/>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39878</xdr:rowOff>
    </xdr:from>
    <xdr:to>
      <xdr:col>71</xdr:col>
      <xdr:colOff>177800</xdr:colOff>
      <xdr:row>78</xdr:row>
      <xdr:rowOff>69977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41297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141622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1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134383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07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19177</xdr:rowOff>
    </xdr:from>
    <xdr:to>
      <xdr:col>72</xdr:col>
      <xdr:colOff>38100</xdr:colOff>
      <xdr:row>78</xdr:row>
      <xdr:rowOff>120777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137304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160528</xdr:rowOff>
    </xdr:from>
    <xdr:to>
      <xdr:col>67</xdr:col>
      <xdr:colOff>101600</xdr:colOff>
      <xdr:row>78</xdr:row>
      <xdr:rowOff>90678</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3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107205</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137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71544</xdr:rowOff>
    </xdr:from>
    <xdr:to>
      <xdr:col>85</xdr:col>
      <xdr:colOff>127000</xdr:colOff>
      <xdr:row>94</xdr:row>
      <xdr:rowOff>86829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187844"/>
          <a:ext cx="838200" cy="1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70136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35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86829</xdr:rowOff>
    </xdr:from>
    <xdr:to>
      <xdr:col>81</xdr:col>
      <xdr:colOff>50800</xdr:colOff>
      <xdr:row>94</xdr:row>
      <xdr:rowOff>121771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203129"/>
          <a:ext cx="889000" cy="3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121771</xdr:rowOff>
    </xdr:from>
    <xdr:to>
      <xdr:col>76</xdr:col>
      <xdr:colOff>114300</xdr:colOff>
      <xdr:row>94</xdr:row>
      <xdr:rowOff>139765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238071"/>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66353</xdr:rowOff>
    </xdr:from>
    <xdr:to>
      <xdr:col>71</xdr:col>
      <xdr:colOff>177800</xdr:colOff>
      <xdr:row>94</xdr:row>
      <xdr:rowOff>139765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182653"/>
          <a:ext cx="889000" cy="7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57889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169772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20744</xdr:rowOff>
    </xdr:from>
    <xdr:to>
      <xdr:col>85</xdr:col>
      <xdr:colOff>177800</xdr:colOff>
      <xdr:row>94</xdr:row>
      <xdr:rowOff>122344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1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43621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598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36029</xdr:rowOff>
    </xdr:from>
    <xdr:to>
      <xdr:col>81</xdr:col>
      <xdr:colOff>101600</xdr:colOff>
      <xdr:row>94</xdr:row>
      <xdr:rowOff>137629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1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154156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59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70971</xdr:rowOff>
    </xdr:from>
    <xdr:to>
      <xdr:col>76</xdr:col>
      <xdr:colOff>165100</xdr:colOff>
      <xdr:row>95</xdr:row>
      <xdr:rowOff>1121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1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17648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596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88965</xdr:rowOff>
    </xdr:from>
    <xdr:to>
      <xdr:col>72</xdr:col>
      <xdr:colOff>38100</xdr:colOff>
      <xdr:row>95</xdr:row>
      <xdr:rowOff>19115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2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35642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59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15553</xdr:rowOff>
    </xdr:from>
    <xdr:to>
      <xdr:col>67</xdr:col>
      <xdr:colOff>101600</xdr:colOff>
      <xdr:row>94</xdr:row>
      <xdr:rowOff>117153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1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133680</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59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総務費：第二地区センター建設工事による増や、財政調整基金積立金が増となったことから、増となった。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民生費：こども医療費について、完全無償化を通年で実施したことによる増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がある一方、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制度終了に伴う臨時福祉給付金の皆減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商工費：企業立地補助金の増による企業立地促進事業費の増などにより、増となった。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土木費：落橋防止対策事業や道路新設改良事業費の増などにより、増となった。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消防費：駿東伊豆消防組合への負担金の増や同報無線デジタル化整備事業費の増などにより、増となった。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教育費：金岡中学校屋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体運動場改築事業費の増や、門池小学校校舎整備事業費の皆増などにより、増となった。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財政調整基金については、今後見込まれる大規模事業など、さまざまな財政需要に備えて健全に財政の平準化を図っていくために、必要な額を積み立てていく。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実質収支額については、繰入金が増加したことなどから、実質収支が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の増となり、標準財政規模比で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ポイント増加した。また実質単年度収支は、繰入金の取り崩しが積み立てを下回ったことから、標準財政規模比で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ポイント減少し、赤字となった。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年度の標準財政規模に対する黒字額の割合としては、水道事業会計の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％が最も高く、次いで一般会計の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なお、病院事業会計は前年同様赤字となった。平成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年度当初の医師数が５名増加したことで、入院収益などの診療報酬が増加し、院内で経費削減策の検討及び実施をした結果、薬品費などの材料費を減少させた。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一方で、当院開院当時に雇用した看護師が数年以内に、大量退職する予定のため、採用数を増加した結果、看護師が年度末比較で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名増加し、職員数全体では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名増加しており、給与費が大幅に増加した。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年度から設置した経営改善室の取り組みなどにより、収益的収入も前年度から増加するなど、改善が認められる部分もある。より一層の経営改善を図っていく。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年度に借り入れた退職手当債、臨時財政対策債等の据え置き期間が終了し、平成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年度に償還が始まり、元利償還金が前年度比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百万円の増となったこと、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都市計画税の都市計画事業に係る地方債の元金償還額等への充当率の減及び都市計画事業に係る地方債の現在高等が減少した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都市計画事業に充当する特定財源の減などから、算入公債費等が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百万円の減となったことなどから、前年度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今後市債残高の状況を引き続き注視しつつ、市債残高の抑制や償還額の平準化を図り、計画的な財政運営に努める。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満期一括償還地方債の発行がないため、計上なし。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将来負担比率の分子が増加した要因としては、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事業執行に伴い財政調整基金を取り崩し、充当可能基金が減となったこと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が考えられる。今後、鉄道高架化関連事業や香陵公園周辺整備事業等の大規模事業が想定されるため、公債費等の削減を進め、財政の健全化に努める。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年度はふるさと納税寄附金によりふるさと応援基金に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百万円を積み立てた一方、事業の進捗に伴い沼津駅周辺総合整備基金を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財政調整基金は、一般的に適正といわれる標準財政規模の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だが、今後予定される鉄道高架化関連事業や香陵公園周辺整備事業など大規模事業に係る年度間の財源調整や、災害などの不測の事態の財源として、確保していきたい。また沼津駅周辺総合整備基金は、今後事業の進捗に伴い、財源に充当するため、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沼津駅周辺総合整備基金：沼津駅周辺総合整備に要する経費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ふるさと応援基金：ふるさと納税による寄附金等を活用し、安全で活気ある暮らしやすいまちづくりを推進するための経費</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アニメキャラクターの活用や、沼津ゆかりの俳優を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「沼津ふるさと納税応援隊長」として起用することにより積極的な</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を図った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ことなどからふるさと納税寄附金が増となり、ふるさと応援基金残高も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百万円増加した一方、沼津駅周辺総合整備基金は事業の進捗に伴い基金を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百万円取り崩したことなどから、残高は前年度を下回っている。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沼津駅周辺総合整備基金については、事業の進捗に伴い財源に充当していく見込みであり、残高の減少が見込まれる。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年度はこども医療費無償化をはじめとした市民サービス向上などのため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百万円、市立病院への経営補助として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百万円を充当するため計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百万円を取り崩した一方、積立額は実質収支の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年度における本市の標準財政規模は約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億円であり、財政調整基金は一般的に標準財政規模の５～１０％が適正な範囲といわれていることから、本市に当てはめた場合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億円程度となるが、平成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年度末における財政調整基金残高は約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億円となっている。今後予定される鉄道高架化関連事業や香陵公園周辺整備事業など大規模事業に係る年度間の財源調整や、災害などの不測の事態の財源として、内部留保を確保していきたい。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年度は当初予算で措置した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万円を積み立て、基金残高はほぼ横ばいで推移している。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減債基金は、財政調整基金のように適正な規模は定められていないものの、汎用性がないことなどを考慮しながら、運用していきたい。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4CDA64-703F-4E6B-B3E6-1FEBF90B7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9F9129E-4553-4575-8D47-25A0294E5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D4BE8D6-9485-48CC-9C59-8003245DA41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CEC0A6C-A168-49D9-9FDD-58639283294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9DDCB20-A793-49F8-99A2-8FBDEB774D6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1D41F56-884F-4F3A-A9C7-AAF460EDA36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17C9431-72AD-4478-906A-06528802371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FB87B48-8ABC-4B4E-AEA4-97EE4707269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FD555A8-4C26-42F7-9942-069BB054B60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E2776B1-E864-45F6-8A21-D9ACC736845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0237FF2-62BF-44A2-AD33-1D3230782D8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644BBFC-05D0-4045-B578-CA4BE31B596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195,986
191,737
186.96
72,929,117
70,969,825
1,628,076
40,408,582
69,337,165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AD73771-F545-46B2-B7A5-4734EDC351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AC479D-2ADB-48D7-BDD5-6062706BB0E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C896A9-067D-4329-B871-3B156A3F35A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02BB7CC-D9B8-4946-AEA7-A1EE5C4C91C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32F98B0-235D-4FF1-960D-D830E0E5644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130E7AD-4B62-442E-A67B-4488C362D3A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068B33D-C99A-41F5-A8F5-77A9236545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EAF6102-B801-4BA7-8E2A-89C0F67122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E8ACBE5-B2AA-469C-AB47-D8DEFD7827E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7D4AE4-F785-4961-B8F0-863A0B7CC8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F54AD68-4431-4D26-9047-CFA08E8C28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5B46666-B848-4D95-ABA9-797311FAE32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95BF8A0-19BB-4E06-8344-6F946E27271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596766B-E14C-4D4A-9F44-C35FE79D19D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A3ED871-6CC0-4C55-A354-32290F48B70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820171F-1705-4634-AF92-4A1AB72140F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2A9EBF4-FA50-4F72-993A-EE87E03066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628253F9-BAF6-4BC8-A757-B8BE67658EC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900EE28-CFD1-40D7-A354-56B1BE873D9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D1F02105-FEEB-4C43-8953-1CEEE784579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C13C6BFC-5530-4EB2-AB8B-C9CA2D4E019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D5A37D38-B4CF-4A25-9F85-8862060346F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E91D791-CE5E-4932-B3BF-2CE59EAEC6D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2C395E29-C585-487A-A471-47721DFF6B8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BF0DECD-CA18-4B72-9460-6477DC9A9F5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90466CA-AC91-400A-9608-D2DA7577265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FE1F202-9C19-426C-9135-CC4CD3E7604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680A5FB-1DC6-4395-A4A5-A1F83CEBD07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DEA3BD54-26C2-48A3-A6F2-6D44326761D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AD4D23F-CDBB-42AD-A596-14A2511F829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4382DBC-F436-4450-831E-59257FA0805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B20B6F9-785F-4FC5-9332-D91F74FC78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A1BA244-2208-4971-946C-3184445B227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D9C7063D-E95E-4FC8-8777-D95C9E0F77A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有形固定資産減価償却率が類似団体平均を上回っていることから、資産の老朽化が進んでいることを示しているが、一方、住民一人当たり資産額及び歳入対資産比率は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と比較して高く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、資産形成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高いことによる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影響もあるものと考えられる。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年度に策定した公共施設マネジメント計画に基づき、公共施設等の集約化・複合化を進めるなど施設保有量の適正化や長寿命化などに取り組む。</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FD4C1C1-848C-4F10-BA7B-9955A836791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248A187-2578-487C-9AFE-4A8A33EA971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463B475-C142-4788-81A3-A17CCB94B37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F1B07EA-684E-46CF-8BCF-6580C5A1392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60E064B5-CFAF-4DC6-BC2D-86875AE02A7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E98152FA-4048-45E3-BD0C-E916ADE7E7F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3C0600C0-0349-4DF4-B970-B2FEA1BB44B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5895D345-774D-4B6A-82FF-78DB7C53FB6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90B44FEA-88A9-4D74-A06E-5452519967C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293DC445-EFAA-43A3-8F56-495106A2628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4334676-2D7B-4F2F-8096-2DEE916B448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7CC0E6B3-4F4C-44CA-866C-7CD49411C37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10C93407-357F-4511-8A23-E0FD308C61C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F4A6C117-F8B4-4010-AAB1-6A0A5585AD8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5A0FB153-C581-4F47-A9FD-C299C42F36C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1F00D8A4-213C-4F06-8901-5C26C585556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a:extLst>
            <a:ext uri="{FF2B5EF4-FFF2-40B4-BE49-F238E27FC236}">
              <a16:creationId xmlns:a16="http://schemas.microsoft.com/office/drawing/2014/main" id="{E9F15454-E43B-4AED-AAD0-89C043C5B880}"/>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a:extLst>
            <a:ext uri="{FF2B5EF4-FFF2-40B4-BE49-F238E27FC236}">
              <a16:creationId xmlns:a16="http://schemas.microsoft.com/office/drawing/2014/main" id="{D5FBAF55-1039-4CB2-9632-6424A353C28F}"/>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a:extLst>
            <a:ext uri="{FF2B5EF4-FFF2-40B4-BE49-F238E27FC236}">
              <a16:creationId xmlns:a16="http://schemas.microsoft.com/office/drawing/2014/main" id="{789A719E-30C7-4768-B70B-C74F3426FEA4}"/>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a:extLst>
            <a:ext uri="{FF2B5EF4-FFF2-40B4-BE49-F238E27FC236}">
              <a16:creationId xmlns:a16="http://schemas.microsoft.com/office/drawing/2014/main" id="{CA5E84DB-BE00-4471-AF42-A5C4D1EF8B27}"/>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a:extLst>
            <a:ext uri="{FF2B5EF4-FFF2-40B4-BE49-F238E27FC236}">
              <a16:creationId xmlns:a16="http://schemas.microsoft.com/office/drawing/2014/main" id="{7E41CC83-F968-4D45-BB6C-3F3C597157D1}"/>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69" name="有形固定資産減価償却率平均値テキスト">
          <a:extLst>
            <a:ext uri="{FF2B5EF4-FFF2-40B4-BE49-F238E27FC236}">
              <a16:creationId xmlns:a16="http://schemas.microsoft.com/office/drawing/2014/main" id="{1B261FB4-0F45-4EAD-98E4-88035508BD80}"/>
            </a:ext>
          </a:extLst>
        </xdr:cNvPr>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a:extLst>
            <a:ext uri="{FF2B5EF4-FFF2-40B4-BE49-F238E27FC236}">
              <a16:creationId xmlns:a16="http://schemas.microsoft.com/office/drawing/2014/main" id="{A8F26318-02AB-42D5-AC1E-6092C30A1BFD}"/>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a:extLst>
            <a:ext uri="{FF2B5EF4-FFF2-40B4-BE49-F238E27FC236}">
              <a16:creationId xmlns:a16="http://schemas.microsoft.com/office/drawing/2014/main" id="{514A6684-4915-42EB-9B67-C25BB3960058}"/>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a:extLst>
            <a:ext uri="{FF2B5EF4-FFF2-40B4-BE49-F238E27FC236}">
              <a16:creationId xmlns:a16="http://schemas.microsoft.com/office/drawing/2014/main" id="{B8C532D7-8DAB-429F-8FAA-6283FC970483}"/>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a:extLst>
            <a:ext uri="{FF2B5EF4-FFF2-40B4-BE49-F238E27FC236}">
              <a16:creationId xmlns:a16="http://schemas.microsoft.com/office/drawing/2014/main" id="{32434AED-974E-47CE-B29A-7E02A8F73E3D}"/>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AB50436-9BC0-4F28-BC2D-1901053AEFC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27E13DD-5642-45A5-B9ED-68E57361576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9305111-8C4C-4B41-BF4E-2EE013BC3D4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A72B8A4-4082-4D61-B100-C69F154E873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76190F6-4570-4B20-8159-499363127F2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9" name="楕円 78">
          <a:extLst>
            <a:ext uri="{FF2B5EF4-FFF2-40B4-BE49-F238E27FC236}">
              <a16:creationId xmlns:a16="http://schemas.microsoft.com/office/drawing/2014/main" id="{06005654-6328-4B51-83F4-0B6584328A14}"/>
            </a:ext>
          </a:extLst>
        </xdr:cNvPr>
        <xdr:cNvSpPr/>
      </xdr:nvSpPr>
      <xdr:spPr>
        <a:xfrm>
          <a:off x="4711700" y="57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155380</xdr:rowOff>
    </xdr:from>
    <xdr:ext cx="405111" cy="259045"/>
    <xdr:sp macro="" textlink="">
      <xdr:nvSpPr>
        <xdr:cNvPr id="80" name="有形固定資産減価償却率該当値テキスト">
          <a:extLst>
            <a:ext uri="{FF2B5EF4-FFF2-40B4-BE49-F238E27FC236}">
              <a16:creationId xmlns:a16="http://schemas.microsoft.com/office/drawing/2014/main" id="{762215BD-621C-4182-92B5-2FD15C45E371}"/>
            </a:ext>
          </a:extLst>
        </xdr:cNvPr>
        <xdr:cNvSpPr txBox="1"/>
      </xdr:nvSpPr>
      <xdr:spPr>
        <a:xfrm>
          <a:off x="4813300" y="555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4233</xdr:rowOff>
    </xdr:from>
    <xdr:to>
      <xdr:col>19</xdr:col>
      <xdr:colOff>187325</xdr:colOff>
      <xdr:row>29</xdr:row>
      <xdr:rowOff>105833</xdr:rowOff>
    </xdr:to>
    <xdr:sp macro="" textlink="">
      <xdr:nvSpPr>
        <xdr:cNvPr id="81" name="楕円 80">
          <a:extLst>
            <a:ext uri="{FF2B5EF4-FFF2-40B4-BE49-F238E27FC236}">
              <a16:creationId xmlns:a16="http://schemas.microsoft.com/office/drawing/2014/main" id="{60FC87F4-C8AF-4984-B089-B75182A482DC}"/>
            </a:ext>
          </a:extLst>
        </xdr:cNvPr>
        <xdr:cNvSpPr/>
      </xdr:nvSpPr>
      <xdr:spPr>
        <a:xfrm>
          <a:off x="4000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11853</xdr:rowOff>
    </xdr:from>
    <xdr:to>
      <xdr:col>23</xdr:col>
      <xdr:colOff>85725</xdr:colOff>
      <xdr:row>29</xdr:row>
      <xdr:rowOff>55033</xdr:rowOff>
    </xdr:to>
    <xdr:cxnSp macro="">
      <xdr:nvCxnSpPr>
        <xdr:cNvPr id="82" name="直線コネクタ 81">
          <a:extLst>
            <a:ext uri="{FF2B5EF4-FFF2-40B4-BE49-F238E27FC236}">
              <a16:creationId xmlns:a16="http://schemas.microsoft.com/office/drawing/2014/main" id="{56D22E57-60FB-4BBE-96CD-3E26FAE60ED3}"/>
            </a:ext>
          </a:extLst>
        </xdr:cNvPr>
        <xdr:cNvCxnSpPr/>
      </xdr:nvCxnSpPr>
      <xdr:spPr>
        <a:xfrm flipV="1">
          <a:off x="4051300" y="575542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51012</xdr:rowOff>
    </xdr:from>
    <xdr:to>
      <xdr:col>15</xdr:col>
      <xdr:colOff>187325</xdr:colOff>
      <xdr:row>29</xdr:row>
      <xdr:rowOff>152612</xdr:rowOff>
    </xdr:to>
    <xdr:sp macro="" textlink="">
      <xdr:nvSpPr>
        <xdr:cNvPr id="83" name="楕円 82">
          <a:extLst>
            <a:ext uri="{FF2B5EF4-FFF2-40B4-BE49-F238E27FC236}">
              <a16:creationId xmlns:a16="http://schemas.microsoft.com/office/drawing/2014/main" id="{09315991-F2C0-4651-9D87-61A3B2C22B7C}"/>
            </a:ext>
          </a:extLst>
        </xdr:cNvPr>
        <xdr:cNvSpPr/>
      </xdr:nvSpPr>
      <xdr:spPr>
        <a:xfrm>
          <a:off x="3238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55033</xdr:rowOff>
    </xdr:from>
    <xdr:to>
      <xdr:col>19</xdr:col>
      <xdr:colOff>136525</xdr:colOff>
      <xdr:row>29</xdr:row>
      <xdr:rowOff>101812</xdr:rowOff>
    </xdr:to>
    <xdr:cxnSp macro="">
      <xdr:nvCxnSpPr>
        <xdr:cNvPr id="84" name="直線コネクタ 83">
          <a:extLst>
            <a:ext uri="{FF2B5EF4-FFF2-40B4-BE49-F238E27FC236}">
              <a16:creationId xmlns:a16="http://schemas.microsoft.com/office/drawing/2014/main" id="{F6542A12-AA56-40B4-9CFE-72382E44B6E9}"/>
            </a:ext>
          </a:extLst>
        </xdr:cNvPr>
        <xdr:cNvCxnSpPr/>
      </xdr:nvCxnSpPr>
      <xdr:spPr>
        <a:xfrm flipV="1">
          <a:off x="3289300" y="579860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5" name="n_1aveValue有形固定資産減価償却率">
          <a:extLst>
            <a:ext uri="{FF2B5EF4-FFF2-40B4-BE49-F238E27FC236}">
              <a16:creationId xmlns:a16="http://schemas.microsoft.com/office/drawing/2014/main" id="{3E7F7381-5A13-467D-98B0-22D5818A18D6}"/>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6" name="n_2aveValue有形固定資産減価償却率">
          <a:extLst>
            <a:ext uri="{FF2B5EF4-FFF2-40B4-BE49-F238E27FC236}">
              <a16:creationId xmlns:a16="http://schemas.microsoft.com/office/drawing/2014/main" id="{97E8428F-DEFC-4332-9C2B-C15F8AF73D3C}"/>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7" name="n_3aveValue有形固定資産減価償却率">
          <a:extLst>
            <a:ext uri="{FF2B5EF4-FFF2-40B4-BE49-F238E27FC236}">
              <a16:creationId xmlns:a16="http://schemas.microsoft.com/office/drawing/2014/main" id="{F0E28FF9-E9EB-4A67-9A8C-66712FAE5987}"/>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122360</xdr:rowOff>
    </xdr:from>
    <xdr:ext cx="405111" cy="259045"/>
    <xdr:sp macro="" textlink="">
      <xdr:nvSpPr>
        <xdr:cNvPr id="88" name="n_1mainValue有形固定資産減価償却率">
          <a:extLst>
            <a:ext uri="{FF2B5EF4-FFF2-40B4-BE49-F238E27FC236}">
              <a16:creationId xmlns:a16="http://schemas.microsoft.com/office/drawing/2014/main" id="{0C504286-4725-4271-B6CD-35101C279BA9}"/>
            </a:ext>
          </a:extLst>
        </xdr:cNvPr>
        <xdr:cNvSpPr txBox="1"/>
      </xdr:nvSpPr>
      <xdr:spPr>
        <a:xfrm>
          <a:off x="38360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169139</xdr:rowOff>
    </xdr:from>
    <xdr:ext cx="405111" cy="259045"/>
    <xdr:sp macro="" textlink="">
      <xdr:nvSpPr>
        <xdr:cNvPr id="89" name="n_2mainValue有形固定資産減価償却率">
          <a:extLst>
            <a:ext uri="{FF2B5EF4-FFF2-40B4-BE49-F238E27FC236}">
              <a16:creationId xmlns:a16="http://schemas.microsoft.com/office/drawing/2014/main" id="{47509B5B-2565-4AF3-8AC6-84B1E7A4664D}"/>
            </a:ext>
          </a:extLst>
        </xdr:cNvPr>
        <xdr:cNvSpPr txBox="1"/>
      </xdr:nvSpPr>
      <xdr:spPr>
        <a:xfrm>
          <a:off x="3086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864083D9-3736-467F-B391-F5459B39FA4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50F81836-CC1B-41ED-B560-AC28F76754C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6426B7E4-5394-4713-B0A8-12B7E2EDBEA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D78B6BD0-F3C8-4F96-8E8B-DB7DBFA03D1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85E48A92-A532-4018-8050-4CDCD3664AC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C2B6AB2A-3D37-4200-AF51-3227C0777F6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8BC1F71F-72DA-4097-9B51-29628988D5B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975F6059-75EA-490F-8885-6B58DC5B1F4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228D8D62-681D-4FEB-B602-35B9034E004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6055684C-0413-44B3-A096-A45EE3BBB33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634C089C-D528-4960-A9B0-B86D254B01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74928635-3425-4F4A-8685-131B2B40821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23EBED6C-1E33-456B-8310-5EC363DB347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減となった</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経常一般財源等の減や、経常経費充当財源等の増により、債務</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比率は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458.2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486.9</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へと</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今後、大型事業の進捗が見込まれる中、地方債残高は一時的に増加することが見込まれるものの、経常経費の節減</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に努め、債務償還</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比率増加</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の抑制を図っていく。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62D18ED-71A4-4E30-804F-F25EA11F4EC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1F5685FA-C43F-4555-A187-D957141120C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C946D3E8-060B-47A9-A9DC-18733D8E807C}"/>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BEF7C92C-C323-406D-A43D-95DA1CFB38D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405CCBA8-494A-4F28-9CC8-6499CDD95EB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A1030544-AAD7-4BFD-B261-2126DD99395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E7A32E85-D532-44F0-B9DB-CF13013F4C1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EAE4B415-2839-4299-AFE1-8A94BEA460D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FD7DB182-8881-4D78-A78B-CC8A7765481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63D0AB81-AC2C-4A7C-AB81-8FFF2FE283C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DF653A6F-9C7A-4B96-A8FF-0506E829309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875CF11F-353F-45FE-8BA1-F41E4E93A74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D5F65F46-23C9-4522-985A-547108DAB875}"/>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A9F4C430-A4CB-4AC8-ABAB-3F694A5188D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1CE2EBE3-D7BE-4A4D-BE40-32946F2B638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CDD035CA-8CA3-4878-9004-6DB6E8FB9E7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19" name="直線コネクタ 118">
          <a:extLst>
            <a:ext uri="{FF2B5EF4-FFF2-40B4-BE49-F238E27FC236}">
              <a16:creationId xmlns:a16="http://schemas.microsoft.com/office/drawing/2014/main" id="{31CEE39D-20A2-404D-8627-9FDE71E5384D}"/>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0" name="債務償還比率最小値テキスト">
          <a:extLst>
            <a:ext uri="{FF2B5EF4-FFF2-40B4-BE49-F238E27FC236}">
              <a16:creationId xmlns:a16="http://schemas.microsoft.com/office/drawing/2014/main" id="{7F66412B-546A-41C1-9EB3-96CD495DE0A2}"/>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1" name="直線コネクタ 120">
          <a:extLst>
            <a:ext uri="{FF2B5EF4-FFF2-40B4-BE49-F238E27FC236}">
              <a16:creationId xmlns:a16="http://schemas.microsoft.com/office/drawing/2014/main" id="{22BF88DC-C662-4DD5-9CA6-A5946CF5E24F}"/>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2" name="債務償還比率最大値テキスト">
          <a:extLst>
            <a:ext uri="{FF2B5EF4-FFF2-40B4-BE49-F238E27FC236}">
              <a16:creationId xmlns:a16="http://schemas.microsoft.com/office/drawing/2014/main" id="{9B110BAF-097E-4FA4-942A-895FDCA84510}"/>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3" name="直線コネクタ 122">
          <a:extLst>
            <a:ext uri="{FF2B5EF4-FFF2-40B4-BE49-F238E27FC236}">
              <a16:creationId xmlns:a16="http://schemas.microsoft.com/office/drawing/2014/main" id="{BCB796FB-F022-457D-89EA-28D13828029B}"/>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24" name="債務償還比率平均値テキスト">
          <a:extLst>
            <a:ext uri="{FF2B5EF4-FFF2-40B4-BE49-F238E27FC236}">
              <a16:creationId xmlns:a16="http://schemas.microsoft.com/office/drawing/2014/main" id="{6CC42D95-F9A5-4553-BFA3-2D559EA0ACF1}"/>
            </a:ext>
          </a:extLst>
        </xdr:cNvPr>
        <xdr:cNvSpPr txBox="1"/>
      </xdr:nvSpPr>
      <xdr:spPr>
        <a:xfrm>
          <a:off x="14846300" y="5820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5" name="フローチャート: 判断 124">
          <a:extLst>
            <a:ext uri="{FF2B5EF4-FFF2-40B4-BE49-F238E27FC236}">
              <a16:creationId xmlns:a16="http://schemas.microsoft.com/office/drawing/2014/main" id="{4C16DE2D-AE50-4BFA-A760-E49CE8AD14A8}"/>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6" name="フローチャート: 判断 125">
          <a:extLst>
            <a:ext uri="{FF2B5EF4-FFF2-40B4-BE49-F238E27FC236}">
              <a16:creationId xmlns:a16="http://schemas.microsoft.com/office/drawing/2014/main" id="{B065600E-03F3-4C01-998D-C710F2F37DD2}"/>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7C746504-D7DC-4F4E-81A7-40FA01106A3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E7286DB-3BF7-4B45-8EE9-1BEE6ABBB10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D2E1AD0-172E-4189-BB6C-30AC40044A5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B0D4D61-4D6C-4737-AB84-63D0FFE7184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A8C970A-6BFA-4980-A7AF-20ECF03F0EB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98711</xdr:rowOff>
    </xdr:from>
    <xdr:to>
      <xdr:col>76</xdr:col>
      <xdr:colOff>73025</xdr:colOff>
      <xdr:row>32</xdr:row>
      <xdr:rowOff>28861</xdr:rowOff>
    </xdr:to>
    <xdr:sp macro="" textlink="">
      <xdr:nvSpPr>
        <xdr:cNvPr id="132" name="楕円 131">
          <a:extLst>
            <a:ext uri="{FF2B5EF4-FFF2-40B4-BE49-F238E27FC236}">
              <a16:creationId xmlns:a16="http://schemas.microsoft.com/office/drawing/2014/main" id="{4BD95FAF-7FDF-4241-AE93-1D76EEAB8ED4}"/>
            </a:ext>
          </a:extLst>
        </xdr:cNvPr>
        <xdr:cNvSpPr/>
      </xdr:nvSpPr>
      <xdr:spPr>
        <a:xfrm>
          <a:off x="14744700" y="61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77138</xdr:rowOff>
    </xdr:from>
    <xdr:ext cx="469744" cy="259045"/>
    <xdr:sp macro="" textlink="">
      <xdr:nvSpPr>
        <xdr:cNvPr id="133" name="債務償還比率該当値テキスト">
          <a:extLst>
            <a:ext uri="{FF2B5EF4-FFF2-40B4-BE49-F238E27FC236}">
              <a16:creationId xmlns:a16="http://schemas.microsoft.com/office/drawing/2014/main" id="{E4627589-770B-4FCE-846A-035AF0CB071D}"/>
            </a:ext>
          </a:extLst>
        </xdr:cNvPr>
        <xdr:cNvSpPr txBox="1"/>
      </xdr:nvSpPr>
      <xdr:spPr>
        <a:xfrm>
          <a:off x="14846300" y="61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150347</xdr:rowOff>
    </xdr:from>
    <xdr:to>
      <xdr:col>72</xdr:col>
      <xdr:colOff>123825</xdr:colOff>
      <xdr:row>32</xdr:row>
      <xdr:rowOff>80497</xdr:rowOff>
    </xdr:to>
    <xdr:sp macro="" textlink="">
      <xdr:nvSpPr>
        <xdr:cNvPr id="134" name="楕円 133">
          <a:extLst>
            <a:ext uri="{FF2B5EF4-FFF2-40B4-BE49-F238E27FC236}">
              <a16:creationId xmlns:a16="http://schemas.microsoft.com/office/drawing/2014/main" id="{2626D89F-5F21-4F49-8907-36942B8F8CFB}"/>
            </a:ext>
          </a:extLst>
        </xdr:cNvPr>
        <xdr:cNvSpPr/>
      </xdr:nvSpPr>
      <xdr:spPr>
        <a:xfrm>
          <a:off x="14033500" y="62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149511</xdr:rowOff>
    </xdr:from>
    <xdr:to>
      <xdr:col>76</xdr:col>
      <xdr:colOff>22225</xdr:colOff>
      <xdr:row>32</xdr:row>
      <xdr:rowOff>29697</xdr:rowOff>
    </xdr:to>
    <xdr:cxnSp macro="">
      <xdr:nvCxnSpPr>
        <xdr:cNvPr id="135" name="直線コネクタ 134">
          <a:extLst>
            <a:ext uri="{FF2B5EF4-FFF2-40B4-BE49-F238E27FC236}">
              <a16:creationId xmlns:a16="http://schemas.microsoft.com/office/drawing/2014/main" id="{016FBBF1-EED0-42AD-A4AD-DC0357150AE5}"/>
            </a:ext>
          </a:extLst>
        </xdr:cNvPr>
        <xdr:cNvCxnSpPr/>
      </xdr:nvCxnSpPr>
      <xdr:spPr>
        <a:xfrm flipV="1">
          <a:off x="14084300" y="6235986"/>
          <a:ext cx="711200" cy="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36" name="n_1aveValue債務償還比率">
          <a:extLst>
            <a:ext uri="{FF2B5EF4-FFF2-40B4-BE49-F238E27FC236}">
              <a16:creationId xmlns:a16="http://schemas.microsoft.com/office/drawing/2014/main" id="{BF2D2995-19F7-4534-8431-9B64F19FCC3B}"/>
            </a:ext>
          </a:extLst>
        </xdr:cNvPr>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71624</xdr:rowOff>
    </xdr:from>
    <xdr:ext cx="469744" cy="259045"/>
    <xdr:sp macro="" textlink="">
      <xdr:nvSpPr>
        <xdr:cNvPr id="137" name="n_1mainValue債務償還比率">
          <a:extLst>
            <a:ext uri="{FF2B5EF4-FFF2-40B4-BE49-F238E27FC236}">
              <a16:creationId xmlns:a16="http://schemas.microsoft.com/office/drawing/2014/main" id="{666BD17B-F549-4B01-B0B5-C557248EE944}"/>
            </a:ext>
          </a:extLst>
        </xdr:cNvPr>
        <xdr:cNvSpPr txBox="1"/>
      </xdr:nvSpPr>
      <xdr:spPr>
        <a:xfrm>
          <a:off x="13836727" y="632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33B80BFD-5C9A-4BD2-B94E-15B55933F85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5B06C4D1-EFA0-4A9D-8A76-FB2CF178B6B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5A876769-4C2F-47CF-81C5-BCA57B8F914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1761B426-F1D5-4009-A9E4-8062755B9D4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AF374FDD-C030-4FDF-9D5E-D974BF0D98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FD1384D-0C91-4C92-B1FC-96E8896B02F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4F20E6-BBA1-46BE-B97F-48E3A35DAA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BEDDC3-699C-45A6-949C-6F2600D5E57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23EDD5-658B-47E3-BED8-0E20EB1D893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4B5BC5-CA95-48EA-8552-33B5FAF1CA8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A5919A-FD32-4EF3-AC85-E01C7ACF49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AF46F9-E847-453B-BFB7-BD9B5C7319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F93230-4094-41BE-94FB-5857D01A6E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ED4F8B-A512-4BAB-9668-B6B6F39DC2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B5F336-3E70-4686-957C-7C31028F74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3D1609-0853-4A13-967A-748004B9E7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195,986
191,737
186.96
72,929,117
70,969,825
1,628,076
40,408,582
69,337,165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D4A1B8-53FC-484E-BDA6-49115C913A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29928F-4F10-48FC-B8B3-9C8D34804F1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BD2180-EB23-4FD0-BBD4-86262900412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5E8DFD-BE8D-4ECE-88C1-2637061D81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6BE3A4-0F49-492B-B08E-37BFE3C238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94B3760-051D-45B9-BC36-E895C002F43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435671-157B-4E34-A17A-D59180FA49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2B00DF-D342-4B37-83B7-5D016531D5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78F1EF-1A8B-4CDD-8543-FBB4FEDF25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4CC4B8-2E0B-4481-813C-DA0A1B0224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429652-CA83-4A8D-A37B-E7EAA72D0B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1CB7E3-53EB-4BE5-BFDA-2DDC2F410F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D042D8-48F8-4760-AB1A-703F58059E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281C8A-B1B1-432C-945A-5D4B9350E6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703648-4873-4ED2-8CF9-BD26F0C9DF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AE6F50-6C6C-402F-B883-EC12BE0D80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BD5E47-E0A7-4BAF-89C5-A9E223FB9E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BBAB17-1090-4206-8EA8-EB44E3CB89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7D8F1DC-B394-404D-BC87-8A7CB43675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4F46089-A8A8-4B91-ABC4-4966CF9C2BD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26F1873-57BB-40DA-AC04-4CD50E4BCC5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7B554E1-2DF5-47D0-9D24-ECA2DC8B58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0E93172-626B-40BF-8791-8F3AD51930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FB26CAC-6E9A-4462-A034-DF9FE9CEF4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189FB20-CDC3-49F1-A95A-513FFB5026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FC6B34-956D-4E37-886F-912597878B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B617CB0-110A-437E-9253-42AA9E5C3B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A4455A4-0284-4D81-8EA9-8B118F2A19F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DE06A0B-6021-42B3-95D7-6AE9ADD882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6221A19-2937-4101-B92B-03D19957B5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2688FFD-6925-413E-9B8F-76214634847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2AEEB77-B39A-4ECE-9AF2-43BD65DBD5D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89F3582-B19D-4A7D-95AF-D2CBBC7723C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AF7E47A-3415-4C3E-B9FF-083D185A8B9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CC17511-0410-4E8D-9200-C7A3624A602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618A9B3-BE84-41AC-98F0-D960FB72DE5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4536E69-B0ED-42E0-A09E-A3FDD9594C1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A1B07C5-2916-4EC5-BEBB-C22F7FAAD46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B7BB749-CC41-41BE-BAE5-5AF890E86D0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7954265-1D3C-4640-93B9-C6E9017153B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E05AF00-B95E-4B9B-9DB1-AE9D610F7F0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1F3A27D-8A16-4AD5-B9B3-B215E5302B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649C969-1FDB-4272-ABF7-EA477ABC15D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178DF20-A8BD-4AED-ACF0-58883C8B28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376F1D55-98DC-4850-B172-9AEE7CC7EA55}"/>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FE8B059E-5393-4097-977C-307818AD6EEA}"/>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9E228410-2EAC-45F0-8EC5-D56081CF33A3}"/>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1C28BE6C-5059-4FEE-A870-08567BBFCD8E}"/>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859ACAEE-AC12-4C19-8D5A-B1A8C9BB52E9}"/>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FB81EB16-020D-4D96-9CEB-85812F817A4F}"/>
            </a:ext>
          </a:extLst>
        </xdr:cNvPr>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EE91EFC5-4115-402E-ACCD-81EB17169FBA}"/>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B2778C63-906B-4CD7-938F-6B678D8AD579}"/>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0E28BB02-7DE7-4445-955C-0375C389939D}"/>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6579CB4E-2D37-48E7-8B0C-0B55FE87E1D8}"/>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D0A1005-836E-4859-8D79-F2E97223EA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4AA2A9F-7D0C-4065-8ECA-2A9FF0B4DA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395E68F-C2D9-441C-9209-DED497E83DF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A6E136-D584-42F0-A707-02D6ED005F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9C175F-6AD2-4338-93C6-FC941DEA5A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71" name="楕円 70">
          <a:extLst>
            <a:ext uri="{FF2B5EF4-FFF2-40B4-BE49-F238E27FC236}">
              <a16:creationId xmlns:a16="http://schemas.microsoft.com/office/drawing/2014/main" id="{2360AA04-5FC1-4396-BD2D-BAEECD57D675}"/>
            </a:ext>
          </a:extLst>
        </xdr:cNvPr>
        <xdr:cNvSpPr/>
      </xdr:nvSpPr>
      <xdr:spPr>
        <a:xfrm>
          <a:off x="4584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164482</xdr:rowOff>
    </xdr:from>
    <xdr:ext cx="405111" cy="259045"/>
    <xdr:sp macro="" textlink="">
      <xdr:nvSpPr>
        <xdr:cNvPr id="72" name="【道路】&#10;有形固定資産減価償却率該当値テキスト">
          <a:extLst>
            <a:ext uri="{FF2B5EF4-FFF2-40B4-BE49-F238E27FC236}">
              <a16:creationId xmlns:a16="http://schemas.microsoft.com/office/drawing/2014/main" id="{9DC4647F-EE3F-473F-837E-0896CB437D85}"/>
            </a:ext>
          </a:extLst>
        </xdr:cNvPr>
        <xdr:cNvSpPr txBox="1"/>
      </xdr:nvSpPr>
      <xdr:spPr>
        <a:xfrm>
          <a:off x="467360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3" name="楕円 72">
          <a:extLst>
            <a:ext uri="{FF2B5EF4-FFF2-40B4-BE49-F238E27FC236}">
              <a16:creationId xmlns:a16="http://schemas.microsoft.com/office/drawing/2014/main" id="{9513B683-9794-4729-9F5E-61FB0565BDB9}"/>
            </a:ext>
          </a:extLst>
        </xdr:cNvPr>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20955</xdr:rowOff>
    </xdr:from>
    <xdr:to>
      <xdr:col>24</xdr:col>
      <xdr:colOff>63500</xdr:colOff>
      <xdr:row>36</xdr:row>
      <xdr:rowOff>51435</xdr:rowOff>
    </xdr:to>
    <xdr:cxnSp macro="">
      <xdr:nvCxnSpPr>
        <xdr:cNvPr id="74" name="直線コネクタ 73">
          <a:extLst>
            <a:ext uri="{FF2B5EF4-FFF2-40B4-BE49-F238E27FC236}">
              <a16:creationId xmlns:a16="http://schemas.microsoft.com/office/drawing/2014/main" id="{94E4CA77-D85E-4A5A-B9C8-F972CDB4CF70}"/>
            </a:ext>
          </a:extLst>
        </xdr:cNvPr>
        <xdr:cNvCxnSpPr/>
      </xdr:nvCxnSpPr>
      <xdr:spPr>
        <a:xfrm flipV="1">
          <a:off x="3797300" y="61931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5" name="楕円 74">
          <a:extLst>
            <a:ext uri="{FF2B5EF4-FFF2-40B4-BE49-F238E27FC236}">
              <a16:creationId xmlns:a16="http://schemas.microsoft.com/office/drawing/2014/main" id="{474A332C-7FA6-49B7-8A5A-68C71F3D50AC}"/>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51435</xdr:rowOff>
    </xdr:from>
    <xdr:to>
      <xdr:col>19</xdr:col>
      <xdr:colOff>177800</xdr:colOff>
      <xdr:row>36</xdr:row>
      <xdr:rowOff>76200</xdr:rowOff>
    </xdr:to>
    <xdr:cxnSp macro="">
      <xdr:nvCxnSpPr>
        <xdr:cNvPr id="76" name="直線コネクタ 75">
          <a:extLst>
            <a:ext uri="{FF2B5EF4-FFF2-40B4-BE49-F238E27FC236}">
              <a16:creationId xmlns:a16="http://schemas.microsoft.com/office/drawing/2014/main" id="{8CFBFCC5-977B-4DF8-A46E-DF97A5B4C6C1}"/>
            </a:ext>
          </a:extLst>
        </xdr:cNvPr>
        <xdr:cNvCxnSpPr/>
      </xdr:nvCxnSpPr>
      <xdr:spPr>
        <a:xfrm flipV="1">
          <a:off x="2908300" y="62236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7" name="n_1aveValue【道路】&#10;有形固定資産減価償却率">
          <a:extLst>
            <a:ext uri="{FF2B5EF4-FFF2-40B4-BE49-F238E27FC236}">
              <a16:creationId xmlns:a16="http://schemas.microsoft.com/office/drawing/2014/main" id="{5FA7BB00-57DE-480D-82FA-7F36776CF5DF}"/>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78" name="n_2aveValue【道路】&#10;有形固定資産減価償却率">
          <a:extLst>
            <a:ext uri="{FF2B5EF4-FFF2-40B4-BE49-F238E27FC236}">
              <a16:creationId xmlns:a16="http://schemas.microsoft.com/office/drawing/2014/main" id="{44E9CFD8-60EB-4E8F-B2A2-03B93962ADD1}"/>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a:extLst>
            <a:ext uri="{FF2B5EF4-FFF2-40B4-BE49-F238E27FC236}">
              <a16:creationId xmlns:a16="http://schemas.microsoft.com/office/drawing/2014/main" id="{D5A1F66D-42AE-4404-888B-39BC25D0566D}"/>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0" name="n_1mainValue【道路】&#10;有形固定資産減価償却率">
          <a:extLst>
            <a:ext uri="{FF2B5EF4-FFF2-40B4-BE49-F238E27FC236}">
              <a16:creationId xmlns:a16="http://schemas.microsoft.com/office/drawing/2014/main" id="{EE2827A0-D043-4A3F-B4E9-47053D67C396}"/>
            </a:ext>
          </a:extLst>
        </xdr:cNvPr>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1" name="n_2mainValue【道路】&#10;有形固定資産減価償却率">
          <a:extLst>
            <a:ext uri="{FF2B5EF4-FFF2-40B4-BE49-F238E27FC236}">
              <a16:creationId xmlns:a16="http://schemas.microsoft.com/office/drawing/2014/main" id="{98126E5C-2C15-46B9-AE73-83F5AEBCEE88}"/>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85630CB2-7BD3-4071-81E1-3068DB60ED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C8345D39-9102-443C-A48E-DAE75ADDB1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1B45A4C7-3CE1-482F-9F55-7A591188D4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3DF059C5-1F8A-46C8-9332-4D727E347B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68A66EED-A3DB-448D-B87A-9A2E3EABF0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FA43CB66-FCD1-40F7-8629-5BFF80305C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7343A7EA-D529-4AC2-A63C-387E3BF590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23C1BAB5-5D15-490B-88A7-322E54FCB3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3FD68075-FF8B-45C9-96E4-1854A82EEEB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E0721017-34DE-4044-BEFD-DA92BDE2B01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E3B9B888-37FB-44C4-ADBC-0B37937B278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ADE4B63F-C65C-422A-ADEF-D10B435EF91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C765AB81-D8C8-47E5-BEE7-68957B65CD0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B7EEA621-1BD9-428F-9ADF-2C6311268B3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F6DF670E-E7EB-4DCD-9F2A-A31EDE5E399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B742ECB1-C37A-4F3E-998B-143620F3CB8F}"/>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78194DF2-E0B9-4324-B4F3-A42911F8983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451922B6-66FD-455B-8D18-1BBAC4830D0F}"/>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D11E24A8-0636-4792-A6A5-FC4C00556D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D0439D6-12E6-42CA-AA74-92AF1E652D2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FD6AF8BC-261C-4DD7-8F7F-87AD080BC8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3" name="直線コネクタ 102">
          <a:extLst>
            <a:ext uri="{FF2B5EF4-FFF2-40B4-BE49-F238E27FC236}">
              <a16:creationId xmlns:a16="http://schemas.microsoft.com/office/drawing/2014/main" id="{A4BD0EB6-BF53-4410-8E72-BB975B860A18}"/>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4" name="【道路】&#10;一人当たり延長最小値テキスト">
          <a:extLst>
            <a:ext uri="{FF2B5EF4-FFF2-40B4-BE49-F238E27FC236}">
              <a16:creationId xmlns:a16="http://schemas.microsoft.com/office/drawing/2014/main" id="{85014A05-F7C0-49D3-A970-851AD35C4A9E}"/>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5" name="直線コネクタ 104">
          <a:extLst>
            <a:ext uri="{FF2B5EF4-FFF2-40B4-BE49-F238E27FC236}">
              <a16:creationId xmlns:a16="http://schemas.microsoft.com/office/drawing/2014/main" id="{B1BEF847-1CD2-421D-8137-ABC1F7E329FF}"/>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6" name="【道路】&#10;一人当たり延長最大値テキスト">
          <a:extLst>
            <a:ext uri="{FF2B5EF4-FFF2-40B4-BE49-F238E27FC236}">
              <a16:creationId xmlns:a16="http://schemas.microsoft.com/office/drawing/2014/main" id="{1CED564F-C21C-4401-A140-A8D66BE760F4}"/>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07" name="直線コネクタ 106">
          <a:extLst>
            <a:ext uri="{FF2B5EF4-FFF2-40B4-BE49-F238E27FC236}">
              <a16:creationId xmlns:a16="http://schemas.microsoft.com/office/drawing/2014/main" id="{43B642A1-6E9C-4C9C-971C-AEB235C5A88E}"/>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101622</xdr:rowOff>
    </xdr:from>
    <xdr:ext cx="469744" cy="259045"/>
    <xdr:sp macro="" textlink="">
      <xdr:nvSpPr>
        <xdr:cNvPr id="108" name="【道路】&#10;一人当たり延長平均値テキスト">
          <a:extLst>
            <a:ext uri="{FF2B5EF4-FFF2-40B4-BE49-F238E27FC236}">
              <a16:creationId xmlns:a16="http://schemas.microsoft.com/office/drawing/2014/main" id="{72465F9B-EF64-4BF4-B5FA-590EFCD2D15A}"/>
            </a:ext>
          </a:extLst>
        </xdr:cNvPr>
        <xdr:cNvSpPr txBox="1"/>
      </xdr:nvSpPr>
      <xdr:spPr>
        <a:xfrm>
          <a:off x="10515600" y="678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09" name="フローチャート: 判断 108">
          <a:extLst>
            <a:ext uri="{FF2B5EF4-FFF2-40B4-BE49-F238E27FC236}">
              <a16:creationId xmlns:a16="http://schemas.microsoft.com/office/drawing/2014/main" id="{E59680B0-320C-40CE-AD05-FD37FE47CA8C}"/>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0" name="フローチャート: 判断 109">
          <a:extLst>
            <a:ext uri="{FF2B5EF4-FFF2-40B4-BE49-F238E27FC236}">
              <a16:creationId xmlns:a16="http://schemas.microsoft.com/office/drawing/2014/main" id="{ED7ED6CD-91B9-4853-A7BD-929A7EB82786}"/>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1" name="フローチャート: 判断 110">
          <a:extLst>
            <a:ext uri="{FF2B5EF4-FFF2-40B4-BE49-F238E27FC236}">
              <a16:creationId xmlns:a16="http://schemas.microsoft.com/office/drawing/2014/main" id="{FB2B8745-F1C5-4631-A077-60BDAC53AFDB}"/>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2" name="フローチャート: 判断 111">
          <a:extLst>
            <a:ext uri="{FF2B5EF4-FFF2-40B4-BE49-F238E27FC236}">
              <a16:creationId xmlns:a16="http://schemas.microsoft.com/office/drawing/2014/main" id="{5EDCC608-CB47-4D42-BBF8-C4A6AB98696E}"/>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D6EEBD5-9E1A-42B4-9C1C-DD4C820E85B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4EE4D32-C5DB-4F82-9B8C-EFE85C45DB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657F398-B245-443F-B322-A56C47F920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4BA6F7B-9CFF-40EA-9CED-33F576619C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2925C19-BD81-4D1F-9796-D4F7DF67D4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108062</xdr:rowOff>
    </xdr:from>
    <xdr:to>
      <xdr:col>55</xdr:col>
      <xdr:colOff>50800</xdr:colOff>
      <xdr:row>34</xdr:row>
      <xdr:rowOff>38212</xdr:rowOff>
    </xdr:to>
    <xdr:sp macro="" textlink="">
      <xdr:nvSpPr>
        <xdr:cNvPr id="118" name="楕円 117">
          <a:extLst>
            <a:ext uri="{FF2B5EF4-FFF2-40B4-BE49-F238E27FC236}">
              <a16:creationId xmlns:a16="http://schemas.microsoft.com/office/drawing/2014/main" id="{1C03682D-25B8-4632-8C87-2EF26DFC5DE4}"/>
            </a:ext>
          </a:extLst>
        </xdr:cNvPr>
        <xdr:cNvSpPr/>
      </xdr:nvSpPr>
      <xdr:spPr>
        <a:xfrm>
          <a:off x="10426700" y="57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61089</xdr:rowOff>
    </xdr:from>
    <xdr:ext cx="534377" cy="259045"/>
    <xdr:sp macro="" textlink="">
      <xdr:nvSpPr>
        <xdr:cNvPr id="119" name="【道路】&#10;一人当たり延長該当値テキスト">
          <a:extLst>
            <a:ext uri="{FF2B5EF4-FFF2-40B4-BE49-F238E27FC236}">
              <a16:creationId xmlns:a16="http://schemas.microsoft.com/office/drawing/2014/main" id="{845467EC-12A2-4D18-BE66-DA8F3990BB59}"/>
            </a:ext>
          </a:extLst>
        </xdr:cNvPr>
        <xdr:cNvSpPr txBox="1"/>
      </xdr:nvSpPr>
      <xdr:spPr>
        <a:xfrm>
          <a:off x="10515600" y="571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119812</xdr:rowOff>
    </xdr:from>
    <xdr:to>
      <xdr:col>50</xdr:col>
      <xdr:colOff>165100</xdr:colOff>
      <xdr:row>34</xdr:row>
      <xdr:rowOff>49962</xdr:rowOff>
    </xdr:to>
    <xdr:sp macro="" textlink="">
      <xdr:nvSpPr>
        <xdr:cNvPr id="120" name="楕円 119">
          <a:extLst>
            <a:ext uri="{FF2B5EF4-FFF2-40B4-BE49-F238E27FC236}">
              <a16:creationId xmlns:a16="http://schemas.microsoft.com/office/drawing/2014/main" id="{835AB6C5-0ED1-458F-8F62-4CA6729CE31A}"/>
            </a:ext>
          </a:extLst>
        </xdr:cNvPr>
        <xdr:cNvSpPr/>
      </xdr:nvSpPr>
      <xdr:spPr>
        <a:xfrm>
          <a:off x="9588500" y="57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158862</xdr:rowOff>
    </xdr:from>
    <xdr:to>
      <xdr:col>55</xdr:col>
      <xdr:colOff>0</xdr:colOff>
      <xdr:row>33</xdr:row>
      <xdr:rowOff>170612</xdr:rowOff>
    </xdr:to>
    <xdr:cxnSp macro="">
      <xdr:nvCxnSpPr>
        <xdr:cNvPr id="121" name="直線コネクタ 120">
          <a:extLst>
            <a:ext uri="{FF2B5EF4-FFF2-40B4-BE49-F238E27FC236}">
              <a16:creationId xmlns:a16="http://schemas.microsoft.com/office/drawing/2014/main" id="{A0EC8904-C59E-4449-9A2A-A2106F7A5E3D}"/>
            </a:ext>
          </a:extLst>
        </xdr:cNvPr>
        <xdr:cNvCxnSpPr/>
      </xdr:nvCxnSpPr>
      <xdr:spPr>
        <a:xfrm flipV="1">
          <a:off x="9639300" y="5816712"/>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134122</xdr:rowOff>
    </xdr:from>
    <xdr:to>
      <xdr:col>46</xdr:col>
      <xdr:colOff>38100</xdr:colOff>
      <xdr:row>34</xdr:row>
      <xdr:rowOff>64272</xdr:rowOff>
    </xdr:to>
    <xdr:sp macro="" textlink="">
      <xdr:nvSpPr>
        <xdr:cNvPr id="122" name="楕円 121">
          <a:extLst>
            <a:ext uri="{FF2B5EF4-FFF2-40B4-BE49-F238E27FC236}">
              <a16:creationId xmlns:a16="http://schemas.microsoft.com/office/drawing/2014/main" id="{FFD7BD08-E139-46FD-9539-0646EEAFBA7C}"/>
            </a:ext>
          </a:extLst>
        </xdr:cNvPr>
        <xdr:cNvSpPr/>
      </xdr:nvSpPr>
      <xdr:spPr>
        <a:xfrm>
          <a:off x="8699500" y="57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170612</xdr:rowOff>
    </xdr:from>
    <xdr:to>
      <xdr:col>50</xdr:col>
      <xdr:colOff>114300</xdr:colOff>
      <xdr:row>34</xdr:row>
      <xdr:rowOff>13472</xdr:rowOff>
    </xdr:to>
    <xdr:cxnSp macro="">
      <xdr:nvCxnSpPr>
        <xdr:cNvPr id="123" name="直線コネクタ 122">
          <a:extLst>
            <a:ext uri="{FF2B5EF4-FFF2-40B4-BE49-F238E27FC236}">
              <a16:creationId xmlns:a16="http://schemas.microsoft.com/office/drawing/2014/main" id="{A266BA8A-E359-409C-8244-B4992E54CE49}"/>
            </a:ext>
          </a:extLst>
        </xdr:cNvPr>
        <xdr:cNvCxnSpPr/>
      </xdr:nvCxnSpPr>
      <xdr:spPr>
        <a:xfrm flipV="1">
          <a:off x="8750300" y="5828462"/>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64132</xdr:rowOff>
    </xdr:from>
    <xdr:ext cx="469744" cy="259045"/>
    <xdr:sp macro="" textlink="">
      <xdr:nvSpPr>
        <xdr:cNvPr id="124" name="n_1aveValue【道路】&#10;一人当たり延長">
          <a:extLst>
            <a:ext uri="{FF2B5EF4-FFF2-40B4-BE49-F238E27FC236}">
              <a16:creationId xmlns:a16="http://schemas.microsoft.com/office/drawing/2014/main" id="{8A3FE8D9-1C6D-42E7-96D8-3AA1ABF6294F}"/>
            </a:ext>
          </a:extLst>
        </xdr:cNvPr>
        <xdr:cNvSpPr txBox="1"/>
      </xdr:nvSpPr>
      <xdr:spPr>
        <a:xfrm>
          <a:off x="93917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86717</xdr:rowOff>
    </xdr:from>
    <xdr:ext cx="469744" cy="259045"/>
    <xdr:sp macro="" textlink="">
      <xdr:nvSpPr>
        <xdr:cNvPr id="125" name="n_2aveValue【道路】&#10;一人当たり延長">
          <a:extLst>
            <a:ext uri="{FF2B5EF4-FFF2-40B4-BE49-F238E27FC236}">
              <a16:creationId xmlns:a16="http://schemas.microsoft.com/office/drawing/2014/main" id="{63686849-CCA0-4662-B351-19271B28E79F}"/>
            </a:ext>
          </a:extLst>
        </xdr:cNvPr>
        <xdr:cNvSpPr txBox="1"/>
      </xdr:nvSpPr>
      <xdr:spPr>
        <a:xfrm>
          <a:off x="8515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26" name="n_3aveValue【道路】&#10;一人当たり延長">
          <a:extLst>
            <a:ext uri="{FF2B5EF4-FFF2-40B4-BE49-F238E27FC236}">
              <a16:creationId xmlns:a16="http://schemas.microsoft.com/office/drawing/2014/main" id="{34B7AD79-D462-4019-81EE-AF5D3E343D57}"/>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66489</xdr:rowOff>
    </xdr:from>
    <xdr:ext cx="534377" cy="259045"/>
    <xdr:sp macro="" textlink="">
      <xdr:nvSpPr>
        <xdr:cNvPr id="127" name="n_1mainValue【道路】&#10;一人当たり延長">
          <a:extLst>
            <a:ext uri="{FF2B5EF4-FFF2-40B4-BE49-F238E27FC236}">
              <a16:creationId xmlns:a16="http://schemas.microsoft.com/office/drawing/2014/main" id="{1624BF56-6AF9-444F-A10B-41AD7E6A03BB}"/>
            </a:ext>
          </a:extLst>
        </xdr:cNvPr>
        <xdr:cNvSpPr txBox="1"/>
      </xdr:nvSpPr>
      <xdr:spPr>
        <a:xfrm>
          <a:off x="9359411" y="55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80799</xdr:rowOff>
    </xdr:from>
    <xdr:ext cx="534377" cy="259045"/>
    <xdr:sp macro="" textlink="">
      <xdr:nvSpPr>
        <xdr:cNvPr id="128" name="n_2mainValue【道路】&#10;一人当たり延長">
          <a:extLst>
            <a:ext uri="{FF2B5EF4-FFF2-40B4-BE49-F238E27FC236}">
              <a16:creationId xmlns:a16="http://schemas.microsoft.com/office/drawing/2014/main" id="{1681A19B-09CB-4A41-89A8-D24E6F464895}"/>
            </a:ext>
          </a:extLst>
        </xdr:cNvPr>
        <xdr:cNvSpPr txBox="1"/>
      </xdr:nvSpPr>
      <xdr:spPr>
        <a:xfrm>
          <a:off x="8483111" y="55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F9671EEA-F944-4864-BCBF-1BCE05A226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FCD24374-DEA9-44FB-9021-2ED5D51935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A8B25622-2215-44C2-A339-C57DBC88DC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99661C07-5C54-4FE7-A346-3F0910F4ED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5BA0FE2-9A79-449B-A43B-75F3E6288A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3F2CC5F8-C03C-4FE0-9DB8-D2D43B2527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94162A51-821A-4DCA-B30A-BEDD6D67A5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5F76FB3D-FF8B-4DE9-979A-5CBF540CDEB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D7C22401-631B-4602-9BD4-8C2E62502F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E846057E-A127-48E8-AD03-76B64074648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6FA11607-3390-4693-A944-C54F96010807}"/>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18A4F9E2-9D3A-4FCF-B455-C6EFF399FEC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1" name="テキスト ボックス 140">
          <a:extLst>
            <a:ext uri="{FF2B5EF4-FFF2-40B4-BE49-F238E27FC236}">
              <a16:creationId xmlns:a16="http://schemas.microsoft.com/office/drawing/2014/main" id="{8AE3ED8B-3E31-4F75-89CA-D4A77172083D}"/>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C7D3375C-1884-42A4-B924-5C4149FFD95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FDF40A6E-2FB4-495F-800C-24C80CFBDB2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5C0B68CE-8EFC-439D-8BEB-E586A431E9F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A15ED8A5-30C6-4B19-B9E8-5ED6355F5B7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D4E9020C-FD90-46B6-B1D3-3871887B500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78D693EB-A579-4EBB-8A82-88E4270CD49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45D5E85C-E28E-4A79-8ED7-2E557DBD74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3F6E376F-29B4-4927-B565-8DF6EAF0C57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77A16650-E23A-48F0-AEA4-A6C494A50D5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1" name="テキスト ボックス 150">
          <a:extLst>
            <a:ext uri="{FF2B5EF4-FFF2-40B4-BE49-F238E27FC236}">
              <a16:creationId xmlns:a16="http://schemas.microsoft.com/office/drawing/2014/main" id="{32A53957-59B4-45B0-831B-39D86152547E}"/>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E5B0C30D-4621-4D2D-8BA0-64278BB58C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FDBE62B4-D0AB-4EEA-AB56-7D0A64FD131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960A1AC6-488C-45D6-8607-DACA35439C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55" name="直線コネクタ 154">
          <a:extLst>
            <a:ext uri="{FF2B5EF4-FFF2-40B4-BE49-F238E27FC236}">
              <a16:creationId xmlns:a16="http://schemas.microsoft.com/office/drawing/2014/main" id="{8FE2F8F0-3C3E-4A56-8D94-02DC6BC6F223}"/>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9FC77445-E4B9-4200-8C54-B469C9F03768}"/>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7" name="直線コネクタ 156">
          <a:extLst>
            <a:ext uri="{FF2B5EF4-FFF2-40B4-BE49-F238E27FC236}">
              <a16:creationId xmlns:a16="http://schemas.microsoft.com/office/drawing/2014/main" id="{D5014084-09FD-4A78-BB64-90165F1A97E8}"/>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ED4324FB-9324-44C2-AD49-EC94F14B4672}"/>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59" name="直線コネクタ 158">
          <a:extLst>
            <a:ext uri="{FF2B5EF4-FFF2-40B4-BE49-F238E27FC236}">
              <a16:creationId xmlns:a16="http://schemas.microsoft.com/office/drawing/2014/main" id="{8B64ED5C-D5E2-4696-B92A-98D70644363F}"/>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6D917006-1BC8-4ACE-AD6B-FEB9BCBB0970}"/>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1" name="フローチャート: 判断 160">
          <a:extLst>
            <a:ext uri="{FF2B5EF4-FFF2-40B4-BE49-F238E27FC236}">
              <a16:creationId xmlns:a16="http://schemas.microsoft.com/office/drawing/2014/main" id="{44FB54A3-336E-4CEB-BED3-CBBFDED603BF}"/>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2" name="フローチャート: 判断 161">
          <a:extLst>
            <a:ext uri="{FF2B5EF4-FFF2-40B4-BE49-F238E27FC236}">
              <a16:creationId xmlns:a16="http://schemas.microsoft.com/office/drawing/2014/main" id="{DA074C7D-57E6-4120-B1DA-0E8C4D0528C4}"/>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3" name="フローチャート: 判断 162">
          <a:extLst>
            <a:ext uri="{FF2B5EF4-FFF2-40B4-BE49-F238E27FC236}">
              <a16:creationId xmlns:a16="http://schemas.microsoft.com/office/drawing/2014/main" id="{9E0204A3-F80D-44D7-AEC5-DD0A5C3191BF}"/>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64" name="フローチャート: 判断 163">
          <a:extLst>
            <a:ext uri="{FF2B5EF4-FFF2-40B4-BE49-F238E27FC236}">
              <a16:creationId xmlns:a16="http://schemas.microsoft.com/office/drawing/2014/main" id="{3A37E1A1-C15F-4EFA-AAE5-99371C84C2D3}"/>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DD722AEC-FC9A-4BBF-ABC0-4C172B3162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B106A15-EE1C-4ADF-99FD-82E174F173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AA2E6C30-75A6-4821-8A56-8F4E6CB314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4243451-98B7-4276-B0A3-74AB4BFF0B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9283728-E90C-4A90-81CF-B877296E1C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0" name="楕円 169">
          <a:extLst>
            <a:ext uri="{FF2B5EF4-FFF2-40B4-BE49-F238E27FC236}">
              <a16:creationId xmlns:a16="http://schemas.microsoft.com/office/drawing/2014/main" id="{744E89C0-E8CF-4D23-9B8C-5B54E7FF4370}"/>
            </a:ext>
          </a:extLst>
        </xdr:cNvPr>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16164</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5269EFD1-4733-4470-ABC5-95DCAAABA1F9}"/>
            </a:ext>
          </a:extLst>
        </xdr:cNvPr>
        <xdr:cNvSpPr txBox="1"/>
      </xdr:nvSpPr>
      <xdr:spPr>
        <a:xfrm>
          <a:off x="4673600" y="1030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72" name="楕円 171">
          <a:extLst>
            <a:ext uri="{FF2B5EF4-FFF2-40B4-BE49-F238E27FC236}">
              <a16:creationId xmlns:a16="http://schemas.microsoft.com/office/drawing/2014/main" id="{D5EDCDEC-C26C-4B7C-BE30-979FD23B14BB}"/>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83276</xdr:rowOff>
    </xdr:to>
    <xdr:cxnSp macro="">
      <xdr:nvCxnSpPr>
        <xdr:cNvPr id="173" name="直線コネクタ 172">
          <a:extLst>
            <a:ext uri="{FF2B5EF4-FFF2-40B4-BE49-F238E27FC236}">
              <a16:creationId xmlns:a16="http://schemas.microsoft.com/office/drawing/2014/main" id="{6E84736F-BFC3-4818-BE17-CB2AC6D2D85F}"/>
            </a:ext>
          </a:extLst>
        </xdr:cNvPr>
        <xdr:cNvCxnSpPr/>
      </xdr:nvCxnSpPr>
      <xdr:spPr>
        <a:xfrm flipV="1">
          <a:off x="3797300" y="105025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174" name="楕円 173">
          <a:extLst>
            <a:ext uri="{FF2B5EF4-FFF2-40B4-BE49-F238E27FC236}">
              <a16:creationId xmlns:a16="http://schemas.microsoft.com/office/drawing/2014/main" id="{54D64CBA-6DD3-401A-BC12-41B9FFAA32B3}"/>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61</xdr:row>
      <xdr:rowOff>158387</xdr:rowOff>
    </xdr:to>
    <xdr:cxnSp macro="">
      <xdr:nvCxnSpPr>
        <xdr:cNvPr id="175" name="直線コネクタ 174">
          <a:extLst>
            <a:ext uri="{FF2B5EF4-FFF2-40B4-BE49-F238E27FC236}">
              <a16:creationId xmlns:a16="http://schemas.microsoft.com/office/drawing/2014/main" id="{DAD3AF73-FC05-4B39-9831-1F658490BCE6}"/>
            </a:ext>
          </a:extLst>
        </xdr:cNvPr>
        <xdr:cNvCxnSpPr/>
      </xdr:nvCxnSpPr>
      <xdr:spPr>
        <a:xfrm flipV="1">
          <a:off x="2908300" y="1054172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46D5AA6B-02A7-420C-BCDC-D6CD96F88F32}"/>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74E6857E-B4BF-421B-ADEC-4AE1E4167304}"/>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BD98A024-AF90-420D-94EE-3377C431AF1F}"/>
            </a:ext>
          </a:extLst>
        </xdr:cNvPr>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150603</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5E9E3D9D-E58E-46BC-89BB-D29847476A95}"/>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54264</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3E52C83B-1692-4884-A014-CC64788C3E23}"/>
            </a:ext>
          </a:extLst>
        </xdr:cNvPr>
        <xdr:cNvSpPr txBox="1"/>
      </xdr:nvSpPr>
      <xdr:spPr>
        <a:xfrm>
          <a:off x="2705744" y="103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B715288B-865B-454A-92D2-C66E202C1D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5D6FB33A-3B45-4C46-8522-3A099F92E2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DBE626F8-5BBC-4E0F-9254-295CFB40D4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F3408C01-1907-4E67-96D2-05C1122246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437163B9-911E-4C08-9855-5CF270EDFC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FD5B6E8A-F997-402D-A70A-5C6398E1A7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C2190D15-E248-4F2E-8E8C-A747D81FCD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C42D8BAE-B9A6-4088-A1DF-8F51D3191C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FC501C9A-8D48-4BAF-8421-31707E6755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E694D85C-391F-4C1D-B04D-AAEF5237D2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4916309-27CE-4B47-A3F9-14B6598BD7A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DAF7C54B-87D1-44F6-B727-1981E87BB54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25D0DF85-9799-4915-943E-3F34C0F0A6A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B2A7CF92-E318-4D13-B582-791ED00CBCE7}"/>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2CF1AD9B-CD0E-4AE5-9B01-9821FFA88B4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5F2801C3-CCA7-47D0-B02B-39236E5E1F4F}"/>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128947A4-DB8F-419F-B84D-19266EE0EDB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EFD7D5B9-98CC-448F-B882-E2C30E48959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D1B6E1C-4058-4776-8E13-73E8ECDC82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38C80E07-9FAB-4007-891C-C4B260F90A3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5FDA5C3D-D320-46DD-A644-F17E9761C4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2" name="直線コネクタ 201">
          <a:extLst>
            <a:ext uri="{FF2B5EF4-FFF2-40B4-BE49-F238E27FC236}">
              <a16:creationId xmlns:a16="http://schemas.microsoft.com/office/drawing/2014/main" id="{9C80CDA2-CD85-47FC-994F-47562ED910DA}"/>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3" name="【橋りょう・トンネル】&#10;一人当たり有形固定資産（償却資産）額最小値テキスト">
          <a:extLst>
            <a:ext uri="{FF2B5EF4-FFF2-40B4-BE49-F238E27FC236}">
              <a16:creationId xmlns:a16="http://schemas.microsoft.com/office/drawing/2014/main" id="{AD89CEDC-32D8-4866-B663-824FE21F6FBF}"/>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4" name="直線コネクタ 203">
          <a:extLst>
            <a:ext uri="{FF2B5EF4-FFF2-40B4-BE49-F238E27FC236}">
              <a16:creationId xmlns:a16="http://schemas.microsoft.com/office/drawing/2014/main" id="{8365BFC7-340C-4FE9-926B-BF91C55BC40A}"/>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401CEEDB-6F97-45B2-AF03-FC2D3ABBBD13}"/>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06" name="直線コネクタ 205">
          <a:extLst>
            <a:ext uri="{FF2B5EF4-FFF2-40B4-BE49-F238E27FC236}">
              <a16:creationId xmlns:a16="http://schemas.microsoft.com/office/drawing/2014/main" id="{9839D3CE-FDF5-4541-84AB-BD71A7E963B6}"/>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07" name="【橋りょう・トンネル】&#10;一人当たり有形固定資産（償却資産）額平均値テキスト">
          <a:extLst>
            <a:ext uri="{FF2B5EF4-FFF2-40B4-BE49-F238E27FC236}">
              <a16:creationId xmlns:a16="http://schemas.microsoft.com/office/drawing/2014/main" id="{E9376ADC-D1C9-498B-B6B2-9617B5F733BC}"/>
            </a:ext>
          </a:extLst>
        </xdr:cNvPr>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08" name="フローチャート: 判断 207">
          <a:extLst>
            <a:ext uri="{FF2B5EF4-FFF2-40B4-BE49-F238E27FC236}">
              <a16:creationId xmlns:a16="http://schemas.microsoft.com/office/drawing/2014/main" id="{89A4413E-B615-416E-AD4B-3B1BDA904CC1}"/>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09" name="フローチャート: 判断 208">
          <a:extLst>
            <a:ext uri="{FF2B5EF4-FFF2-40B4-BE49-F238E27FC236}">
              <a16:creationId xmlns:a16="http://schemas.microsoft.com/office/drawing/2014/main" id="{530032F4-BF5C-4FF9-94BC-87E48B9582E1}"/>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0" name="フローチャート: 判断 209">
          <a:extLst>
            <a:ext uri="{FF2B5EF4-FFF2-40B4-BE49-F238E27FC236}">
              <a16:creationId xmlns:a16="http://schemas.microsoft.com/office/drawing/2014/main" id="{3B1E9371-58D9-4F35-9763-DB95290CCB24}"/>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1" name="フローチャート: 判断 210">
          <a:extLst>
            <a:ext uri="{FF2B5EF4-FFF2-40B4-BE49-F238E27FC236}">
              <a16:creationId xmlns:a16="http://schemas.microsoft.com/office/drawing/2014/main" id="{1F1A3CE0-5FD6-402D-84D5-DB62DBBECB06}"/>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C26D5FD3-A1FB-4D53-B785-2E244BD6B2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F72C7519-DE04-452F-B041-606C78B4E4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E6D4C16D-DB23-4581-89B9-81771E12F2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614C3CFF-A95C-4B1A-90F5-5130F94EC1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3F3FA454-B524-4056-99F4-C433D33E05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83475</xdr:rowOff>
    </xdr:from>
    <xdr:to>
      <xdr:col>55</xdr:col>
      <xdr:colOff>50800</xdr:colOff>
      <xdr:row>59</xdr:row>
      <xdr:rowOff>13625</xdr:rowOff>
    </xdr:to>
    <xdr:sp macro="" textlink="">
      <xdr:nvSpPr>
        <xdr:cNvPr id="217" name="楕円 216">
          <a:extLst>
            <a:ext uri="{FF2B5EF4-FFF2-40B4-BE49-F238E27FC236}">
              <a16:creationId xmlns:a16="http://schemas.microsoft.com/office/drawing/2014/main" id="{9A1D5D27-A8C3-4662-BFD8-6A6841E17CAB}"/>
            </a:ext>
          </a:extLst>
        </xdr:cNvPr>
        <xdr:cNvSpPr/>
      </xdr:nvSpPr>
      <xdr:spPr>
        <a:xfrm>
          <a:off x="10426700" y="100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106352</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590968CD-BFFC-4DE1-9DBF-190C70771A1D}"/>
            </a:ext>
          </a:extLst>
        </xdr:cNvPr>
        <xdr:cNvSpPr txBox="1"/>
      </xdr:nvSpPr>
      <xdr:spPr>
        <a:xfrm>
          <a:off x="10515600" y="987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96638</xdr:rowOff>
    </xdr:from>
    <xdr:to>
      <xdr:col>50</xdr:col>
      <xdr:colOff>165100</xdr:colOff>
      <xdr:row>59</xdr:row>
      <xdr:rowOff>26788</xdr:rowOff>
    </xdr:to>
    <xdr:sp macro="" textlink="">
      <xdr:nvSpPr>
        <xdr:cNvPr id="219" name="楕円 218">
          <a:extLst>
            <a:ext uri="{FF2B5EF4-FFF2-40B4-BE49-F238E27FC236}">
              <a16:creationId xmlns:a16="http://schemas.microsoft.com/office/drawing/2014/main" id="{3AF08022-051F-42F5-800B-40AF4005DE19}"/>
            </a:ext>
          </a:extLst>
        </xdr:cNvPr>
        <xdr:cNvSpPr/>
      </xdr:nvSpPr>
      <xdr:spPr>
        <a:xfrm>
          <a:off x="9588500" y="100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134275</xdr:rowOff>
    </xdr:from>
    <xdr:to>
      <xdr:col>55</xdr:col>
      <xdr:colOff>0</xdr:colOff>
      <xdr:row>58</xdr:row>
      <xdr:rowOff>147438</xdr:rowOff>
    </xdr:to>
    <xdr:cxnSp macro="">
      <xdr:nvCxnSpPr>
        <xdr:cNvPr id="220" name="直線コネクタ 219">
          <a:extLst>
            <a:ext uri="{FF2B5EF4-FFF2-40B4-BE49-F238E27FC236}">
              <a16:creationId xmlns:a16="http://schemas.microsoft.com/office/drawing/2014/main" id="{D7D9A9A4-9608-4F30-A540-FEFC91DF3A23}"/>
            </a:ext>
          </a:extLst>
        </xdr:cNvPr>
        <xdr:cNvCxnSpPr/>
      </xdr:nvCxnSpPr>
      <xdr:spPr>
        <a:xfrm flipV="1">
          <a:off x="9639300" y="10078375"/>
          <a:ext cx="8382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92646</xdr:rowOff>
    </xdr:from>
    <xdr:to>
      <xdr:col>46</xdr:col>
      <xdr:colOff>38100</xdr:colOff>
      <xdr:row>59</xdr:row>
      <xdr:rowOff>22796</xdr:rowOff>
    </xdr:to>
    <xdr:sp macro="" textlink="">
      <xdr:nvSpPr>
        <xdr:cNvPr id="221" name="楕円 220">
          <a:extLst>
            <a:ext uri="{FF2B5EF4-FFF2-40B4-BE49-F238E27FC236}">
              <a16:creationId xmlns:a16="http://schemas.microsoft.com/office/drawing/2014/main" id="{8D5B4B70-A857-447D-A4DD-8F3EFA49E02A}"/>
            </a:ext>
          </a:extLst>
        </xdr:cNvPr>
        <xdr:cNvSpPr/>
      </xdr:nvSpPr>
      <xdr:spPr>
        <a:xfrm>
          <a:off x="8699500" y="100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143446</xdr:rowOff>
    </xdr:from>
    <xdr:to>
      <xdr:col>50</xdr:col>
      <xdr:colOff>114300</xdr:colOff>
      <xdr:row>58</xdr:row>
      <xdr:rowOff>147438</xdr:rowOff>
    </xdr:to>
    <xdr:cxnSp macro="">
      <xdr:nvCxnSpPr>
        <xdr:cNvPr id="222" name="直線コネクタ 221">
          <a:extLst>
            <a:ext uri="{FF2B5EF4-FFF2-40B4-BE49-F238E27FC236}">
              <a16:creationId xmlns:a16="http://schemas.microsoft.com/office/drawing/2014/main" id="{31502FC9-ACCF-4F63-8B84-F7757C2EEF11}"/>
            </a:ext>
          </a:extLst>
        </xdr:cNvPr>
        <xdr:cNvCxnSpPr/>
      </xdr:nvCxnSpPr>
      <xdr:spPr>
        <a:xfrm>
          <a:off x="8750300" y="10087546"/>
          <a:ext cx="8890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23" name="n_1aveValue【橋りょう・トンネル】&#10;一人当たり有形固定資産（償却資産）額">
          <a:extLst>
            <a:ext uri="{FF2B5EF4-FFF2-40B4-BE49-F238E27FC236}">
              <a16:creationId xmlns:a16="http://schemas.microsoft.com/office/drawing/2014/main" id="{09F7FEC4-2946-413C-999B-35227FD4D20E}"/>
            </a:ext>
          </a:extLst>
        </xdr:cNvPr>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24" name="n_2aveValue【橋りょう・トンネル】&#10;一人当たり有形固定資産（償却資産）額">
          <a:extLst>
            <a:ext uri="{FF2B5EF4-FFF2-40B4-BE49-F238E27FC236}">
              <a16:creationId xmlns:a16="http://schemas.microsoft.com/office/drawing/2014/main" id="{7DAF01CA-4AAC-4D30-AAED-A02C5D1DF0D0}"/>
            </a:ext>
          </a:extLst>
        </xdr:cNvPr>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5" name="n_3aveValue【橋りょう・トンネル】&#10;一人当たり有形固定資産（償却資産）額">
          <a:extLst>
            <a:ext uri="{FF2B5EF4-FFF2-40B4-BE49-F238E27FC236}">
              <a16:creationId xmlns:a16="http://schemas.microsoft.com/office/drawing/2014/main" id="{CF06F235-C5A7-40FB-AAF5-C4367DA39B38}"/>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43315</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41FC18AE-4C52-45F6-830D-2D4F8C74CD28}"/>
            </a:ext>
          </a:extLst>
        </xdr:cNvPr>
        <xdr:cNvSpPr txBox="1"/>
      </xdr:nvSpPr>
      <xdr:spPr>
        <a:xfrm>
          <a:off x="9327095" y="981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39323</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6580A455-BE48-4EC2-90CE-CFEB0EDDBC5B}"/>
            </a:ext>
          </a:extLst>
        </xdr:cNvPr>
        <xdr:cNvSpPr txBox="1"/>
      </xdr:nvSpPr>
      <xdr:spPr>
        <a:xfrm>
          <a:off x="8450795" y="981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C424A40A-3F80-4C0B-A719-51A10489E3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70CB3F1-5A58-4B79-976A-00051EE423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E4DA3E4D-3C7C-4FEA-9778-83D2DD1377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21A8637E-AB20-4B70-87DB-2E6ADE33B8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F6259F29-D875-4E66-874B-301DC50370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EC9B3580-20CC-4E6C-859B-2EF82ACA01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2C469BC5-DF74-48F3-BDC7-6B45C0A146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D71F533E-E634-49B0-BA3D-FFE9E89A5A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B61AC692-A7C5-44AF-B09B-EFA0622AE3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2F6A1D31-F9FE-4AD6-B3FE-1F3497BC51D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0E84E537-CC6B-4383-901D-6222C3C554E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2FE400FF-583B-44E4-9CE4-6691B737C74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4364845D-F471-4EAC-848D-5778D097BAB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35BBB1B9-2E09-4BA9-9892-14608FF1FD0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DB3EA424-7B3D-4893-BB15-02B28149841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922DA76A-7C50-49AF-968D-7A86B95BF7E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204F8079-011B-4CD3-B70C-DF81F6A6DE5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C76DD4F2-49C5-448A-8092-527C8539F05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31528A44-61D5-4F05-8ED7-5920D542E8D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D1284188-B06C-4EE3-BC81-F222B2B96AF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9879581E-293F-4574-8719-C41B13B2A2B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7969BA5D-160E-4FEC-9A44-30F94F4439A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080C7B4D-7B7A-45E2-8E57-22DF06452EF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8175779D-3217-43CC-B641-D26FB41807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52" name="直線コネクタ 251">
          <a:extLst>
            <a:ext uri="{FF2B5EF4-FFF2-40B4-BE49-F238E27FC236}">
              <a16:creationId xmlns:a16="http://schemas.microsoft.com/office/drawing/2014/main" id="{1E5B2E7B-EF3A-4136-B1A8-0F5E74CD6FAA}"/>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41E3D1AD-CD96-4967-BDDD-3A8671922E53}"/>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54" name="直線コネクタ 253">
          <a:extLst>
            <a:ext uri="{FF2B5EF4-FFF2-40B4-BE49-F238E27FC236}">
              <a16:creationId xmlns:a16="http://schemas.microsoft.com/office/drawing/2014/main" id="{F1C91463-E36A-4368-93A4-B02F88795DDA}"/>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809DE5A9-BF90-4CE7-AE39-E2CC09B1CB09}"/>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6" name="直線コネクタ 255">
          <a:extLst>
            <a:ext uri="{FF2B5EF4-FFF2-40B4-BE49-F238E27FC236}">
              <a16:creationId xmlns:a16="http://schemas.microsoft.com/office/drawing/2014/main" id="{2386290C-408D-450D-B8A8-8B1A1D0B3388}"/>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EEE908B6-185F-40C8-9988-E9AA3FEB6955}"/>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8" name="フローチャート: 判断 257">
          <a:extLst>
            <a:ext uri="{FF2B5EF4-FFF2-40B4-BE49-F238E27FC236}">
              <a16:creationId xmlns:a16="http://schemas.microsoft.com/office/drawing/2014/main" id="{21A40466-7E2A-41DB-8F2A-484AC546DAB1}"/>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59" name="フローチャート: 判断 258">
          <a:extLst>
            <a:ext uri="{FF2B5EF4-FFF2-40B4-BE49-F238E27FC236}">
              <a16:creationId xmlns:a16="http://schemas.microsoft.com/office/drawing/2014/main" id="{117E688E-5763-48DF-9948-2A285DD0EC77}"/>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0" name="フローチャート: 判断 259">
          <a:extLst>
            <a:ext uri="{FF2B5EF4-FFF2-40B4-BE49-F238E27FC236}">
              <a16:creationId xmlns:a16="http://schemas.microsoft.com/office/drawing/2014/main" id="{F8ADEA3A-390D-4DCB-A23A-53E54B3A732D}"/>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1" name="フローチャート: 判断 260">
          <a:extLst>
            <a:ext uri="{FF2B5EF4-FFF2-40B4-BE49-F238E27FC236}">
              <a16:creationId xmlns:a16="http://schemas.microsoft.com/office/drawing/2014/main" id="{B1C604F1-7EF8-4F08-8A59-A738313D4BE1}"/>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FA97702-8193-42F8-9622-DE41FEA062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B50FDD1F-C66E-4A2A-9512-5342CE08E61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1BA4407B-F8BE-48FB-95B6-F99A03A628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58EC5C0B-9480-4759-AD12-BC12E3A6D7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D4CAF884-17BD-4F03-8D21-C66B944082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67" name="楕円 266">
          <a:extLst>
            <a:ext uri="{FF2B5EF4-FFF2-40B4-BE49-F238E27FC236}">
              <a16:creationId xmlns:a16="http://schemas.microsoft.com/office/drawing/2014/main" id="{7A9D349C-EBE2-4075-913B-EACFE900BE0A}"/>
            </a:ext>
          </a:extLst>
        </xdr:cNvPr>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74947</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864F0FF8-38D6-4502-92B4-71BE764EF3DA}"/>
            </a:ext>
          </a:extLst>
        </xdr:cNvPr>
        <xdr:cNvSpPr txBox="1"/>
      </xdr:nvSpPr>
      <xdr:spPr>
        <a:xfrm>
          <a:off x="4673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269" name="楕円 268">
          <a:extLst>
            <a:ext uri="{FF2B5EF4-FFF2-40B4-BE49-F238E27FC236}">
              <a16:creationId xmlns:a16="http://schemas.microsoft.com/office/drawing/2014/main" id="{8B9052C4-FCC8-43C5-99FF-9759639CE758}"/>
            </a:ext>
          </a:extLst>
        </xdr:cNvPr>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81</xdr:row>
      <xdr:rowOff>121920</xdr:rowOff>
    </xdr:to>
    <xdr:cxnSp macro="">
      <xdr:nvCxnSpPr>
        <xdr:cNvPr id="270" name="直線コネクタ 269">
          <a:extLst>
            <a:ext uri="{FF2B5EF4-FFF2-40B4-BE49-F238E27FC236}">
              <a16:creationId xmlns:a16="http://schemas.microsoft.com/office/drawing/2014/main" id="{1E5EE14E-40A1-40FB-A458-A5D1C275235E}"/>
            </a:ext>
          </a:extLst>
        </xdr:cNvPr>
        <xdr:cNvCxnSpPr/>
      </xdr:nvCxnSpPr>
      <xdr:spPr>
        <a:xfrm flipV="1">
          <a:off x="3797300" y="139903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271" name="楕円 270">
          <a:extLst>
            <a:ext uri="{FF2B5EF4-FFF2-40B4-BE49-F238E27FC236}">
              <a16:creationId xmlns:a16="http://schemas.microsoft.com/office/drawing/2014/main" id="{F23D2AF4-9C70-427E-943F-B928BAB2F900}"/>
            </a:ext>
          </a:extLst>
        </xdr:cNvPr>
        <xdr:cNvSpPr/>
      </xdr:nvSpPr>
      <xdr:spPr>
        <a:xfrm>
          <a:off x="2857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81</xdr:row>
      <xdr:rowOff>121920</xdr:rowOff>
    </xdr:to>
    <xdr:cxnSp macro="">
      <xdr:nvCxnSpPr>
        <xdr:cNvPr id="272" name="直線コネクタ 271">
          <a:extLst>
            <a:ext uri="{FF2B5EF4-FFF2-40B4-BE49-F238E27FC236}">
              <a16:creationId xmlns:a16="http://schemas.microsoft.com/office/drawing/2014/main" id="{6C4133C3-841A-4F48-A601-50CBE15434C8}"/>
            </a:ext>
          </a:extLst>
        </xdr:cNvPr>
        <xdr:cNvCxnSpPr/>
      </xdr:nvCxnSpPr>
      <xdr:spPr>
        <a:xfrm>
          <a:off x="2908300" y="14009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73" name="n_1aveValue【公営住宅】&#10;有形固定資産減価償却率">
          <a:extLst>
            <a:ext uri="{FF2B5EF4-FFF2-40B4-BE49-F238E27FC236}">
              <a16:creationId xmlns:a16="http://schemas.microsoft.com/office/drawing/2014/main" id="{681E924F-FEF7-4911-B08F-825CD17F99C4}"/>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4" name="n_2aveValue【公営住宅】&#10;有形固定資産減価償却率">
          <a:extLst>
            <a:ext uri="{FF2B5EF4-FFF2-40B4-BE49-F238E27FC236}">
              <a16:creationId xmlns:a16="http://schemas.microsoft.com/office/drawing/2014/main" id="{98CB1CB5-3FD8-45B9-9194-8203E705FA15}"/>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75" name="n_3aveValue【公営住宅】&#10;有形固定資産減価償却率">
          <a:extLst>
            <a:ext uri="{FF2B5EF4-FFF2-40B4-BE49-F238E27FC236}">
              <a16:creationId xmlns:a16="http://schemas.microsoft.com/office/drawing/2014/main" id="{503341C9-3928-4CF4-8454-004DC3CA9878}"/>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276" name="n_1mainValue【公営住宅】&#10;有形固定資産減価償却率">
          <a:extLst>
            <a:ext uri="{FF2B5EF4-FFF2-40B4-BE49-F238E27FC236}">
              <a16:creationId xmlns:a16="http://schemas.microsoft.com/office/drawing/2014/main" id="{4B7FB921-C3D7-4849-B2AA-2E81C012CA23}"/>
            </a:ext>
          </a:extLst>
        </xdr:cNvPr>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17797</xdr:rowOff>
    </xdr:from>
    <xdr:ext cx="405111" cy="259045"/>
    <xdr:sp macro="" textlink="">
      <xdr:nvSpPr>
        <xdr:cNvPr id="277" name="n_2mainValue【公営住宅】&#10;有形固定資産減価償却率">
          <a:extLst>
            <a:ext uri="{FF2B5EF4-FFF2-40B4-BE49-F238E27FC236}">
              <a16:creationId xmlns:a16="http://schemas.microsoft.com/office/drawing/2014/main" id="{80E74201-EC82-4A06-A9D1-E97558728CFA}"/>
            </a:ext>
          </a:extLst>
        </xdr:cNvPr>
        <xdr:cNvSpPr txBox="1"/>
      </xdr:nvSpPr>
      <xdr:spPr>
        <a:xfrm>
          <a:off x="2705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1D376271-772E-42DF-8E8B-E9D6D6565A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DB4D614D-8669-4FA9-BB01-0E41383631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9D3FEED3-66E9-451E-8A59-2F4CEE34D1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470BD5F5-9572-4676-ADCD-850E286F71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054B4BDD-03CD-4123-B97F-9C442AB8FB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11C59D04-4EFE-4B11-803A-236DC13E5E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1BD3BEDF-DB29-4D48-B75D-5BB6EA70E7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6424B112-8FDC-44EF-9869-100CFFDC2B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63513FFA-47ED-499C-BB2A-21E6516A39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D8D562D-B065-44E1-A766-AABD84C87F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9A056162-4913-4F85-8AA2-C3121F74AC3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EC04B26C-B43E-41CF-AA0D-6865EA2A7E7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C83F0433-A491-4B4A-9D51-F4ED4E8E8C1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2DF34491-5573-44A8-9BA1-A49B9FACC02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017EC936-89C5-4625-9D0E-AFA64DEFD4A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C893C3F9-EA40-4F80-B843-29110E984A2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C432A979-79E8-4EAD-AE60-DC3C75D69A1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D0F86840-FCE6-4D91-ABF3-6AE0628C863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44764F84-58AF-4B95-B9DB-CDA6E254428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2A1BC5C3-9ABE-45B3-A5AC-47D793469AD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8930335E-EC53-48CE-AACD-A0B72DD35D3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7D7D0FDC-F7E7-4C69-AE0B-F83E67D21C0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D8EFE3A1-64B8-48AF-A6FD-2791FFF9DC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41E6742A-F519-4559-9D3A-4DC1EB91F13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809D6CF5-CF82-41FF-83A2-BDCDE6614A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03" name="直線コネクタ 302">
          <a:extLst>
            <a:ext uri="{FF2B5EF4-FFF2-40B4-BE49-F238E27FC236}">
              <a16:creationId xmlns:a16="http://schemas.microsoft.com/office/drawing/2014/main" id="{4B9E879F-9307-489C-80A5-868723176E9D}"/>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04" name="【公営住宅】&#10;一人当たり面積最小値テキスト">
          <a:extLst>
            <a:ext uri="{FF2B5EF4-FFF2-40B4-BE49-F238E27FC236}">
              <a16:creationId xmlns:a16="http://schemas.microsoft.com/office/drawing/2014/main" id="{2BA66786-F166-4D05-BC0A-3DF2861D1073}"/>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05" name="直線コネクタ 304">
          <a:extLst>
            <a:ext uri="{FF2B5EF4-FFF2-40B4-BE49-F238E27FC236}">
              <a16:creationId xmlns:a16="http://schemas.microsoft.com/office/drawing/2014/main" id="{8C5FCB04-841E-452B-88E9-6F721CFE22BB}"/>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06" name="【公営住宅】&#10;一人当たり面積最大値テキスト">
          <a:extLst>
            <a:ext uri="{FF2B5EF4-FFF2-40B4-BE49-F238E27FC236}">
              <a16:creationId xmlns:a16="http://schemas.microsoft.com/office/drawing/2014/main" id="{D77DDF8C-FA3D-4896-86ED-90F50BFF5E09}"/>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07" name="直線コネクタ 306">
          <a:extLst>
            <a:ext uri="{FF2B5EF4-FFF2-40B4-BE49-F238E27FC236}">
              <a16:creationId xmlns:a16="http://schemas.microsoft.com/office/drawing/2014/main" id="{12049F79-FEE1-4E1E-A833-1FF4B7765F21}"/>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08" name="【公営住宅】&#10;一人当たり面積平均値テキスト">
          <a:extLst>
            <a:ext uri="{FF2B5EF4-FFF2-40B4-BE49-F238E27FC236}">
              <a16:creationId xmlns:a16="http://schemas.microsoft.com/office/drawing/2014/main" id="{C2216F92-0846-491C-86C7-5E244C1591F1}"/>
            </a:ext>
          </a:extLst>
        </xdr:cNvPr>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09" name="フローチャート: 判断 308">
          <a:extLst>
            <a:ext uri="{FF2B5EF4-FFF2-40B4-BE49-F238E27FC236}">
              <a16:creationId xmlns:a16="http://schemas.microsoft.com/office/drawing/2014/main" id="{008AB0C9-5248-4CE0-84BB-1E0E1974CBD4}"/>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10" name="フローチャート: 判断 309">
          <a:extLst>
            <a:ext uri="{FF2B5EF4-FFF2-40B4-BE49-F238E27FC236}">
              <a16:creationId xmlns:a16="http://schemas.microsoft.com/office/drawing/2014/main" id="{B8F025D2-AEB9-4C18-8118-0A6CF7A1D1A4}"/>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11" name="フローチャート: 判断 310">
          <a:extLst>
            <a:ext uri="{FF2B5EF4-FFF2-40B4-BE49-F238E27FC236}">
              <a16:creationId xmlns:a16="http://schemas.microsoft.com/office/drawing/2014/main" id="{3704096E-4E3F-496E-A2F8-350515EBF5B2}"/>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2" name="フローチャート: 判断 311">
          <a:extLst>
            <a:ext uri="{FF2B5EF4-FFF2-40B4-BE49-F238E27FC236}">
              <a16:creationId xmlns:a16="http://schemas.microsoft.com/office/drawing/2014/main" id="{5D038E9F-3143-482A-82F2-E2A93D0FD6D5}"/>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6170000A-65CE-4219-B448-3D0DBCFE46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D5BFB095-BBB8-409E-B274-7315DFD1BB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40B24244-F842-48B1-AC72-62E14347F20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614A3A8-9E85-4C73-A8EA-1E56256993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7A99656-D838-4FFF-AF54-5D36001C1C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83638</xdr:rowOff>
    </xdr:from>
    <xdr:to>
      <xdr:col>55</xdr:col>
      <xdr:colOff>50800</xdr:colOff>
      <xdr:row>82</xdr:row>
      <xdr:rowOff>13788</xdr:rowOff>
    </xdr:to>
    <xdr:sp macro="" textlink="">
      <xdr:nvSpPr>
        <xdr:cNvPr id="318" name="楕円 317">
          <a:extLst>
            <a:ext uri="{FF2B5EF4-FFF2-40B4-BE49-F238E27FC236}">
              <a16:creationId xmlns:a16="http://schemas.microsoft.com/office/drawing/2014/main" id="{3E929253-1A14-499B-9B0B-9A603BBE26F9}"/>
            </a:ext>
          </a:extLst>
        </xdr:cNvPr>
        <xdr:cNvSpPr/>
      </xdr:nvSpPr>
      <xdr:spPr>
        <a:xfrm>
          <a:off x="10426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106515</xdr:rowOff>
    </xdr:from>
    <xdr:ext cx="469744" cy="259045"/>
    <xdr:sp macro="" textlink="">
      <xdr:nvSpPr>
        <xdr:cNvPr id="319" name="【公営住宅】&#10;一人当たり面積該当値テキスト">
          <a:extLst>
            <a:ext uri="{FF2B5EF4-FFF2-40B4-BE49-F238E27FC236}">
              <a16:creationId xmlns:a16="http://schemas.microsoft.com/office/drawing/2014/main" id="{CF7D4D91-2F72-4AC3-9C16-864F37A448F9}"/>
            </a:ext>
          </a:extLst>
        </xdr:cNvPr>
        <xdr:cNvSpPr txBox="1"/>
      </xdr:nvSpPr>
      <xdr:spPr>
        <a:xfrm>
          <a:off x="10515600" y="138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90170</xdr:rowOff>
    </xdr:from>
    <xdr:to>
      <xdr:col>50</xdr:col>
      <xdr:colOff>165100</xdr:colOff>
      <xdr:row>82</xdr:row>
      <xdr:rowOff>20320</xdr:rowOff>
    </xdr:to>
    <xdr:sp macro="" textlink="">
      <xdr:nvSpPr>
        <xdr:cNvPr id="320" name="楕円 319">
          <a:extLst>
            <a:ext uri="{FF2B5EF4-FFF2-40B4-BE49-F238E27FC236}">
              <a16:creationId xmlns:a16="http://schemas.microsoft.com/office/drawing/2014/main" id="{29E990D3-5F70-4037-AEE9-B9F5F8209B90}"/>
            </a:ext>
          </a:extLst>
        </xdr:cNvPr>
        <xdr:cNvSpPr/>
      </xdr:nvSpPr>
      <xdr:spPr>
        <a:xfrm>
          <a:off x="958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134438</xdr:rowOff>
    </xdr:from>
    <xdr:to>
      <xdr:col>55</xdr:col>
      <xdr:colOff>0</xdr:colOff>
      <xdr:row>81</xdr:row>
      <xdr:rowOff>140970</xdr:rowOff>
    </xdr:to>
    <xdr:cxnSp macro="">
      <xdr:nvCxnSpPr>
        <xdr:cNvPr id="321" name="直線コネクタ 320">
          <a:extLst>
            <a:ext uri="{FF2B5EF4-FFF2-40B4-BE49-F238E27FC236}">
              <a16:creationId xmlns:a16="http://schemas.microsoft.com/office/drawing/2014/main" id="{F987763F-E9E7-4FAE-9331-AA48A4575589}"/>
            </a:ext>
          </a:extLst>
        </xdr:cNvPr>
        <xdr:cNvCxnSpPr/>
      </xdr:nvCxnSpPr>
      <xdr:spPr>
        <a:xfrm flipV="1">
          <a:off x="9639300" y="140218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96701</xdr:rowOff>
    </xdr:from>
    <xdr:to>
      <xdr:col>46</xdr:col>
      <xdr:colOff>38100</xdr:colOff>
      <xdr:row>82</xdr:row>
      <xdr:rowOff>26851</xdr:rowOff>
    </xdr:to>
    <xdr:sp macro="" textlink="">
      <xdr:nvSpPr>
        <xdr:cNvPr id="322" name="楕円 321">
          <a:extLst>
            <a:ext uri="{FF2B5EF4-FFF2-40B4-BE49-F238E27FC236}">
              <a16:creationId xmlns:a16="http://schemas.microsoft.com/office/drawing/2014/main" id="{FAA24555-6641-4310-B8FC-1162A890B1EA}"/>
            </a:ext>
          </a:extLst>
        </xdr:cNvPr>
        <xdr:cNvSpPr/>
      </xdr:nvSpPr>
      <xdr:spPr>
        <a:xfrm>
          <a:off x="8699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140970</xdr:rowOff>
    </xdr:from>
    <xdr:to>
      <xdr:col>50</xdr:col>
      <xdr:colOff>114300</xdr:colOff>
      <xdr:row>81</xdr:row>
      <xdr:rowOff>147501</xdr:rowOff>
    </xdr:to>
    <xdr:cxnSp macro="">
      <xdr:nvCxnSpPr>
        <xdr:cNvPr id="323" name="直線コネクタ 322">
          <a:extLst>
            <a:ext uri="{FF2B5EF4-FFF2-40B4-BE49-F238E27FC236}">
              <a16:creationId xmlns:a16="http://schemas.microsoft.com/office/drawing/2014/main" id="{C63D0B6F-0F16-4A58-83C4-750317076CF7}"/>
            </a:ext>
          </a:extLst>
        </xdr:cNvPr>
        <xdr:cNvCxnSpPr/>
      </xdr:nvCxnSpPr>
      <xdr:spPr>
        <a:xfrm flipV="1">
          <a:off x="8750300" y="140284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24" name="n_1aveValue【公営住宅】&#10;一人当たり面積">
          <a:extLst>
            <a:ext uri="{FF2B5EF4-FFF2-40B4-BE49-F238E27FC236}">
              <a16:creationId xmlns:a16="http://schemas.microsoft.com/office/drawing/2014/main" id="{8A0A190E-8B7B-48AE-A13F-4CBB7785525C}"/>
            </a:ext>
          </a:extLst>
        </xdr:cNvPr>
        <xdr:cNvSpPr txBox="1"/>
      </xdr:nvSpPr>
      <xdr:spPr>
        <a:xfrm>
          <a:off x="93917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25" name="n_2aveValue【公営住宅】&#10;一人当たり面積">
          <a:extLst>
            <a:ext uri="{FF2B5EF4-FFF2-40B4-BE49-F238E27FC236}">
              <a16:creationId xmlns:a16="http://schemas.microsoft.com/office/drawing/2014/main" id="{BE742924-1CC2-4CB2-B70B-DC1857BAF1ED}"/>
            </a:ext>
          </a:extLst>
        </xdr:cNvPr>
        <xdr:cNvSpPr txBox="1"/>
      </xdr:nvSpPr>
      <xdr:spPr>
        <a:xfrm>
          <a:off x="8515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6" name="n_3aveValue【公営住宅】&#10;一人当たり面積">
          <a:extLst>
            <a:ext uri="{FF2B5EF4-FFF2-40B4-BE49-F238E27FC236}">
              <a16:creationId xmlns:a16="http://schemas.microsoft.com/office/drawing/2014/main" id="{2DC8C7BD-96C8-4593-ACF5-875CC05922EF}"/>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36847</xdr:rowOff>
    </xdr:from>
    <xdr:ext cx="469744" cy="259045"/>
    <xdr:sp macro="" textlink="">
      <xdr:nvSpPr>
        <xdr:cNvPr id="327" name="n_1mainValue【公営住宅】&#10;一人当たり面積">
          <a:extLst>
            <a:ext uri="{FF2B5EF4-FFF2-40B4-BE49-F238E27FC236}">
              <a16:creationId xmlns:a16="http://schemas.microsoft.com/office/drawing/2014/main" id="{A773FE80-3CE4-4C1E-AD77-5065A2E25994}"/>
            </a:ext>
          </a:extLst>
        </xdr:cNvPr>
        <xdr:cNvSpPr txBox="1"/>
      </xdr:nvSpPr>
      <xdr:spPr>
        <a:xfrm>
          <a:off x="9391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43378</xdr:rowOff>
    </xdr:from>
    <xdr:ext cx="469744" cy="259045"/>
    <xdr:sp macro="" textlink="">
      <xdr:nvSpPr>
        <xdr:cNvPr id="328" name="n_2mainValue【公営住宅】&#10;一人当たり面積">
          <a:extLst>
            <a:ext uri="{FF2B5EF4-FFF2-40B4-BE49-F238E27FC236}">
              <a16:creationId xmlns:a16="http://schemas.microsoft.com/office/drawing/2014/main" id="{5CEA4D27-B8DA-48B1-81EC-8331475B3E93}"/>
            </a:ext>
          </a:extLst>
        </xdr:cNvPr>
        <xdr:cNvSpPr txBox="1"/>
      </xdr:nvSpPr>
      <xdr:spPr>
        <a:xfrm>
          <a:off x="851542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56027C1A-1DB3-4908-AD4F-18A556427D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8F3271C2-F1B5-468C-9488-E350874BEC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1B24ACCA-F4E5-42A5-B816-5C7A633B1F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D715BC78-A57C-4BA9-9458-4A23A2427E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973D500-6DBD-43DF-B5C5-00FE90CBAF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38F1EC4F-E812-41F1-8AD9-024CD1397A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CAB987A7-4F7B-44D0-B0A9-B250896529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A7C23F62-1595-4B75-A781-870C86ED2BA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19FEF498-89C4-4F89-9B8B-C462BCF55A9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1879D560-1843-40BC-BAE6-88065E712C2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9" name="テキスト ボックス 338">
          <a:extLst>
            <a:ext uri="{FF2B5EF4-FFF2-40B4-BE49-F238E27FC236}">
              <a16:creationId xmlns:a16="http://schemas.microsoft.com/office/drawing/2014/main" id="{C3E6C70B-648B-4031-81D0-386EF4C18CE1}"/>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AEC49AF4-76D7-4EA1-B676-1754FD6BE15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2CD7FDB4-E5F5-4920-81B2-B1183BC369EE}"/>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10AC6D86-7054-45AD-84A7-EE4E06A13A8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58C12491-1DDA-4A4C-A608-505D27F2ED7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19709010-ED69-48A6-8ACC-F2C64CC8B61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3DD78675-E57F-4C30-A966-4B2A4AE23BF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AB315C9B-2C3A-4B6C-A66E-6AD689EEE83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1B0AA65F-13BC-4B3F-BDE6-F2B4C3F11E3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AD609A09-0452-4FC8-945D-EDCEAB106A7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9" name="テキスト ボックス 348">
          <a:extLst>
            <a:ext uri="{FF2B5EF4-FFF2-40B4-BE49-F238E27FC236}">
              <a16:creationId xmlns:a16="http://schemas.microsoft.com/office/drawing/2014/main" id="{497D0670-DF5F-4AD8-ABD9-4AB1176B983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D37C5AF3-0F86-4032-A0C7-524F3E67F1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1" name="テキスト ボックス 350">
          <a:extLst>
            <a:ext uri="{FF2B5EF4-FFF2-40B4-BE49-F238E27FC236}">
              <a16:creationId xmlns:a16="http://schemas.microsoft.com/office/drawing/2014/main" id="{095FD696-F87B-40F0-8121-E2DAED3189FD}"/>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a:extLst>
            <a:ext uri="{FF2B5EF4-FFF2-40B4-BE49-F238E27FC236}">
              <a16:creationId xmlns:a16="http://schemas.microsoft.com/office/drawing/2014/main" id="{1BD250C8-3614-4B82-B1D5-5E67C4320BF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121920</xdr:rowOff>
    </xdr:to>
    <xdr:cxnSp macro="">
      <xdr:nvCxnSpPr>
        <xdr:cNvPr id="353" name="直線コネクタ 352">
          <a:extLst>
            <a:ext uri="{FF2B5EF4-FFF2-40B4-BE49-F238E27FC236}">
              <a16:creationId xmlns:a16="http://schemas.microsoft.com/office/drawing/2014/main" id="{3CDA9392-9443-4F5E-B470-D4A6379C5694}"/>
            </a:ext>
          </a:extLst>
        </xdr:cNvPr>
        <xdr:cNvCxnSpPr/>
      </xdr:nvCxnSpPr>
      <xdr:spPr>
        <a:xfrm flipV="1">
          <a:off x="4634865" y="17331689"/>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54" name="【港湾・漁港】&#10;有形固定資産減価償却率最小値テキスト">
          <a:extLst>
            <a:ext uri="{FF2B5EF4-FFF2-40B4-BE49-F238E27FC236}">
              <a16:creationId xmlns:a16="http://schemas.microsoft.com/office/drawing/2014/main" id="{19B6F5F7-C1C9-49A2-9154-447DCE1CEFD7}"/>
            </a:ext>
          </a:extLst>
        </xdr:cNvPr>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55" name="直線コネクタ 354">
          <a:extLst>
            <a:ext uri="{FF2B5EF4-FFF2-40B4-BE49-F238E27FC236}">
              <a16:creationId xmlns:a16="http://schemas.microsoft.com/office/drawing/2014/main" id="{5F9ED621-B027-481A-B42D-7BD80BC168E2}"/>
            </a:ext>
          </a:extLst>
        </xdr:cNvPr>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356" name="【港湾・漁港】&#10;有形固定資産減価償却率最大値テキスト">
          <a:extLst>
            <a:ext uri="{FF2B5EF4-FFF2-40B4-BE49-F238E27FC236}">
              <a16:creationId xmlns:a16="http://schemas.microsoft.com/office/drawing/2014/main" id="{AC483741-57E5-4968-95E5-A8BF3D95E4E0}"/>
            </a:ext>
          </a:extLst>
        </xdr:cNvPr>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357" name="直線コネクタ 356">
          <a:extLst>
            <a:ext uri="{FF2B5EF4-FFF2-40B4-BE49-F238E27FC236}">
              <a16:creationId xmlns:a16="http://schemas.microsoft.com/office/drawing/2014/main" id="{2F7F624B-4C8F-4AFA-881A-FC7094E85C89}"/>
            </a:ext>
          </a:extLst>
        </xdr:cNvPr>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53357</xdr:rowOff>
    </xdr:from>
    <xdr:ext cx="405111" cy="259045"/>
    <xdr:sp macro="" textlink="">
      <xdr:nvSpPr>
        <xdr:cNvPr id="358" name="【港湾・漁港】&#10;有形固定資産減価償却率平均値テキスト">
          <a:extLst>
            <a:ext uri="{FF2B5EF4-FFF2-40B4-BE49-F238E27FC236}">
              <a16:creationId xmlns:a16="http://schemas.microsoft.com/office/drawing/2014/main" id="{174D5E9E-B6B6-4B95-94CA-F438055832D6}"/>
            </a:ext>
          </a:extLst>
        </xdr:cNvPr>
        <xdr:cNvSpPr txBox="1"/>
      </xdr:nvSpPr>
      <xdr:spPr>
        <a:xfrm>
          <a:off x="4673600" y="1788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74930</xdr:rowOff>
    </xdr:from>
    <xdr:to>
      <xdr:col>24</xdr:col>
      <xdr:colOff>114300</xdr:colOff>
      <xdr:row>105</xdr:row>
      <xdr:rowOff>5080</xdr:rowOff>
    </xdr:to>
    <xdr:sp macro="" textlink="">
      <xdr:nvSpPr>
        <xdr:cNvPr id="359" name="フローチャート: 判断 358">
          <a:extLst>
            <a:ext uri="{FF2B5EF4-FFF2-40B4-BE49-F238E27FC236}">
              <a16:creationId xmlns:a16="http://schemas.microsoft.com/office/drawing/2014/main" id="{DCCDCE83-0D76-4872-8B41-F8FD50AF5742}"/>
            </a:ext>
          </a:extLst>
        </xdr:cNvPr>
        <xdr:cNvSpPr/>
      </xdr:nvSpPr>
      <xdr:spPr>
        <a:xfrm>
          <a:off x="4584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60" name="フローチャート: 判断 359">
          <a:extLst>
            <a:ext uri="{FF2B5EF4-FFF2-40B4-BE49-F238E27FC236}">
              <a16:creationId xmlns:a16="http://schemas.microsoft.com/office/drawing/2014/main" id="{7306FA49-644C-49B9-BF98-322771C55FA0}"/>
            </a:ext>
          </a:extLst>
        </xdr:cNvPr>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61" name="フローチャート: 判断 360">
          <a:extLst>
            <a:ext uri="{FF2B5EF4-FFF2-40B4-BE49-F238E27FC236}">
              <a16:creationId xmlns:a16="http://schemas.microsoft.com/office/drawing/2014/main" id="{D02E4821-EB12-481E-B8A7-5D2E2C687542}"/>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362" name="フローチャート: 判断 361">
          <a:extLst>
            <a:ext uri="{FF2B5EF4-FFF2-40B4-BE49-F238E27FC236}">
              <a16:creationId xmlns:a16="http://schemas.microsoft.com/office/drawing/2014/main" id="{674C506A-00B9-497F-96B6-D101124421EC}"/>
            </a:ext>
          </a:extLst>
        </xdr:cNvPr>
        <xdr:cNvSpPr/>
      </xdr:nvSpPr>
      <xdr:spPr>
        <a:xfrm>
          <a:off x="1968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F061D7-CD85-4A8E-A616-9C160A80CA3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D9FD77CB-B733-4E9E-AF6F-EEC9A90A83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1C35FB60-92E9-4DD9-B2C1-37456A5CD38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1F0CBBB3-4B13-445A-B883-81F395FE306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8E8F1CEA-E798-4EE7-BE59-09509D50AA9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135889</xdr:rowOff>
    </xdr:from>
    <xdr:to>
      <xdr:col>24</xdr:col>
      <xdr:colOff>114300</xdr:colOff>
      <xdr:row>101</xdr:row>
      <xdr:rowOff>66039</xdr:rowOff>
    </xdr:to>
    <xdr:sp macro="" textlink="">
      <xdr:nvSpPr>
        <xdr:cNvPr id="368" name="楕円 367">
          <a:extLst>
            <a:ext uri="{FF2B5EF4-FFF2-40B4-BE49-F238E27FC236}">
              <a16:creationId xmlns:a16="http://schemas.microsoft.com/office/drawing/2014/main" id="{CB490114-2047-4A7C-A725-7DCD67FE06AC}"/>
            </a:ext>
          </a:extLst>
        </xdr:cNvPr>
        <xdr:cNvSpPr/>
      </xdr:nvSpPr>
      <xdr:spPr>
        <a:xfrm>
          <a:off x="45847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88916</xdr:rowOff>
    </xdr:from>
    <xdr:ext cx="405111" cy="259045"/>
    <xdr:sp macro="" textlink="">
      <xdr:nvSpPr>
        <xdr:cNvPr id="369" name="【港湾・漁港】&#10;有形固定資産減価償却率該当値テキスト">
          <a:extLst>
            <a:ext uri="{FF2B5EF4-FFF2-40B4-BE49-F238E27FC236}">
              <a16:creationId xmlns:a16="http://schemas.microsoft.com/office/drawing/2014/main" id="{178B3898-A667-4F54-9E8E-24019D36730B}"/>
            </a:ext>
          </a:extLst>
        </xdr:cNvPr>
        <xdr:cNvSpPr txBox="1"/>
      </xdr:nvSpPr>
      <xdr:spPr>
        <a:xfrm>
          <a:off x="4673600" y="1723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29211</xdr:rowOff>
    </xdr:from>
    <xdr:to>
      <xdr:col>20</xdr:col>
      <xdr:colOff>38100</xdr:colOff>
      <xdr:row>101</xdr:row>
      <xdr:rowOff>130811</xdr:rowOff>
    </xdr:to>
    <xdr:sp macro="" textlink="">
      <xdr:nvSpPr>
        <xdr:cNvPr id="370" name="楕円 369">
          <a:extLst>
            <a:ext uri="{FF2B5EF4-FFF2-40B4-BE49-F238E27FC236}">
              <a16:creationId xmlns:a16="http://schemas.microsoft.com/office/drawing/2014/main" id="{F8CC04A7-A78F-4D4B-8A94-3626AD13DD25}"/>
            </a:ext>
          </a:extLst>
        </xdr:cNvPr>
        <xdr:cNvSpPr/>
      </xdr:nvSpPr>
      <xdr:spPr>
        <a:xfrm>
          <a:off x="3746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15239</xdr:rowOff>
    </xdr:from>
    <xdr:to>
      <xdr:col>24</xdr:col>
      <xdr:colOff>63500</xdr:colOff>
      <xdr:row>101</xdr:row>
      <xdr:rowOff>80011</xdr:rowOff>
    </xdr:to>
    <xdr:cxnSp macro="">
      <xdr:nvCxnSpPr>
        <xdr:cNvPr id="371" name="直線コネクタ 370">
          <a:extLst>
            <a:ext uri="{FF2B5EF4-FFF2-40B4-BE49-F238E27FC236}">
              <a16:creationId xmlns:a16="http://schemas.microsoft.com/office/drawing/2014/main" id="{3AF7BE3A-2BF0-4B36-8083-41729A3891C0}"/>
            </a:ext>
          </a:extLst>
        </xdr:cNvPr>
        <xdr:cNvCxnSpPr/>
      </xdr:nvCxnSpPr>
      <xdr:spPr>
        <a:xfrm flipV="1">
          <a:off x="3797300" y="173316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93980</xdr:rowOff>
    </xdr:from>
    <xdr:to>
      <xdr:col>15</xdr:col>
      <xdr:colOff>101600</xdr:colOff>
      <xdr:row>102</xdr:row>
      <xdr:rowOff>24130</xdr:rowOff>
    </xdr:to>
    <xdr:sp macro="" textlink="">
      <xdr:nvSpPr>
        <xdr:cNvPr id="372" name="楕円 371">
          <a:extLst>
            <a:ext uri="{FF2B5EF4-FFF2-40B4-BE49-F238E27FC236}">
              <a16:creationId xmlns:a16="http://schemas.microsoft.com/office/drawing/2014/main" id="{D8E899C9-C6A1-4FCE-B174-39B51C67644A}"/>
            </a:ext>
          </a:extLst>
        </xdr:cNvPr>
        <xdr:cNvSpPr/>
      </xdr:nvSpPr>
      <xdr:spPr>
        <a:xfrm>
          <a:off x="2857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80011</xdr:rowOff>
    </xdr:from>
    <xdr:to>
      <xdr:col>19</xdr:col>
      <xdr:colOff>177800</xdr:colOff>
      <xdr:row>101</xdr:row>
      <xdr:rowOff>144780</xdr:rowOff>
    </xdr:to>
    <xdr:cxnSp macro="">
      <xdr:nvCxnSpPr>
        <xdr:cNvPr id="373" name="直線コネクタ 372">
          <a:extLst>
            <a:ext uri="{FF2B5EF4-FFF2-40B4-BE49-F238E27FC236}">
              <a16:creationId xmlns:a16="http://schemas.microsoft.com/office/drawing/2014/main" id="{DC45D5EE-E22B-4573-86BE-5B93549B01A5}"/>
            </a:ext>
          </a:extLst>
        </xdr:cNvPr>
        <xdr:cNvCxnSpPr/>
      </xdr:nvCxnSpPr>
      <xdr:spPr>
        <a:xfrm flipV="1">
          <a:off x="2908300" y="173964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374" name="n_1aveValue【港湾・漁港】&#10;有形固定資産減価償却率">
          <a:extLst>
            <a:ext uri="{FF2B5EF4-FFF2-40B4-BE49-F238E27FC236}">
              <a16:creationId xmlns:a16="http://schemas.microsoft.com/office/drawing/2014/main" id="{D3649061-52C9-429C-8FD7-FEA9FEA1B63B}"/>
            </a:ext>
          </a:extLst>
        </xdr:cNvPr>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19066</xdr:rowOff>
    </xdr:from>
    <xdr:ext cx="405111" cy="259045"/>
    <xdr:sp macro="" textlink="">
      <xdr:nvSpPr>
        <xdr:cNvPr id="375" name="n_2aveValue【港湾・漁港】&#10;有形固定資産減価償却率">
          <a:extLst>
            <a:ext uri="{FF2B5EF4-FFF2-40B4-BE49-F238E27FC236}">
              <a16:creationId xmlns:a16="http://schemas.microsoft.com/office/drawing/2014/main" id="{BB828896-4CFE-4537-A2EA-1BA4B2114722}"/>
            </a:ext>
          </a:extLst>
        </xdr:cNvPr>
        <xdr:cNvSpPr txBox="1"/>
      </xdr:nvSpPr>
      <xdr:spPr>
        <a:xfrm>
          <a:off x="2705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74947</xdr:rowOff>
    </xdr:from>
    <xdr:ext cx="405111" cy="259045"/>
    <xdr:sp macro="" textlink="">
      <xdr:nvSpPr>
        <xdr:cNvPr id="376" name="n_3aveValue【港湾・漁港】&#10;有形固定資産減価償却率">
          <a:extLst>
            <a:ext uri="{FF2B5EF4-FFF2-40B4-BE49-F238E27FC236}">
              <a16:creationId xmlns:a16="http://schemas.microsoft.com/office/drawing/2014/main" id="{1FB68B89-880C-4A2A-B5A5-AA4BA8FE11C4}"/>
            </a:ext>
          </a:extLst>
        </xdr:cNvPr>
        <xdr:cNvSpPr txBox="1"/>
      </xdr:nvSpPr>
      <xdr:spPr>
        <a:xfrm>
          <a:off x="1816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147338</xdr:rowOff>
    </xdr:from>
    <xdr:ext cx="405111" cy="259045"/>
    <xdr:sp macro="" textlink="">
      <xdr:nvSpPr>
        <xdr:cNvPr id="377" name="n_1mainValue【港湾・漁港】&#10;有形固定資産減価償却率">
          <a:extLst>
            <a:ext uri="{FF2B5EF4-FFF2-40B4-BE49-F238E27FC236}">
              <a16:creationId xmlns:a16="http://schemas.microsoft.com/office/drawing/2014/main" id="{BCC51B42-8295-4375-8105-AEC87BD6604B}"/>
            </a:ext>
          </a:extLst>
        </xdr:cNvPr>
        <xdr:cNvSpPr txBox="1"/>
      </xdr:nvSpPr>
      <xdr:spPr>
        <a:xfrm>
          <a:off x="3582044"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40657</xdr:rowOff>
    </xdr:from>
    <xdr:ext cx="405111" cy="259045"/>
    <xdr:sp macro="" textlink="">
      <xdr:nvSpPr>
        <xdr:cNvPr id="378" name="n_2mainValue【港湾・漁港】&#10;有形固定資産減価償却率">
          <a:extLst>
            <a:ext uri="{FF2B5EF4-FFF2-40B4-BE49-F238E27FC236}">
              <a16:creationId xmlns:a16="http://schemas.microsoft.com/office/drawing/2014/main" id="{B17BC011-1ED2-4906-9E5A-837D7E8D4598}"/>
            </a:ext>
          </a:extLst>
        </xdr:cNvPr>
        <xdr:cNvSpPr txBox="1"/>
      </xdr:nvSpPr>
      <xdr:spPr>
        <a:xfrm>
          <a:off x="2705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D5729FC6-F5F9-4110-A689-2BCDC8D11D9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3D9EBAD2-F74D-475C-B572-F5C384D3AD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326DDBE7-50A1-4DA6-AE35-3C8DBA54BE2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43BB27B1-1BDB-43F4-A356-A057D3BB35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C9EAC4F3-9422-41E0-8AF5-29D1A3D70F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6911AE64-4F48-43D9-8ED7-C1197DD4DEE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9E2F0A47-C60C-4312-ADAA-70B2CF580C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59BDA163-204C-4107-BEEA-BE53E66235E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AFC1DD06-0990-48D6-8962-8E6FB0011AB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AB458B4D-6D2E-4AAA-B4A5-59F51B5092A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a:extLst>
            <a:ext uri="{FF2B5EF4-FFF2-40B4-BE49-F238E27FC236}">
              <a16:creationId xmlns:a16="http://schemas.microsoft.com/office/drawing/2014/main" id="{F876DE73-FBE1-477F-94B6-2B7D737BAF8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0" name="テキスト ボックス 389">
          <a:extLst>
            <a:ext uri="{FF2B5EF4-FFF2-40B4-BE49-F238E27FC236}">
              <a16:creationId xmlns:a16="http://schemas.microsoft.com/office/drawing/2014/main" id="{715E53C3-382C-48F8-BE67-7CB76E73E145}"/>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a:extLst>
            <a:ext uri="{FF2B5EF4-FFF2-40B4-BE49-F238E27FC236}">
              <a16:creationId xmlns:a16="http://schemas.microsoft.com/office/drawing/2014/main" id="{03AFE53C-43C1-4616-8603-D81B9DE54E9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92" name="テキスト ボックス 391">
          <a:extLst>
            <a:ext uri="{FF2B5EF4-FFF2-40B4-BE49-F238E27FC236}">
              <a16:creationId xmlns:a16="http://schemas.microsoft.com/office/drawing/2014/main" id="{77AF7271-2BFB-4A17-AB81-CC37963D6CE7}"/>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a:extLst>
            <a:ext uri="{FF2B5EF4-FFF2-40B4-BE49-F238E27FC236}">
              <a16:creationId xmlns:a16="http://schemas.microsoft.com/office/drawing/2014/main" id="{7233F19B-0A73-4E96-A1D1-D399D273971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94" name="テキスト ボックス 393">
          <a:extLst>
            <a:ext uri="{FF2B5EF4-FFF2-40B4-BE49-F238E27FC236}">
              <a16:creationId xmlns:a16="http://schemas.microsoft.com/office/drawing/2014/main" id="{DEDAC495-E2D6-4D1D-B0C6-04BA944AC591}"/>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a:extLst>
            <a:ext uri="{FF2B5EF4-FFF2-40B4-BE49-F238E27FC236}">
              <a16:creationId xmlns:a16="http://schemas.microsoft.com/office/drawing/2014/main" id="{BE9BB1BC-3EA9-4E41-AD3E-B3CDB449099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96" name="テキスト ボックス 395">
          <a:extLst>
            <a:ext uri="{FF2B5EF4-FFF2-40B4-BE49-F238E27FC236}">
              <a16:creationId xmlns:a16="http://schemas.microsoft.com/office/drawing/2014/main" id="{9E54C8DD-89B3-4BCA-9445-D32024C31B8E}"/>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a:extLst>
            <a:ext uri="{FF2B5EF4-FFF2-40B4-BE49-F238E27FC236}">
              <a16:creationId xmlns:a16="http://schemas.microsoft.com/office/drawing/2014/main" id="{525AC3F3-6746-48EC-867B-D4F36927634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98" name="テキスト ボックス 397">
          <a:extLst>
            <a:ext uri="{FF2B5EF4-FFF2-40B4-BE49-F238E27FC236}">
              <a16:creationId xmlns:a16="http://schemas.microsoft.com/office/drawing/2014/main" id="{C320C417-82B3-48B3-86BF-F953E7959DF3}"/>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8B1801B6-3EB4-46B0-9DE6-2B2B70AB21A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0" name="テキスト ボックス 399">
          <a:extLst>
            <a:ext uri="{FF2B5EF4-FFF2-40B4-BE49-F238E27FC236}">
              <a16:creationId xmlns:a16="http://schemas.microsoft.com/office/drawing/2014/main" id="{07E435D2-BF1D-4B99-8D4E-FE1DB794DF6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a:extLst>
            <a:ext uri="{FF2B5EF4-FFF2-40B4-BE49-F238E27FC236}">
              <a16:creationId xmlns:a16="http://schemas.microsoft.com/office/drawing/2014/main" id="{BFB252F3-56DE-4479-B2F9-C034017597E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14212</xdr:rowOff>
    </xdr:from>
    <xdr:to>
      <xdr:col>54</xdr:col>
      <xdr:colOff>189865</xdr:colOff>
      <xdr:row>107</xdr:row>
      <xdr:rowOff>118587</xdr:rowOff>
    </xdr:to>
    <xdr:cxnSp macro="">
      <xdr:nvCxnSpPr>
        <xdr:cNvPr id="402" name="直線コネクタ 401">
          <a:extLst>
            <a:ext uri="{FF2B5EF4-FFF2-40B4-BE49-F238E27FC236}">
              <a16:creationId xmlns:a16="http://schemas.microsoft.com/office/drawing/2014/main" id="{5B28F70D-554E-4CE3-8A51-3CB3620BA642}"/>
            </a:ext>
          </a:extLst>
        </xdr:cNvPr>
        <xdr:cNvCxnSpPr/>
      </xdr:nvCxnSpPr>
      <xdr:spPr>
        <a:xfrm flipV="1">
          <a:off x="10476865" y="17330662"/>
          <a:ext cx="0" cy="1133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122414</xdr:rowOff>
    </xdr:from>
    <xdr:ext cx="534377" cy="259045"/>
    <xdr:sp macro="" textlink="">
      <xdr:nvSpPr>
        <xdr:cNvPr id="403" name="【港湾・漁港】&#10;一人当たり有形固定資産（償却資産）額最小値テキスト">
          <a:extLst>
            <a:ext uri="{FF2B5EF4-FFF2-40B4-BE49-F238E27FC236}">
              <a16:creationId xmlns:a16="http://schemas.microsoft.com/office/drawing/2014/main" id="{77011551-56EA-49FA-A635-78B5AADF7989}"/>
            </a:ext>
          </a:extLst>
        </xdr:cNvPr>
        <xdr:cNvSpPr txBox="1"/>
      </xdr:nvSpPr>
      <xdr:spPr>
        <a:xfrm>
          <a:off x="10515600" y="1846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118587</xdr:rowOff>
    </xdr:from>
    <xdr:to>
      <xdr:col>55</xdr:col>
      <xdr:colOff>88900</xdr:colOff>
      <xdr:row>107</xdr:row>
      <xdr:rowOff>118587</xdr:rowOff>
    </xdr:to>
    <xdr:cxnSp macro="">
      <xdr:nvCxnSpPr>
        <xdr:cNvPr id="404" name="直線コネクタ 403">
          <a:extLst>
            <a:ext uri="{FF2B5EF4-FFF2-40B4-BE49-F238E27FC236}">
              <a16:creationId xmlns:a16="http://schemas.microsoft.com/office/drawing/2014/main" id="{6434E64D-AB0F-49BE-B52E-FB2722A32E24}"/>
            </a:ext>
          </a:extLst>
        </xdr:cNvPr>
        <xdr:cNvCxnSpPr/>
      </xdr:nvCxnSpPr>
      <xdr:spPr>
        <a:xfrm>
          <a:off x="10388600" y="1846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132339</xdr:rowOff>
    </xdr:from>
    <xdr:ext cx="534377" cy="259045"/>
    <xdr:sp macro="" textlink="">
      <xdr:nvSpPr>
        <xdr:cNvPr id="405" name="【港湾・漁港】&#10;一人当たり有形固定資産（償却資産）額最大値テキスト">
          <a:extLst>
            <a:ext uri="{FF2B5EF4-FFF2-40B4-BE49-F238E27FC236}">
              <a16:creationId xmlns:a16="http://schemas.microsoft.com/office/drawing/2014/main" id="{63C5C1C4-4056-458D-860A-14934F56E897}"/>
            </a:ext>
          </a:extLst>
        </xdr:cNvPr>
        <xdr:cNvSpPr txBox="1"/>
      </xdr:nvSpPr>
      <xdr:spPr>
        <a:xfrm>
          <a:off x="10515600" y="171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14212</xdr:rowOff>
    </xdr:from>
    <xdr:to>
      <xdr:col>55</xdr:col>
      <xdr:colOff>88900</xdr:colOff>
      <xdr:row>101</xdr:row>
      <xdr:rowOff>14212</xdr:rowOff>
    </xdr:to>
    <xdr:cxnSp macro="">
      <xdr:nvCxnSpPr>
        <xdr:cNvPr id="406" name="直線コネクタ 405">
          <a:extLst>
            <a:ext uri="{FF2B5EF4-FFF2-40B4-BE49-F238E27FC236}">
              <a16:creationId xmlns:a16="http://schemas.microsoft.com/office/drawing/2014/main" id="{E52A3D22-9896-40B8-AF1A-EB9303BB5777}"/>
            </a:ext>
          </a:extLst>
        </xdr:cNvPr>
        <xdr:cNvCxnSpPr/>
      </xdr:nvCxnSpPr>
      <xdr:spPr>
        <a:xfrm>
          <a:off x="10388600" y="1733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74846</xdr:rowOff>
    </xdr:from>
    <xdr:ext cx="534377" cy="259045"/>
    <xdr:sp macro="" textlink="">
      <xdr:nvSpPr>
        <xdr:cNvPr id="407" name="【港湾・漁港】&#10;一人当たり有形固定資産（償却資産）額平均値テキスト">
          <a:extLst>
            <a:ext uri="{FF2B5EF4-FFF2-40B4-BE49-F238E27FC236}">
              <a16:creationId xmlns:a16="http://schemas.microsoft.com/office/drawing/2014/main" id="{B047622D-CB35-4549-A9BD-CEBED14358F4}"/>
            </a:ext>
          </a:extLst>
        </xdr:cNvPr>
        <xdr:cNvSpPr txBox="1"/>
      </xdr:nvSpPr>
      <xdr:spPr>
        <a:xfrm>
          <a:off x="10515600" y="18077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96419</xdr:rowOff>
    </xdr:from>
    <xdr:to>
      <xdr:col>55</xdr:col>
      <xdr:colOff>50800</xdr:colOff>
      <xdr:row>106</xdr:row>
      <xdr:rowOff>26569</xdr:rowOff>
    </xdr:to>
    <xdr:sp macro="" textlink="">
      <xdr:nvSpPr>
        <xdr:cNvPr id="408" name="フローチャート: 判断 407">
          <a:extLst>
            <a:ext uri="{FF2B5EF4-FFF2-40B4-BE49-F238E27FC236}">
              <a16:creationId xmlns:a16="http://schemas.microsoft.com/office/drawing/2014/main" id="{F19537DA-9501-46A1-8BC2-5ED09D583B6A}"/>
            </a:ext>
          </a:extLst>
        </xdr:cNvPr>
        <xdr:cNvSpPr/>
      </xdr:nvSpPr>
      <xdr:spPr>
        <a:xfrm>
          <a:off x="104267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54947</xdr:rowOff>
    </xdr:from>
    <xdr:to>
      <xdr:col>50</xdr:col>
      <xdr:colOff>165100</xdr:colOff>
      <xdr:row>103</xdr:row>
      <xdr:rowOff>156547</xdr:rowOff>
    </xdr:to>
    <xdr:sp macro="" textlink="">
      <xdr:nvSpPr>
        <xdr:cNvPr id="409" name="フローチャート: 判断 408">
          <a:extLst>
            <a:ext uri="{FF2B5EF4-FFF2-40B4-BE49-F238E27FC236}">
              <a16:creationId xmlns:a16="http://schemas.microsoft.com/office/drawing/2014/main" id="{0F0EEB8F-F378-4A14-931A-12B8275E2AF8}"/>
            </a:ext>
          </a:extLst>
        </xdr:cNvPr>
        <xdr:cNvSpPr/>
      </xdr:nvSpPr>
      <xdr:spPr>
        <a:xfrm>
          <a:off x="9588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21685</xdr:rowOff>
    </xdr:from>
    <xdr:to>
      <xdr:col>46</xdr:col>
      <xdr:colOff>38100</xdr:colOff>
      <xdr:row>103</xdr:row>
      <xdr:rowOff>123285</xdr:rowOff>
    </xdr:to>
    <xdr:sp macro="" textlink="">
      <xdr:nvSpPr>
        <xdr:cNvPr id="410" name="フローチャート: 判断 409">
          <a:extLst>
            <a:ext uri="{FF2B5EF4-FFF2-40B4-BE49-F238E27FC236}">
              <a16:creationId xmlns:a16="http://schemas.microsoft.com/office/drawing/2014/main" id="{6543FC81-859F-4AED-91B2-CC4B66CAB6C3}"/>
            </a:ext>
          </a:extLst>
        </xdr:cNvPr>
        <xdr:cNvSpPr/>
      </xdr:nvSpPr>
      <xdr:spPr>
        <a:xfrm>
          <a:off x="8699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124440</xdr:rowOff>
    </xdr:from>
    <xdr:to>
      <xdr:col>41</xdr:col>
      <xdr:colOff>101600</xdr:colOff>
      <xdr:row>103</xdr:row>
      <xdr:rowOff>54590</xdr:rowOff>
    </xdr:to>
    <xdr:sp macro="" textlink="">
      <xdr:nvSpPr>
        <xdr:cNvPr id="411" name="フローチャート: 判断 410">
          <a:extLst>
            <a:ext uri="{FF2B5EF4-FFF2-40B4-BE49-F238E27FC236}">
              <a16:creationId xmlns:a16="http://schemas.microsoft.com/office/drawing/2014/main" id="{2BF4E8EA-33E1-435D-861A-CCA0B44236A7}"/>
            </a:ext>
          </a:extLst>
        </xdr:cNvPr>
        <xdr:cNvSpPr/>
      </xdr:nvSpPr>
      <xdr:spPr>
        <a:xfrm>
          <a:off x="7810500" y="176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94CC843-7D20-4967-A99C-43639937FA6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736E543-D3A2-475E-A8C7-353A05FA7A8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ECA6A0E-789E-4832-A808-ECFD3375D09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82E36A0-0F28-4372-9ABA-F0033CC9646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A7C8EA6-2B3A-4BA7-85A5-AB0C1A1A245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134862</xdr:rowOff>
    </xdr:from>
    <xdr:to>
      <xdr:col>55</xdr:col>
      <xdr:colOff>50800</xdr:colOff>
      <xdr:row>101</xdr:row>
      <xdr:rowOff>65012</xdr:rowOff>
    </xdr:to>
    <xdr:sp macro="" textlink="">
      <xdr:nvSpPr>
        <xdr:cNvPr id="417" name="楕円 416">
          <a:extLst>
            <a:ext uri="{FF2B5EF4-FFF2-40B4-BE49-F238E27FC236}">
              <a16:creationId xmlns:a16="http://schemas.microsoft.com/office/drawing/2014/main" id="{6D0253EC-EBA7-4C5F-A510-BB96171B43F9}"/>
            </a:ext>
          </a:extLst>
        </xdr:cNvPr>
        <xdr:cNvSpPr/>
      </xdr:nvSpPr>
      <xdr:spPr>
        <a:xfrm>
          <a:off x="10426700" y="172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87889</xdr:rowOff>
    </xdr:from>
    <xdr:ext cx="534377" cy="259045"/>
    <xdr:sp macro="" textlink="">
      <xdr:nvSpPr>
        <xdr:cNvPr id="418" name="【港湾・漁港】&#10;一人当たり有形固定資産（償却資産）額該当値テキスト">
          <a:extLst>
            <a:ext uri="{FF2B5EF4-FFF2-40B4-BE49-F238E27FC236}">
              <a16:creationId xmlns:a16="http://schemas.microsoft.com/office/drawing/2014/main" id="{A92860A7-70D6-4A54-9B4C-D732270A27AD}"/>
            </a:ext>
          </a:extLst>
        </xdr:cNvPr>
        <xdr:cNvSpPr txBox="1"/>
      </xdr:nvSpPr>
      <xdr:spPr>
        <a:xfrm>
          <a:off x="10515600" y="172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145605</xdr:rowOff>
    </xdr:from>
    <xdr:to>
      <xdr:col>50</xdr:col>
      <xdr:colOff>165100</xdr:colOff>
      <xdr:row>101</xdr:row>
      <xdr:rowOff>75755</xdr:rowOff>
    </xdr:to>
    <xdr:sp macro="" textlink="">
      <xdr:nvSpPr>
        <xdr:cNvPr id="419" name="楕円 418">
          <a:extLst>
            <a:ext uri="{FF2B5EF4-FFF2-40B4-BE49-F238E27FC236}">
              <a16:creationId xmlns:a16="http://schemas.microsoft.com/office/drawing/2014/main" id="{77E3ABD1-5CE4-41D2-A1AD-C19B350802E7}"/>
            </a:ext>
          </a:extLst>
        </xdr:cNvPr>
        <xdr:cNvSpPr/>
      </xdr:nvSpPr>
      <xdr:spPr>
        <a:xfrm>
          <a:off x="9588500" y="172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14212</xdr:rowOff>
    </xdr:from>
    <xdr:to>
      <xdr:col>55</xdr:col>
      <xdr:colOff>0</xdr:colOff>
      <xdr:row>101</xdr:row>
      <xdr:rowOff>24955</xdr:rowOff>
    </xdr:to>
    <xdr:cxnSp macro="">
      <xdr:nvCxnSpPr>
        <xdr:cNvPr id="420" name="直線コネクタ 419">
          <a:extLst>
            <a:ext uri="{FF2B5EF4-FFF2-40B4-BE49-F238E27FC236}">
              <a16:creationId xmlns:a16="http://schemas.microsoft.com/office/drawing/2014/main" id="{B3667C60-7F13-42D4-8157-11201CBD7483}"/>
            </a:ext>
          </a:extLst>
        </xdr:cNvPr>
        <xdr:cNvCxnSpPr/>
      </xdr:nvCxnSpPr>
      <xdr:spPr>
        <a:xfrm flipV="1">
          <a:off x="9639300" y="17330662"/>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158178</xdr:rowOff>
    </xdr:from>
    <xdr:to>
      <xdr:col>46</xdr:col>
      <xdr:colOff>38100</xdr:colOff>
      <xdr:row>101</xdr:row>
      <xdr:rowOff>88328</xdr:rowOff>
    </xdr:to>
    <xdr:sp macro="" textlink="">
      <xdr:nvSpPr>
        <xdr:cNvPr id="421" name="楕円 420">
          <a:extLst>
            <a:ext uri="{FF2B5EF4-FFF2-40B4-BE49-F238E27FC236}">
              <a16:creationId xmlns:a16="http://schemas.microsoft.com/office/drawing/2014/main" id="{6D180953-4AE0-4637-A5EC-35B23DE5EDD2}"/>
            </a:ext>
          </a:extLst>
        </xdr:cNvPr>
        <xdr:cNvSpPr/>
      </xdr:nvSpPr>
      <xdr:spPr>
        <a:xfrm>
          <a:off x="8699500" y="173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24955</xdr:rowOff>
    </xdr:from>
    <xdr:to>
      <xdr:col>50</xdr:col>
      <xdr:colOff>114300</xdr:colOff>
      <xdr:row>101</xdr:row>
      <xdr:rowOff>37528</xdr:rowOff>
    </xdr:to>
    <xdr:cxnSp macro="">
      <xdr:nvCxnSpPr>
        <xdr:cNvPr id="422" name="直線コネクタ 421">
          <a:extLst>
            <a:ext uri="{FF2B5EF4-FFF2-40B4-BE49-F238E27FC236}">
              <a16:creationId xmlns:a16="http://schemas.microsoft.com/office/drawing/2014/main" id="{CDBD94C5-F133-4C55-B501-AF3BEC7BD6E7}"/>
            </a:ext>
          </a:extLst>
        </xdr:cNvPr>
        <xdr:cNvCxnSpPr/>
      </xdr:nvCxnSpPr>
      <xdr:spPr>
        <a:xfrm flipV="1">
          <a:off x="8750300" y="1734140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147674</xdr:rowOff>
    </xdr:from>
    <xdr:ext cx="534377" cy="259045"/>
    <xdr:sp macro="" textlink="">
      <xdr:nvSpPr>
        <xdr:cNvPr id="423" name="n_1aveValue【港湾・漁港】&#10;一人当たり有形固定資産（償却資産）額">
          <a:extLst>
            <a:ext uri="{FF2B5EF4-FFF2-40B4-BE49-F238E27FC236}">
              <a16:creationId xmlns:a16="http://schemas.microsoft.com/office/drawing/2014/main" id="{BE735EDA-E70D-4ED0-97C5-C91249778B9A}"/>
            </a:ext>
          </a:extLst>
        </xdr:cNvPr>
        <xdr:cNvSpPr txBox="1"/>
      </xdr:nvSpPr>
      <xdr:spPr>
        <a:xfrm>
          <a:off x="9359411" y="178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114412</xdr:rowOff>
    </xdr:from>
    <xdr:ext cx="534377" cy="259045"/>
    <xdr:sp macro="" textlink="">
      <xdr:nvSpPr>
        <xdr:cNvPr id="424" name="n_2aveValue【港湾・漁港】&#10;一人当たり有形固定資産（償却資産）額">
          <a:extLst>
            <a:ext uri="{FF2B5EF4-FFF2-40B4-BE49-F238E27FC236}">
              <a16:creationId xmlns:a16="http://schemas.microsoft.com/office/drawing/2014/main" id="{FD6965C8-3740-4341-9D3B-8E9FC98B9CE6}"/>
            </a:ext>
          </a:extLst>
        </xdr:cNvPr>
        <xdr:cNvSpPr txBox="1"/>
      </xdr:nvSpPr>
      <xdr:spPr>
        <a:xfrm>
          <a:off x="8483111" y="1777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71117</xdr:rowOff>
    </xdr:from>
    <xdr:ext cx="534377" cy="259045"/>
    <xdr:sp macro="" textlink="">
      <xdr:nvSpPr>
        <xdr:cNvPr id="425" name="n_3aveValue【港湾・漁港】&#10;一人当たり有形固定資産（償却資産）額">
          <a:extLst>
            <a:ext uri="{FF2B5EF4-FFF2-40B4-BE49-F238E27FC236}">
              <a16:creationId xmlns:a16="http://schemas.microsoft.com/office/drawing/2014/main" id="{0DC3D01F-5638-4E35-9320-725F0DD0C21A}"/>
            </a:ext>
          </a:extLst>
        </xdr:cNvPr>
        <xdr:cNvSpPr txBox="1"/>
      </xdr:nvSpPr>
      <xdr:spPr>
        <a:xfrm>
          <a:off x="7594111" y="173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99</xdr:row>
      <xdr:rowOff>92282</xdr:rowOff>
    </xdr:from>
    <xdr:ext cx="534377" cy="259045"/>
    <xdr:sp macro="" textlink="">
      <xdr:nvSpPr>
        <xdr:cNvPr id="426" name="n_1mainValue【港湾・漁港】&#10;一人当たり有形固定資産（償却資産）額">
          <a:extLst>
            <a:ext uri="{FF2B5EF4-FFF2-40B4-BE49-F238E27FC236}">
              <a16:creationId xmlns:a16="http://schemas.microsoft.com/office/drawing/2014/main" id="{9B58A9E6-B021-4BC8-85C1-234E77567EB7}"/>
            </a:ext>
          </a:extLst>
        </xdr:cNvPr>
        <xdr:cNvSpPr txBox="1"/>
      </xdr:nvSpPr>
      <xdr:spPr>
        <a:xfrm>
          <a:off x="9359411" y="1706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104855</xdr:rowOff>
    </xdr:from>
    <xdr:ext cx="534377" cy="259045"/>
    <xdr:sp macro="" textlink="">
      <xdr:nvSpPr>
        <xdr:cNvPr id="427" name="n_2mainValue【港湾・漁港】&#10;一人当たり有形固定資産（償却資産）額">
          <a:extLst>
            <a:ext uri="{FF2B5EF4-FFF2-40B4-BE49-F238E27FC236}">
              <a16:creationId xmlns:a16="http://schemas.microsoft.com/office/drawing/2014/main" id="{F93EC8B8-D7E7-42F6-A02F-C52DD2962DB5}"/>
            </a:ext>
          </a:extLst>
        </xdr:cNvPr>
        <xdr:cNvSpPr txBox="1"/>
      </xdr:nvSpPr>
      <xdr:spPr>
        <a:xfrm>
          <a:off x="8483111" y="170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502BC454-F1B2-4CDF-9F18-F74023CBEA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D69215C5-AFA7-4264-BC0A-CEE18E89548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9E0A2603-B71E-4B00-A606-CB623DF376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9980FB6B-3864-4DE9-9211-6B7ECA0609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AF2BA452-96CA-4516-A538-42C19AC378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E4AB9346-4A2B-4704-9112-294D38E105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A6724F03-CB09-43FF-A2C9-256C277B9A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9F2BBFBE-1153-4885-AB83-0DA3038579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0C795535-0C27-49F4-AB0A-8B4E2A05C34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2493E16A-ECB7-4E39-B078-C61D14062F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8" name="テキスト ボックス 437">
          <a:extLst>
            <a:ext uri="{FF2B5EF4-FFF2-40B4-BE49-F238E27FC236}">
              <a16:creationId xmlns:a16="http://schemas.microsoft.com/office/drawing/2014/main" id="{F8D8E11D-644C-4388-8C10-10C93561A12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39" name="直線コネクタ 438">
          <a:extLst>
            <a:ext uri="{FF2B5EF4-FFF2-40B4-BE49-F238E27FC236}">
              <a16:creationId xmlns:a16="http://schemas.microsoft.com/office/drawing/2014/main" id="{2912E701-6B59-4D8A-93B1-FDC76EBF14AD}"/>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40" name="テキスト ボックス 439">
          <a:extLst>
            <a:ext uri="{FF2B5EF4-FFF2-40B4-BE49-F238E27FC236}">
              <a16:creationId xmlns:a16="http://schemas.microsoft.com/office/drawing/2014/main" id="{03FA9223-8FD2-4629-994B-D2F937DA11D6}"/>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41" name="直線コネクタ 440">
          <a:extLst>
            <a:ext uri="{FF2B5EF4-FFF2-40B4-BE49-F238E27FC236}">
              <a16:creationId xmlns:a16="http://schemas.microsoft.com/office/drawing/2014/main" id="{AA26AB5B-1F40-4E35-A716-34EF858294FC}"/>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42" name="テキスト ボックス 441">
          <a:extLst>
            <a:ext uri="{FF2B5EF4-FFF2-40B4-BE49-F238E27FC236}">
              <a16:creationId xmlns:a16="http://schemas.microsoft.com/office/drawing/2014/main" id="{2796F4B1-CCEB-40CA-A78A-4A9D87DFF31B}"/>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43" name="直線コネクタ 442">
          <a:extLst>
            <a:ext uri="{FF2B5EF4-FFF2-40B4-BE49-F238E27FC236}">
              <a16:creationId xmlns:a16="http://schemas.microsoft.com/office/drawing/2014/main" id="{E9779C6B-7473-49B5-8E14-48B0042DE9EC}"/>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44" name="テキスト ボックス 443">
          <a:extLst>
            <a:ext uri="{FF2B5EF4-FFF2-40B4-BE49-F238E27FC236}">
              <a16:creationId xmlns:a16="http://schemas.microsoft.com/office/drawing/2014/main" id="{CD308AEE-831D-4DAD-8722-E7F7F5247E90}"/>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BD5AAAE5-9A98-42ED-8704-D774FF95B09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CBDF1769-794D-4713-863D-7BA4D9C0E63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47" name="直線コネクタ 446">
          <a:extLst>
            <a:ext uri="{FF2B5EF4-FFF2-40B4-BE49-F238E27FC236}">
              <a16:creationId xmlns:a16="http://schemas.microsoft.com/office/drawing/2014/main" id="{BC711D53-88BE-434C-BF3D-62B2A2046D00}"/>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48" name="テキスト ボックス 447">
          <a:extLst>
            <a:ext uri="{FF2B5EF4-FFF2-40B4-BE49-F238E27FC236}">
              <a16:creationId xmlns:a16="http://schemas.microsoft.com/office/drawing/2014/main" id="{E97F7025-1536-495B-9720-5FD4DCF22A65}"/>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49" name="直線コネクタ 448">
          <a:extLst>
            <a:ext uri="{FF2B5EF4-FFF2-40B4-BE49-F238E27FC236}">
              <a16:creationId xmlns:a16="http://schemas.microsoft.com/office/drawing/2014/main" id="{06B61D39-E2BD-43D7-B0CD-7829D7731279}"/>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50" name="テキスト ボックス 449">
          <a:extLst>
            <a:ext uri="{FF2B5EF4-FFF2-40B4-BE49-F238E27FC236}">
              <a16:creationId xmlns:a16="http://schemas.microsoft.com/office/drawing/2014/main" id="{4A1A2A70-6EA4-4C68-B898-0B26C3B561E1}"/>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51" name="直線コネクタ 450">
          <a:extLst>
            <a:ext uri="{FF2B5EF4-FFF2-40B4-BE49-F238E27FC236}">
              <a16:creationId xmlns:a16="http://schemas.microsoft.com/office/drawing/2014/main" id="{C2C674D0-9BC0-48A2-96D8-7FF304151305}"/>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52" name="テキスト ボックス 451">
          <a:extLst>
            <a:ext uri="{FF2B5EF4-FFF2-40B4-BE49-F238E27FC236}">
              <a16:creationId xmlns:a16="http://schemas.microsoft.com/office/drawing/2014/main" id="{549DC5DB-867B-4CC8-AF89-2E79DCA1DD34}"/>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a:extLst>
            <a:ext uri="{FF2B5EF4-FFF2-40B4-BE49-F238E27FC236}">
              <a16:creationId xmlns:a16="http://schemas.microsoft.com/office/drawing/2014/main" id="{2A02958C-0DAC-4436-9DE7-D63D325C845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D4219B45-3A42-486C-89EB-0C91B676637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認定こども園・幼稚園・保育所】&#10;有形固定資産減価償却率グラフ枠">
          <a:extLst>
            <a:ext uri="{FF2B5EF4-FFF2-40B4-BE49-F238E27FC236}">
              <a16:creationId xmlns:a16="http://schemas.microsoft.com/office/drawing/2014/main" id="{F63D8D57-FE9F-459A-A138-BB973FEE31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456" name="直線コネクタ 455">
          <a:extLst>
            <a:ext uri="{FF2B5EF4-FFF2-40B4-BE49-F238E27FC236}">
              <a16:creationId xmlns:a16="http://schemas.microsoft.com/office/drawing/2014/main" id="{CD1C27AC-4565-4514-AB68-BDDEF38728F7}"/>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57" name="【認定こども園・幼稚園・保育所】&#10;有形固定資産減価償却率最小値テキスト">
          <a:extLst>
            <a:ext uri="{FF2B5EF4-FFF2-40B4-BE49-F238E27FC236}">
              <a16:creationId xmlns:a16="http://schemas.microsoft.com/office/drawing/2014/main" id="{6E95B3E2-A962-40CE-929F-D8E99727B4D4}"/>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58" name="直線コネクタ 457">
          <a:extLst>
            <a:ext uri="{FF2B5EF4-FFF2-40B4-BE49-F238E27FC236}">
              <a16:creationId xmlns:a16="http://schemas.microsoft.com/office/drawing/2014/main" id="{75143AAB-09D3-4D91-B81B-1A958833DFFA}"/>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459" name="【認定こども園・幼稚園・保育所】&#10;有形固定資産減価償却率最大値テキスト">
          <a:extLst>
            <a:ext uri="{FF2B5EF4-FFF2-40B4-BE49-F238E27FC236}">
              <a16:creationId xmlns:a16="http://schemas.microsoft.com/office/drawing/2014/main" id="{64AB90BD-F751-4B9F-A6E5-861BC9D28879}"/>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460" name="直線コネクタ 459">
          <a:extLst>
            <a:ext uri="{FF2B5EF4-FFF2-40B4-BE49-F238E27FC236}">
              <a16:creationId xmlns:a16="http://schemas.microsoft.com/office/drawing/2014/main" id="{5E8B1E84-8EE4-409C-8518-4824E621965A}"/>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461" name="【認定こども園・幼稚園・保育所】&#10;有形固定資産減価償却率平均値テキスト">
          <a:extLst>
            <a:ext uri="{FF2B5EF4-FFF2-40B4-BE49-F238E27FC236}">
              <a16:creationId xmlns:a16="http://schemas.microsoft.com/office/drawing/2014/main" id="{D524CBF5-20FA-4E68-B34D-0F04A5EFF5BA}"/>
            </a:ext>
          </a:extLst>
        </xdr:cNvPr>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462" name="フローチャート: 判断 461">
          <a:extLst>
            <a:ext uri="{FF2B5EF4-FFF2-40B4-BE49-F238E27FC236}">
              <a16:creationId xmlns:a16="http://schemas.microsoft.com/office/drawing/2014/main" id="{FB45AB87-B0C4-4265-9A24-13757BB70E33}"/>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63" name="フローチャート: 判断 462">
          <a:extLst>
            <a:ext uri="{FF2B5EF4-FFF2-40B4-BE49-F238E27FC236}">
              <a16:creationId xmlns:a16="http://schemas.microsoft.com/office/drawing/2014/main" id="{B9545D80-ED6D-4F01-A753-DAC8B077EB2D}"/>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464" name="フローチャート: 判断 463">
          <a:extLst>
            <a:ext uri="{FF2B5EF4-FFF2-40B4-BE49-F238E27FC236}">
              <a16:creationId xmlns:a16="http://schemas.microsoft.com/office/drawing/2014/main" id="{03094F83-3318-4542-A154-59A1ED797CF6}"/>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65" name="フローチャート: 判断 464">
          <a:extLst>
            <a:ext uri="{FF2B5EF4-FFF2-40B4-BE49-F238E27FC236}">
              <a16:creationId xmlns:a16="http://schemas.microsoft.com/office/drawing/2014/main" id="{83CC32B6-DEFF-46BA-A2B6-B62407DF9E11}"/>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CE9B992-98BB-4ACB-BD30-7DB162BCFA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5C8D3B3F-8FF2-492C-B9F4-EF0905B8C9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CF98EDF-0BB3-412E-9FD0-279B975F5B9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9588519-5339-4855-B8C5-71234EC6DB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3692FD8B-D71B-4489-825A-8E2DEB8D71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148272</xdr:rowOff>
    </xdr:from>
    <xdr:to>
      <xdr:col>85</xdr:col>
      <xdr:colOff>177800</xdr:colOff>
      <xdr:row>40</xdr:row>
      <xdr:rowOff>78422</xdr:rowOff>
    </xdr:to>
    <xdr:sp macro="" textlink="">
      <xdr:nvSpPr>
        <xdr:cNvPr id="471" name="楕円 470">
          <a:extLst>
            <a:ext uri="{FF2B5EF4-FFF2-40B4-BE49-F238E27FC236}">
              <a16:creationId xmlns:a16="http://schemas.microsoft.com/office/drawing/2014/main" id="{61AB4781-8BC4-4512-8E49-66D3BFB171F7}"/>
            </a:ext>
          </a:extLst>
        </xdr:cNvPr>
        <xdr:cNvSpPr/>
      </xdr:nvSpPr>
      <xdr:spPr>
        <a:xfrm>
          <a:off x="16268700" y="68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126699</xdr:rowOff>
    </xdr:from>
    <xdr:ext cx="405111" cy="259045"/>
    <xdr:sp macro="" textlink="">
      <xdr:nvSpPr>
        <xdr:cNvPr id="472" name="【認定こども園・幼稚園・保育所】&#10;有形固定資産減価償却率該当値テキスト">
          <a:extLst>
            <a:ext uri="{FF2B5EF4-FFF2-40B4-BE49-F238E27FC236}">
              <a16:creationId xmlns:a16="http://schemas.microsoft.com/office/drawing/2014/main" id="{C7D6867C-5FD1-45F6-A6A1-1D5253452075}"/>
            </a:ext>
          </a:extLst>
        </xdr:cNvPr>
        <xdr:cNvSpPr txBox="1"/>
      </xdr:nvSpPr>
      <xdr:spPr>
        <a:xfrm>
          <a:off x="16357600"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16828</xdr:rowOff>
    </xdr:from>
    <xdr:to>
      <xdr:col>81</xdr:col>
      <xdr:colOff>101600</xdr:colOff>
      <xdr:row>40</xdr:row>
      <xdr:rowOff>118428</xdr:rowOff>
    </xdr:to>
    <xdr:sp macro="" textlink="">
      <xdr:nvSpPr>
        <xdr:cNvPr id="473" name="楕円 472">
          <a:extLst>
            <a:ext uri="{FF2B5EF4-FFF2-40B4-BE49-F238E27FC236}">
              <a16:creationId xmlns:a16="http://schemas.microsoft.com/office/drawing/2014/main" id="{07800C18-522D-45BE-ABE3-CEEB3A7413C1}"/>
            </a:ext>
          </a:extLst>
        </xdr:cNvPr>
        <xdr:cNvSpPr/>
      </xdr:nvSpPr>
      <xdr:spPr>
        <a:xfrm>
          <a:off x="154305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27622</xdr:rowOff>
    </xdr:from>
    <xdr:to>
      <xdr:col>85</xdr:col>
      <xdr:colOff>127000</xdr:colOff>
      <xdr:row>40</xdr:row>
      <xdr:rowOff>67628</xdr:rowOff>
    </xdr:to>
    <xdr:cxnSp macro="">
      <xdr:nvCxnSpPr>
        <xdr:cNvPr id="474" name="直線コネクタ 473">
          <a:extLst>
            <a:ext uri="{FF2B5EF4-FFF2-40B4-BE49-F238E27FC236}">
              <a16:creationId xmlns:a16="http://schemas.microsoft.com/office/drawing/2014/main" id="{63B47B66-B5BB-49D9-B61B-7D51305F8194}"/>
            </a:ext>
          </a:extLst>
        </xdr:cNvPr>
        <xdr:cNvCxnSpPr/>
      </xdr:nvCxnSpPr>
      <xdr:spPr>
        <a:xfrm flipV="1">
          <a:off x="15481300" y="6885622"/>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62547</xdr:rowOff>
    </xdr:from>
    <xdr:to>
      <xdr:col>76</xdr:col>
      <xdr:colOff>165100</xdr:colOff>
      <xdr:row>40</xdr:row>
      <xdr:rowOff>164147</xdr:rowOff>
    </xdr:to>
    <xdr:sp macro="" textlink="">
      <xdr:nvSpPr>
        <xdr:cNvPr id="475" name="楕円 474">
          <a:extLst>
            <a:ext uri="{FF2B5EF4-FFF2-40B4-BE49-F238E27FC236}">
              <a16:creationId xmlns:a16="http://schemas.microsoft.com/office/drawing/2014/main" id="{C876A9B3-65F9-48FE-BEC5-3FC49108FA29}"/>
            </a:ext>
          </a:extLst>
        </xdr:cNvPr>
        <xdr:cNvSpPr/>
      </xdr:nvSpPr>
      <xdr:spPr>
        <a:xfrm>
          <a:off x="14541500" y="69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67628</xdr:rowOff>
    </xdr:from>
    <xdr:to>
      <xdr:col>81</xdr:col>
      <xdr:colOff>50800</xdr:colOff>
      <xdr:row>40</xdr:row>
      <xdr:rowOff>113347</xdr:rowOff>
    </xdr:to>
    <xdr:cxnSp macro="">
      <xdr:nvCxnSpPr>
        <xdr:cNvPr id="476" name="直線コネクタ 475">
          <a:extLst>
            <a:ext uri="{FF2B5EF4-FFF2-40B4-BE49-F238E27FC236}">
              <a16:creationId xmlns:a16="http://schemas.microsoft.com/office/drawing/2014/main" id="{F529A586-9B61-44A6-A88B-8D37182D8FE4}"/>
            </a:ext>
          </a:extLst>
        </xdr:cNvPr>
        <xdr:cNvCxnSpPr/>
      </xdr:nvCxnSpPr>
      <xdr:spPr>
        <a:xfrm flipV="1">
          <a:off x="14592300" y="692562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77" name="n_1aveValue【認定こども園・幼稚園・保育所】&#10;有形固定資産減価償却率">
          <a:extLst>
            <a:ext uri="{FF2B5EF4-FFF2-40B4-BE49-F238E27FC236}">
              <a16:creationId xmlns:a16="http://schemas.microsoft.com/office/drawing/2014/main" id="{F46F8FDE-B062-491F-9B81-E8CF9A3A8C0B}"/>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478" name="n_2aveValue【認定こども園・幼稚園・保育所】&#10;有形固定資産減価償却率">
          <a:extLst>
            <a:ext uri="{FF2B5EF4-FFF2-40B4-BE49-F238E27FC236}">
              <a16:creationId xmlns:a16="http://schemas.microsoft.com/office/drawing/2014/main" id="{04C4ED64-964F-409D-A4AC-CE522F59BC0A}"/>
            </a:ext>
          </a:extLst>
        </xdr:cNvPr>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479" name="n_3aveValue【認定こども園・幼稚園・保育所】&#10;有形固定資産減価償却率">
          <a:extLst>
            <a:ext uri="{FF2B5EF4-FFF2-40B4-BE49-F238E27FC236}">
              <a16:creationId xmlns:a16="http://schemas.microsoft.com/office/drawing/2014/main" id="{87FE885A-889C-4EF4-9307-0884171E204C}"/>
            </a:ext>
          </a:extLst>
        </xdr:cNvPr>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109555</xdr:rowOff>
    </xdr:from>
    <xdr:ext cx="405111" cy="259045"/>
    <xdr:sp macro="" textlink="">
      <xdr:nvSpPr>
        <xdr:cNvPr id="480" name="n_1mainValue【認定こども園・幼稚園・保育所】&#10;有形固定資産減価償却率">
          <a:extLst>
            <a:ext uri="{FF2B5EF4-FFF2-40B4-BE49-F238E27FC236}">
              <a16:creationId xmlns:a16="http://schemas.microsoft.com/office/drawing/2014/main" id="{EFC9076C-9FAC-4570-A5C7-62BE50E316D8}"/>
            </a:ext>
          </a:extLst>
        </xdr:cNvPr>
        <xdr:cNvSpPr txBox="1"/>
      </xdr:nvSpPr>
      <xdr:spPr>
        <a:xfrm>
          <a:off x="15266044" y="69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155274</xdr:rowOff>
    </xdr:from>
    <xdr:ext cx="405111" cy="259045"/>
    <xdr:sp macro="" textlink="">
      <xdr:nvSpPr>
        <xdr:cNvPr id="481" name="n_2mainValue【認定こども園・幼稚園・保育所】&#10;有形固定資産減価償却率">
          <a:extLst>
            <a:ext uri="{FF2B5EF4-FFF2-40B4-BE49-F238E27FC236}">
              <a16:creationId xmlns:a16="http://schemas.microsoft.com/office/drawing/2014/main" id="{74B26D13-7C2D-47E9-9C78-4C8623B98909}"/>
            </a:ext>
          </a:extLst>
        </xdr:cNvPr>
        <xdr:cNvSpPr txBox="1"/>
      </xdr:nvSpPr>
      <xdr:spPr>
        <a:xfrm>
          <a:off x="14389744" y="701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a:extLst>
            <a:ext uri="{FF2B5EF4-FFF2-40B4-BE49-F238E27FC236}">
              <a16:creationId xmlns:a16="http://schemas.microsoft.com/office/drawing/2014/main" id="{235FE6CF-B52B-479D-9E32-BDDBBFB816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a:extLst>
            <a:ext uri="{FF2B5EF4-FFF2-40B4-BE49-F238E27FC236}">
              <a16:creationId xmlns:a16="http://schemas.microsoft.com/office/drawing/2014/main" id="{71381840-B82E-425E-86B2-B8943B884A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a:extLst>
            <a:ext uri="{FF2B5EF4-FFF2-40B4-BE49-F238E27FC236}">
              <a16:creationId xmlns:a16="http://schemas.microsoft.com/office/drawing/2014/main" id="{5FECD617-1F32-4492-916A-B3F4A1BCCFA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a:extLst>
            <a:ext uri="{FF2B5EF4-FFF2-40B4-BE49-F238E27FC236}">
              <a16:creationId xmlns:a16="http://schemas.microsoft.com/office/drawing/2014/main" id="{953EF315-AFDC-49EC-82D7-4FA3CAF5D24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a:extLst>
            <a:ext uri="{FF2B5EF4-FFF2-40B4-BE49-F238E27FC236}">
              <a16:creationId xmlns:a16="http://schemas.microsoft.com/office/drawing/2014/main" id="{CAFC7586-D030-4EB1-ACE8-FE7F9131D1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a:extLst>
            <a:ext uri="{FF2B5EF4-FFF2-40B4-BE49-F238E27FC236}">
              <a16:creationId xmlns:a16="http://schemas.microsoft.com/office/drawing/2014/main" id="{AF4C077C-4666-4BDD-A385-21D5453D5C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a:extLst>
            <a:ext uri="{FF2B5EF4-FFF2-40B4-BE49-F238E27FC236}">
              <a16:creationId xmlns:a16="http://schemas.microsoft.com/office/drawing/2014/main" id="{2FE7B03E-BB09-4BB6-AD2D-641577DD0B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a:extLst>
            <a:ext uri="{FF2B5EF4-FFF2-40B4-BE49-F238E27FC236}">
              <a16:creationId xmlns:a16="http://schemas.microsoft.com/office/drawing/2014/main" id="{1118EC62-3ACE-4726-9145-85A98F3C47C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0" name="テキスト ボックス 489">
          <a:extLst>
            <a:ext uri="{FF2B5EF4-FFF2-40B4-BE49-F238E27FC236}">
              <a16:creationId xmlns:a16="http://schemas.microsoft.com/office/drawing/2014/main" id="{D5FF2B2A-44CB-48CC-A776-8657713D00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a:extLst>
            <a:ext uri="{FF2B5EF4-FFF2-40B4-BE49-F238E27FC236}">
              <a16:creationId xmlns:a16="http://schemas.microsoft.com/office/drawing/2014/main" id="{29689157-54F9-4A23-A8DA-821A2A1BF61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2" name="直線コネクタ 491">
          <a:extLst>
            <a:ext uri="{FF2B5EF4-FFF2-40B4-BE49-F238E27FC236}">
              <a16:creationId xmlns:a16="http://schemas.microsoft.com/office/drawing/2014/main" id="{1F14DF5A-EFF3-4E24-A612-164AA4062BF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3" name="テキスト ボックス 492">
          <a:extLst>
            <a:ext uri="{FF2B5EF4-FFF2-40B4-BE49-F238E27FC236}">
              <a16:creationId xmlns:a16="http://schemas.microsoft.com/office/drawing/2014/main" id="{189A434E-B750-4378-8440-E388C493FA3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4" name="直線コネクタ 493">
          <a:extLst>
            <a:ext uri="{FF2B5EF4-FFF2-40B4-BE49-F238E27FC236}">
              <a16:creationId xmlns:a16="http://schemas.microsoft.com/office/drawing/2014/main" id="{86D9213E-80CD-4DBD-8C49-0BC3A6ED451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5" name="テキスト ボックス 494">
          <a:extLst>
            <a:ext uri="{FF2B5EF4-FFF2-40B4-BE49-F238E27FC236}">
              <a16:creationId xmlns:a16="http://schemas.microsoft.com/office/drawing/2014/main" id="{CB973C78-F252-4F61-ABA9-1E8E385C2BE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6" name="直線コネクタ 495">
          <a:extLst>
            <a:ext uri="{FF2B5EF4-FFF2-40B4-BE49-F238E27FC236}">
              <a16:creationId xmlns:a16="http://schemas.microsoft.com/office/drawing/2014/main" id="{DDE711A3-00CA-4A23-82A9-E7125A3DF51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7" name="テキスト ボックス 496">
          <a:extLst>
            <a:ext uri="{FF2B5EF4-FFF2-40B4-BE49-F238E27FC236}">
              <a16:creationId xmlns:a16="http://schemas.microsoft.com/office/drawing/2014/main" id="{73042DD6-1D49-4557-BE21-1B417E4C1E0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8" name="直線コネクタ 497">
          <a:extLst>
            <a:ext uri="{FF2B5EF4-FFF2-40B4-BE49-F238E27FC236}">
              <a16:creationId xmlns:a16="http://schemas.microsoft.com/office/drawing/2014/main" id="{1D1FC46F-098F-4722-AE59-4DD320399E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9" name="テキスト ボックス 498">
          <a:extLst>
            <a:ext uri="{FF2B5EF4-FFF2-40B4-BE49-F238E27FC236}">
              <a16:creationId xmlns:a16="http://schemas.microsoft.com/office/drawing/2014/main" id="{385B26C3-9A9A-4362-86D1-06B186813CD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0EBA183E-CF82-4F7C-827C-47B5E47F38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a:extLst>
            <a:ext uri="{FF2B5EF4-FFF2-40B4-BE49-F238E27FC236}">
              <a16:creationId xmlns:a16="http://schemas.microsoft.com/office/drawing/2014/main" id="{B893F60C-BBA7-49BE-80C8-6A8DED0AE06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a:extLst>
            <a:ext uri="{FF2B5EF4-FFF2-40B4-BE49-F238E27FC236}">
              <a16:creationId xmlns:a16="http://schemas.microsoft.com/office/drawing/2014/main" id="{05947EFD-4B99-48FE-9366-B2A2A2CEED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503" name="直線コネクタ 502">
          <a:extLst>
            <a:ext uri="{FF2B5EF4-FFF2-40B4-BE49-F238E27FC236}">
              <a16:creationId xmlns:a16="http://schemas.microsoft.com/office/drawing/2014/main" id="{51F2C5D6-B4FC-4F33-9B9F-18E340CB3E77}"/>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04" name="【認定こども園・幼稚園・保育所】&#10;一人当たり面積最小値テキスト">
          <a:extLst>
            <a:ext uri="{FF2B5EF4-FFF2-40B4-BE49-F238E27FC236}">
              <a16:creationId xmlns:a16="http://schemas.microsoft.com/office/drawing/2014/main" id="{E105C064-055C-455C-8EB5-841AE9E5C453}"/>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05" name="直線コネクタ 504">
          <a:extLst>
            <a:ext uri="{FF2B5EF4-FFF2-40B4-BE49-F238E27FC236}">
              <a16:creationId xmlns:a16="http://schemas.microsoft.com/office/drawing/2014/main" id="{ECE9CA3E-EA31-4CD8-973E-8DFEB7FD8ED1}"/>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506" name="【認定こども園・幼稚園・保育所】&#10;一人当たり面積最大値テキスト">
          <a:extLst>
            <a:ext uri="{FF2B5EF4-FFF2-40B4-BE49-F238E27FC236}">
              <a16:creationId xmlns:a16="http://schemas.microsoft.com/office/drawing/2014/main" id="{385C1EAF-98A1-4A6E-91C5-C9D74F3950BD}"/>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507" name="直線コネクタ 506">
          <a:extLst>
            <a:ext uri="{FF2B5EF4-FFF2-40B4-BE49-F238E27FC236}">
              <a16:creationId xmlns:a16="http://schemas.microsoft.com/office/drawing/2014/main" id="{64488FFB-392E-4A5E-BBE7-0A5EA949D2E3}"/>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508" name="【認定こども園・幼稚園・保育所】&#10;一人当たり面積平均値テキスト">
          <a:extLst>
            <a:ext uri="{FF2B5EF4-FFF2-40B4-BE49-F238E27FC236}">
              <a16:creationId xmlns:a16="http://schemas.microsoft.com/office/drawing/2014/main" id="{7BBED1DB-9084-4403-ADFC-E684F4C6BC5E}"/>
            </a:ext>
          </a:extLst>
        </xdr:cNvPr>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509" name="フローチャート: 判断 508">
          <a:extLst>
            <a:ext uri="{FF2B5EF4-FFF2-40B4-BE49-F238E27FC236}">
              <a16:creationId xmlns:a16="http://schemas.microsoft.com/office/drawing/2014/main" id="{9926DD27-ACF6-4F84-A0F7-B5E5552975C4}"/>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510" name="フローチャート: 判断 509">
          <a:extLst>
            <a:ext uri="{FF2B5EF4-FFF2-40B4-BE49-F238E27FC236}">
              <a16:creationId xmlns:a16="http://schemas.microsoft.com/office/drawing/2014/main" id="{14FE8BCA-C969-4927-8F40-6DC6F9D090BD}"/>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11" name="フローチャート: 判断 510">
          <a:extLst>
            <a:ext uri="{FF2B5EF4-FFF2-40B4-BE49-F238E27FC236}">
              <a16:creationId xmlns:a16="http://schemas.microsoft.com/office/drawing/2014/main" id="{4EE19443-5E7A-4D0B-878C-E9F98BF1608C}"/>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512" name="フローチャート: 判断 511">
          <a:extLst>
            <a:ext uri="{FF2B5EF4-FFF2-40B4-BE49-F238E27FC236}">
              <a16:creationId xmlns:a16="http://schemas.microsoft.com/office/drawing/2014/main" id="{74D0E4BA-74AF-4A37-BB29-0FD4528CADA7}"/>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6FE4F18A-1789-419F-ADCD-8AC3A2E52A6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FFFA4510-C728-43BE-856C-C3A535544C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EB5D919B-4ECB-436C-9CCB-87264A8304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46C0B865-BDA5-4AB9-93FB-9E2076684BC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1728BBEC-63FA-4D0E-B3BF-819539218A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518" name="楕円 517">
          <a:extLst>
            <a:ext uri="{FF2B5EF4-FFF2-40B4-BE49-F238E27FC236}">
              <a16:creationId xmlns:a16="http://schemas.microsoft.com/office/drawing/2014/main" id="{5695AA21-6115-4442-9E9D-DD65614722D1}"/>
            </a:ext>
          </a:extLst>
        </xdr:cNvPr>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22623</xdr:rowOff>
    </xdr:from>
    <xdr:ext cx="469744" cy="259045"/>
    <xdr:sp macro="" textlink="">
      <xdr:nvSpPr>
        <xdr:cNvPr id="519" name="【認定こども園・幼稚園・保育所】&#10;一人当たり面積該当値テキスト">
          <a:extLst>
            <a:ext uri="{FF2B5EF4-FFF2-40B4-BE49-F238E27FC236}">
              <a16:creationId xmlns:a16="http://schemas.microsoft.com/office/drawing/2014/main" id="{CEF80C31-D0D2-4281-8DA8-0ACCADE7F5AE}"/>
            </a:ext>
          </a:extLst>
        </xdr:cNvPr>
        <xdr:cNvSpPr txBox="1"/>
      </xdr:nvSpPr>
      <xdr:spPr>
        <a:xfrm>
          <a:off x="22199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112268</xdr:rowOff>
    </xdr:from>
    <xdr:to>
      <xdr:col>112</xdr:col>
      <xdr:colOff>38100</xdr:colOff>
      <xdr:row>41</xdr:row>
      <xdr:rowOff>42418</xdr:rowOff>
    </xdr:to>
    <xdr:sp macro="" textlink="">
      <xdr:nvSpPr>
        <xdr:cNvPr id="520" name="楕円 519">
          <a:extLst>
            <a:ext uri="{FF2B5EF4-FFF2-40B4-BE49-F238E27FC236}">
              <a16:creationId xmlns:a16="http://schemas.microsoft.com/office/drawing/2014/main" id="{73104CC7-8A37-4DCD-AA70-D353C064196C}"/>
            </a:ext>
          </a:extLst>
        </xdr:cNvPr>
        <xdr:cNvSpPr/>
      </xdr:nvSpPr>
      <xdr:spPr>
        <a:xfrm>
          <a:off x="21272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163068</xdr:rowOff>
    </xdr:to>
    <xdr:cxnSp macro="">
      <xdr:nvCxnSpPr>
        <xdr:cNvPr id="521" name="直線コネクタ 520">
          <a:extLst>
            <a:ext uri="{FF2B5EF4-FFF2-40B4-BE49-F238E27FC236}">
              <a16:creationId xmlns:a16="http://schemas.microsoft.com/office/drawing/2014/main" id="{8099EFAC-FB53-42B6-8C44-9CD6EE003AF4}"/>
            </a:ext>
          </a:extLst>
        </xdr:cNvPr>
        <xdr:cNvCxnSpPr/>
      </xdr:nvCxnSpPr>
      <xdr:spPr>
        <a:xfrm flipV="1">
          <a:off x="21323300" y="701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112268</xdr:rowOff>
    </xdr:from>
    <xdr:to>
      <xdr:col>107</xdr:col>
      <xdr:colOff>101600</xdr:colOff>
      <xdr:row>41</xdr:row>
      <xdr:rowOff>42418</xdr:rowOff>
    </xdr:to>
    <xdr:sp macro="" textlink="">
      <xdr:nvSpPr>
        <xdr:cNvPr id="522" name="楕円 521">
          <a:extLst>
            <a:ext uri="{FF2B5EF4-FFF2-40B4-BE49-F238E27FC236}">
              <a16:creationId xmlns:a16="http://schemas.microsoft.com/office/drawing/2014/main" id="{DD3AD2C2-5A34-4C15-A501-06B3BAADFA35}"/>
            </a:ext>
          </a:extLst>
        </xdr:cNvPr>
        <xdr:cNvSpPr/>
      </xdr:nvSpPr>
      <xdr:spPr>
        <a:xfrm>
          <a:off x="20383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163068</xdr:rowOff>
    </xdr:from>
    <xdr:to>
      <xdr:col>111</xdr:col>
      <xdr:colOff>177800</xdr:colOff>
      <xdr:row>40</xdr:row>
      <xdr:rowOff>163068</xdr:rowOff>
    </xdr:to>
    <xdr:cxnSp macro="">
      <xdr:nvCxnSpPr>
        <xdr:cNvPr id="523" name="直線コネクタ 522">
          <a:extLst>
            <a:ext uri="{FF2B5EF4-FFF2-40B4-BE49-F238E27FC236}">
              <a16:creationId xmlns:a16="http://schemas.microsoft.com/office/drawing/2014/main" id="{AA3148CA-F777-4390-B6D7-12411EE3B048}"/>
            </a:ext>
          </a:extLst>
        </xdr:cNvPr>
        <xdr:cNvCxnSpPr/>
      </xdr:nvCxnSpPr>
      <xdr:spPr>
        <a:xfrm>
          <a:off x="20434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524" name="n_1aveValue【認定こども園・幼稚園・保育所】&#10;一人当たり面積">
          <a:extLst>
            <a:ext uri="{FF2B5EF4-FFF2-40B4-BE49-F238E27FC236}">
              <a16:creationId xmlns:a16="http://schemas.microsoft.com/office/drawing/2014/main" id="{3CAD7855-7DEE-45B8-B512-0343DE74B76E}"/>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25" name="n_2aveValue【認定こども園・幼稚園・保育所】&#10;一人当たり面積">
          <a:extLst>
            <a:ext uri="{FF2B5EF4-FFF2-40B4-BE49-F238E27FC236}">
              <a16:creationId xmlns:a16="http://schemas.microsoft.com/office/drawing/2014/main" id="{AF492699-D709-4C80-A1EE-27BBC5B863E2}"/>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526" name="n_3aveValue【認定こども園・幼稚園・保育所】&#10;一人当たり面積">
          <a:extLst>
            <a:ext uri="{FF2B5EF4-FFF2-40B4-BE49-F238E27FC236}">
              <a16:creationId xmlns:a16="http://schemas.microsoft.com/office/drawing/2014/main" id="{3ADDFDB3-62A1-4E36-BAEB-55196B6AE2AC}"/>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33545</xdr:rowOff>
    </xdr:from>
    <xdr:ext cx="469744" cy="259045"/>
    <xdr:sp macro="" textlink="">
      <xdr:nvSpPr>
        <xdr:cNvPr id="527" name="n_1mainValue【認定こども園・幼稚園・保育所】&#10;一人当たり面積">
          <a:extLst>
            <a:ext uri="{FF2B5EF4-FFF2-40B4-BE49-F238E27FC236}">
              <a16:creationId xmlns:a16="http://schemas.microsoft.com/office/drawing/2014/main" id="{94DCFB2D-8F31-42B3-AC82-245BF0F222FD}"/>
            </a:ext>
          </a:extLst>
        </xdr:cNvPr>
        <xdr:cNvSpPr txBox="1"/>
      </xdr:nvSpPr>
      <xdr:spPr>
        <a:xfrm>
          <a:off x="21075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33545</xdr:rowOff>
    </xdr:from>
    <xdr:ext cx="469744" cy="259045"/>
    <xdr:sp macro="" textlink="">
      <xdr:nvSpPr>
        <xdr:cNvPr id="528" name="n_2mainValue【認定こども園・幼稚園・保育所】&#10;一人当たり面積">
          <a:extLst>
            <a:ext uri="{FF2B5EF4-FFF2-40B4-BE49-F238E27FC236}">
              <a16:creationId xmlns:a16="http://schemas.microsoft.com/office/drawing/2014/main" id="{D9214C07-CC32-454B-8A2A-105638C8FE57}"/>
            </a:ext>
          </a:extLst>
        </xdr:cNvPr>
        <xdr:cNvSpPr txBox="1"/>
      </xdr:nvSpPr>
      <xdr:spPr>
        <a:xfrm>
          <a:off x="20199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8821EA85-4972-475B-87D9-3EF95BB265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F7C30900-8A26-4907-A3E7-D04670277A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00127CC9-0FE0-4059-B0D9-18D090C8DC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CCB04A02-D5CA-4E28-B920-6243435903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45EE82BA-A9A8-42F4-8AC0-BF2D7491CA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6DBB5580-9409-4706-9EC5-4E839890AE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9F73D671-871F-441E-BDDC-0C798F9452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2E92A504-AD2E-4595-BC98-C6B6E30E37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26560AA9-E50D-4AF3-B458-E046CC84B2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019BABCE-C5D1-4F4A-9BF9-5C50A25B2D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9" name="テキスト ボックス 538">
          <a:extLst>
            <a:ext uri="{FF2B5EF4-FFF2-40B4-BE49-F238E27FC236}">
              <a16:creationId xmlns:a16="http://schemas.microsoft.com/office/drawing/2014/main" id="{5E964CC6-7C15-4131-8916-42ECC1CDF20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a:extLst>
            <a:ext uri="{FF2B5EF4-FFF2-40B4-BE49-F238E27FC236}">
              <a16:creationId xmlns:a16="http://schemas.microsoft.com/office/drawing/2014/main" id="{0E4793C4-3FD5-4FF2-AB5D-A0A0CECEADC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a:extLst>
            <a:ext uri="{FF2B5EF4-FFF2-40B4-BE49-F238E27FC236}">
              <a16:creationId xmlns:a16="http://schemas.microsoft.com/office/drawing/2014/main" id="{7BFCA702-428F-4E65-857D-9875C015D14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a:extLst>
            <a:ext uri="{FF2B5EF4-FFF2-40B4-BE49-F238E27FC236}">
              <a16:creationId xmlns:a16="http://schemas.microsoft.com/office/drawing/2014/main" id="{1ACB910A-AA40-4535-A38D-A135E1C7264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a:extLst>
            <a:ext uri="{FF2B5EF4-FFF2-40B4-BE49-F238E27FC236}">
              <a16:creationId xmlns:a16="http://schemas.microsoft.com/office/drawing/2014/main" id="{FDA54A60-1FBE-472A-892B-31250A99FC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a:extLst>
            <a:ext uri="{FF2B5EF4-FFF2-40B4-BE49-F238E27FC236}">
              <a16:creationId xmlns:a16="http://schemas.microsoft.com/office/drawing/2014/main" id="{969C14F9-3CDB-4D05-968F-14300C99901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a:extLst>
            <a:ext uri="{FF2B5EF4-FFF2-40B4-BE49-F238E27FC236}">
              <a16:creationId xmlns:a16="http://schemas.microsoft.com/office/drawing/2014/main" id="{BD5A9F0C-942A-495D-BC91-B12E242EBB7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a:extLst>
            <a:ext uri="{FF2B5EF4-FFF2-40B4-BE49-F238E27FC236}">
              <a16:creationId xmlns:a16="http://schemas.microsoft.com/office/drawing/2014/main" id="{C1DAAEC8-5AEE-4AF9-80A6-70568A8921C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a:extLst>
            <a:ext uri="{FF2B5EF4-FFF2-40B4-BE49-F238E27FC236}">
              <a16:creationId xmlns:a16="http://schemas.microsoft.com/office/drawing/2014/main" id="{016D0B6D-81C4-4E91-94B4-080A5F0E7C1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a:extLst>
            <a:ext uri="{FF2B5EF4-FFF2-40B4-BE49-F238E27FC236}">
              <a16:creationId xmlns:a16="http://schemas.microsoft.com/office/drawing/2014/main" id="{E30F47BE-DCE4-4848-8092-4E1EF0DEF90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9" name="テキスト ボックス 548">
          <a:extLst>
            <a:ext uri="{FF2B5EF4-FFF2-40B4-BE49-F238E27FC236}">
              <a16:creationId xmlns:a16="http://schemas.microsoft.com/office/drawing/2014/main" id="{D280C926-93C1-4D49-8AEC-85FBE9D6B5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a:extLst>
            <a:ext uri="{FF2B5EF4-FFF2-40B4-BE49-F238E27FC236}">
              <a16:creationId xmlns:a16="http://schemas.microsoft.com/office/drawing/2014/main" id="{8598FA92-591F-4282-BC40-5078A561378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1" name="テキスト ボックス 550">
          <a:extLst>
            <a:ext uri="{FF2B5EF4-FFF2-40B4-BE49-F238E27FC236}">
              <a16:creationId xmlns:a16="http://schemas.microsoft.com/office/drawing/2014/main" id="{F8AEEA3A-7358-4857-ABC7-752FE9A13E9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a:extLst>
            <a:ext uri="{FF2B5EF4-FFF2-40B4-BE49-F238E27FC236}">
              <a16:creationId xmlns:a16="http://schemas.microsoft.com/office/drawing/2014/main" id="{18B27AD2-BA83-42DC-A26B-17A380C785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553" name="直線コネクタ 552">
          <a:extLst>
            <a:ext uri="{FF2B5EF4-FFF2-40B4-BE49-F238E27FC236}">
              <a16:creationId xmlns:a16="http://schemas.microsoft.com/office/drawing/2014/main" id="{6D1088EE-411A-489C-A206-461C59B7E076}"/>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554" name="【学校施設】&#10;有形固定資産減価償却率最小値テキスト">
          <a:extLst>
            <a:ext uri="{FF2B5EF4-FFF2-40B4-BE49-F238E27FC236}">
              <a16:creationId xmlns:a16="http://schemas.microsoft.com/office/drawing/2014/main" id="{B08A743F-DEF3-4FD5-8AB1-C25A07330EA9}"/>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55" name="直線コネクタ 554">
          <a:extLst>
            <a:ext uri="{FF2B5EF4-FFF2-40B4-BE49-F238E27FC236}">
              <a16:creationId xmlns:a16="http://schemas.microsoft.com/office/drawing/2014/main" id="{1E00CEDD-A924-41CB-9DAD-49977867926D}"/>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556" name="【学校施設】&#10;有形固定資産減価償却率最大値テキスト">
          <a:extLst>
            <a:ext uri="{FF2B5EF4-FFF2-40B4-BE49-F238E27FC236}">
              <a16:creationId xmlns:a16="http://schemas.microsoft.com/office/drawing/2014/main" id="{4169825D-5FEE-4634-8DAE-ECB8B5B78E69}"/>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557" name="直線コネクタ 556">
          <a:extLst>
            <a:ext uri="{FF2B5EF4-FFF2-40B4-BE49-F238E27FC236}">
              <a16:creationId xmlns:a16="http://schemas.microsoft.com/office/drawing/2014/main" id="{36B7C4B2-5EB9-4DE7-A1E4-9E91323F5B14}"/>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58" name="【学校施設】&#10;有形固定資産減価償却率平均値テキスト">
          <a:extLst>
            <a:ext uri="{FF2B5EF4-FFF2-40B4-BE49-F238E27FC236}">
              <a16:creationId xmlns:a16="http://schemas.microsoft.com/office/drawing/2014/main" id="{157C7118-2EEF-4CDF-BAE1-106F2964CD03}"/>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59" name="フローチャート: 判断 558">
          <a:extLst>
            <a:ext uri="{FF2B5EF4-FFF2-40B4-BE49-F238E27FC236}">
              <a16:creationId xmlns:a16="http://schemas.microsoft.com/office/drawing/2014/main" id="{D3AE8A5E-CA7F-4F43-9BB4-467F477C0D46}"/>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60" name="フローチャート: 判断 559">
          <a:extLst>
            <a:ext uri="{FF2B5EF4-FFF2-40B4-BE49-F238E27FC236}">
              <a16:creationId xmlns:a16="http://schemas.microsoft.com/office/drawing/2014/main" id="{66258E30-7AAC-43D4-8183-EEBCD3E29EEB}"/>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61" name="フローチャート: 判断 560">
          <a:extLst>
            <a:ext uri="{FF2B5EF4-FFF2-40B4-BE49-F238E27FC236}">
              <a16:creationId xmlns:a16="http://schemas.microsoft.com/office/drawing/2014/main" id="{C1D835EE-CC7B-4451-8B4D-53B2BF208F5A}"/>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62" name="フローチャート: 判断 561">
          <a:extLst>
            <a:ext uri="{FF2B5EF4-FFF2-40B4-BE49-F238E27FC236}">
              <a16:creationId xmlns:a16="http://schemas.microsoft.com/office/drawing/2014/main" id="{B29FA660-35BC-4DCA-81CD-E49284EE9C79}"/>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C7F10B30-89D8-4FAC-8084-EF17E31119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436BF87F-C988-494D-AC94-473476F49E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7FA7D636-1372-4CAF-8AF8-FF33716FF4A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76FBD9EE-4DDE-4EFD-A5B6-E1567281C4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FA1B0942-0038-40E6-A05A-F56D32E123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68" name="楕円 567">
          <a:extLst>
            <a:ext uri="{FF2B5EF4-FFF2-40B4-BE49-F238E27FC236}">
              <a16:creationId xmlns:a16="http://schemas.microsoft.com/office/drawing/2014/main" id="{02A1F82F-6E0D-400F-9B0D-AA5683AA640A}"/>
            </a:ext>
          </a:extLst>
        </xdr:cNvPr>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67327</xdr:rowOff>
    </xdr:from>
    <xdr:ext cx="405111" cy="259045"/>
    <xdr:sp macro="" textlink="">
      <xdr:nvSpPr>
        <xdr:cNvPr id="569" name="【学校施設】&#10;有形固定資産減価償却率該当値テキスト">
          <a:extLst>
            <a:ext uri="{FF2B5EF4-FFF2-40B4-BE49-F238E27FC236}">
              <a16:creationId xmlns:a16="http://schemas.microsoft.com/office/drawing/2014/main" id="{4276C614-F8B2-42CF-9CA9-B7C05DF9776E}"/>
            </a:ext>
          </a:extLst>
        </xdr:cNvPr>
        <xdr:cNvSpPr txBox="1"/>
      </xdr:nvSpPr>
      <xdr:spPr>
        <a:xfrm>
          <a:off x="16357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78740</xdr:rowOff>
    </xdr:from>
    <xdr:to>
      <xdr:col>81</xdr:col>
      <xdr:colOff>101600</xdr:colOff>
      <xdr:row>58</xdr:row>
      <xdr:rowOff>8890</xdr:rowOff>
    </xdr:to>
    <xdr:sp macro="" textlink="">
      <xdr:nvSpPr>
        <xdr:cNvPr id="570" name="楕円 569">
          <a:extLst>
            <a:ext uri="{FF2B5EF4-FFF2-40B4-BE49-F238E27FC236}">
              <a16:creationId xmlns:a16="http://schemas.microsoft.com/office/drawing/2014/main" id="{690351F5-E575-4281-9C4D-2810FF8BDAEF}"/>
            </a:ext>
          </a:extLst>
        </xdr:cNvPr>
        <xdr:cNvSpPr/>
      </xdr:nvSpPr>
      <xdr:spPr>
        <a:xfrm>
          <a:off x="15430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129540</xdr:rowOff>
    </xdr:to>
    <xdr:cxnSp macro="">
      <xdr:nvCxnSpPr>
        <xdr:cNvPr id="571" name="直線コネクタ 570">
          <a:extLst>
            <a:ext uri="{FF2B5EF4-FFF2-40B4-BE49-F238E27FC236}">
              <a16:creationId xmlns:a16="http://schemas.microsoft.com/office/drawing/2014/main" id="{491C4DBE-440C-4BF7-A0DD-17CC9DD21043}"/>
            </a:ext>
          </a:extLst>
        </xdr:cNvPr>
        <xdr:cNvCxnSpPr/>
      </xdr:nvCxnSpPr>
      <xdr:spPr>
        <a:xfrm flipV="1">
          <a:off x="15481300" y="98679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572" name="楕円 571">
          <a:extLst>
            <a:ext uri="{FF2B5EF4-FFF2-40B4-BE49-F238E27FC236}">
              <a16:creationId xmlns:a16="http://schemas.microsoft.com/office/drawing/2014/main" id="{CC0D263B-5F03-4637-9EA3-35BD94A35F9E}"/>
            </a:ext>
          </a:extLst>
        </xdr:cNvPr>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129540</xdr:rowOff>
    </xdr:from>
    <xdr:to>
      <xdr:col>81</xdr:col>
      <xdr:colOff>50800</xdr:colOff>
      <xdr:row>58</xdr:row>
      <xdr:rowOff>38100</xdr:rowOff>
    </xdr:to>
    <xdr:cxnSp macro="">
      <xdr:nvCxnSpPr>
        <xdr:cNvPr id="573" name="直線コネクタ 572">
          <a:extLst>
            <a:ext uri="{FF2B5EF4-FFF2-40B4-BE49-F238E27FC236}">
              <a16:creationId xmlns:a16="http://schemas.microsoft.com/office/drawing/2014/main" id="{F81A566E-0571-4F76-8A43-3A7AECF7B525}"/>
            </a:ext>
          </a:extLst>
        </xdr:cNvPr>
        <xdr:cNvCxnSpPr/>
      </xdr:nvCxnSpPr>
      <xdr:spPr>
        <a:xfrm flipV="1">
          <a:off x="14592300" y="99021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574" name="n_1aveValue【学校施設】&#10;有形固定資産減価償却率">
          <a:extLst>
            <a:ext uri="{FF2B5EF4-FFF2-40B4-BE49-F238E27FC236}">
              <a16:creationId xmlns:a16="http://schemas.microsoft.com/office/drawing/2014/main" id="{00868D5B-2F94-489C-9214-8F722A47D672}"/>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575" name="n_2aveValue【学校施設】&#10;有形固定資産減価償却率">
          <a:extLst>
            <a:ext uri="{FF2B5EF4-FFF2-40B4-BE49-F238E27FC236}">
              <a16:creationId xmlns:a16="http://schemas.microsoft.com/office/drawing/2014/main" id="{BE8EFCCE-35B4-4AA4-8093-D34504078DC0}"/>
            </a:ext>
          </a:extLst>
        </xdr:cNvPr>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76" name="n_3aveValue【学校施設】&#10;有形固定資産減価償却率">
          <a:extLst>
            <a:ext uri="{FF2B5EF4-FFF2-40B4-BE49-F238E27FC236}">
              <a16:creationId xmlns:a16="http://schemas.microsoft.com/office/drawing/2014/main" id="{96B2FDC8-70A8-45D1-89D9-52B06384254B}"/>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25417</xdr:rowOff>
    </xdr:from>
    <xdr:ext cx="405111" cy="259045"/>
    <xdr:sp macro="" textlink="">
      <xdr:nvSpPr>
        <xdr:cNvPr id="577" name="n_1mainValue【学校施設】&#10;有形固定資産減価償却率">
          <a:extLst>
            <a:ext uri="{FF2B5EF4-FFF2-40B4-BE49-F238E27FC236}">
              <a16:creationId xmlns:a16="http://schemas.microsoft.com/office/drawing/2014/main" id="{CC286BFE-8D5D-4F4D-A4CC-3A607BF60C2F}"/>
            </a:ext>
          </a:extLst>
        </xdr:cNvPr>
        <xdr:cNvSpPr txBox="1"/>
      </xdr:nvSpPr>
      <xdr:spPr>
        <a:xfrm>
          <a:off x="15266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578" name="n_2mainValue【学校施設】&#10;有形固定資産減価償却率">
          <a:extLst>
            <a:ext uri="{FF2B5EF4-FFF2-40B4-BE49-F238E27FC236}">
              <a16:creationId xmlns:a16="http://schemas.microsoft.com/office/drawing/2014/main" id="{3289441C-B2C7-48BE-8E1F-049B31BD8A07}"/>
            </a:ext>
          </a:extLst>
        </xdr:cNvPr>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a:extLst>
            <a:ext uri="{FF2B5EF4-FFF2-40B4-BE49-F238E27FC236}">
              <a16:creationId xmlns:a16="http://schemas.microsoft.com/office/drawing/2014/main" id="{0B5B2DF3-9564-4161-AC0D-448A1D3F80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a:extLst>
            <a:ext uri="{FF2B5EF4-FFF2-40B4-BE49-F238E27FC236}">
              <a16:creationId xmlns:a16="http://schemas.microsoft.com/office/drawing/2014/main" id="{34320EC4-968C-4CB9-9C4F-3291880744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a:extLst>
            <a:ext uri="{FF2B5EF4-FFF2-40B4-BE49-F238E27FC236}">
              <a16:creationId xmlns:a16="http://schemas.microsoft.com/office/drawing/2014/main" id="{8F05409F-397E-48CA-AAE2-E4B32B14A9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a:extLst>
            <a:ext uri="{FF2B5EF4-FFF2-40B4-BE49-F238E27FC236}">
              <a16:creationId xmlns:a16="http://schemas.microsoft.com/office/drawing/2014/main" id="{7C1C6B8B-93E3-4909-AA03-6F79CFBEA9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a:extLst>
            <a:ext uri="{FF2B5EF4-FFF2-40B4-BE49-F238E27FC236}">
              <a16:creationId xmlns:a16="http://schemas.microsoft.com/office/drawing/2014/main" id="{238FA8E4-D5C7-470B-A9AC-ECA2800B0B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a:extLst>
            <a:ext uri="{FF2B5EF4-FFF2-40B4-BE49-F238E27FC236}">
              <a16:creationId xmlns:a16="http://schemas.microsoft.com/office/drawing/2014/main" id="{1FAB372D-AE6B-4697-9C61-9A328C1ABE4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a:extLst>
            <a:ext uri="{FF2B5EF4-FFF2-40B4-BE49-F238E27FC236}">
              <a16:creationId xmlns:a16="http://schemas.microsoft.com/office/drawing/2014/main" id="{B7760F38-B233-4FF5-AEEF-43BA936A29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a:extLst>
            <a:ext uri="{FF2B5EF4-FFF2-40B4-BE49-F238E27FC236}">
              <a16:creationId xmlns:a16="http://schemas.microsoft.com/office/drawing/2014/main" id="{E3A153DF-44DB-4441-8DB4-FB68C17ABA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a:extLst>
            <a:ext uri="{FF2B5EF4-FFF2-40B4-BE49-F238E27FC236}">
              <a16:creationId xmlns:a16="http://schemas.microsoft.com/office/drawing/2014/main" id="{54950F20-069C-4C56-BEED-542213A9A32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a:extLst>
            <a:ext uri="{FF2B5EF4-FFF2-40B4-BE49-F238E27FC236}">
              <a16:creationId xmlns:a16="http://schemas.microsoft.com/office/drawing/2014/main" id="{F715AF3D-EDCD-476C-8D16-A71E087E33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54D22BDD-67ED-40E1-BA12-22D069E0BD2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0" name="直線コネクタ 589">
          <a:extLst>
            <a:ext uri="{FF2B5EF4-FFF2-40B4-BE49-F238E27FC236}">
              <a16:creationId xmlns:a16="http://schemas.microsoft.com/office/drawing/2014/main" id="{1DD8F45F-6E5D-4101-B1C2-6F748D0B84A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6CFD47B8-5F86-4D85-8D97-025B62D859E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2" name="直線コネクタ 591">
          <a:extLst>
            <a:ext uri="{FF2B5EF4-FFF2-40B4-BE49-F238E27FC236}">
              <a16:creationId xmlns:a16="http://schemas.microsoft.com/office/drawing/2014/main" id="{BE6EC176-DB99-4E25-8B6D-7E2DD902A56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3" name="テキスト ボックス 592">
          <a:extLst>
            <a:ext uri="{FF2B5EF4-FFF2-40B4-BE49-F238E27FC236}">
              <a16:creationId xmlns:a16="http://schemas.microsoft.com/office/drawing/2014/main" id="{96F43890-DCBC-4FD8-B249-FEE143A68E4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4" name="直線コネクタ 593">
          <a:extLst>
            <a:ext uri="{FF2B5EF4-FFF2-40B4-BE49-F238E27FC236}">
              <a16:creationId xmlns:a16="http://schemas.microsoft.com/office/drawing/2014/main" id="{C74C171D-F5B6-41B0-B0B6-7C2CD8D1B7D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5" name="テキスト ボックス 594">
          <a:extLst>
            <a:ext uri="{FF2B5EF4-FFF2-40B4-BE49-F238E27FC236}">
              <a16:creationId xmlns:a16="http://schemas.microsoft.com/office/drawing/2014/main" id="{28B4529E-5DE7-44F3-9C16-68A61D09861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6" name="直線コネクタ 595">
          <a:extLst>
            <a:ext uri="{FF2B5EF4-FFF2-40B4-BE49-F238E27FC236}">
              <a16:creationId xmlns:a16="http://schemas.microsoft.com/office/drawing/2014/main" id="{5144FEA3-FEA0-4301-AB02-8C39C7E6083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7" name="テキスト ボックス 596">
          <a:extLst>
            <a:ext uri="{FF2B5EF4-FFF2-40B4-BE49-F238E27FC236}">
              <a16:creationId xmlns:a16="http://schemas.microsoft.com/office/drawing/2014/main" id="{56DEDDFA-2A75-4299-A7B9-58D0348BABE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8" name="直線コネクタ 597">
          <a:extLst>
            <a:ext uri="{FF2B5EF4-FFF2-40B4-BE49-F238E27FC236}">
              <a16:creationId xmlns:a16="http://schemas.microsoft.com/office/drawing/2014/main" id="{3824DD53-2AA5-4638-95D5-DA7A08A9714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9" name="テキスト ボックス 598">
          <a:extLst>
            <a:ext uri="{FF2B5EF4-FFF2-40B4-BE49-F238E27FC236}">
              <a16:creationId xmlns:a16="http://schemas.microsoft.com/office/drawing/2014/main" id="{43596374-7C25-4FA0-854C-47E84AB3664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a:extLst>
            <a:ext uri="{FF2B5EF4-FFF2-40B4-BE49-F238E27FC236}">
              <a16:creationId xmlns:a16="http://schemas.microsoft.com/office/drawing/2014/main" id="{5CB4230D-E179-4045-B435-C86992C18F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a:extLst>
            <a:ext uri="{FF2B5EF4-FFF2-40B4-BE49-F238E27FC236}">
              <a16:creationId xmlns:a16="http://schemas.microsoft.com/office/drawing/2014/main" id="{5614F246-14A9-40E7-9678-3C34D699DB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学校施設】&#10;一人当たり面積グラフ枠">
          <a:extLst>
            <a:ext uri="{FF2B5EF4-FFF2-40B4-BE49-F238E27FC236}">
              <a16:creationId xmlns:a16="http://schemas.microsoft.com/office/drawing/2014/main" id="{C3C81A33-473D-4DD1-920F-6121917840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603" name="直線コネクタ 602">
          <a:extLst>
            <a:ext uri="{FF2B5EF4-FFF2-40B4-BE49-F238E27FC236}">
              <a16:creationId xmlns:a16="http://schemas.microsoft.com/office/drawing/2014/main" id="{CCC7197C-7258-4C38-BB74-97A531CF07DB}"/>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604" name="【学校施設】&#10;一人当たり面積最小値テキスト">
          <a:extLst>
            <a:ext uri="{FF2B5EF4-FFF2-40B4-BE49-F238E27FC236}">
              <a16:creationId xmlns:a16="http://schemas.microsoft.com/office/drawing/2014/main" id="{3C3273AD-2E3C-45F4-88F8-313389A4D817}"/>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605" name="直線コネクタ 604">
          <a:extLst>
            <a:ext uri="{FF2B5EF4-FFF2-40B4-BE49-F238E27FC236}">
              <a16:creationId xmlns:a16="http://schemas.microsoft.com/office/drawing/2014/main" id="{66BA0134-569D-4158-877D-921618414B02}"/>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606" name="【学校施設】&#10;一人当たり面積最大値テキスト">
          <a:extLst>
            <a:ext uri="{FF2B5EF4-FFF2-40B4-BE49-F238E27FC236}">
              <a16:creationId xmlns:a16="http://schemas.microsoft.com/office/drawing/2014/main" id="{2FE3DC5C-44DB-4388-B8AF-D53EE2219C59}"/>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607" name="直線コネクタ 606">
          <a:extLst>
            <a:ext uri="{FF2B5EF4-FFF2-40B4-BE49-F238E27FC236}">
              <a16:creationId xmlns:a16="http://schemas.microsoft.com/office/drawing/2014/main" id="{180AB613-46C1-49A0-859F-3B397C510834}"/>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608" name="【学校施設】&#10;一人当たり面積平均値テキスト">
          <a:extLst>
            <a:ext uri="{FF2B5EF4-FFF2-40B4-BE49-F238E27FC236}">
              <a16:creationId xmlns:a16="http://schemas.microsoft.com/office/drawing/2014/main" id="{D6E846D3-81B9-4E02-90E5-BF641DB236EA}"/>
            </a:ext>
          </a:extLst>
        </xdr:cNvPr>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609" name="フローチャート: 判断 608">
          <a:extLst>
            <a:ext uri="{FF2B5EF4-FFF2-40B4-BE49-F238E27FC236}">
              <a16:creationId xmlns:a16="http://schemas.microsoft.com/office/drawing/2014/main" id="{B71D83DB-D769-460F-B792-7D8C589F9DD1}"/>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10" name="フローチャート: 判断 609">
          <a:extLst>
            <a:ext uri="{FF2B5EF4-FFF2-40B4-BE49-F238E27FC236}">
              <a16:creationId xmlns:a16="http://schemas.microsoft.com/office/drawing/2014/main" id="{B2E4B251-9A84-40AE-B3FF-6F8B117BDAE7}"/>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611" name="フローチャート: 判断 610">
          <a:extLst>
            <a:ext uri="{FF2B5EF4-FFF2-40B4-BE49-F238E27FC236}">
              <a16:creationId xmlns:a16="http://schemas.microsoft.com/office/drawing/2014/main" id="{9939933F-79E7-499E-8EE5-FD27008AE248}"/>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612" name="フローチャート: 判断 611">
          <a:extLst>
            <a:ext uri="{FF2B5EF4-FFF2-40B4-BE49-F238E27FC236}">
              <a16:creationId xmlns:a16="http://schemas.microsoft.com/office/drawing/2014/main" id="{B4D4C430-B54E-4AC8-82E1-36A46F156AEF}"/>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9DB2A603-20E3-495A-92EA-A395123E50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A50E248B-A1C7-4167-B4BC-1FCC354F12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28A1D179-902F-4FC2-B108-1F0E9A5E85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AFC95B5A-8500-4C93-81D4-017DB63A2F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462A1257-FAD6-4B90-A450-920651A4F5A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22860</xdr:rowOff>
    </xdr:from>
    <xdr:to>
      <xdr:col>116</xdr:col>
      <xdr:colOff>114300</xdr:colOff>
      <xdr:row>60</xdr:row>
      <xdr:rowOff>124460</xdr:rowOff>
    </xdr:to>
    <xdr:sp macro="" textlink="">
      <xdr:nvSpPr>
        <xdr:cNvPr id="618" name="楕円 617">
          <a:extLst>
            <a:ext uri="{FF2B5EF4-FFF2-40B4-BE49-F238E27FC236}">
              <a16:creationId xmlns:a16="http://schemas.microsoft.com/office/drawing/2014/main" id="{D3BE7D13-E4C2-4FEC-B720-48180A0C4061}"/>
            </a:ext>
          </a:extLst>
        </xdr:cNvPr>
        <xdr:cNvSpPr/>
      </xdr:nvSpPr>
      <xdr:spPr>
        <a:xfrm>
          <a:off x="221107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45737</xdr:rowOff>
    </xdr:from>
    <xdr:ext cx="469744" cy="259045"/>
    <xdr:sp macro="" textlink="">
      <xdr:nvSpPr>
        <xdr:cNvPr id="619" name="【学校施設】&#10;一人当たり面積該当値テキスト">
          <a:extLst>
            <a:ext uri="{FF2B5EF4-FFF2-40B4-BE49-F238E27FC236}">
              <a16:creationId xmlns:a16="http://schemas.microsoft.com/office/drawing/2014/main" id="{72C4256E-84A1-45B3-A94B-0147590518EF}"/>
            </a:ext>
          </a:extLst>
        </xdr:cNvPr>
        <xdr:cNvSpPr txBox="1"/>
      </xdr:nvSpPr>
      <xdr:spPr>
        <a:xfrm>
          <a:off x="22199600"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57150</xdr:rowOff>
    </xdr:from>
    <xdr:to>
      <xdr:col>112</xdr:col>
      <xdr:colOff>38100</xdr:colOff>
      <xdr:row>60</xdr:row>
      <xdr:rowOff>158750</xdr:rowOff>
    </xdr:to>
    <xdr:sp macro="" textlink="">
      <xdr:nvSpPr>
        <xdr:cNvPr id="620" name="楕円 619">
          <a:extLst>
            <a:ext uri="{FF2B5EF4-FFF2-40B4-BE49-F238E27FC236}">
              <a16:creationId xmlns:a16="http://schemas.microsoft.com/office/drawing/2014/main" id="{7DEBA731-226D-4126-B194-E02C154D4F8B}"/>
            </a:ext>
          </a:extLst>
        </xdr:cNvPr>
        <xdr:cNvSpPr/>
      </xdr:nvSpPr>
      <xdr:spPr>
        <a:xfrm>
          <a:off x="212725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73660</xdr:rowOff>
    </xdr:from>
    <xdr:to>
      <xdr:col>116</xdr:col>
      <xdr:colOff>63500</xdr:colOff>
      <xdr:row>60</xdr:row>
      <xdr:rowOff>107950</xdr:rowOff>
    </xdr:to>
    <xdr:cxnSp macro="">
      <xdr:nvCxnSpPr>
        <xdr:cNvPr id="621" name="直線コネクタ 620">
          <a:extLst>
            <a:ext uri="{FF2B5EF4-FFF2-40B4-BE49-F238E27FC236}">
              <a16:creationId xmlns:a16="http://schemas.microsoft.com/office/drawing/2014/main" id="{5B9E9D52-E565-439F-9FDB-28C74C71279F}"/>
            </a:ext>
          </a:extLst>
        </xdr:cNvPr>
        <xdr:cNvCxnSpPr/>
      </xdr:nvCxnSpPr>
      <xdr:spPr>
        <a:xfrm flipV="1">
          <a:off x="21323300" y="103606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82550</xdr:rowOff>
    </xdr:from>
    <xdr:to>
      <xdr:col>107</xdr:col>
      <xdr:colOff>101600</xdr:colOff>
      <xdr:row>60</xdr:row>
      <xdr:rowOff>12700</xdr:rowOff>
    </xdr:to>
    <xdr:sp macro="" textlink="">
      <xdr:nvSpPr>
        <xdr:cNvPr id="622" name="楕円 621">
          <a:extLst>
            <a:ext uri="{FF2B5EF4-FFF2-40B4-BE49-F238E27FC236}">
              <a16:creationId xmlns:a16="http://schemas.microsoft.com/office/drawing/2014/main" id="{5DC0C5AE-237D-47A7-8854-E81412FD68B1}"/>
            </a:ext>
          </a:extLst>
        </xdr:cNvPr>
        <xdr:cNvSpPr/>
      </xdr:nvSpPr>
      <xdr:spPr>
        <a:xfrm>
          <a:off x="2038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133350</xdr:rowOff>
    </xdr:from>
    <xdr:to>
      <xdr:col>111</xdr:col>
      <xdr:colOff>177800</xdr:colOff>
      <xdr:row>60</xdr:row>
      <xdr:rowOff>107950</xdr:rowOff>
    </xdr:to>
    <xdr:cxnSp macro="">
      <xdr:nvCxnSpPr>
        <xdr:cNvPr id="623" name="直線コネクタ 622">
          <a:extLst>
            <a:ext uri="{FF2B5EF4-FFF2-40B4-BE49-F238E27FC236}">
              <a16:creationId xmlns:a16="http://schemas.microsoft.com/office/drawing/2014/main" id="{80828B6D-1983-417B-B97A-993D81EFACB3}"/>
            </a:ext>
          </a:extLst>
        </xdr:cNvPr>
        <xdr:cNvCxnSpPr/>
      </xdr:nvCxnSpPr>
      <xdr:spPr>
        <a:xfrm>
          <a:off x="20434300" y="10248900"/>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24" name="n_1aveValue【学校施設】&#10;一人当たり面積">
          <a:extLst>
            <a:ext uri="{FF2B5EF4-FFF2-40B4-BE49-F238E27FC236}">
              <a16:creationId xmlns:a16="http://schemas.microsoft.com/office/drawing/2014/main" id="{6659DB6A-6A10-409D-8DBB-873BA0B3152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160037</xdr:rowOff>
    </xdr:from>
    <xdr:ext cx="469744" cy="259045"/>
    <xdr:sp macro="" textlink="">
      <xdr:nvSpPr>
        <xdr:cNvPr id="625" name="n_2aveValue【学校施設】&#10;一人当たり面積">
          <a:extLst>
            <a:ext uri="{FF2B5EF4-FFF2-40B4-BE49-F238E27FC236}">
              <a16:creationId xmlns:a16="http://schemas.microsoft.com/office/drawing/2014/main" id="{9F2FA540-E42A-478F-93AA-F3963C4C0B1D}"/>
            </a:ext>
          </a:extLst>
        </xdr:cNvPr>
        <xdr:cNvSpPr txBox="1"/>
      </xdr:nvSpPr>
      <xdr:spPr>
        <a:xfrm>
          <a:off x="20199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626" name="n_3aveValue【学校施設】&#10;一人当たり面積">
          <a:extLst>
            <a:ext uri="{FF2B5EF4-FFF2-40B4-BE49-F238E27FC236}">
              <a16:creationId xmlns:a16="http://schemas.microsoft.com/office/drawing/2014/main" id="{42B23AED-277A-4070-B485-97A24C3BEDA9}"/>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3827</xdr:rowOff>
    </xdr:from>
    <xdr:ext cx="469744" cy="259045"/>
    <xdr:sp macro="" textlink="">
      <xdr:nvSpPr>
        <xdr:cNvPr id="627" name="n_1mainValue【学校施設】&#10;一人当たり面積">
          <a:extLst>
            <a:ext uri="{FF2B5EF4-FFF2-40B4-BE49-F238E27FC236}">
              <a16:creationId xmlns:a16="http://schemas.microsoft.com/office/drawing/2014/main" id="{FE38E4EF-01B5-4D3A-BC1B-AE1FF0151E94}"/>
            </a:ext>
          </a:extLst>
        </xdr:cNvPr>
        <xdr:cNvSpPr txBox="1"/>
      </xdr:nvSpPr>
      <xdr:spPr>
        <a:xfrm>
          <a:off x="21075727" y="101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29227</xdr:rowOff>
    </xdr:from>
    <xdr:ext cx="469744" cy="259045"/>
    <xdr:sp macro="" textlink="">
      <xdr:nvSpPr>
        <xdr:cNvPr id="628" name="n_2mainValue【学校施設】&#10;一人当たり面積">
          <a:extLst>
            <a:ext uri="{FF2B5EF4-FFF2-40B4-BE49-F238E27FC236}">
              <a16:creationId xmlns:a16="http://schemas.microsoft.com/office/drawing/2014/main" id="{A905143C-1C3E-41F4-8AB2-571BEFBA148F}"/>
            </a:ext>
          </a:extLst>
        </xdr:cNvPr>
        <xdr:cNvSpPr txBox="1"/>
      </xdr:nvSpPr>
      <xdr:spPr>
        <a:xfrm>
          <a:off x="20199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B36D85B8-F2F5-40E2-9671-91B2A79D0E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89BC177D-39BD-496F-9956-2073765268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FF021BAF-044A-4AAA-A915-E43C297FF0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B72B64DD-C681-438A-B5EA-11C29464DA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8C1329F6-22CD-414C-ABDA-196582A073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13CE03E7-946E-480C-AFA8-FA9B525B67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BBAE7085-F0FA-472B-A6E9-A872CC163E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B381C125-585F-44DF-93FE-ABC4628745B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1AA9288E-1BC5-4AB1-8FA4-98DD1D30B6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A31022C5-8E56-4BD8-A1BE-A955BC47FE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D64D27F3-D9E9-405C-B8CE-DDB187A042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F2CDA35A-A4C6-4E82-8784-3CE3AEA012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E1982AA8-EFD4-4A99-878F-AF44858120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61F437D0-76C3-41D3-B5AB-B157B58EBB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661A40C0-737B-4896-859A-5E2A290BA6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D1BD7EB1-02F4-4429-890D-F3FE39DD7D7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667DD29A-EEBC-49B7-8510-C776C6FB5A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7B987607-7253-4708-90B0-E67E3FA796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1079841B-2E9A-40FC-8949-BA0FBA002E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3E2DC762-3568-4228-934E-BEC43E8989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4E54A8FD-D153-4089-9EBE-D158E8AC9D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AF2E2A25-F889-4D18-9B08-9ECF9ABAA3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E7551128-2D75-49A4-A673-DC72C9E4A0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35674B76-A476-4BE4-A85C-8BB5D8648FE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E1842EBF-BE36-41A6-A550-40C8644BAF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41B85630-7A16-4C7A-8226-A5944BA703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A36A6642-BE75-4233-80BB-999DAE828B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A22A703C-CAAE-42E2-AC9A-C14921BD27C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9B321C22-67E7-4100-BD33-14BF810806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EB50449A-8F06-48BA-B8E2-B4F99DD125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ECF580F3-EE74-48F1-84FC-676924ED46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48B0AEC8-908F-46CE-A37A-81F5B199F72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8360FC4A-981D-49D2-BE72-BA4BE55517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78550BEC-CA34-4773-A0F9-DF161D52EA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CE9C7C56-F043-49F3-A5B5-338531271C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類似団体と比較して、有形固定資産減価償却率が全般的に高い傾向にあり、特に道路や港湾・漁港などにおいて、その傾向が顕著となっている。</a:t>
          </a:r>
        </a:p>
        <a:p>
          <a:r>
            <a:rPr kumimoji="1" lang="ja-JP" altLang="en-US" sz="1300">
              <a:latin typeface="ＭＳ Ｐゴシック" panose="020B0600070205080204" pitchFamily="50" charset="-128"/>
              <a:ea typeface="ＭＳ Ｐゴシック" panose="020B0600070205080204" pitchFamily="50" charset="-128"/>
            </a:rPr>
            <a:t>　しかし、これらの資産については地理的要因や地域産業と密接に関係してくるものであり、地域を支えるインフラとして今後も維持管理を要する資産であるため、長寿命化や適切な維持補修に努め、経費の縮減に努めていく。</a:t>
          </a:r>
        </a:p>
        <a:p>
          <a:r>
            <a:rPr kumimoji="1" lang="ja-JP" altLang="en-US" sz="1300">
              <a:latin typeface="ＭＳ Ｐゴシック" panose="020B0600070205080204" pitchFamily="50" charset="-128"/>
              <a:ea typeface="ＭＳ Ｐゴシック" panose="020B0600070205080204" pitchFamily="50" charset="-128"/>
            </a:rPr>
            <a:t>　また、学校施設についても、今後の児童・生徒数の見込みに応じて、統廃合や小中一貫校化による施設の集約化の検討を進めており、適正な資産規模となるよう検討を進めていく。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なお、認定こども園・幼稚園・保育所については、類似団体と比較して有形固定資産減価償却率が低いが、平成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年度以降に取得価格が比較的大きい複数の施設が供用開始されたことによるものである。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7F8C5B-2C04-45BB-95A5-C32E35CBE2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C8C069-D114-4FDB-8541-5C9925A494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CA2C26-7AAF-4BDF-9AE5-766B9A891A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8A7B57-7ED6-487F-9099-B57CF359E6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B5DB94-A5D7-47F1-B70B-F320165101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0A9CB3-8C1E-44E4-8050-D9404D4242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442BF7-A7CA-4E0A-94AA-27213BF8E7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E49259-511E-47DE-8BBA-8E69F26C09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B07E6A-29B0-44FC-B166-6AF496AD59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16E9E0-9B33-4833-844A-16291E4D7F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195,986
191,737
186.96
72,929,117
70,969,825
1,628,076
40,408,582
69,337,165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9F127C-AE1E-459F-BE85-88F8204119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8F736D-5476-44A9-BA04-158644041F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B7A3C5-A1B3-4EB9-9BD6-80650A8B79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F6EABB-25CE-4D18-97FE-F18A10B02F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4BBCBE-FE97-4F26-971F-545F100115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70BC6B-3CDE-48E0-8640-0229DF16D7D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0C1ACA-ADF8-4C24-AEFE-5CC6A099B7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BD1F9B-9471-43BF-8C4E-2A74C35442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D61199-0475-4971-92C6-6DA727D317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D48F52-0466-41C1-8176-5D4F899B3E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931F7B-4CE7-4057-A359-4E61C25E67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ED781B-7F20-4D97-9751-166C15D354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AC5830-E7ED-4E16-86C3-42E223790F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901443-DB05-47A7-8B6F-837F14BB8C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B285A6-A815-475F-89E8-4AF11CC4FB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D49C90-F8C4-478D-8746-D4345F2D93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AF252A-E8BA-4C4D-B8C1-78FC9B7070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861E32-4DF4-466F-B46D-3381834451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82C294-A0EC-42C4-AB90-F5E0FF5BC9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FC5406B-90A1-4A05-A6CD-4508FABF5D6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794FE89-B5AA-48B3-899E-E2B9D7AD0B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8AE5FD-B409-4CB9-B566-8572647069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225DCBD-1AF1-4704-8972-E24E165AE0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81E9EA3-5105-41F9-B2DC-66900ECB87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D60B628-7566-46D1-BABF-66BCEB431D4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3DA9AF3-24CA-4212-B3D5-CA4BAF342A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7FF9549-6F03-4329-8101-1E6B526599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F441FDC-A845-448B-B819-6E17ECE9A1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ED7B5EB-0BB0-4956-9690-194740439B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57F2398-A5DB-4A0B-AAB8-29966720DB1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6B50704-5C8C-4DD6-B89E-257741B42301}"/>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4FFB0A9-B6AD-4E46-A140-D390BCF5BCC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39330BD-ACD6-4F56-BAF4-2C1E5026CF4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A5F97DE-7604-4C5C-9375-884CA3DC31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BDFF742-5722-498C-A013-83A7656E2C9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B013003D-B5A1-4DE4-8BEC-232C8C0CD99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1641CE3-D6AF-4988-8549-708B02A2A7D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CB7D52FD-4BE3-4A45-BD7C-688D3E3E814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0DD5816-A9BB-448A-AED7-8B8BDDB72A7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ED1321F-DCE6-4D22-BF3D-4F789A609F0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493C0ED-CB1B-4129-8594-651E1B8D5BC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7B763DB9-6A24-4BA3-8948-BD548CB3D3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D2669C6-E842-410D-84E0-4B8034A4F45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290F486-9A71-4A1B-899D-FD5A3076EC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B1766505-AC73-41BD-AB58-23BFA3DA7CA2}"/>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1F67C3AA-691C-4C71-869E-9A5D4E5D0C88}"/>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BBEC5C9E-07FE-46B3-8DE9-608A8E90846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F33A0F2E-DEAF-4F77-B5DD-DCC74214F8D8}"/>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DA63ACD8-BEF0-4CF3-9887-8AD06EFBD93C}"/>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a:extLst>
            <a:ext uri="{FF2B5EF4-FFF2-40B4-BE49-F238E27FC236}">
              <a16:creationId xmlns:a16="http://schemas.microsoft.com/office/drawing/2014/main" id="{36EFECCB-77AA-4F43-B06C-D919FBBAB559}"/>
            </a:ext>
          </a:extLst>
        </xdr:cNvPr>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F36FA8F0-C47A-42F8-BD0F-B89F3CC11463}"/>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3E1477E8-6B8F-4D1F-A59F-82667E924BA5}"/>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527EF7F9-C58E-4524-934C-D9196B6AF865}"/>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C8B6C5C5-EA5A-4830-BF1D-49412AFBFD3A}"/>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7364975-9A4A-4E2C-B3E3-321064C4178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B6BFE4-151F-40D7-A77F-1E6B240FFF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38D73B-1B54-4740-92A8-39ED4DA312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4351C0-BD9C-4640-9911-2E4271600E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306D44-D1A1-4BB2-ADB3-D61786BC9B4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1" name="楕円 70">
          <a:extLst>
            <a:ext uri="{FF2B5EF4-FFF2-40B4-BE49-F238E27FC236}">
              <a16:creationId xmlns:a16="http://schemas.microsoft.com/office/drawing/2014/main" id="{C295C5FA-8634-49BA-9039-5AB68E3CC77E}"/>
            </a:ext>
          </a:extLst>
        </xdr:cNvPr>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128287</xdr:rowOff>
    </xdr:from>
    <xdr:ext cx="405111" cy="259045"/>
    <xdr:sp macro="" textlink="">
      <xdr:nvSpPr>
        <xdr:cNvPr id="72" name="【図書館】&#10;有形固定資産減価償却率該当値テキスト">
          <a:extLst>
            <a:ext uri="{FF2B5EF4-FFF2-40B4-BE49-F238E27FC236}">
              <a16:creationId xmlns:a16="http://schemas.microsoft.com/office/drawing/2014/main" id="{7A9F05FF-975B-454F-9E3A-5859AB30F699}"/>
            </a:ext>
          </a:extLst>
        </xdr:cNvPr>
        <xdr:cNvSpPr txBox="1"/>
      </xdr:nvSpPr>
      <xdr:spPr>
        <a:xfrm>
          <a:off x="4673600"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137795</xdr:rowOff>
    </xdr:from>
    <xdr:to>
      <xdr:col>20</xdr:col>
      <xdr:colOff>38100</xdr:colOff>
      <xdr:row>39</xdr:row>
      <xdr:rowOff>67945</xdr:rowOff>
    </xdr:to>
    <xdr:sp macro="" textlink="">
      <xdr:nvSpPr>
        <xdr:cNvPr id="73" name="楕円 72">
          <a:extLst>
            <a:ext uri="{FF2B5EF4-FFF2-40B4-BE49-F238E27FC236}">
              <a16:creationId xmlns:a16="http://schemas.microsoft.com/office/drawing/2014/main" id="{5AD86031-1EEF-4AC9-B3E8-AA09CFD32DB3}"/>
            </a:ext>
          </a:extLst>
        </xdr:cNvPr>
        <xdr:cNvSpPr/>
      </xdr:nvSpPr>
      <xdr:spPr>
        <a:xfrm>
          <a:off x="3746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17145</xdr:rowOff>
    </xdr:to>
    <xdr:cxnSp macro="">
      <xdr:nvCxnSpPr>
        <xdr:cNvPr id="74" name="直線コネクタ 73">
          <a:extLst>
            <a:ext uri="{FF2B5EF4-FFF2-40B4-BE49-F238E27FC236}">
              <a16:creationId xmlns:a16="http://schemas.microsoft.com/office/drawing/2014/main" id="{684F5C48-67EE-478A-89E1-4B1B43B1656B}"/>
            </a:ext>
          </a:extLst>
        </xdr:cNvPr>
        <xdr:cNvCxnSpPr/>
      </xdr:nvCxnSpPr>
      <xdr:spPr>
        <a:xfrm flipV="1">
          <a:off x="3797300" y="66713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xdr:rowOff>
    </xdr:from>
    <xdr:to>
      <xdr:col>15</xdr:col>
      <xdr:colOff>101600</xdr:colOff>
      <xdr:row>39</xdr:row>
      <xdr:rowOff>106045</xdr:rowOff>
    </xdr:to>
    <xdr:sp macro="" textlink="">
      <xdr:nvSpPr>
        <xdr:cNvPr id="75" name="楕円 74">
          <a:extLst>
            <a:ext uri="{FF2B5EF4-FFF2-40B4-BE49-F238E27FC236}">
              <a16:creationId xmlns:a16="http://schemas.microsoft.com/office/drawing/2014/main" id="{8AD8CA5C-5684-426A-87C1-3FAE619DA18C}"/>
            </a:ext>
          </a:extLst>
        </xdr:cNvPr>
        <xdr:cNvSpPr/>
      </xdr:nvSpPr>
      <xdr:spPr>
        <a:xfrm>
          <a:off x="2857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17145</xdr:rowOff>
    </xdr:from>
    <xdr:to>
      <xdr:col>19</xdr:col>
      <xdr:colOff>177800</xdr:colOff>
      <xdr:row>39</xdr:row>
      <xdr:rowOff>55245</xdr:rowOff>
    </xdr:to>
    <xdr:cxnSp macro="">
      <xdr:nvCxnSpPr>
        <xdr:cNvPr id="76" name="直線コネクタ 75">
          <a:extLst>
            <a:ext uri="{FF2B5EF4-FFF2-40B4-BE49-F238E27FC236}">
              <a16:creationId xmlns:a16="http://schemas.microsoft.com/office/drawing/2014/main" id="{7E5ED377-CED3-4F70-A90A-82DB5DF3794D}"/>
            </a:ext>
          </a:extLst>
        </xdr:cNvPr>
        <xdr:cNvCxnSpPr/>
      </xdr:nvCxnSpPr>
      <xdr:spPr>
        <a:xfrm flipV="1">
          <a:off x="2908300" y="6703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7" name="n_1aveValue【図書館】&#10;有形固定資産減価償却率">
          <a:extLst>
            <a:ext uri="{FF2B5EF4-FFF2-40B4-BE49-F238E27FC236}">
              <a16:creationId xmlns:a16="http://schemas.microsoft.com/office/drawing/2014/main" id="{B276090E-72E9-451B-9249-FB8A27C47AFA}"/>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78" name="n_2aveValue【図書館】&#10;有形固定資産減価償却率">
          <a:extLst>
            <a:ext uri="{FF2B5EF4-FFF2-40B4-BE49-F238E27FC236}">
              <a16:creationId xmlns:a16="http://schemas.microsoft.com/office/drawing/2014/main" id="{73563504-3832-48A8-A1EA-8945D5405D10}"/>
            </a:ext>
          </a:extLst>
        </xdr:cNvPr>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79" name="n_3aveValue【図書館】&#10;有形固定資産減価償却率">
          <a:extLst>
            <a:ext uri="{FF2B5EF4-FFF2-40B4-BE49-F238E27FC236}">
              <a16:creationId xmlns:a16="http://schemas.microsoft.com/office/drawing/2014/main" id="{72E2248E-FE5F-46EB-8B5A-62C8F387B1B0}"/>
            </a:ext>
          </a:extLst>
        </xdr:cNvPr>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84472</xdr:rowOff>
    </xdr:from>
    <xdr:ext cx="405111" cy="259045"/>
    <xdr:sp macro="" textlink="">
      <xdr:nvSpPr>
        <xdr:cNvPr id="80" name="n_1mainValue【図書館】&#10;有形固定資産減価償却率">
          <a:extLst>
            <a:ext uri="{FF2B5EF4-FFF2-40B4-BE49-F238E27FC236}">
              <a16:creationId xmlns:a16="http://schemas.microsoft.com/office/drawing/2014/main" id="{1156EF3A-1BC5-4683-B32C-A13D4D4B0D36}"/>
            </a:ext>
          </a:extLst>
        </xdr:cNvPr>
        <xdr:cNvSpPr txBox="1"/>
      </xdr:nvSpPr>
      <xdr:spPr>
        <a:xfrm>
          <a:off x="35820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122572</xdr:rowOff>
    </xdr:from>
    <xdr:ext cx="405111" cy="259045"/>
    <xdr:sp macro="" textlink="">
      <xdr:nvSpPr>
        <xdr:cNvPr id="81" name="n_2mainValue【図書館】&#10;有形固定資産減価償却率">
          <a:extLst>
            <a:ext uri="{FF2B5EF4-FFF2-40B4-BE49-F238E27FC236}">
              <a16:creationId xmlns:a16="http://schemas.microsoft.com/office/drawing/2014/main" id="{0C99A1E5-632E-4279-8245-9D769444D342}"/>
            </a:ext>
          </a:extLst>
        </xdr:cNvPr>
        <xdr:cNvSpPr txBox="1"/>
      </xdr:nvSpPr>
      <xdr:spPr>
        <a:xfrm>
          <a:off x="2705744"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50712C92-9D1C-4227-8467-0FBB7276A4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D6F54126-74C2-4DFD-9D4D-2FB759786C8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D7EA64B7-352F-4453-B893-A28F8E31A6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DD8661FD-5A65-4B2F-8F6A-4727D4EE06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8F9D7C1A-E795-4DA7-89BA-8EAD08AC4E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24DACCB5-D370-42D0-9E0C-D9860C374D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315D6237-9473-4EFA-BCC1-FE92A1C4AD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EED2BCDB-37AE-4DE8-BB9A-DC784EF04D0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186703DC-A35D-41C7-8A3C-A5F16E8775D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D927AAFD-AF5C-43EB-81F1-CF1772D7E7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A19DAC4-FB97-448C-A0FC-2E491F4A24F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7936836A-19FE-42B8-AF62-F8B9A521ABC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2981B151-1189-439E-BE64-1E8E7540DC0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a16="http://schemas.microsoft.com/office/drawing/2014/main" id="{9A741269-1E18-4D86-B648-BA8328C2B87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DE197486-BF33-4D70-B857-BD797D9C801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a16="http://schemas.microsoft.com/office/drawing/2014/main" id="{29C95B0A-5913-498F-921C-E49E138FF04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F9500907-3089-4CF8-BE06-E76C86847F9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a16="http://schemas.microsoft.com/office/drawing/2014/main" id="{A7932CCF-8F60-42A0-9451-835A059FD8E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F4B4DA87-04C5-4EF1-AA72-4255DEC9B7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B9F345F-7A0F-4CA9-8000-2975BA957DC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A46C69E4-567B-4BCE-80D4-FCC45463DBC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3" name="直線コネクタ 102">
          <a:extLst>
            <a:ext uri="{FF2B5EF4-FFF2-40B4-BE49-F238E27FC236}">
              <a16:creationId xmlns:a16="http://schemas.microsoft.com/office/drawing/2014/main" id="{21869113-445E-460F-9EEA-9038B71C5905}"/>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4" name="【図書館】&#10;一人当たり面積最小値テキスト">
          <a:extLst>
            <a:ext uri="{FF2B5EF4-FFF2-40B4-BE49-F238E27FC236}">
              <a16:creationId xmlns:a16="http://schemas.microsoft.com/office/drawing/2014/main" id="{17B95AE0-C5E3-4FC6-B900-7DE424A133AD}"/>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5" name="直線コネクタ 104">
          <a:extLst>
            <a:ext uri="{FF2B5EF4-FFF2-40B4-BE49-F238E27FC236}">
              <a16:creationId xmlns:a16="http://schemas.microsoft.com/office/drawing/2014/main" id="{6B1B44E5-58D8-4A01-9982-12CBFA1BD1F6}"/>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a:extLst>
            <a:ext uri="{FF2B5EF4-FFF2-40B4-BE49-F238E27FC236}">
              <a16:creationId xmlns:a16="http://schemas.microsoft.com/office/drawing/2014/main" id="{93D99AD7-78F0-4375-8652-FB25A7560D39}"/>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a:extLst>
            <a:ext uri="{FF2B5EF4-FFF2-40B4-BE49-F238E27FC236}">
              <a16:creationId xmlns:a16="http://schemas.microsoft.com/office/drawing/2014/main" id="{2774993F-9D18-42FF-B6A7-C272B1E0343C}"/>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08" name="【図書館】&#10;一人当たり面積平均値テキスト">
          <a:extLst>
            <a:ext uri="{FF2B5EF4-FFF2-40B4-BE49-F238E27FC236}">
              <a16:creationId xmlns:a16="http://schemas.microsoft.com/office/drawing/2014/main" id="{094FD1CA-92B3-4166-97AE-C5E242C9822D}"/>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09" name="フローチャート: 判断 108">
          <a:extLst>
            <a:ext uri="{FF2B5EF4-FFF2-40B4-BE49-F238E27FC236}">
              <a16:creationId xmlns:a16="http://schemas.microsoft.com/office/drawing/2014/main" id="{359AFAD1-E7EF-4EDE-82C9-8FEEF5B6E7FF}"/>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0" name="フローチャート: 判断 109">
          <a:extLst>
            <a:ext uri="{FF2B5EF4-FFF2-40B4-BE49-F238E27FC236}">
              <a16:creationId xmlns:a16="http://schemas.microsoft.com/office/drawing/2014/main" id="{2C0F0C18-3296-4EDD-A820-12166D002687}"/>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1" name="フローチャート: 判断 110">
          <a:extLst>
            <a:ext uri="{FF2B5EF4-FFF2-40B4-BE49-F238E27FC236}">
              <a16:creationId xmlns:a16="http://schemas.microsoft.com/office/drawing/2014/main" id="{C225BA14-72FF-43FA-AE44-9D75A6DB041F}"/>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a:extLst>
            <a:ext uri="{FF2B5EF4-FFF2-40B4-BE49-F238E27FC236}">
              <a16:creationId xmlns:a16="http://schemas.microsoft.com/office/drawing/2014/main" id="{CE518407-C3EF-43FB-AD0B-DDDAA9DEBDF9}"/>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54CFB41-D9CE-4AD8-AC52-D79A42044D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9918A79-D173-4156-8BC5-13362AFDB1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3FCFE7B-1A5C-4E07-B0BA-33591B97F0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CF0041B-09B2-463C-8D36-1C243AE08C8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4729937-CFC3-463C-8175-615CFC1A99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36830</xdr:rowOff>
    </xdr:from>
    <xdr:to>
      <xdr:col>55</xdr:col>
      <xdr:colOff>50800</xdr:colOff>
      <xdr:row>33</xdr:row>
      <xdr:rowOff>138430</xdr:rowOff>
    </xdr:to>
    <xdr:sp macro="" textlink="">
      <xdr:nvSpPr>
        <xdr:cNvPr id="118" name="楕円 117">
          <a:extLst>
            <a:ext uri="{FF2B5EF4-FFF2-40B4-BE49-F238E27FC236}">
              <a16:creationId xmlns:a16="http://schemas.microsoft.com/office/drawing/2014/main" id="{85815E1E-B27D-4A79-A3E7-E368453825E9}"/>
            </a:ext>
          </a:extLst>
        </xdr:cNvPr>
        <xdr:cNvSpPr/>
      </xdr:nvSpPr>
      <xdr:spPr>
        <a:xfrm>
          <a:off x="10426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161307</xdr:rowOff>
    </xdr:from>
    <xdr:ext cx="469744" cy="259045"/>
    <xdr:sp macro="" textlink="">
      <xdr:nvSpPr>
        <xdr:cNvPr id="119" name="【図書館】&#10;一人当たり面積該当値テキスト">
          <a:extLst>
            <a:ext uri="{FF2B5EF4-FFF2-40B4-BE49-F238E27FC236}">
              <a16:creationId xmlns:a16="http://schemas.microsoft.com/office/drawing/2014/main" id="{A5016E4C-9395-4C2A-B0B9-7762E232999D}"/>
            </a:ext>
          </a:extLst>
        </xdr:cNvPr>
        <xdr:cNvSpPr txBox="1"/>
      </xdr:nvSpPr>
      <xdr:spPr>
        <a:xfrm>
          <a:off x="10515600"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59690</xdr:rowOff>
    </xdr:from>
    <xdr:to>
      <xdr:col>50</xdr:col>
      <xdr:colOff>165100</xdr:colOff>
      <xdr:row>33</xdr:row>
      <xdr:rowOff>161290</xdr:rowOff>
    </xdr:to>
    <xdr:sp macro="" textlink="">
      <xdr:nvSpPr>
        <xdr:cNvPr id="120" name="楕円 119">
          <a:extLst>
            <a:ext uri="{FF2B5EF4-FFF2-40B4-BE49-F238E27FC236}">
              <a16:creationId xmlns:a16="http://schemas.microsoft.com/office/drawing/2014/main" id="{0813F00E-A0D0-4BE4-A73D-92596307E7AE}"/>
            </a:ext>
          </a:extLst>
        </xdr:cNvPr>
        <xdr:cNvSpPr/>
      </xdr:nvSpPr>
      <xdr:spPr>
        <a:xfrm>
          <a:off x="958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87630</xdr:rowOff>
    </xdr:from>
    <xdr:to>
      <xdr:col>55</xdr:col>
      <xdr:colOff>0</xdr:colOff>
      <xdr:row>33</xdr:row>
      <xdr:rowOff>110490</xdr:rowOff>
    </xdr:to>
    <xdr:cxnSp macro="">
      <xdr:nvCxnSpPr>
        <xdr:cNvPr id="121" name="直線コネクタ 120">
          <a:extLst>
            <a:ext uri="{FF2B5EF4-FFF2-40B4-BE49-F238E27FC236}">
              <a16:creationId xmlns:a16="http://schemas.microsoft.com/office/drawing/2014/main" id="{D9D81CCB-DE5C-4F5C-866C-001F1F604182}"/>
            </a:ext>
          </a:extLst>
        </xdr:cNvPr>
        <xdr:cNvCxnSpPr/>
      </xdr:nvCxnSpPr>
      <xdr:spPr>
        <a:xfrm flipV="1">
          <a:off x="9639300" y="5745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59690</xdr:rowOff>
    </xdr:from>
    <xdr:to>
      <xdr:col>46</xdr:col>
      <xdr:colOff>38100</xdr:colOff>
      <xdr:row>33</xdr:row>
      <xdr:rowOff>161290</xdr:rowOff>
    </xdr:to>
    <xdr:sp macro="" textlink="">
      <xdr:nvSpPr>
        <xdr:cNvPr id="122" name="楕円 121">
          <a:extLst>
            <a:ext uri="{FF2B5EF4-FFF2-40B4-BE49-F238E27FC236}">
              <a16:creationId xmlns:a16="http://schemas.microsoft.com/office/drawing/2014/main" id="{E88FBDD7-887F-40B0-8947-1BC14BC3B6E7}"/>
            </a:ext>
          </a:extLst>
        </xdr:cNvPr>
        <xdr:cNvSpPr/>
      </xdr:nvSpPr>
      <xdr:spPr>
        <a:xfrm>
          <a:off x="8699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110490</xdr:rowOff>
    </xdr:from>
    <xdr:to>
      <xdr:col>50</xdr:col>
      <xdr:colOff>114300</xdr:colOff>
      <xdr:row>33</xdr:row>
      <xdr:rowOff>110490</xdr:rowOff>
    </xdr:to>
    <xdr:cxnSp macro="">
      <xdr:nvCxnSpPr>
        <xdr:cNvPr id="123" name="直線コネクタ 122">
          <a:extLst>
            <a:ext uri="{FF2B5EF4-FFF2-40B4-BE49-F238E27FC236}">
              <a16:creationId xmlns:a16="http://schemas.microsoft.com/office/drawing/2014/main" id="{4BA7FFAE-34B6-4955-BBC9-A27106731920}"/>
            </a:ext>
          </a:extLst>
        </xdr:cNvPr>
        <xdr:cNvCxnSpPr/>
      </xdr:nvCxnSpPr>
      <xdr:spPr>
        <a:xfrm>
          <a:off x="8750300" y="5768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4" name="n_1aveValue【図書館】&#10;一人当たり面積">
          <a:extLst>
            <a:ext uri="{FF2B5EF4-FFF2-40B4-BE49-F238E27FC236}">
              <a16:creationId xmlns:a16="http://schemas.microsoft.com/office/drawing/2014/main" id="{BA1F17A9-C8BA-4D46-8F92-A5331FE4F8CC}"/>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25" name="n_2aveValue【図書館】&#10;一人当たり面積">
          <a:extLst>
            <a:ext uri="{FF2B5EF4-FFF2-40B4-BE49-F238E27FC236}">
              <a16:creationId xmlns:a16="http://schemas.microsoft.com/office/drawing/2014/main" id="{C1133DA4-9D55-45A8-965B-AEE3DFB4D9A0}"/>
            </a:ext>
          </a:extLst>
        </xdr:cNvPr>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6" name="n_3aveValue【図書館】&#10;一人当たり面積">
          <a:extLst>
            <a:ext uri="{FF2B5EF4-FFF2-40B4-BE49-F238E27FC236}">
              <a16:creationId xmlns:a16="http://schemas.microsoft.com/office/drawing/2014/main" id="{BF4AA80E-CF7C-40AB-A918-625D9F96EBAA}"/>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6367</xdr:rowOff>
    </xdr:from>
    <xdr:ext cx="469744" cy="259045"/>
    <xdr:sp macro="" textlink="">
      <xdr:nvSpPr>
        <xdr:cNvPr id="127" name="n_1mainValue【図書館】&#10;一人当たり面積">
          <a:extLst>
            <a:ext uri="{FF2B5EF4-FFF2-40B4-BE49-F238E27FC236}">
              <a16:creationId xmlns:a16="http://schemas.microsoft.com/office/drawing/2014/main" id="{8F58E21A-D127-43D8-8ADE-D4A25254EABB}"/>
            </a:ext>
          </a:extLst>
        </xdr:cNvPr>
        <xdr:cNvSpPr txBox="1"/>
      </xdr:nvSpPr>
      <xdr:spPr>
        <a:xfrm>
          <a:off x="93917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6367</xdr:rowOff>
    </xdr:from>
    <xdr:ext cx="469744" cy="259045"/>
    <xdr:sp macro="" textlink="">
      <xdr:nvSpPr>
        <xdr:cNvPr id="128" name="n_2mainValue【図書館】&#10;一人当たり面積">
          <a:extLst>
            <a:ext uri="{FF2B5EF4-FFF2-40B4-BE49-F238E27FC236}">
              <a16:creationId xmlns:a16="http://schemas.microsoft.com/office/drawing/2014/main" id="{207D9367-5345-4B34-AC05-0208F5D70C0A}"/>
            </a:ext>
          </a:extLst>
        </xdr:cNvPr>
        <xdr:cNvSpPr txBox="1"/>
      </xdr:nvSpPr>
      <xdr:spPr>
        <a:xfrm>
          <a:off x="85154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1C0D63F3-0720-4456-89C8-06DC697801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92EE2A89-8F83-4C14-AFEE-1207386AD4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A1B990AB-3A6A-466C-95B0-66F60009CD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5E85BC36-57CB-4DA3-B05F-738A028DAE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66480173-7EDC-4A59-B100-52FAD877D1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7F0A89CD-0657-42F9-9496-1A7A8E30F3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9719C6BF-FF53-4E29-A9BB-DEE29494B9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193F6BFD-5F0A-4481-BF40-F9CB0BD0A63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8F785731-3ADA-4574-9D10-E1EB38ACDF9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A8C858D7-0100-4EE1-9EF5-8ED5BCEF7D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87650AD6-F60A-4187-BB17-429391872F4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9C84B530-1FD4-4187-9F3F-F8843350FAD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2F1D9C6B-31EA-45A7-87E6-5E23270A6E2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67848E71-967F-4B66-9DA3-96A103656D9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320B5084-E964-4C8A-B7EA-D56393CB9D8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21FF50FA-2B37-45E3-BB26-CF6B7351C04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A373D020-7BAB-4FA5-87C9-29DB4F4D069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3C83FB42-8B30-479E-B86D-94CBFCBB8F2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E7A2D116-08AE-4AC9-85A5-82F202C7AB4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C54C1377-BD82-43A0-AB5C-335E388B805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23306D3B-75AA-46E6-BEA0-E5424F71EA6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59A9FBC9-8974-4085-A704-211EEFC7AE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BC35200C-A92E-4644-934A-A75B1B16B29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AA933E10-FB55-4BCB-A2E8-7A92E2AE28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3" name="直線コネクタ 152">
          <a:extLst>
            <a:ext uri="{FF2B5EF4-FFF2-40B4-BE49-F238E27FC236}">
              <a16:creationId xmlns:a16="http://schemas.microsoft.com/office/drawing/2014/main" id="{B10F5EAA-7A17-4A2F-9A89-4395357E24F6}"/>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8B5F68DA-C617-4930-90EB-2C3E4F105B80}"/>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5" name="直線コネクタ 154">
          <a:extLst>
            <a:ext uri="{FF2B5EF4-FFF2-40B4-BE49-F238E27FC236}">
              <a16:creationId xmlns:a16="http://schemas.microsoft.com/office/drawing/2014/main" id="{1ADC6D05-0929-4EA1-8AB0-5E8192ADDC07}"/>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C192D12B-783F-4BD3-9FF9-0768E64DC3F4}"/>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57" name="直線コネクタ 156">
          <a:extLst>
            <a:ext uri="{FF2B5EF4-FFF2-40B4-BE49-F238E27FC236}">
              <a16:creationId xmlns:a16="http://schemas.microsoft.com/office/drawing/2014/main" id="{1631CB28-3459-412C-B59D-71401ADBCF5C}"/>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DD59CB45-4F37-4428-BFB7-B0007229DF85}"/>
            </a:ext>
          </a:extLst>
        </xdr:cNvPr>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59" name="フローチャート: 判断 158">
          <a:extLst>
            <a:ext uri="{FF2B5EF4-FFF2-40B4-BE49-F238E27FC236}">
              <a16:creationId xmlns:a16="http://schemas.microsoft.com/office/drawing/2014/main" id="{7BCAC3AB-2679-4ADF-BFAB-1F7E1DD0AAE2}"/>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0" name="フローチャート: 判断 159">
          <a:extLst>
            <a:ext uri="{FF2B5EF4-FFF2-40B4-BE49-F238E27FC236}">
              <a16:creationId xmlns:a16="http://schemas.microsoft.com/office/drawing/2014/main" id="{E05E431F-112B-4FCB-87E6-6949FD3C6FBF}"/>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1" name="フローチャート: 判断 160">
          <a:extLst>
            <a:ext uri="{FF2B5EF4-FFF2-40B4-BE49-F238E27FC236}">
              <a16:creationId xmlns:a16="http://schemas.microsoft.com/office/drawing/2014/main" id="{55E20832-323D-40D8-8640-C5451DD15E40}"/>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2" name="フローチャート: 判断 161">
          <a:extLst>
            <a:ext uri="{FF2B5EF4-FFF2-40B4-BE49-F238E27FC236}">
              <a16:creationId xmlns:a16="http://schemas.microsoft.com/office/drawing/2014/main" id="{4D4A916A-071D-4971-A5A3-83DC3777E836}"/>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7BE3E4C8-F48A-4A52-B600-06487D7977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16EF6FB-A0AB-4407-AA9E-C29A36C3473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313E8F4-1CCA-41C3-A421-9EEA5A7301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DD654E82-494E-4CCC-9F84-0F48BCB63B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E56D88E-B765-43A2-A1DF-43678D6B8B2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114935</xdr:rowOff>
    </xdr:from>
    <xdr:to>
      <xdr:col>24</xdr:col>
      <xdr:colOff>114300</xdr:colOff>
      <xdr:row>57</xdr:row>
      <xdr:rowOff>45085</xdr:rowOff>
    </xdr:to>
    <xdr:sp macro="" textlink="">
      <xdr:nvSpPr>
        <xdr:cNvPr id="168" name="楕円 167">
          <a:extLst>
            <a:ext uri="{FF2B5EF4-FFF2-40B4-BE49-F238E27FC236}">
              <a16:creationId xmlns:a16="http://schemas.microsoft.com/office/drawing/2014/main" id="{E37B9169-C522-4027-BDC7-B529738FA99F}"/>
            </a:ext>
          </a:extLst>
        </xdr:cNvPr>
        <xdr:cNvSpPr/>
      </xdr:nvSpPr>
      <xdr:spPr>
        <a:xfrm>
          <a:off x="4584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67962</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500112DB-D0D0-4D8C-B106-3B46BC218A24}"/>
            </a:ext>
          </a:extLst>
        </xdr:cNvPr>
        <xdr:cNvSpPr txBox="1"/>
      </xdr:nvSpPr>
      <xdr:spPr>
        <a:xfrm>
          <a:off x="4673600" y="966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143510</xdr:rowOff>
    </xdr:from>
    <xdr:to>
      <xdr:col>20</xdr:col>
      <xdr:colOff>38100</xdr:colOff>
      <xdr:row>57</xdr:row>
      <xdr:rowOff>73660</xdr:rowOff>
    </xdr:to>
    <xdr:sp macro="" textlink="">
      <xdr:nvSpPr>
        <xdr:cNvPr id="170" name="楕円 169">
          <a:extLst>
            <a:ext uri="{FF2B5EF4-FFF2-40B4-BE49-F238E27FC236}">
              <a16:creationId xmlns:a16="http://schemas.microsoft.com/office/drawing/2014/main" id="{51ACAA63-2B43-46AC-9DAB-322DC1AE3394}"/>
            </a:ext>
          </a:extLst>
        </xdr:cNvPr>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165735</xdr:rowOff>
    </xdr:from>
    <xdr:to>
      <xdr:col>24</xdr:col>
      <xdr:colOff>63500</xdr:colOff>
      <xdr:row>57</xdr:row>
      <xdr:rowOff>22860</xdr:rowOff>
    </xdr:to>
    <xdr:cxnSp macro="">
      <xdr:nvCxnSpPr>
        <xdr:cNvPr id="171" name="直線コネクタ 170">
          <a:extLst>
            <a:ext uri="{FF2B5EF4-FFF2-40B4-BE49-F238E27FC236}">
              <a16:creationId xmlns:a16="http://schemas.microsoft.com/office/drawing/2014/main" id="{3351DE08-8FEE-4B1D-8648-D31855AA0460}"/>
            </a:ext>
          </a:extLst>
        </xdr:cNvPr>
        <xdr:cNvCxnSpPr/>
      </xdr:nvCxnSpPr>
      <xdr:spPr>
        <a:xfrm flipV="1">
          <a:off x="3797300" y="97669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36830</xdr:rowOff>
    </xdr:from>
    <xdr:to>
      <xdr:col>15</xdr:col>
      <xdr:colOff>101600</xdr:colOff>
      <xdr:row>57</xdr:row>
      <xdr:rowOff>138430</xdr:rowOff>
    </xdr:to>
    <xdr:sp macro="" textlink="">
      <xdr:nvSpPr>
        <xdr:cNvPr id="172" name="楕円 171">
          <a:extLst>
            <a:ext uri="{FF2B5EF4-FFF2-40B4-BE49-F238E27FC236}">
              <a16:creationId xmlns:a16="http://schemas.microsoft.com/office/drawing/2014/main" id="{8BFCEB30-C232-4C96-A6E0-89638BD47A8E}"/>
            </a:ext>
          </a:extLst>
        </xdr:cNvPr>
        <xdr:cNvSpPr/>
      </xdr:nvSpPr>
      <xdr:spPr>
        <a:xfrm>
          <a:off x="2857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22860</xdr:rowOff>
    </xdr:from>
    <xdr:to>
      <xdr:col>19</xdr:col>
      <xdr:colOff>177800</xdr:colOff>
      <xdr:row>57</xdr:row>
      <xdr:rowOff>87630</xdr:rowOff>
    </xdr:to>
    <xdr:cxnSp macro="">
      <xdr:nvCxnSpPr>
        <xdr:cNvPr id="173" name="直線コネクタ 172">
          <a:extLst>
            <a:ext uri="{FF2B5EF4-FFF2-40B4-BE49-F238E27FC236}">
              <a16:creationId xmlns:a16="http://schemas.microsoft.com/office/drawing/2014/main" id="{EEE00E27-5681-40BB-8BAE-E0ED501048AD}"/>
            </a:ext>
          </a:extLst>
        </xdr:cNvPr>
        <xdr:cNvCxnSpPr/>
      </xdr:nvCxnSpPr>
      <xdr:spPr>
        <a:xfrm flipV="1">
          <a:off x="2908300" y="97955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74" name="n_1aveValue【体育館・プール】&#10;有形固定資産減価償却率">
          <a:extLst>
            <a:ext uri="{FF2B5EF4-FFF2-40B4-BE49-F238E27FC236}">
              <a16:creationId xmlns:a16="http://schemas.microsoft.com/office/drawing/2014/main" id="{C4A1744C-0EA1-46BF-94DC-AEE719A08ABE}"/>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75" name="n_2aveValue【体育館・プール】&#10;有形固定資産減価償却率">
          <a:extLst>
            <a:ext uri="{FF2B5EF4-FFF2-40B4-BE49-F238E27FC236}">
              <a16:creationId xmlns:a16="http://schemas.microsoft.com/office/drawing/2014/main" id="{6245A575-FBFB-49E1-A5F3-2AC7FCECD622}"/>
            </a:ext>
          </a:extLst>
        </xdr:cNvPr>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76" name="n_3aveValue【体育館・プール】&#10;有形固定資産減価償却率">
          <a:extLst>
            <a:ext uri="{FF2B5EF4-FFF2-40B4-BE49-F238E27FC236}">
              <a16:creationId xmlns:a16="http://schemas.microsoft.com/office/drawing/2014/main" id="{4BE22056-54E4-4191-8995-97D388F0ECF5}"/>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90187</xdr:rowOff>
    </xdr:from>
    <xdr:ext cx="405111" cy="259045"/>
    <xdr:sp macro="" textlink="">
      <xdr:nvSpPr>
        <xdr:cNvPr id="177" name="n_1mainValue【体育館・プール】&#10;有形固定資産減価償却率">
          <a:extLst>
            <a:ext uri="{FF2B5EF4-FFF2-40B4-BE49-F238E27FC236}">
              <a16:creationId xmlns:a16="http://schemas.microsoft.com/office/drawing/2014/main" id="{0D5C8426-E1DC-4AEB-9130-8788EE0F4A37}"/>
            </a:ext>
          </a:extLst>
        </xdr:cNvPr>
        <xdr:cNvSpPr txBox="1"/>
      </xdr:nvSpPr>
      <xdr:spPr>
        <a:xfrm>
          <a:off x="3582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154957</xdr:rowOff>
    </xdr:from>
    <xdr:ext cx="405111" cy="259045"/>
    <xdr:sp macro="" textlink="">
      <xdr:nvSpPr>
        <xdr:cNvPr id="178" name="n_2mainValue【体育館・プール】&#10;有形固定資産減価償却率">
          <a:extLst>
            <a:ext uri="{FF2B5EF4-FFF2-40B4-BE49-F238E27FC236}">
              <a16:creationId xmlns:a16="http://schemas.microsoft.com/office/drawing/2014/main" id="{76872326-BE7B-48AB-AE54-02A6847BF46A}"/>
            </a:ext>
          </a:extLst>
        </xdr:cNvPr>
        <xdr:cNvSpPr txBox="1"/>
      </xdr:nvSpPr>
      <xdr:spPr>
        <a:xfrm>
          <a:off x="2705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5034AD8-904C-4BA7-84AF-105269CF93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1DA6EED7-7D15-45BE-A79B-3C70B11EA8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F206CE6C-F426-4F5E-BFFA-C77C20C04CF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652598D1-5BDC-4CE2-A2B2-E0FBFAEA7C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CAA35AE1-1E23-4FBF-AC90-4C10DECE0A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B900610-B8F7-4F70-9510-9283C833EE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7FB770AB-8AE5-4DFF-B338-E5A3C7B948D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4D5D810E-F920-4F45-9190-8F07C1D51FF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2E37E6F4-BBE1-4E04-89BE-7F604E380E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F9BC7D08-6BAE-4F47-91CD-23DE59E314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E562CFE7-5DB9-4E01-A3F4-277ACE431B3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a:extLst>
            <a:ext uri="{FF2B5EF4-FFF2-40B4-BE49-F238E27FC236}">
              <a16:creationId xmlns:a16="http://schemas.microsoft.com/office/drawing/2014/main" id="{AA7E74F1-32F6-4BB4-955C-FD45A92CB92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DA8336CF-87E2-41CC-AF97-D6330F1BFCC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a:extLst>
            <a:ext uri="{FF2B5EF4-FFF2-40B4-BE49-F238E27FC236}">
              <a16:creationId xmlns:a16="http://schemas.microsoft.com/office/drawing/2014/main" id="{810094EA-9DE2-4975-B2ED-F75FD459C23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562E86FD-DEBB-4E18-BF33-4C3E0D3BC5E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a:extLst>
            <a:ext uri="{FF2B5EF4-FFF2-40B4-BE49-F238E27FC236}">
              <a16:creationId xmlns:a16="http://schemas.microsoft.com/office/drawing/2014/main" id="{915AB657-7963-40E5-8A73-7910B83A510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9B95D1BD-B9BA-4FD3-8AC5-EE73827BE51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a:extLst>
            <a:ext uri="{FF2B5EF4-FFF2-40B4-BE49-F238E27FC236}">
              <a16:creationId xmlns:a16="http://schemas.microsoft.com/office/drawing/2014/main" id="{A43A3011-EBCE-4A68-A0B3-CD23BC87192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3B0FD94C-C3C7-4044-B816-367EFE0E886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a:extLst>
            <a:ext uri="{FF2B5EF4-FFF2-40B4-BE49-F238E27FC236}">
              <a16:creationId xmlns:a16="http://schemas.microsoft.com/office/drawing/2014/main" id="{4EFCA8C4-29D5-4A13-AB0B-A231AA94BBD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E78E13E2-6685-40B2-8FB2-96C7235FC04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a:extLst>
            <a:ext uri="{FF2B5EF4-FFF2-40B4-BE49-F238E27FC236}">
              <a16:creationId xmlns:a16="http://schemas.microsoft.com/office/drawing/2014/main" id="{8C9F32A6-F9D7-4ED8-8E63-B1997AD66CB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448B91BB-DCB6-4540-B2B2-B5F6F7CE82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4625549C-0D64-4097-9E4D-6C830AA6136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7BFBD799-FCB3-4780-9642-FE14012C5D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04" name="直線コネクタ 203">
          <a:extLst>
            <a:ext uri="{FF2B5EF4-FFF2-40B4-BE49-F238E27FC236}">
              <a16:creationId xmlns:a16="http://schemas.microsoft.com/office/drawing/2014/main" id="{31622184-0CF6-4CD4-8B15-0DA3D5E43DA8}"/>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05" name="【体育館・プール】&#10;一人当たり面積最小値テキスト">
          <a:extLst>
            <a:ext uri="{FF2B5EF4-FFF2-40B4-BE49-F238E27FC236}">
              <a16:creationId xmlns:a16="http://schemas.microsoft.com/office/drawing/2014/main" id="{22F8474F-0E39-4816-AA14-67E2B5D3B74A}"/>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6" name="直線コネクタ 205">
          <a:extLst>
            <a:ext uri="{FF2B5EF4-FFF2-40B4-BE49-F238E27FC236}">
              <a16:creationId xmlns:a16="http://schemas.microsoft.com/office/drawing/2014/main" id="{592E4BAC-E292-46A0-AC5F-0C0D947D0070}"/>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07" name="【体育館・プール】&#10;一人当たり面積最大値テキスト">
          <a:extLst>
            <a:ext uri="{FF2B5EF4-FFF2-40B4-BE49-F238E27FC236}">
              <a16:creationId xmlns:a16="http://schemas.microsoft.com/office/drawing/2014/main" id="{960B6285-35E9-40CB-8BDA-2302AFD3CC04}"/>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08" name="直線コネクタ 207">
          <a:extLst>
            <a:ext uri="{FF2B5EF4-FFF2-40B4-BE49-F238E27FC236}">
              <a16:creationId xmlns:a16="http://schemas.microsoft.com/office/drawing/2014/main" id="{56206B94-19D9-48B2-BB18-010EB787C0EE}"/>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09" name="【体育館・プール】&#10;一人当たり面積平均値テキスト">
          <a:extLst>
            <a:ext uri="{FF2B5EF4-FFF2-40B4-BE49-F238E27FC236}">
              <a16:creationId xmlns:a16="http://schemas.microsoft.com/office/drawing/2014/main" id="{3FC0DEF4-260C-4C0A-A187-88A3E4B4A4FA}"/>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0" name="フローチャート: 判断 209">
          <a:extLst>
            <a:ext uri="{FF2B5EF4-FFF2-40B4-BE49-F238E27FC236}">
              <a16:creationId xmlns:a16="http://schemas.microsoft.com/office/drawing/2014/main" id="{7B51DEC5-8AAA-4D8E-AC77-1B3CA58AADED}"/>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11" name="フローチャート: 判断 210">
          <a:extLst>
            <a:ext uri="{FF2B5EF4-FFF2-40B4-BE49-F238E27FC236}">
              <a16:creationId xmlns:a16="http://schemas.microsoft.com/office/drawing/2014/main" id="{A8F6A02E-5036-4407-A0FB-89A050032ABB}"/>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12" name="フローチャート: 判断 211">
          <a:extLst>
            <a:ext uri="{FF2B5EF4-FFF2-40B4-BE49-F238E27FC236}">
              <a16:creationId xmlns:a16="http://schemas.microsoft.com/office/drawing/2014/main" id="{9E6D1956-201E-45CF-832C-A5D9A75C1B57}"/>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13" name="フローチャート: 判断 212">
          <a:extLst>
            <a:ext uri="{FF2B5EF4-FFF2-40B4-BE49-F238E27FC236}">
              <a16:creationId xmlns:a16="http://schemas.microsoft.com/office/drawing/2014/main" id="{3DBAB6DA-2863-44AC-BDE7-2A431EA8F5F1}"/>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6797CEB6-2F7F-49D5-9BC4-BA7E80705D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1B8AE2C3-5FBA-4618-A015-04900DE91A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4F11575A-DB76-43B3-A07C-2B61232631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D8132F2-00B7-49DD-900E-73EF51394A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E9DAF96-F93D-4FC2-BCC9-D831609C9C2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19" name="楕円 218">
          <a:extLst>
            <a:ext uri="{FF2B5EF4-FFF2-40B4-BE49-F238E27FC236}">
              <a16:creationId xmlns:a16="http://schemas.microsoft.com/office/drawing/2014/main" id="{CFA3BB92-5393-4C0C-9269-7670C4F4AD7A}"/>
            </a:ext>
          </a:extLst>
        </xdr:cNvPr>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20" name="【体育館・プール】&#10;一人当たり面積該当値テキスト">
          <a:extLst>
            <a:ext uri="{FF2B5EF4-FFF2-40B4-BE49-F238E27FC236}">
              <a16:creationId xmlns:a16="http://schemas.microsoft.com/office/drawing/2014/main" id="{FF09F814-2481-4238-ABB0-032F652C44DB}"/>
            </a:ext>
          </a:extLst>
        </xdr:cNvPr>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21" name="楕円 220">
          <a:extLst>
            <a:ext uri="{FF2B5EF4-FFF2-40B4-BE49-F238E27FC236}">
              <a16:creationId xmlns:a16="http://schemas.microsoft.com/office/drawing/2014/main" id="{69E80EC0-250D-42B0-A19C-A9A41497895C}"/>
            </a:ext>
          </a:extLst>
        </xdr:cNvPr>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11430</xdr:rowOff>
    </xdr:to>
    <xdr:cxnSp macro="">
      <xdr:nvCxnSpPr>
        <xdr:cNvPr id="222" name="直線コネクタ 221">
          <a:extLst>
            <a:ext uri="{FF2B5EF4-FFF2-40B4-BE49-F238E27FC236}">
              <a16:creationId xmlns:a16="http://schemas.microsoft.com/office/drawing/2014/main" id="{C2ED02F5-960A-424A-9129-03243F703987}"/>
            </a:ext>
          </a:extLst>
        </xdr:cNvPr>
        <xdr:cNvCxnSpPr/>
      </xdr:nvCxnSpPr>
      <xdr:spPr>
        <a:xfrm>
          <a:off x="9639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23" name="楕円 222">
          <a:extLst>
            <a:ext uri="{FF2B5EF4-FFF2-40B4-BE49-F238E27FC236}">
              <a16:creationId xmlns:a16="http://schemas.microsoft.com/office/drawing/2014/main" id="{8B88CBE3-6A93-4A31-95F7-F7B3113A29EC}"/>
            </a:ext>
          </a:extLst>
        </xdr:cNvPr>
        <xdr:cNvSpPr/>
      </xdr:nvSpPr>
      <xdr:spPr>
        <a:xfrm>
          <a:off x="8699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50619</xdr:rowOff>
    </xdr:to>
    <xdr:cxnSp macro="">
      <xdr:nvCxnSpPr>
        <xdr:cNvPr id="224" name="直線コネクタ 223">
          <a:extLst>
            <a:ext uri="{FF2B5EF4-FFF2-40B4-BE49-F238E27FC236}">
              <a16:creationId xmlns:a16="http://schemas.microsoft.com/office/drawing/2014/main" id="{C3FD449F-4CAE-40F6-AC89-5D1F80C851E3}"/>
            </a:ext>
          </a:extLst>
        </xdr:cNvPr>
        <xdr:cNvCxnSpPr/>
      </xdr:nvCxnSpPr>
      <xdr:spPr>
        <a:xfrm flipV="1">
          <a:off x="8750300" y="108127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25" name="n_1aveValue【体育館・プール】&#10;一人当たり面積">
          <a:extLst>
            <a:ext uri="{FF2B5EF4-FFF2-40B4-BE49-F238E27FC236}">
              <a16:creationId xmlns:a16="http://schemas.microsoft.com/office/drawing/2014/main" id="{38D609ED-0B8D-4506-976C-57A390A5C742}"/>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26" name="n_2aveValue【体育館・プール】&#10;一人当たり面積">
          <a:extLst>
            <a:ext uri="{FF2B5EF4-FFF2-40B4-BE49-F238E27FC236}">
              <a16:creationId xmlns:a16="http://schemas.microsoft.com/office/drawing/2014/main" id="{DDFD7C84-65B9-4364-8294-1861D8B955DC}"/>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27" name="n_3aveValue【体育館・プール】&#10;一人当たり面積">
          <a:extLst>
            <a:ext uri="{FF2B5EF4-FFF2-40B4-BE49-F238E27FC236}">
              <a16:creationId xmlns:a16="http://schemas.microsoft.com/office/drawing/2014/main" id="{DE807FE7-CFE2-4147-84B2-F0E8EAA25C54}"/>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28" name="n_1mainValue【体育館・プール】&#10;一人当たり面積">
          <a:extLst>
            <a:ext uri="{FF2B5EF4-FFF2-40B4-BE49-F238E27FC236}">
              <a16:creationId xmlns:a16="http://schemas.microsoft.com/office/drawing/2014/main" id="{250B734E-6B21-477C-9D10-6D924F471469}"/>
            </a:ext>
          </a:extLst>
        </xdr:cNvPr>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29" name="n_2mainValue【体育館・プール】&#10;一人当たり面積">
          <a:extLst>
            <a:ext uri="{FF2B5EF4-FFF2-40B4-BE49-F238E27FC236}">
              <a16:creationId xmlns:a16="http://schemas.microsoft.com/office/drawing/2014/main" id="{33090643-2F9B-4F73-8119-C1E17B4B84E1}"/>
            </a:ext>
          </a:extLst>
        </xdr:cNvPr>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B89DB3ED-559C-4FA0-9E5D-829ECB37A03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898F02D5-A57D-4AB7-B794-B677E6A6D52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EFB52DD7-206F-4DE3-8180-8E7080FBD7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5B05980E-14F4-428C-BE66-06C9A4CE07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41B31C94-FD28-4694-BCBF-168737AA52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104950E8-CE6A-4C83-9EB8-28915F277A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7C163765-5EF6-4D62-B7D2-33813AD69B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23150A2D-2813-4717-AB4D-B9B93B79AE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72425372-FE0C-40CE-8FA2-9199E74BC5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557F0B66-EAC7-4422-BC73-E37786E5BC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A1BF5311-0CFA-4796-A5F7-9A722B78A87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4709EB3A-0590-43C7-8B7C-EFDA496574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5322F2B8-4B2B-4E60-AA77-C9C5969DE0D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73194982-2824-4FA7-9CB9-9063E65F613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8AD1D21-719B-4795-9BD2-9CB27442C7B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CDFADA61-F018-4B89-9415-F62D39B2F7F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F7B2405F-F934-4E0E-AC34-3890C287491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7FE65C2-7D94-42C9-98C6-C1355DE565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582BFE76-4B53-4014-A130-34D3C061364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73034A21-CF40-4EE7-B299-7CA65740EA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F9E2A6B5-7273-4B22-82E5-79D6A939A2B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98295941-EA90-4AD9-95B8-85EA32F8D2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DAD5C12E-88C4-40F6-9597-7684F0B4F8F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9D18869E-EB5B-4A2E-BBCB-55A7CDE071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54" name="直線コネクタ 253">
          <a:extLst>
            <a:ext uri="{FF2B5EF4-FFF2-40B4-BE49-F238E27FC236}">
              <a16:creationId xmlns:a16="http://schemas.microsoft.com/office/drawing/2014/main" id="{71FB59B8-6A91-4C07-836F-E703C70BB750}"/>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37CDBA26-FF36-404F-A969-03DFA698E0B3}"/>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56" name="直線コネクタ 255">
          <a:extLst>
            <a:ext uri="{FF2B5EF4-FFF2-40B4-BE49-F238E27FC236}">
              <a16:creationId xmlns:a16="http://schemas.microsoft.com/office/drawing/2014/main" id="{A2426612-D848-4F36-931E-97BEB07FB6A1}"/>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263E2381-90E4-4FA3-A5D1-B1CCF8FC6C74}"/>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58" name="直線コネクタ 257">
          <a:extLst>
            <a:ext uri="{FF2B5EF4-FFF2-40B4-BE49-F238E27FC236}">
              <a16:creationId xmlns:a16="http://schemas.microsoft.com/office/drawing/2014/main" id="{B5E6091A-253E-4C58-A8CB-4A06F9D795C1}"/>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9D503918-083F-4120-AD0B-FB863B29B412}"/>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a:extLst>
            <a:ext uri="{FF2B5EF4-FFF2-40B4-BE49-F238E27FC236}">
              <a16:creationId xmlns:a16="http://schemas.microsoft.com/office/drawing/2014/main" id="{4E36F4D8-6EBB-4C19-902F-099C319B6BEF}"/>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61" name="フローチャート: 判断 260">
          <a:extLst>
            <a:ext uri="{FF2B5EF4-FFF2-40B4-BE49-F238E27FC236}">
              <a16:creationId xmlns:a16="http://schemas.microsoft.com/office/drawing/2014/main" id="{058D3204-733F-436C-9446-6F5999FC0ED4}"/>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62" name="フローチャート: 判断 261">
          <a:extLst>
            <a:ext uri="{FF2B5EF4-FFF2-40B4-BE49-F238E27FC236}">
              <a16:creationId xmlns:a16="http://schemas.microsoft.com/office/drawing/2014/main" id="{913DB6B9-7C9D-40C6-A75E-828768FDB137}"/>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3" name="フローチャート: 判断 262">
          <a:extLst>
            <a:ext uri="{FF2B5EF4-FFF2-40B4-BE49-F238E27FC236}">
              <a16:creationId xmlns:a16="http://schemas.microsoft.com/office/drawing/2014/main" id="{D3655635-1101-4914-839B-84AAA1EFB099}"/>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1BBB358-85B9-469F-A81A-48543BB290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1DE8938-4703-4DD6-AE3C-F7A5D27C8D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EA6AA601-3ED8-44AB-8F21-7F363C5DB6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52F0747D-198D-4330-AEA9-4A004622F8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2E378BE-B52D-4904-B8C0-AEE7AC5603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269" name="楕円 268">
          <a:extLst>
            <a:ext uri="{FF2B5EF4-FFF2-40B4-BE49-F238E27FC236}">
              <a16:creationId xmlns:a16="http://schemas.microsoft.com/office/drawing/2014/main" id="{F398203C-FAB2-484A-8778-BE6F684B6F31}"/>
            </a:ext>
          </a:extLst>
        </xdr:cNvPr>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8E3000F3-11AF-48E7-888D-13EE84A000AE}"/>
            </a:ext>
          </a:extLst>
        </xdr:cNvPr>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271" name="楕円 270">
          <a:extLst>
            <a:ext uri="{FF2B5EF4-FFF2-40B4-BE49-F238E27FC236}">
              <a16:creationId xmlns:a16="http://schemas.microsoft.com/office/drawing/2014/main" id="{44A8D7AD-E01D-439A-849D-203CC437CF86}"/>
            </a:ext>
          </a:extLst>
        </xdr:cNvPr>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53339</xdr:rowOff>
    </xdr:from>
    <xdr:to>
      <xdr:col>24</xdr:col>
      <xdr:colOff>63500</xdr:colOff>
      <xdr:row>84</xdr:row>
      <xdr:rowOff>93345</xdr:rowOff>
    </xdr:to>
    <xdr:cxnSp macro="">
      <xdr:nvCxnSpPr>
        <xdr:cNvPr id="272" name="直線コネクタ 271">
          <a:extLst>
            <a:ext uri="{FF2B5EF4-FFF2-40B4-BE49-F238E27FC236}">
              <a16:creationId xmlns:a16="http://schemas.microsoft.com/office/drawing/2014/main" id="{EEF7B272-E4F4-4293-A2D6-E608962B9561}"/>
            </a:ext>
          </a:extLst>
        </xdr:cNvPr>
        <xdr:cNvCxnSpPr/>
      </xdr:nvCxnSpPr>
      <xdr:spPr>
        <a:xfrm flipV="1">
          <a:off x="3797300" y="144551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86361</xdr:rowOff>
    </xdr:from>
    <xdr:to>
      <xdr:col>15</xdr:col>
      <xdr:colOff>101600</xdr:colOff>
      <xdr:row>85</xdr:row>
      <xdr:rowOff>16511</xdr:rowOff>
    </xdr:to>
    <xdr:sp macro="" textlink="">
      <xdr:nvSpPr>
        <xdr:cNvPr id="273" name="楕円 272">
          <a:extLst>
            <a:ext uri="{FF2B5EF4-FFF2-40B4-BE49-F238E27FC236}">
              <a16:creationId xmlns:a16="http://schemas.microsoft.com/office/drawing/2014/main" id="{AB499E46-27FE-49BD-AE2A-1316E3DD752B}"/>
            </a:ext>
          </a:extLst>
        </xdr:cNvPr>
        <xdr:cNvSpPr/>
      </xdr:nvSpPr>
      <xdr:spPr>
        <a:xfrm>
          <a:off x="2857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137161</xdr:rowOff>
    </xdr:to>
    <xdr:cxnSp macro="">
      <xdr:nvCxnSpPr>
        <xdr:cNvPr id="274" name="直線コネクタ 273">
          <a:extLst>
            <a:ext uri="{FF2B5EF4-FFF2-40B4-BE49-F238E27FC236}">
              <a16:creationId xmlns:a16="http://schemas.microsoft.com/office/drawing/2014/main" id="{0C398690-89EB-490E-A4C9-4FFE0CD5E7E7}"/>
            </a:ext>
          </a:extLst>
        </xdr:cNvPr>
        <xdr:cNvCxnSpPr/>
      </xdr:nvCxnSpPr>
      <xdr:spPr>
        <a:xfrm flipV="1">
          <a:off x="2908300" y="144951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130191</xdr:rowOff>
    </xdr:from>
    <xdr:ext cx="405111" cy="259045"/>
    <xdr:sp macro="" textlink="">
      <xdr:nvSpPr>
        <xdr:cNvPr id="275" name="n_1aveValue【福祉施設】&#10;有形固定資産減価償却率">
          <a:extLst>
            <a:ext uri="{FF2B5EF4-FFF2-40B4-BE49-F238E27FC236}">
              <a16:creationId xmlns:a16="http://schemas.microsoft.com/office/drawing/2014/main" id="{D5C632F2-0E61-480C-98DA-94EB53B0AEE3}"/>
            </a:ext>
          </a:extLst>
        </xdr:cNvPr>
        <xdr:cNvSpPr txBox="1"/>
      </xdr:nvSpPr>
      <xdr:spPr>
        <a:xfrm>
          <a:off x="35820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164482</xdr:rowOff>
    </xdr:from>
    <xdr:ext cx="405111" cy="259045"/>
    <xdr:sp macro="" textlink="">
      <xdr:nvSpPr>
        <xdr:cNvPr id="276" name="n_2aveValue【福祉施設】&#10;有形固定資産減価償却率">
          <a:extLst>
            <a:ext uri="{FF2B5EF4-FFF2-40B4-BE49-F238E27FC236}">
              <a16:creationId xmlns:a16="http://schemas.microsoft.com/office/drawing/2014/main" id="{66DC2BF8-5BBA-4D8B-9090-E074F5F6FA0D}"/>
            </a:ext>
          </a:extLst>
        </xdr:cNvPr>
        <xdr:cNvSpPr txBox="1"/>
      </xdr:nvSpPr>
      <xdr:spPr>
        <a:xfrm>
          <a:off x="2705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7" name="n_3aveValue【福祉施設】&#10;有形固定資産減価償却率">
          <a:extLst>
            <a:ext uri="{FF2B5EF4-FFF2-40B4-BE49-F238E27FC236}">
              <a16:creationId xmlns:a16="http://schemas.microsoft.com/office/drawing/2014/main" id="{33F91328-17BF-4577-A5FB-A425E695BB92}"/>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278" name="n_1mainValue【福祉施設】&#10;有形固定資産減価償却率">
          <a:extLst>
            <a:ext uri="{FF2B5EF4-FFF2-40B4-BE49-F238E27FC236}">
              <a16:creationId xmlns:a16="http://schemas.microsoft.com/office/drawing/2014/main" id="{DB1262C9-DAA5-4760-8DE6-813AE1B5173A}"/>
            </a:ext>
          </a:extLst>
        </xdr:cNvPr>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7638</xdr:rowOff>
    </xdr:from>
    <xdr:ext cx="405111" cy="259045"/>
    <xdr:sp macro="" textlink="">
      <xdr:nvSpPr>
        <xdr:cNvPr id="279" name="n_2mainValue【福祉施設】&#10;有形固定資産減価償却率">
          <a:extLst>
            <a:ext uri="{FF2B5EF4-FFF2-40B4-BE49-F238E27FC236}">
              <a16:creationId xmlns:a16="http://schemas.microsoft.com/office/drawing/2014/main" id="{1E593197-AA66-4F50-A97D-C3F0C6789024}"/>
            </a:ext>
          </a:extLst>
        </xdr:cNvPr>
        <xdr:cNvSpPr txBox="1"/>
      </xdr:nvSpPr>
      <xdr:spPr>
        <a:xfrm>
          <a:off x="2705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B39A994C-4611-4FA4-8C68-68BB101700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C1B8AE76-BC6E-494C-858A-B6047150E1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C942854C-5527-439E-A8F3-499A08D961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5285D005-9491-4EEB-8D4B-4E2676E1460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B0AE1ED0-B7EB-401B-8975-1B8CD384BE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4F39218D-17A3-4D3D-8DC6-8AF5ED689CA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F32F56DA-B7AE-4E69-B996-CB5F0BF990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58FFCD60-6EEA-4B70-A4BB-9680191C4C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4B136737-68C8-41AE-83A8-121ACE8960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107B5FD1-925B-422A-B7C1-4EAE788274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D960D014-E5B9-4797-92E0-D41592602CF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AE9A7659-4232-4EA9-9815-7956883434B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B41B15B7-C24C-4AC2-8EA6-69B1A6D1EE2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7080FB51-940F-4088-BD10-9404AF723EE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AE40BB64-DDE3-487E-8042-46C7CC6CD21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2173F6A2-BE8B-454B-AF89-9C27058DC8B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E28A3866-A89B-4D1D-BC56-B3DF7619275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B013B095-93B4-46D5-A2CE-38D5BF0D32F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6BBE44E8-D524-4890-A0FA-B7AFE3EDB98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1847F522-14B6-41B6-A75E-424BD3CD9B1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CDEC7BF6-F56C-4D43-A2F2-72CAA9D4C4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3618C0C7-1B03-4D2C-A70B-D4B275C8A69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00B53A63-A888-4F69-A1B3-75C1731C8E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03" name="直線コネクタ 302">
          <a:extLst>
            <a:ext uri="{FF2B5EF4-FFF2-40B4-BE49-F238E27FC236}">
              <a16:creationId xmlns:a16="http://schemas.microsoft.com/office/drawing/2014/main" id="{2DA04923-0AB4-4347-BE20-D0C315758F64}"/>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04" name="【福祉施設】&#10;一人当たり面積最小値テキスト">
          <a:extLst>
            <a:ext uri="{FF2B5EF4-FFF2-40B4-BE49-F238E27FC236}">
              <a16:creationId xmlns:a16="http://schemas.microsoft.com/office/drawing/2014/main" id="{1D2E2529-3AFE-469D-8967-16DEFBE55324}"/>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05" name="直線コネクタ 304">
          <a:extLst>
            <a:ext uri="{FF2B5EF4-FFF2-40B4-BE49-F238E27FC236}">
              <a16:creationId xmlns:a16="http://schemas.microsoft.com/office/drawing/2014/main" id="{1ACE50C0-C90B-4205-A353-0F58FE6ACD02}"/>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06" name="【福祉施設】&#10;一人当たり面積最大値テキスト">
          <a:extLst>
            <a:ext uri="{FF2B5EF4-FFF2-40B4-BE49-F238E27FC236}">
              <a16:creationId xmlns:a16="http://schemas.microsoft.com/office/drawing/2014/main" id="{D0BFABC5-E8C6-4AC3-B10F-6C86EBB120D9}"/>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07" name="直線コネクタ 306">
          <a:extLst>
            <a:ext uri="{FF2B5EF4-FFF2-40B4-BE49-F238E27FC236}">
              <a16:creationId xmlns:a16="http://schemas.microsoft.com/office/drawing/2014/main" id="{D0F21B5B-FAE5-4ADA-A555-A33DAF17F89F}"/>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08" name="【福祉施設】&#10;一人当たり面積平均値テキスト">
          <a:extLst>
            <a:ext uri="{FF2B5EF4-FFF2-40B4-BE49-F238E27FC236}">
              <a16:creationId xmlns:a16="http://schemas.microsoft.com/office/drawing/2014/main" id="{1981EDB5-BFF8-4014-A0E6-E263309A50DA}"/>
            </a:ext>
          </a:extLst>
        </xdr:cNvPr>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09" name="フローチャート: 判断 308">
          <a:extLst>
            <a:ext uri="{FF2B5EF4-FFF2-40B4-BE49-F238E27FC236}">
              <a16:creationId xmlns:a16="http://schemas.microsoft.com/office/drawing/2014/main" id="{38D8EC26-1C2C-4E4C-926F-40747F2CCFC4}"/>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10" name="フローチャート: 判断 309">
          <a:extLst>
            <a:ext uri="{FF2B5EF4-FFF2-40B4-BE49-F238E27FC236}">
              <a16:creationId xmlns:a16="http://schemas.microsoft.com/office/drawing/2014/main" id="{BC6C8F51-377D-4015-BCDD-BF78FA83F972}"/>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11" name="フローチャート: 判断 310">
          <a:extLst>
            <a:ext uri="{FF2B5EF4-FFF2-40B4-BE49-F238E27FC236}">
              <a16:creationId xmlns:a16="http://schemas.microsoft.com/office/drawing/2014/main" id="{07D75609-9940-4C50-A3E2-0C629552E23C}"/>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12" name="フローチャート: 判断 311">
          <a:extLst>
            <a:ext uri="{FF2B5EF4-FFF2-40B4-BE49-F238E27FC236}">
              <a16:creationId xmlns:a16="http://schemas.microsoft.com/office/drawing/2014/main" id="{E2099927-5341-4D46-AE7F-83B04DD4C87C}"/>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13F20B95-39DF-4B4C-B29F-6DC2184C43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29E84356-AC91-456A-A3A6-8013535427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7DBBE34A-EB61-4ECB-B0C8-A4893CBDB5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8AD69792-CC46-4BA9-8FD9-6FFC88284F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4EBE8E6-411C-4CB8-B1F8-C7F22D8F1E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76200</xdr:rowOff>
    </xdr:from>
    <xdr:to>
      <xdr:col>55</xdr:col>
      <xdr:colOff>50800</xdr:colOff>
      <xdr:row>83</xdr:row>
      <xdr:rowOff>6350</xdr:rowOff>
    </xdr:to>
    <xdr:sp macro="" textlink="">
      <xdr:nvSpPr>
        <xdr:cNvPr id="318" name="楕円 317">
          <a:extLst>
            <a:ext uri="{FF2B5EF4-FFF2-40B4-BE49-F238E27FC236}">
              <a16:creationId xmlns:a16="http://schemas.microsoft.com/office/drawing/2014/main" id="{73F7DE73-0201-43D1-A2A0-25F09E1306D0}"/>
            </a:ext>
          </a:extLst>
        </xdr:cNvPr>
        <xdr:cNvSpPr/>
      </xdr:nvSpPr>
      <xdr:spPr>
        <a:xfrm>
          <a:off x="10426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54627</xdr:rowOff>
    </xdr:from>
    <xdr:ext cx="469744" cy="259045"/>
    <xdr:sp macro="" textlink="">
      <xdr:nvSpPr>
        <xdr:cNvPr id="319" name="【福祉施設】&#10;一人当たり面積該当値テキスト">
          <a:extLst>
            <a:ext uri="{FF2B5EF4-FFF2-40B4-BE49-F238E27FC236}">
              <a16:creationId xmlns:a16="http://schemas.microsoft.com/office/drawing/2014/main" id="{DB5D144C-9F78-419C-B142-FEF5232FBAE6}"/>
            </a:ext>
          </a:extLst>
        </xdr:cNvPr>
        <xdr:cNvSpPr txBox="1"/>
      </xdr:nvSpPr>
      <xdr:spPr>
        <a:xfrm>
          <a:off x="1051560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76200</xdr:rowOff>
    </xdr:from>
    <xdr:to>
      <xdr:col>50</xdr:col>
      <xdr:colOff>165100</xdr:colOff>
      <xdr:row>83</xdr:row>
      <xdr:rowOff>6350</xdr:rowOff>
    </xdr:to>
    <xdr:sp macro="" textlink="">
      <xdr:nvSpPr>
        <xdr:cNvPr id="320" name="楕円 319">
          <a:extLst>
            <a:ext uri="{FF2B5EF4-FFF2-40B4-BE49-F238E27FC236}">
              <a16:creationId xmlns:a16="http://schemas.microsoft.com/office/drawing/2014/main" id="{4055AD3B-5E35-4F20-982F-7908585C5C01}"/>
            </a:ext>
          </a:extLst>
        </xdr:cNvPr>
        <xdr:cNvSpPr/>
      </xdr:nvSpPr>
      <xdr:spPr>
        <a:xfrm>
          <a:off x="9588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127000</xdr:rowOff>
    </xdr:from>
    <xdr:to>
      <xdr:col>55</xdr:col>
      <xdr:colOff>0</xdr:colOff>
      <xdr:row>82</xdr:row>
      <xdr:rowOff>127000</xdr:rowOff>
    </xdr:to>
    <xdr:cxnSp macro="">
      <xdr:nvCxnSpPr>
        <xdr:cNvPr id="321" name="直線コネクタ 320">
          <a:extLst>
            <a:ext uri="{FF2B5EF4-FFF2-40B4-BE49-F238E27FC236}">
              <a16:creationId xmlns:a16="http://schemas.microsoft.com/office/drawing/2014/main" id="{CAD8184D-F5C6-4060-BE7B-927F308575C6}"/>
            </a:ext>
          </a:extLst>
        </xdr:cNvPr>
        <xdr:cNvCxnSpPr/>
      </xdr:nvCxnSpPr>
      <xdr:spPr>
        <a:xfrm>
          <a:off x="9639300" y="1418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88900</xdr:rowOff>
    </xdr:from>
    <xdr:to>
      <xdr:col>46</xdr:col>
      <xdr:colOff>38100</xdr:colOff>
      <xdr:row>83</xdr:row>
      <xdr:rowOff>19050</xdr:rowOff>
    </xdr:to>
    <xdr:sp macro="" textlink="">
      <xdr:nvSpPr>
        <xdr:cNvPr id="322" name="楕円 321">
          <a:extLst>
            <a:ext uri="{FF2B5EF4-FFF2-40B4-BE49-F238E27FC236}">
              <a16:creationId xmlns:a16="http://schemas.microsoft.com/office/drawing/2014/main" id="{F8A41C5C-37EB-419C-A826-D33EF2BB30F5}"/>
            </a:ext>
          </a:extLst>
        </xdr:cNvPr>
        <xdr:cNvSpPr/>
      </xdr:nvSpPr>
      <xdr:spPr>
        <a:xfrm>
          <a:off x="8699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127000</xdr:rowOff>
    </xdr:from>
    <xdr:to>
      <xdr:col>50</xdr:col>
      <xdr:colOff>114300</xdr:colOff>
      <xdr:row>82</xdr:row>
      <xdr:rowOff>139700</xdr:rowOff>
    </xdr:to>
    <xdr:cxnSp macro="">
      <xdr:nvCxnSpPr>
        <xdr:cNvPr id="323" name="直線コネクタ 322">
          <a:extLst>
            <a:ext uri="{FF2B5EF4-FFF2-40B4-BE49-F238E27FC236}">
              <a16:creationId xmlns:a16="http://schemas.microsoft.com/office/drawing/2014/main" id="{C39E6C55-9DB7-4D29-90B0-9EA43D89F25B}"/>
            </a:ext>
          </a:extLst>
        </xdr:cNvPr>
        <xdr:cNvCxnSpPr/>
      </xdr:nvCxnSpPr>
      <xdr:spPr>
        <a:xfrm flipV="1">
          <a:off x="8750300" y="1418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24" name="n_1aveValue【福祉施設】&#10;一人当たり面積">
          <a:extLst>
            <a:ext uri="{FF2B5EF4-FFF2-40B4-BE49-F238E27FC236}">
              <a16:creationId xmlns:a16="http://schemas.microsoft.com/office/drawing/2014/main" id="{E3A8B31D-93E3-415E-BA12-C7D183D79804}"/>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25" name="n_2aveValue【福祉施設】&#10;一人当たり面積">
          <a:extLst>
            <a:ext uri="{FF2B5EF4-FFF2-40B4-BE49-F238E27FC236}">
              <a16:creationId xmlns:a16="http://schemas.microsoft.com/office/drawing/2014/main" id="{3B62AA0C-4A54-48F5-A4C2-1D8411BBCFEF}"/>
            </a:ext>
          </a:extLst>
        </xdr:cNvPr>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26" name="n_3aveValue【福祉施設】&#10;一人当たり面積">
          <a:extLst>
            <a:ext uri="{FF2B5EF4-FFF2-40B4-BE49-F238E27FC236}">
              <a16:creationId xmlns:a16="http://schemas.microsoft.com/office/drawing/2014/main" id="{CF1C5F86-04E3-4951-8960-D31085691684}"/>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168927</xdr:rowOff>
    </xdr:from>
    <xdr:ext cx="469744" cy="259045"/>
    <xdr:sp macro="" textlink="">
      <xdr:nvSpPr>
        <xdr:cNvPr id="327" name="n_1mainValue【福祉施設】&#10;一人当たり面積">
          <a:extLst>
            <a:ext uri="{FF2B5EF4-FFF2-40B4-BE49-F238E27FC236}">
              <a16:creationId xmlns:a16="http://schemas.microsoft.com/office/drawing/2014/main" id="{4DC4FC81-624E-4C3D-9241-28CA07BD7BAE}"/>
            </a:ext>
          </a:extLst>
        </xdr:cNvPr>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10177</xdr:rowOff>
    </xdr:from>
    <xdr:ext cx="469744" cy="259045"/>
    <xdr:sp macro="" textlink="">
      <xdr:nvSpPr>
        <xdr:cNvPr id="328" name="n_2mainValue【福祉施設】&#10;一人当たり面積">
          <a:extLst>
            <a:ext uri="{FF2B5EF4-FFF2-40B4-BE49-F238E27FC236}">
              <a16:creationId xmlns:a16="http://schemas.microsoft.com/office/drawing/2014/main" id="{97A0FB56-6E64-4459-B610-9E31432A6ED2}"/>
            </a:ext>
          </a:extLst>
        </xdr:cNvPr>
        <xdr:cNvSpPr txBox="1"/>
      </xdr:nvSpPr>
      <xdr:spPr>
        <a:xfrm>
          <a:off x="8515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3D2964D1-1D4B-4BF2-A6B4-8E36E7F193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D904F9C-16D1-4B34-8865-E6EE8719D6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41D316B2-5C74-4098-B069-E6233059E2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67A0C73C-CDE6-43D7-BD24-CFD05F872A3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BFD1CD31-129E-463C-9026-C12A747A12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29FCC168-FB6C-4FDF-B8FA-45A56C9EA7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81E423FD-DC52-4D82-B1C2-121B525872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37B1A7ED-9131-41D8-946F-D71CB58E277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9964A7B0-E6EF-4B7F-B06C-3BFDD5B4708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BC160812-D9B7-43F9-A3C7-45F8D95C52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a:extLst>
            <a:ext uri="{FF2B5EF4-FFF2-40B4-BE49-F238E27FC236}">
              <a16:creationId xmlns:a16="http://schemas.microsoft.com/office/drawing/2014/main" id="{CB53D475-CAB1-4049-A6DC-A6A7B8C19E56}"/>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BCF4EAFD-F6C8-4FE3-B2DA-08F3660E45F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88802114-FE62-419D-84CD-D3FAA71EB34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C4D47FC1-11A7-4D4E-ABC7-0E3B1E69C62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437D56AF-F479-40AF-810A-2E353DBE6BA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5B9AD49C-925F-4FA4-82C9-EF8F32088A0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1BE64AF0-89A3-4882-94F3-94679A882AE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D2ED89AA-E458-460F-BC80-DA5070825CD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C0C7BBD4-8864-47E8-AF15-46BA295CF58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AA8B3480-FF34-415D-AC9F-2CB0F97E62D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a:extLst>
            <a:ext uri="{FF2B5EF4-FFF2-40B4-BE49-F238E27FC236}">
              <a16:creationId xmlns:a16="http://schemas.microsoft.com/office/drawing/2014/main" id="{184E258B-5DCA-4BCB-8B74-12C471D36FAD}"/>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A6D69503-F577-4AAE-B873-D3B3CC898E7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A6EFA820-3797-490B-8F91-EED843CF043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29CAA3AA-A23F-43C6-B1AF-117B8E88AEC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53" name="直線コネクタ 352">
          <a:extLst>
            <a:ext uri="{FF2B5EF4-FFF2-40B4-BE49-F238E27FC236}">
              <a16:creationId xmlns:a16="http://schemas.microsoft.com/office/drawing/2014/main" id="{94192ED3-97F0-4C53-9400-4F7296BE4D32}"/>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5475002B-10D0-436F-811D-A01042A8AF59}"/>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55" name="直線コネクタ 354">
          <a:extLst>
            <a:ext uri="{FF2B5EF4-FFF2-40B4-BE49-F238E27FC236}">
              <a16:creationId xmlns:a16="http://schemas.microsoft.com/office/drawing/2014/main" id="{A5A9B994-E413-4592-8044-5AB27D411201}"/>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59345119-C549-4696-A048-E6A6477F91D3}"/>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7" name="直線コネクタ 356">
          <a:extLst>
            <a:ext uri="{FF2B5EF4-FFF2-40B4-BE49-F238E27FC236}">
              <a16:creationId xmlns:a16="http://schemas.microsoft.com/office/drawing/2014/main" id="{3E6C55CD-A637-4C6C-82AA-2F6AF1C671AF}"/>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450B831E-6722-4C12-97CE-7021577D3F2D}"/>
            </a:ext>
          </a:extLst>
        </xdr:cNvPr>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59" name="フローチャート: 判断 358">
          <a:extLst>
            <a:ext uri="{FF2B5EF4-FFF2-40B4-BE49-F238E27FC236}">
              <a16:creationId xmlns:a16="http://schemas.microsoft.com/office/drawing/2014/main" id="{E0838C8F-5E4A-41C5-8E06-F84213BDF2F4}"/>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60" name="フローチャート: 判断 359">
          <a:extLst>
            <a:ext uri="{FF2B5EF4-FFF2-40B4-BE49-F238E27FC236}">
              <a16:creationId xmlns:a16="http://schemas.microsoft.com/office/drawing/2014/main" id="{E897B377-B714-43B4-A9B9-D240BB2D022D}"/>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61" name="フローチャート: 判断 360">
          <a:extLst>
            <a:ext uri="{FF2B5EF4-FFF2-40B4-BE49-F238E27FC236}">
              <a16:creationId xmlns:a16="http://schemas.microsoft.com/office/drawing/2014/main" id="{1EB003F0-E92C-412C-AF45-87BDE6EF045B}"/>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62" name="フローチャート: 判断 361">
          <a:extLst>
            <a:ext uri="{FF2B5EF4-FFF2-40B4-BE49-F238E27FC236}">
              <a16:creationId xmlns:a16="http://schemas.microsoft.com/office/drawing/2014/main" id="{A9EC61F1-F8D9-4450-B9C1-8F33E85DE936}"/>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14324B4-B4AF-449B-BCAC-FD4F3D2BF67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E1C4FAB3-5121-4762-A767-CAECDED350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4EDA3619-A168-45EF-9DEC-96044E5F666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EEA5B01-1A1F-46F7-B9FD-93C54AEF991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51074C73-B394-45D0-852C-D58451EC27F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153036</xdr:rowOff>
    </xdr:from>
    <xdr:to>
      <xdr:col>24</xdr:col>
      <xdr:colOff>114300</xdr:colOff>
      <xdr:row>103</xdr:row>
      <xdr:rowOff>83186</xdr:rowOff>
    </xdr:to>
    <xdr:sp macro="" textlink="">
      <xdr:nvSpPr>
        <xdr:cNvPr id="368" name="楕円 367">
          <a:extLst>
            <a:ext uri="{FF2B5EF4-FFF2-40B4-BE49-F238E27FC236}">
              <a16:creationId xmlns:a16="http://schemas.microsoft.com/office/drawing/2014/main" id="{4FB1F491-0D9A-4CD7-AE74-B8D9088CB0EF}"/>
            </a:ext>
          </a:extLst>
        </xdr:cNvPr>
        <xdr:cNvSpPr/>
      </xdr:nvSpPr>
      <xdr:spPr>
        <a:xfrm>
          <a:off x="45847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4463</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09F5103C-815F-41E8-B4E1-802E38FFDFEE}"/>
            </a:ext>
          </a:extLst>
        </xdr:cNvPr>
        <xdr:cNvSpPr txBox="1"/>
      </xdr:nvSpPr>
      <xdr:spPr>
        <a:xfrm>
          <a:off x="4673600"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xdr:rowOff>
    </xdr:from>
    <xdr:to>
      <xdr:col>20</xdr:col>
      <xdr:colOff>38100</xdr:colOff>
      <xdr:row>103</xdr:row>
      <xdr:rowOff>107950</xdr:rowOff>
    </xdr:to>
    <xdr:sp macro="" textlink="">
      <xdr:nvSpPr>
        <xdr:cNvPr id="370" name="楕円 369">
          <a:extLst>
            <a:ext uri="{FF2B5EF4-FFF2-40B4-BE49-F238E27FC236}">
              <a16:creationId xmlns:a16="http://schemas.microsoft.com/office/drawing/2014/main" id="{BA75C87E-4376-4631-9A7E-52E25DA3FB0A}"/>
            </a:ext>
          </a:extLst>
        </xdr:cNvPr>
        <xdr:cNvSpPr/>
      </xdr:nvSpPr>
      <xdr:spPr>
        <a:xfrm>
          <a:off x="3746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32386</xdr:rowOff>
    </xdr:from>
    <xdr:to>
      <xdr:col>24</xdr:col>
      <xdr:colOff>63500</xdr:colOff>
      <xdr:row>103</xdr:row>
      <xdr:rowOff>57150</xdr:rowOff>
    </xdr:to>
    <xdr:cxnSp macro="">
      <xdr:nvCxnSpPr>
        <xdr:cNvPr id="371" name="直線コネクタ 370">
          <a:extLst>
            <a:ext uri="{FF2B5EF4-FFF2-40B4-BE49-F238E27FC236}">
              <a16:creationId xmlns:a16="http://schemas.microsoft.com/office/drawing/2014/main" id="{D50EC9E3-0F40-4D8B-B311-5EB0F25A1479}"/>
            </a:ext>
          </a:extLst>
        </xdr:cNvPr>
        <xdr:cNvCxnSpPr/>
      </xdr:nvCxnSpPr>
      <xdr:spPr>
        <a:xfrm flipV="1">
          <a:off x="3797300" y="176917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44450</xdr:rowOff>
    </xdr:from>
    <xdr:to>
      <xdr:col>15</xdr:col>
      <xdr:colOff>101600</xdr:colOff>
      <xdr:row>103</xdr:row>
      <xdr:rowOff>146050</xdr:rowOff>
    </xdr:to>
    <xdr:sp macro="" textlink="">
      <xdr:nvSpPr>
        <xdr:cNvPr id="372" name="楕円 371">
          <a:extLst>
            <a:ext uri="{FF2B5EF4-FFF2-40B4-BE49-F238E27FC236}">
              <a16:creationId xmlns:a16="http://schemas.microsoft.com/office/drawing/2014/main" id="{64D0DB66-C0FA-4816-B85B-7116425DDBA9}"/>
            </a:ext>
          </a:extLst>
        </xdr:cNvPr>
        <xdr:cNvSpPr/>
      </xdr:nvSpPr>
      <xdr:spPr>
        <a:xfrm>
          <a:off x="2857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103</xdr:row>
      <xdr:rowOff>95250</xdr:rowOff>
    </xdr:to>
    <xdr:cxnSp macro="">
      <xdr:nvCxnSpPr>
        <xdr:cNvPr id="373" name="直線コネクタ 372">
          <a:extLst>
            <a:ext uri="{FF2B5EF4-FFF2-40B4-BE49-F238E27FC236}">
              <a16:creationId xmlns:a16="http://schemas.microsoft.com/office/drawing/2014/main" id="{25D45F71-8D79-43A8-BA68-FB2F7766B3ED}"/>
            </a:ext>
          </a:extLst>
        </xdr:cNvPr>
        <xdr:cNvCxnSpPr/>
      </xdr:nvCxnSpPr>
      <xdr:spPr>
        <a:xfrm flipV="1">
          <a:off x="2908300" y="1771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74" name="n_1aveValue【市民会館】&#10;有形固定資産減価償却率">
          <a:extLst>
            <a:ext uri="{FF2B5EF4-FFF2-40B4-BE49-F238E27FC236}">
              <a16:creationId xmlns:a16="http://schemas.microsoft.com/office/drawing/2014/main" id="{F5354F87-B73C-4A78-9141-70BD5CD32202}"/>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75" name="n_2aveValue【市民会館】&#10;有形固定資産減価償却率">
          <a:extLst>
            <a:ext uri="{FF2B5EF4-FFF2-40B4-BE49-F238E27FC236}">
              <a16:creationId xmlns:a16="http://schemas.microsoft.com/office/drawing/2014/main" id="{E314E291-DC4E-410C-82DD-3A7E19A16736}"/>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76" name="n_3aveValue【市民会館】&#10;有形固定資産減価償却率">
          <a:extLst>
            <a:ext uri="{FF2B5EF4-FFF2-40B4-BE49-F238E27FC236}">
              <a16:creationId xmlns:a16="http://schemas.microsoft.com/office/drawing/2014/main" id="{940AC643-99E0-4A35-87D8-727100082F34}"/>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124477</xdr:rowOff>
    </xdr:from>
    <xdr:ext cx="405111" cy="259045"/>
    <xdr:sp macro="" textlink="">
      <xdr:nvSpPr>
        <xdr:cNvPr id="377" name="n_1mainValue【市民会館】&#10;有形固定資産減価償却率">
          <a:extLst>
            <a:ext uri="{FF2B5EF4-FFF2-40B4-BE49-F238E27FC236}">
              <a16:creationId xmlns:a16="http://schemas.microsoft.com/office/drawing/2014/main" id="{E61A1444-BA20-42FA-9005-54BA50EA4BA2}"/>
            </a:ext>
          </a:extLst>
        </xdr:cNvPr>
        <xdr:cNvSpPr txBox="1"/>
      </xdr:nvSpPr>
      <xdr:spPr>
        <a:xfrm>
          <a:off x="3582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378" name="n_2mainValue【市民会館】&#10;有形固定資産減価償却率">
          <a:extLst>
            <a:ext uri="{FF2B5EF4-FFF2-40B4-BE49-F238E27FC236}">
              <a16:creationId xmlns:a16="http://schemas.microsoft.com/office/drawing/2014/main" id="{C75E8544-D8D6-43F6-98EA-B18B62425F16}"/>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32F6FF1B-1DD4-4C3E-99FD-4C103ABF656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F79EA70F-7BEF-4971-9D15-0BC3945A25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99DE006F-87B2-4851-8EE7-A1C760EB527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38F46FD8-42D7-4429-90D7-0F3AB3CF2C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FF1DED24-6F55-42C6-8A7B-29B023133E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3D89C4EB-8579-4054-A260-D7CEDA80670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28D49151-FC18-4C8A-9859-6F8524AD04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5CF0FC98-82DC-4209-B844-CE5DBD98597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C8059C72-7CB2-4B6A-B339-763ED31E378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47397806-E550-4332-824B-BB039496701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a:extLst>
            <a:ext uri="{FF2B5EF4-FFF2-40B4-BE49-F238E27FC236}">
              <a16:creationId xmlns:a16="http://schemas.microsoft.com/office/drawing/2014/main" id="{C05F075D-0A4B-4EA2-8A68-7795F41B869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9E0FD5A4-D534-47D4-85DF-2F552E23162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a:extLst>
            <a:ext uri="{FF2B5EF4-FFF2-40B4-BE49-F238E27FC236}">
              <a16:creationId xmlns:a16="http://schemas.microsoft.com/office/drawing/2014/main" id="{9143DCE5-0E3C-4C5D-B877-D0A083BF960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2" name="テキスト ボックス 391">
          <a:extLst>
            <a:ext uri="{FF2B5EF4-FFF2-40B4-BE49-F238E27FC236}">
              <a16:creationId xmlns:a16="http://schemas.microsoft.com/office/drawing/2014/main" id="{14FC09A9-C6DA-4D0F-8760-7210A1ABB1B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a:extLst>
            <a:ext uri="{FF2B5EF4-FFF2-40B4-BE49-F238E27FC236}">
              <a16:creationId xmlns:a16="http://schemas.microsoft.com/office/drawing/2014/main" id="{C21D06AA-39B8-4514-BE99-5D33B6B7BF8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4" name="テキスト ボックス 393">
          <a:extLst>
            <a:ext uri="{FF2B5EF4-FFF2-40B4-BE49-F238E27FC236}">
              <a16:creationId xmlns:a16="http://schemas.microsoft.com/office/drawing/2014/main" id="{96515FE0-E1E7-48AF-9A47-EA9CA0E850E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a:extLst>
            <a:ext uri="{FF2B5EF4-FFF2-40B4-BE49-F238E27FC236}">
              <a16:creationId xmlns:a16="http://schemas.microsoft.com/office/drawing/2014/main" id="{1C6057C1-F04A-484C-9CF4-F921557F0F4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6" name="テキスト ボックス 395">
          <a:extLst>
            <a:ext uri="{FF2B5EF4-FFF2-40B4-BE49-F238E27FC236}">
              <a16:creationId xmlns:a16="http://schemas.microsoft.com/office/drawing/2014/main" id="{A7FCD2E0-E97A-44DD-B38B-452E4DF723C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a:extLst>
            <a:ext uri="{FF2B5EF4-FFF2-40B4-BE49-F238E27FC236}">
              <a16:creationId xmlns:a16="http://schemas.microsoft.com/office/drawing/2014/main" id="{5FE2A75D-5EF4-4AC6-9C26-A0F4D0D7E66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8" name="テキスト ボックス 397">
          <a:extLst>
            <a:ext uri="{FF2B5EF4-FFF2-40B4-BE49-F238E27FC236}">
              <a16:creationId xmlns:a16="http://schemas.microsoft.com/office/drawing/2014/main" id="{50E589E5-2C7F-4F70-8D2D-B56C531906C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a:extLst>
            <a:ext uri="{FF2B5EF4-FFF2-40B4-BE49-F238E27FC236}">
              <a16:creationId xmlns:a16="http://schemas.microsoft.com/office/drawing/2014/main" id="{00199B14-CE56-4B78-8A50-8309ED3C7BE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0" name="テキスト ボックス 399">
          <a:extLst>
            <a:ext uri="{FF2B5EF4-FFF2-40B4-BE49-F238E27FC236}">
              <a16:creationId xmlns:a16="http://schemas.microsoft.com/office/drawing/2014/main" id="{5878F089-2468-40E2-885B-AAEC1C04F65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DE0DA337-824E-4179-A44A-3FAE9097117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B3C9AD7F-262C-43AB-BF8D-65C386C01F4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100AD4A0-A181-4F96-BC5E-B78B311D341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04" name="直線コネクタ 403">
          <a:extLst>
            <a:ext uri="{FF2B5EF4-FFF2-40B4-BE49-F238E27FC236}">
              <a16:creationId xmlns:a16="http://schemas.microsoft.com/office/drawing/2014/main" id="{C1FEA006-5966-4041-BBE0-0A4CDFE3344F}"/>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05" name="【市民会館】&#10;一人当たり面積最小値テキスト">
          <a:extLst>
            <a:ext uri="{FF2B5EF4-FFF2-40B4-BE49-F238E27FC236}">
              <a16:creationId xmlns:a16="http://schemas.microsoft.com/office/drawing/2014/main" id="{B81589D6-1AEB-429E-82F8-E4B32E70141E}"/>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06" name="直線コネクタ 405">
          <a:extLst>
            <a:ext uri="{FF2B5EF4-FFF2-40B4-BE49-F238E27FC236}">
              <a16:creationId xmlns:a16="http://schemas.microsoft.com/office/drawing/2014/main" id="{366C7414-E8A4-4082-9B5F-4F5FAC88B318}"/>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07" name="【市民会館】&#10;一人当たり面積最大値テキスト">
          <a:extLst>
            <a:ext uri="{FF2B5EF4-FFF2-40B4-BE49-F238E27FC236}">
              <a16:creationId xmlns:a16="http://schemas.microsoft.com/office/drawing/2014/main" id="{FB4B209B-BE43-49BE-9B25-331ED0EBB21C}"/>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08" name="直線コネクタ 407">
          <a:extLst>
            <a:ext uri="{FF2B5EF4-FFF2-40B4-BE49-F238E27FC236}">
              <a16:creationId xmlns:a16="http://schemas.microsoft.com/office/drawing/2014/main" id="{95889514-57EA-4C76-9575-884EA33EC2A6}"/>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09" name="【市民会館】&#10;一人当たり面積平均値テキスト">
          <a:extLst>
            <a:ext uri="{FF2B5EF4-FFF2-40B4-BE49-F238E27FC236}">
              <a16:creationId xmlns:a16="http://schemas.microsoft.com/office/drawing/2014/main" id="{BFC2208C-1E16-48A2-8423-E6A1D81B8948}"/>
            </a:ext>
          </a:extLst>
        </xdr:cNvPr>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10" name="フローチャート: 判断 409">
          <a:extLst>
            <a:ext uri="{FF2B5EF4-FFF2-40B4-BE49-F238E27FC236}">
              <a16:creationId xmlns:a16="http://schemas.microsoft.com/office/drawing/2014/main" id="{56826209-9259-4167-8737-92385B23BB49}"/>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11" name="フローチャート: 判断 410">
          <a:extLst>
            <a:ext uri="{FF2B5EF4-FFF2-40B4-BE49-F238E27FC236}">
              <a16:creationId xmlns:a16="http://schemas.microsoft.com/office/drawing/2014/main" id="{03BF50FD-964B-4536-B799-B8DCF20D5C79}"/>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12" name="フローチャート: 判断 411">
          <a:extLst>
            <a:ext uri="{FF2B5EF4-FFF2-40B4-BE49-F238E27FC236}">
              <a16:creationId xmlns:a16="http://schemas.microsoft.com/office/drawing/2014/main" id="{700BD7C3-EC89-4EE4-AE0D-B89A22B7779F}"/>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13" name="フローチャート: 判断 412">
          <a:extLst>
            <a:ext uri="{FF2B5EF4-FFF2-40B4-BE49-F238E27FC236}">
              <a16:creationId xmlns:a16="http://schemas.microsoft.com/office/drawing/2014/main" id="{286997A9-A782-4FC7-B2CF-CD711FF49305}"/>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EF34D79-840A-4050-85B4-959A0BA4D4A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6EE980B-3139-43CE-9F7C-FDA0C5EFD45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04EE456-2B92-4950-9D9A-11F7A1207D2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279913E-DFFB-457D-BBA8-7026169DB73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B3C817E-0A39-48E9-B908-2C10095A184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90714</xdr:rowOff>
    </xdr:from>
    <xdr:to>
      <xdr:col>55</xdr:col>
      <xdr:colOff>50800</xdr:colOff>
      <xdr:row>105</xdr:row>
      <xdr:rowOff>20864</xdr:rowOff>
    </xdr:to>
    <xdr:sp macro="" textlink="">
      <xdr:nvSpPr>
        <xdr:cNvPr id="419" name="楕円 418">
          <a:extLst>
            <a:ext uri="{FF2B5EF4-FFF2-40B4-BE49-F238E27FC236}">
              <a16:creationId xmlns:a16="http://schemas.microsoft.com/office/drawing/2014/main" id="{ACF88778-FDAF-42B5-953D-1E52A6D130BD}"/>
            </a:ext>
          </a:extLst>
        </xdr:cNvPr>
        <xdr:cNvSpPr/>
      </xdr:nvSpPr>
      <xdr:spPr>
        <a:xfrm>
          <a:off x="10426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69141</xdr:rowOff>
    </xdr:from>
    <xdr:ext cx="469744" cy="259045"/>
    <xdr:sp macro="" textlink="">
      <xdr:nvSpPr>
        <xdr:cNvPr id="420" name="【市民会館】&#10;一人当たり面積該当値テキスト">
          <a:extLst>
            <a:ext uri="{FF2B5EF4-FFF2-40B4-BE49-F238E27FC236}">
              <a16:creationId xmlns:a16="http://schemas.microsoft.com/office/drawing/2014/main" id="{AD26585B-F423-4290-8C0A-4FB300E8CDCD}"/>
            </a:ext>
          </a:extLst>
        </xdr:cNvPr>
        <xdr:cNvSpPr txBox="1"/>
      </xdr:nvSpPr>
      <xdr:spPr>
        <a:xfrm>
          <a:off x="10515600"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90714</xdr:rowOff>
    </xdr:from>
    <xdr:to>
      <xdr:col>50</xdr:col>
      <xdr:colOff>165100</xdr:colOff>
      <xdr:row>105</xdr:row>
      <xdr:rowOff>20864</xdr:rowOff>
    </xdr:to>
    <xdr:sp macro="" textlink="">
      <xdr:nvSpPr>
        <xdr:cNvPr id="421" name="楕円 420">
          <a:extLst>
            <a:ext uri="{FF2B5EF4-FFF2-40B4-BE49-F238E27FC236}">
              <a16:creationId xmlns:a16="http://schemas.microsoft.com/office/drawing/2014/main" id="{3EE7645B-A214-46B2-9283-C2D1A3A572E4}"/>
            </a:ext>
          </a:extLst>
        </xdr:cNvPr>
        <xdr:cNvSpPr/>
      </xdr:nvSpPr>
      <xdr:spPr>
        <a:xfrm>
          <a:off x="958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141514</xdr:rowOff>
    </xdr:from>
    <xdr:to>
      <xdr:col>55</xdr:col>
      <xdr:colOff>0</xdr:colOff>
      <xdr:row>104</xdr:row>
      <xdr:rowOff>141514</xdr:rowOff>
    </xdr:to>
    <xdr:cxnSp macro="">
      <xdr:nvCxnSpPr>
        <xdr:cNvPr id="422" name="直線コネクタ 421">
          <a:extLst>
            <a:ext uri="{FF2B5EF4-FFF2-40B4-BE49-F238E27FC236}">
              <a16:creationId xmlns:a16="http://schemas.microsoft.com/office/drawing/2014/main" id="{F7FF256E-7E4E-4380-815B-18FE0B9E8C8A}"/>
            </a:ext>
          </a:extLst>
        </xdr:cNvPr>
        <xdr:cNvCxnSpPr/>
      </xdr:nvCxnSpPr>
      <xdr:spPr>
        <a:xfrm>
          <a:off x="9639300" y="17972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101600</xdr:rowOff>
    </xdr:from>
    <xdr:to>
      <xdr:col>46</xdr:col>
      <xdr:colOff>38100</xdr:colOff>
      <xdr:row>105</xdr:row>
      <xdr:rowOff>31750</xdr:rowOff>
    </xdr:to>
    <xdr:sp macro="" textlink="">
      <xdr:nvSpPr>
        <xdr:cNvPr id="423" name="楕円 422">
          <a:extLst>
            <a:ext uri="{FF2B5EF4-FFF2-40B4-BE49-F238E27FC236}">
              <a16:creationId xmlns:a16="http://schemas.microsoft.com/office/drawing/2014/main" id="{DBEEF2FC-4EE0-4BE6-AAB7-E7AA76722F07}"/>
            </a:ext>
          </a:extLst>
        </xdr:cNvPr>
        <xdr:cNvSpPr/>
      </xdr:nvSpPr>
      <xdr:spPr>
        <a:xfrm>
          <a:off x="8699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141514</xdr:rowOff>
    </xdr:from>
    <xdr:to>
      <xdr:col>50</xdr:col>
      <xdr:colOff>114300</xdr:colOff>
      <xdr:row>104</xdr:row>
      <xdr:rowOff>152400</xdr:rowOff>
    </xdr:to>
    <xdr:cxnSp macro="">
      <xdr:nvCxnSpPr>
        <xdr:cNvPr id="424" name="直線コネクタ 423">
          <a:extLst>
            <a:ext uri="{FF2B5EF4-FFF2-40B4-BE49-F238E27FC236}">
              <a16:creationId xmlns:a16="http://schemas.microsoft.com/office/drawing/2014/main" id="{E8F882D8-913F-42B9-BA44-60EEBF1129A3}"/>
            </a:ext>
          </a:extLst>
        </xdr:cNvPr>
        <xdr:cNvCxnSpPr/>
      </xdr:nvCxnSpPr>
      <xdr:spPr>
        <a:xfrm flipV="1">
          <a:off x="8750300" y="17972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25" name="n_1aveValue【市民会館】&#10;一人当たり面積">
          <a:extLst>
            <a:ext uri="{FF2B5EF4-FFF2-40B4-BE49-F238E27FC236}">
              <a16:creationId xmlns:a16="http://schemas.microsoft.com/office/drawing/2014/main" id="{928EB7C7-FE7A-4920-A0B2-39D864980CBD}"/>
            </a:ext>
          </a:extLst>
        </xdr:cNvPr>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26" name="n_2aveValue【市民会館】&#10;一人当たり面積">
          <a:extLst>
            <a:ext uri="{FF2B5EF4-FFF2-40B4-BE49-F238E27FC236}">
              <a16:creationId xmlns:a16="http://schemas.microsoft.com/office/drawing/2014/main" id="{3A357912-7C4D-4C03-94BA-59942491F653}"/>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27" name="n_3aveValue【市民会館】&#10;一人当たり面積">
          <a:extLst>
            <a:ext uri="{FF2B5EF4-FFF2-40B4-BE49-F238E27FC236}">
              <a16:creationId xmlns:a16="http://schemas.microsoft.com/office/drawing/2014/main" id="{B65B333F-804B-490C-9D95-10E712CE0EC7}"/>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11991</xdr:rowOff>
    </xdr:from>
    <xdr:ext cx="469744" cy="259045"/>
    <xdr:sp macro="" textlink="">
      <xdr:nvSpPr>
        <xdr:cNvPr id="428" name="n_1mainValue【市民会館】&#10;一人当たり面積">
          <a:extLst>
            <a:ext uri="{FF2B5EF4-FFF2-40B4-BE49-F238E27FC236}">
              <a16:creationId xmlns:a16="http://schemas.microsoft.com/office/drawing/2014/main" id="{B3CAB71F-D52B-4958-8DE4-11AC8E88BFA6}"/>
            </a:ext>
          </a:extLst>
        </xdr:cNvPr>
        <xdr:cNvSpPr txBox="1"/>
      </xdr:nvSpPr>
      <xdr:spPr>
        <a:xfrm>
          <a:off x="93917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22877</xdr:rowOff>
    </xdr:from>
    <xdr:ext cx="469744" cy="259045"/>
    <xdr:sp macro="" textlink="">
      <xdr:nvSpPr>
        <xdr:cNvPr id="429" name="n_2mainValue【市民会館】&#10;一人当たり面積">
          <a:extLst>
            <a:ext uri="{FF2B5EF4-FFF2-40B4-BE49-F238E27FC236}">
              <a16:creationId xmlns:a16="http://schemas.microsoft.com/office/drawing/2014/main" id="{EB0B9C5D-AFBB-47DC-A4B1-E3E115259044}"/>
            </a:ext>
          </a:extLst>
        </xdr:cNvPr>
        <xdr:cNvSpPr txBox="1"/>
      </xdr:nvSpPr>
      <xdr:spPr>
        <a:xfrm>
          <a:off x="8515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264FA2B3-8471-434A-B80C-D7079422E1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17DC06A6-342E-4546-B5C5-99E71F8A85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77004965-B322-4629-9ED3-9378017AD7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5EA6E08B-8418-426D-88E4-9DE63732D4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F0FAE9B2-6948-464C-AB86-2C5141548F0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1654564E-B9E1-4C20-8E32-81B1F404D3F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8AEBFEDE-F233-4D81-8AB7-AD7F2234FFB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DD822C18-482E-4864-B57F-64DC787337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B633C061-AE2B-4D61-9EA5-D5DB0D6DA7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8234F3D4-7F30-40EB-AFC4-DEC6AE043E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a:extLst>
            <a:ext uri="{FF2B5EF4-FFF2-40B4-BE49-F238E27FC236}">
              <a16:creationId xmlns:a16="http://schemas.microsoft.com/office/drawing/2014/main" id="{BB99A82A-D092-48EE-9100-F6D25F1C458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a:extLst>
            <a:ext uri="{FF2B5EF4-FFF2-40B4-BE49-F238E27FC236}">
              <a16:creationId xmlns:a16="http://schemas.microsoft.com/office/drawing/2014/main" id="{0C970456-7B2A-4CCB-803C-49A6CF1AD31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a:extLst>
            <a:ext uri="{FF2B5EF4-FFF2-40B4-BE49-F238E27FC236}">
              <a16:creationId xmlns:a16="http://schemas.microsoft.com/office/drawing/2014/main" id="{BA2405C9-AF81-40BD-B441-37A0056F630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a:extLst>
            <a:ext uri="{FF2B5EF4-FFF2-40B4-BE49-F238E27FC236}">
              <a16:creationId xmlns:a16="http://schemas.microsoft.com/office/drawing/2014/main" id="{FF8B1C55-8B17-47AC-89C8-F5C41F13345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a:extLst>
            <a:ext uri="{FF2B5EF4-FFF2-40B4-BE49-F238E27FC236}">
              <a16:creationId xmlns:a16="http://schemas.microsoft.com/office/drawing/2014/main" id="{ED26CBD2-6EA6-45B8-A10E-7016F344FB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DA5AC144-2647-4FA7-A159-7BD698EDC23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0E2C0711-2345-427C-82D7-247123C4D74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a:extLst>
            <a:ext uri="{FF2B5EF4-FFF2-40B4-BE49-F238E27FC236}">
              <a16:creationId xmlns:a16="http://schemas.microsoft.com/office/drawing/2014/main" id="{284E94D1-8090-43B1-863E-A4818831311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a:extLst>
            <a:ext uri="{FF2B5EF4-FFF2-40B4-BE49-F238E27FC236}">
              <a16:creationId xmlns:a16="http://schemas.microsoft.com/office/drawing/2014/main" id="{5EA9D5AF-5C1B-44B5-9B28-B97C0957D53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a:extLst>
            <a:ext uri="{FF2B5EF4-FFF2-40B4-BE49-F238E27FC236}">
              <a16:creationId xmlns:a16="http://schemas.microsoft.com/office/drawing/2014/main" id="{F64CEB10-7131-4C36-9DD3-B4F5AA92023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15EEEBE7-F520-4B30-8DE4-A975E48751B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D027F54C-2257-4488-BD3E-296E03C9D1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1AE4FE66-B4F3-4087-B7A2-53ECC590980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a:extLst>
            <a:ext uri="{FF2B5EF4-FFF2-40B4-BE49-F238E27FC236}">
              <a16:creationId xmlns:a16="http://schemas.microsoft.com/office/drawing/2014/main" id="{E1A0D153-2B2E-4635-9DC3-DE1C43C3D9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54" name="直線コネクタ 453">
          <a:extLst>
            <a:ext uri="{FF2B5EF4-FFF2-40B4-BE49-F238E27FC236}">
              <a16:creationId xmlns:a16="http://schemas.microsoft.com/office/drawing/2014/main" id="{DF0A3717-006F-47F1-92A6-6FD148CB4D10}"/>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55" name="【一般廃棄物処理施設】&#10;有形固定資産減価償却率最小値テキスト">
          <a:extLst>
            <a:ext uri="{FF2B5EF4-FFF2-40B4-BE49-F238E27FC236}">
              <a16:creationId xmlns:a16="http://schemas.microsoft.com/office/drawing/2014/main" id="{7CB51FB1-645A-4CEF-8860-FC25E3789554}"/>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56" name="直線コネクタ 455">
          <a:extLst>
            <a:ext uri="{FF2B5EF4-FFF2-40B4-BE49-F238E27FC236}">
              <a16:creationId xmlns:a16="http://schemas.microsoft.com/office/drawing/2014/main" id="{E1E0A3AF-4629-4C6F-B848-144D972C8193}"/>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57" name="【一般廃棄物処理施設】&#10;有形固定資産減価償却率最大値テキスト">
          <a:extLst>
            <a:ext uri="{FF2B5EF4-FFF2-40B4-BE49-F238E27FC236}">
              <a16:creationId xmlns:a16="http://schemas.microsoft.com/office/drawing/2014/main" id="{BB16C912-43AB-40FB-BA10-D9D3F66C7481}"/>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58" name="直線コネクタ 457">
          <a:extLst>
            <a:ext uri="{FF2B5EF4-FFF2-40B4-BE49-F238E27FC236}">
              <a16:creationId xmlns:a16="http://schemas.microsoft.com/office/drawing/2014/main" id="{D7B1A5D4-B7F8-4597-B610-766F29988A90}"/>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59" name="【一般廃棄物処理施設】&#10;有形固定資産減価償却率平均値テキスト">
          <a:extLst>
            <a:ext uri="{FF2B5EF4-FFF2-40B4-BE49-F238E27FC236}">
              <a16:creationId xmlns:a16="http://schemas.microsoft.com/office/drawing/2014/main" id="{A9D12D83-ACE7-47B1-8E48-7E8224D8F002}"/>
            </a:ext>
          </a:extLst>
        </xdr:cNvPr>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60" name="フローチャート: 判断 459">
          <a:extLst>
            <a:ext uri="{FF2B5EF4-FFF2-40B4-BE49-F238E27FC236}">
              <a16:creationId xmlns:a16="http://schemas.microsoft.com/office/drawing/2014/main" id="{CE68BBE6-AED4-453D-84C1-754F1ED38008}"/>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61" name="フローチャート: 判断 460">
          <a:extLst>
            <a:ext uri="{FF2B5EF4-FFF2-40B4-BE49-F238E27FC236}">
              <a16:creationId xmlns:a16="http://schemas.microsoft.com/office/drawing/2014/main" id="{01D07FDE-16FE-47CA-A754-22905D77415F}"/>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62" name="フローチャート: 判断 461">
          <a:extLst>
            <a:ext uri="{FF2B5EF4-FFF2-40B4-BE49-F238E27FC236}">
              <a16:creationId xmlns:a16="http://schemas.microsoft.com/office/drawing/2014/main" id="{66B8BFA0-28C2-4580-93AF-23C65755786E}"/>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63" name="フローチャート: 判断 462">
          <a:extLst>
            <a:ext uri="{FF2B5EF4-FFF2-40B4-BE49-F238E27FC236}">
              <a16:creationId xmlns:a16="http://schemas.microsoft.com/office/drawing/2014/main" id="{B64109E6-3383-43E0-BFE3-C54CC21AE341}"/>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D15ED773-7EDB-46FE-8682-D5ED1299AE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D8E0EAE2-011A-49D3-A582-CC6E428FF5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7662494-5412-441D-B94E-5D027B6693E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88FC6BE-C9BD-4426-AA1A-36D33B23A9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20586F03-D7DD-4FB0-849A-826F3117902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153035</xdr:rowOff>
    </xdr:from>
    <xdr:to>
      <xdr:col>85</xdr:col>
      <xdr:colOff>177800</xdr:colOff>
      <xdr:row>36</xdr:row>
      <xdr:rowOff>83185</xdr:rowOff>
    </xdr:to>
    <xdr:sp macro="" textlink="">
      <xdr:nvSpPr>
        <xdr:cNvPr id="469" name="楕円 468">
          <a:extLst>
            <a:ext uri="{FF2B5EF4-FFF2-40B4-BE49-F238E27FC236}">
              <a16:creationId xmlns:a16="http://schemas.microsoft.com/office/drawing/2014/main" id="{B785AD1F-8A9E-4A45-AABD-B32EE5A06C14}"/>
            </a:ext>
          </a:extLst>
        </xdr:cNvPr>
        <xdr:cNvSpPr/>
      </xdr:nvSpPr>
      <xdr:spPr>
        <a:xfrm>
          <a:off x="16268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4462</xdr:rowOff>
    </xdr:from>
    <xdr:ext cx="405111" cy="259045"/>
    <xdr:sp macro="" textlink="">
      <xdr:nvSpPr>
        <xdr:cNvPr id="470" name="【一般廃棄物処理施設】&#10;有形固定資産減価償却率該当値テキスト">
          <a:extLst>
            <a:ext uri="{FF2B5EF4-FFF2-40B4-BE49-F238E27FC236}">
              <a16:creationId xmlns:a16="http://schemas.microsoft.com/office/drawing/2014/main" id="{2CCB981D-83D5-49DA-815A-B9D9FA30AEA4}"/>
            </a:ext>
          </a:extLst>
        </xdr:cNvPr>
        <xdr:cNvSpPr txBox="1"/>
      </xdr:nvSpPr>
      <xdr:spPr>
        <a:xfrm>
          <a:off x="16357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133985</xdr:rowOff>
    </xdr:from>
    <xdr:to>
      <xdr:col>81</xdr:col>
      <xdr:colOff>101600</xdr:colOff>
      <xdr:row>36</xdr:row>
      <xdr:rowOff>64135</xdr:rowOff>
    </xdr:to>
    <xdr:sp macro="" textlink="">
      <xdr:nvSpPr>
        <xdr:cNvPr id="471" name="楕円 470">
          <a:extLst>
            <a:ext uri="{FF2B5EF4-FFF2-40B4-BE49-F238E27FC236}">
              <a16:creationId xmlns:a16="http://schemas.microsoft.com/office/drawing/2014/main" id="{B4F2F38A-0B13-428D-8A35-E610EA914D72}"/>
            </a:ext>
          </a:extLst>
        </xdr:cNvPr>
        <xdr:cNvSpPr/>
      </xdr:nvSpPr>
      <xdr:spPr>
        <a:xfrm>
          <a:off x="15430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32385</xdr:rowOff>
    </xdr:to>
    <xdr:cxnSp macro="">
      <xdr:nvCxnSpPr>
        <xdr:cNvPr id="472" name="直線コネクタ 471">
          <a:extLst>
            <a:ext uri="{FF2B5EF4-FFF2-40B4-BE49-F238E27FC236}">
              <a16:creationId xmlns:a16="http://schemas.microsoft.com/office/drawing/2014/main" id="{171615C9-A3FF-455F-B2DB-E99EF582597B}"/>
            </a:ext>
          </a:extLst>
        </xdr:cNvPr>
        <xdr:cNvCxnSpPr/>
      </xdr:nvCxnSpPr>
      <xdr:spPr>
        <a:xfrm>
          <a:off x="15481300" y="61855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114935</xdr:rowOff>
    </xdr:from>
    <xdr:to>
      <xdr:col>76</xdr:col>
      <xdr:colOff>165100</xdr:colOff>
      <xdr:row>36</xdr:row>
      <xdr:rowOff>45085</xdr:rowOff>
    </xdr:to>
    <xdr:sp macro="" textlink="">
      <xdr:nvSpPr>
        <xdr:cNvPr id="473" name="楕円 472">
          <a:extLst>
            <a:ext uri="{FF2B5EF4-FFF2-40B4-BE49-F238E27FC236}">
              <a16:creationId xmlns:a16="http://schemas.microsoft.com/office/drawing/2014/main" id="{D84DE135-D3E5-4467-AA3E-26D1B3C542CC}"/>
            </a:ext>
          </a:extLst>
        </xdr:cNvPr>
        <xdr:cNvSpPr/>
      </xdr:nvSpPr>
      <xdr:spPr>
        <a:xfrm>
          <a:off x="14541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165735</xdr:rowOff>
    </xdr:from>
    <xdr:to>
      <xdr:col>81</xdr:col>
      <xdr:colOff>50800</xdr:colOff>
      <xdr:row>36</xdr:row>
      <xdr:rowOff>13335</xdr:rowOff>
    </xdr:to>
    <xdr:cxnSp macro="">
      <xdr:nvCxnSpPr>
        <xdr:cNvPr id="474" name="直線コネクタ 473">
          <a:extLst>
            <a:ext uri="{FF2B5EF4-FFF2-40B4-BE49-F238E27FC236}">
              <a16:creationId xmlns:a16="http://schemas.microsoft.com/office/drawing/2014/main" id="{10289139-958B-4360-BBF2-B21E92CDEA3B}"/>
            </a:ext>
          </a:extLst>
        </xdr:cNvPr>
        <xdr:cNvCxnSpPr/>
      </xdr:nvCxnSpPr>
      <xdr:spPr>
        <a:xfrm>
          <a:off x="14592300" y="61664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475" name="n_1aveValue【一般廃棄物処理施設】&#10;有形固定資産減価償却率">
          <a:extLst>
            <a:ext uri="{FF2B5EF4-FFF2-40B4-BE49-F238E27FC236}">
              <a16:creationId xmlns:a16="http://schemas.microsoft.com/office/drawing/2014/main" id="{A300A27B-9318-40D3-B5EC-4851A4B25C85}"/>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76" name="n_2aveValue【一般廃棄物処理施設】&#10;有形固定資産減価償却率">
          <a:extLst>
            <a:ext uri="{FF2B5EF4-FFF2-40B4-BE49-F238E27FC236}">
              <a16:creationId xmlns:a16="http://schemas.microsoft.com/office/drawing/2014/main" id="{94595779-8044-4505-9C83-8031C557BDAA}"/>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7" name="n_3aveValue【一般廃棄物処理施設】&#10;有形固定資産減価償却率">
          <a:extLst>
            <a:ext uri="{FF2B5EF4-FFF2-40B4-BE49-F238E27FC236}">
              <a16:creationId xmlns:a16="http://schemas.microsoft.com/office/drawing/2014/main" id="{6AD4A144-2ECD-4567-BD05-E6DB8146337D}"/>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80662</xdr:rowOff>
    </xdr:from>
    <xdr:ext cx="405111" cy="259045"/>
    <xdr:sp macro="" textlink="">
      <xdr:nvSpPr>
        <xdr:cNvPr id="478" name="n_1mainValue【一般廃棄物処理施設】&#10;有形固定資産減価償却率">
          <a:extLst>
            <a:ext uri="{FF2B5EF4-FFF2-40B4-BE49-F238E27FC236}">
              <a16:creationId xmlns:a16="http://schemas.microsoft.com/office/drawing/2014/main" id="{B2CAED84-0389-4C09-9F83-213CCE7C3B07}"/>
            </a:ext>
          </a:extLst>
        </xdr:cNvPr>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61612</xdr:rowOff>
    </xdr:from>
    <xdr:ext cx="405111" cy="259045"/>
    <xdr:sp macro="" textlink="">
      <xdr:nvSpPr>
        <xdr:cNvPr id="479" name="n_2mainValue【一般廃棄物処理施設】&#10;有形固定資産減価償却率">
          <a:extLst>
            <a:ext uri="{FF2B5EF4-FFF2-40B4-BE49-F238E27FC236}">
              <a16:creationId xmlns:a16="http://schemas.microsoft.com/office/drawing/2014/main" id="{B432312D-BE90-4141-9986-CCFDB532B269}"/>
            </a:ext>
          </a:extLst>
        </xdr:cNvPr>
        <xdr:cNvSpPr txBox="1"/>
      </xdr:nvSpPr>
      <xdr:spPr>
        <a:xfrm>
          <a:off x="14389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6DE90CD7-5471-421A-98A6-14CF5852BE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EE8C5AB5-8E96-4D03-AE3C-7591ED0500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420EA3A9-4DDF-42BE-B1EE-EA6DE75A0C6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94B50831-3309-4556-BB80-25F29129F2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1E49B1DE-6B86-4A9B-BDB2-135D734786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FEA52638-B15A-4020-8A36-CA991A15A1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24CC4F4F-5875-4F68-A2BC-53D58F9403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EA9883AD-00EF-4175-897A-822196248E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EC6C0E1A-C454-444D-B70F-2F4E370FEDD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4A1F43DE-0776-4CDC-97A3-0763E68301B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id="{7FEE5A95-6A5C-4B82-91BF-87187A5CE7F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a:extLst>
            <a:ext uri="{FF2B5EF4-FFF2-40B4-BE49-F238E27FC236}">
              <a16:creationId xmlns:a16="http://schemas.microsoft.com/office/drawing/2014/main" id="{F35C3557-96B9-4D0F-89DD-DDDEB9D5371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id="{573060A5-E327-4829-8084-61F81D143A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3" name="テキスト ボックス 492">
          <a:extLst>
            <a:ext uri="{FF2B5EF4-FFF2-40B4-BE49-F238E27FC236}">
              <a16:creationId xmlns:a16="http://schemas.microsoft.com/office/drawing/2014/main" id="{7ED1A4E5-4679-45C6-B51C-C546CD5225D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id="{633F97C4-F1BF-42F8-A3D0-E8CD8E8D218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5" name="テキスト ボックス 494">
          <a:extLst>
            <a:ext uri="{FF2B5EF4-FFF2-40B4-BE49-F238E27FC236}">
              <a16:creationId xmlns:a16="http://schemas.microsoft.com/office/drawing/2014/main" id="{881E94A4-A606-438D-80A6-6A276C8B102C}"/>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id="{20A74537-6652-4A08-A924-9DDE57F597F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7" name="テキスト ボックス 496">
          <a:extLst>
            <a:ext uri="{FF2B5EF4-FFF2-40B4-BE49-F238E27FC236}">
              <a16:creationId xmlns:a16="http://schemas.microsoft.com/office/drawing/2014/main" id="{6DBEE776-8D7C-4C16-A041-75C84CC553EF}"/>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id="{76E26E91-D39C-46A1-99E9-027AFB53E11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a:extLst>
            <a:ext uri="{FF2B5EF4-FFF2-40B4-BE49-F238E27FC236}">
              <a16:creationId xmlns:a16="http://schemas.microsoft.com/office/drawing/2014/main" id="{D6D6A4C7-2F43-4AE5-AC75-84BB4E92B4E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BA85FFCA-6BF1-45C9-B5FD-E1BBFDCA58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id="{8E9F4D38-6C87-4FFD-85A1-AAFC0BB1DFE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id="{5AC7C8B3-B1DD-48B4-B181-B9CE98A866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03" name="直線コネクタ 502">
          <a:extLst>
            <a:ext uri="{FF2B5EF4-FFF2-40B4-BE49-F238E27FC236}">
              <a16:creationId xmlns:a16="http://schemas.microsoft.com/office/drawing/2014/main" id="{81DC3AD0-3340-4E69-B165-5B3C0B76BFE8}"/>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04" name="【一般廃棄物処理施設】&#10;一人当たり有形固定資産（償却資産）額最小値テキスト">
          <a:extLst>
            <a:ext uri="{FF2B5EF4-FFF2-40B4-BE49-F238E27FC236}">
              <a16:creationId xmlns:a16="http://schemas.microsoft.com/office/drawing/2014/main" id="{F4DFA9EE-CBAE-4000-8FF2-6CBF0A8D2AF9}"/>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05" name="直線コネクタ 504">
          <a:extLst>
            <a:ext uri="{FF2B5EF4-FFF2-40B4-BE49-F238E27FC236}">
              <a16:creationId xmlns:a16="http://schemas.microsoft.com/office/drawing/2014/main" id="{DBC4211F-6F92-4C3E-87F7-FCF126485A2E}"/>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id="{E811F78B-C39D-4595-AEE6-228EA7A05E11}"/>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07" name="直線コネクタ 506">
          <a:extLst>
            <a:ext uri="{FF2B5EF4-FFF2-40B4-BE49-F238E27FC236}">
              <a16:creationId xmlns:a16="http://schemas.microsoft.com/office/drawing/2014/main" id="{D0F2FF13-A6C6-4453-A1D1-832A12C3A42D}"/>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08" name="【一般廃棄物処理施設】&#10;一人当たり有形固定資産（償却資産）額平均値テキスト">
          <a:extLst>
            <a:ext uri="{FF2B5EF4-FFF2-40B4-BE49-F238E27FC236}">
              <a16:creationId xmlns:a16="http://schemas.microsoft.com/office/drawing/2014/main" id="{02FF07FD-AAA7-4E79-A7EA-9BE4FB4A11AB}"/>
            </a:ext>
          </a:extLst>
        </xdr:cNvPr>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09" name="フローチャート: 判断 508">
          <a:extLst>
            <a:ext uri="{FF2B5EF4-FFF2-40B4-BE49-F238E27FC236}">
              <a16:creationId xmlns:a16="http://schemas.microsoft.com/office/drawing/2014/main" id="{BF00A3D6-BCFB-49CD-90E1-2C5D0F13E442}"/>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10" name="フローチャート: 判断 509">
          <a:extLst>
            <a:ext uri="{FF2B5EF4-FFF2-40B4-BE49-F238E27FC236}">
              <a16:creationId xmlns:a16="http://schemas.microsoft.com/office/drawing/2014/main" id="{56DADBC9-1525-4BC2-932D-28BFE6AF59D2}"/>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11" name="フローチャート: 判断 510">
          <a:extLst>
            <a:ext uri="{FF2B5EF4-FFF2-40B4-BE49-F238E27FC236}">
              <a16:creationId xmlns:a16="http://schemas.microsoft.com/office/drawing/2014/main" id="{13234ED8-577B-4A11-82AB-9BFF02F79E0C}"/>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12" name="フローチャート: 判断 511">
          <a:extLst>
            <a:ext uri="{FF2B5EF4-FFF2-40B4-BE49-F238E27FC236}">
              <a16:creationId xmlns:a16="http://schemas.microsoft.com/office/drawing/2014/main" id="{2094D7E9-7748-4855-9F44-2570F5F539C1}"/>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9C80BE00-B021-4974-AADB-2DF92794E9F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71A3357B-6E1C-492A-B2E0-E8587CD621E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DBB07C9E-3BEC-48FC-ABAB-F80FEDE231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9FC2E821-1706-4E14-9304-D124E68B36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D7352890-0EB8-42FF-9B7C-2D7B6740C80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67323</xdr:rowOff>
    </xdr:from>
    <xdr:to>
      <xdr:col>116</xdr:col>
      <xdr:colOff>114300</xdr:colOff>
      <xdr:row>40</xdr:row>
      <xdr:rowOff>168923</xdr:rowOff>
    </xdr:to>
    <xdr:sp macro="" textlink="">
      <xdr:nvSpPr>
        <xdr:cNvPr id="518" name="楕円 517">
          <a:extLst>
            <a:ext uri="{FF2B5EF4-FFF2-40B4-BE49-F238E27FC236}">
              <a16:creationId xmlns:a16="http://schemas.microsoft.com/office/drawing/2014/main" id="{20C10FD5-C784-40DB-A72F-9EA109E67A8F}"/>
            </a:ext>
          </a:extLst>
        </xdr:cNvPr>
        <xdr:cNvSpPr/>
      </xdr:nvSpPr>
      <xdr:spPr>
        <a:xfrm>
          <a:off x="22110700" y="69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45750</xdr:rowOff>
    </xdr:from>
    <xdr:ext cx="534377" cy="259045"/>
    <xdr:sp macro="" textlink="">
      <xdr:nvSpPr>
        <xdr:cNvPr id="519" name="【一般廃棄物処理施設】&#10;一人当たり有形固定資産（償却資産）額該当値テキスト">
          <a:extLst>
            <a:ext uri="{FF2B5EF4-FFF2-40B4-BE49-F238E27FC236}">
              <a16:creationId xmlns:a16="http://schemas.microsoft.com/office/drawing/2014/main" id="{A535C0C4-3A15-4C27-9167-28FDE5B4465E}"/>
            </a:ext>
          </a:extLst>
        </xdr:cNvPr>
        <xdr:cNvSpPr txBox="1"/>
      </xdr:nvSpPr>
      <xdr:spPr>
        <a:xfrm>
          <a:off x="22199600" y="69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81534</xdr:rowOff>
    </xdr:from>
    <xdr:to>
      <xdr:col>112</xdr:col>
      <xdr:colOff>38100</xdr:colOff>
      <xdr:row>41</xdr:row>
      <xdr:rowOff>11684</xdr:rowOff>
    </xdr:to>
    <xdr:sp macro="" textlink="">
      <xdr:nvSpPr>
        <xdr:cNvPr id="520" name="楕円 519">
          <a:extLst>
            <a:ext uri="{FF2B5EF4-FFF2-40B4-BE49-F238E27FC236}">
              <a16:creationId xmlns:a16="http://schemas.microsoft.com/office/drawing/2014/main" id="{A111B398-814F-4D09-8792-AB01E964C59E}"/>
            </a:ext>
          </a:extLst>
        </xdr:cNvPr>
        <xdr:cNvSpPr/>
      </xdr:nvSpPr>
      <xdr:spPr>
        <a:xfrm>
          <a:off x="21272500" y="69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118123</xdr:rowOff>
    </xdr:from>
    <xdr:to>
      <xdr:col>116</xdr:col>
      <xdr:colOff>63500</xdr:colOff>
      <xdr:row>40</xdr:row>
      <xdr:rowOff>132334</xdr:rowOff>
    </xdr:to>
    <xdr:cxnSp macro="">
      <xdr:nvCxnSpPr>
        <xdr:cNvPr id="521" name="直線コネクタ 520">
          <a:extLst>
            <a:ext uri="{FF2B5EF4-FFF2-40B4-BE49-F238E27FC236}">
              <a16:creationId xmlns:a16="http://schemas.microsoft.com/office/drawing/2014/main" id="{584E51A1-4B07-4BCB-BA32-A848B86DD9DB}"/>
            </a:ext>
          </a:extLst>
        </xdr:cNvPr>
        <xdr:cNvCxnSpPr/>
      </xdr:nvCxnSpPr>
      <xdr:spPr>
        <a:xfrm flipV="1">
          <a:off x="21323300" y="6976123"/>
          <a:ext cx="8382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91719</xdr:rowOff>
    </xdr:from>
    <xdr:to>
      <xdr:col>107</xdr:col>
      <xdr:colOff>101600</xdr:colOff>
      <xdr:row>41</xdr:row>
      <xdr:rowOff>21869</xdr:rowOff>
    </xdr:to>
    <xdr:sp macro="" textlink="">
      <xdr:nvSpPr>
        <xdr:cNvPr id="522" name="楕円 521">
          <a:extLst>
            <a:ext uri="{FF2B5EF4-FFF2-40B4-BE49-F238E27FC236}">
              <a16:creationId xmlns:a16="http://schemas.microsoft.com/office/drawing/2014/main" id="{1789C387-18BC-4367-9E33-89F323DB761C}"/>
            </a:ext>
          </a:extLst>
        </xdr:cNvPr>
        <xdr:cNvSpPr/>
      </xdr:nvSpPr>
      <xdr:spPr>
        <a:xfrm>
          <a:off x="20383500" y="69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132334</xdr:rowOff>
    </xdr:from>
    <xdr:to>
      <xdr:col>111</xdr:col>
      <xdr:colOff>177800</xdr:colOff>
      <xdr:row>40</xdr:row>
      <xdr:rowOff>142519</xdr:rowOff>
    </xdr:to>
    <xdr:cxnSp macro="">
      <xdr:nvCxnSpPr>
        <xdr:cNvPr id="523" name="直線コネクタ 522">
          <a:extLst>
            <a:ext uri="{FF2B5EF4-FFF2-40B4-BE49-F238E27FC236}">
              <a16:creationId xmlns:a16="http://schemas.microsoft.com/office/drawing/2014/main" id="{5D4CCC45-1D4D-47E3-BD71-0B5D6EF31A94}"/>
            </a:ext>
          </a:extLst>
        </xdr:cNvPr>
        <xdr:cNvCxnSpPr/>
      </xdr:nvCxnSpPr>
      <xdr:spPr>
        <a:xfrm flipV="1">
          <a:off x="20434300" y="6990334"/>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24" name="n_1aveValue【一般廃棄物処理施設】&#10;一人当たり有形固定資産（償却資産）額">
          <a:extLst>
            <a:ext uri="{FF2B5EF4-FFF2-40B4-BE49-F238E27FC236}">
              <a16:creationId xmlns:a16="http://schemas.microsoft.com/office/drawing/2014/main" id="{8B00CC48-4E46-406A-87B3-F52F59C4B08A}"/>
            </a:ext>
          </a:extLst>
        </xdr:cNvPr>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25" name="n_2aveValue【一般廃棄物処理施設】&#10;一人当たり有形固定資産（償却資産）額">
          <a:extLst>
            <a:ext uri="{FF2B5EF4-FFF2-40B4-BE49-F238E27FC236}">
              <a16:creationId xmlns:a16="http://schemas.microsoft.com/office/drawing/2014/main" id="{F2298F8F-8AB2-45C4-952D-34413CC71C07}"/>
            </a:ext>
          </a:extLst>
        </xdr:cNvPr>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26" name="n_3aveValue【一般廃棄物処理施設】&#10;一人当たり有形固定資産（償却資産）額">
          <a:extLst>
            <a:ext uri="{FF2B5EF4-FFF2-40B4-BE49-F238E27FC236}">
              <a16:creationId xmlns:a16="http://schemas.microsoft.com/office/drawing/2014/main" id="{4FD820C2-0DF5-46CE-B029-6103083B4434}"/>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2811</xdr:rowOff>
    </xdr:from>
    <xdr:ext cx="534377" cy="259045"/>
    <xdr:sp macro="" textlink="">
      <xdr:nvSpPr>
        <xdr:cNvPr id="527" name="n_1mainValue【一般廃棄物処理施設】&#10;一人当たり有形固定資産（償却資産）額">
          <a:extLst>
            <a:ext uri="{FF2B5EF4-FFF2-40B4-BE49-F238E27FC236}">
              <a16:creationId xmlns:a16="http://schemas.microsoft.com/office/drawing/2014/main" id="{A3741B51-2A9D-4BC3-8407-8CE68A19EF9C}"/>
            </a:ext>
          </a:extLst>
        </xdr:cNvPr>
        <xdr:cNvSpPr txBox="1"/>
      </xdr:nvSpPr>
      <xdr:spPr>
        <a:xfrm>
          <a:off x="21043411" y="70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12996</xdr:rowOff>
    </xdr:from>
    <xdr:ext cx="534377" cy="259045"/>
    <xdr:sp macro="" textlink="">
      <xdr:nvSpPr>
        <xdr:cNvPr id="528" name="n_2mainValue【一般廃棄物処理施設】&#10;一人当たり有形固定資産（償却資産）額">
          <a:extLst>
            <a:ext uri="{FF2B5EF4-FFF2-40B4-BE49-F238E27FC236}">
              <a16:creationId xmlns:a16="http://schemas.microsoft.com/office/drawing/2014/main" id="{7D43B9FF-0E1D-4773-A723-9CCC544FBF4B}"/>
            </a:ext>
          </a:extLst>
        </xdr:cNvPr>
        <xdr:cNvSpPr txBox="1"/>
      </xdr:nvSpPr>
      <xdr:spPr>
        <a:xfrm>
          <a:off x="20167111" y="704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9CF4CB15-D716-4021-9F5F-F0CC246424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D610BC8C-5987-457C-B44A-B02AE3574B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2C9C8343-FA0D-475A-8BB4-E4E3241F95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7CC48F77-FD0D-4E36-8FFE-E7C7CAD31F2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0FC4CC91-80BE-4031-896B-2338A60834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2BD3E03B-C304-4161-89C7-45395F705F6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7F15C0A8-2D54-492E-BBD8-A4E628B812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A3394867-3908-4B92-AB24-62328001D4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B1C18626-4914-42E8-A1A6-AD8263B619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5AFCCF5D-BEC9-41A8-84EC-8404EF71B1A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a:extLst>
            <a:ext uri="{FF2B5EF4-FFF2-40B4-BE49-F238E27FC236}">
              <a16:creationId xmlns:a16="http://schemas.microsoft.com/office/drawing/2014/main" id="{C02F4F26-0759-40DB-AD3B-7331A82E729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0" name="テキスト ボックス 539">
          <a:extLst>
            <a:ext uri="{FF2B5EF4-FFF2-40B4-BE49-F238E27FC236}">
              <a16:creationId xmlns:a16="http://schemas.microsoft.com/office/drawing/2014/main" id="{EC27FA3B-4CCC-4E86-9316-9F1D93F060D1}"/>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a:extLst>
            <a:ext uri="{FF2B5EF4-FFF2-40B4-BE49-F238E27FC236}">
              <a16:creationId xmlns:a16="http://schemas.microsoft.com/office/drawing/2014/main" id="{5335EB68-DA07-4F2D-8C48-629447A1DA0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a:extLst>
            <a:ext uri="{FF2B5EF4-FFF2-40B4-BE49-F238E27FC236}">
              <a16:creationId xmlns:a16="http://schemas.microsoft.com/office/drawing/2014/main" id="{D386AF88-1B2D-4B93-BF50-AD720B88C14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a:extLst>
            <a:ext uri="{FF2B5EF4-FFF2-40B4-BE49-F238E27FC236}">
              <a16:creationId xmlns:a16="http://schemas.microsoft.com/office/drawing/2014/main" id="{677FE954-4E75-400F-823D-80D0FF11278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a:extLst>
            <a:ext uri="{FF2B5EF4-FFF2-40B4-BE49-F238E27FC236}">
              <a16:creationId xmlns:a16="http://schemas.microsoft.com/office/drawing/2014/main" id="{B2F188AC-BCD2-4C35-AF4E-DE503547BD5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a:extLst>
            <a:ext uri="{FF2B5EF4-FFF2-40B4-BE49-F238E27FC236}">
              <a16:creationId xmlns:a16="http://schemas.microsoft.com/office/drawing/2014/main" id="{4018DC0B-F3A1-48DC-AD09-6377727E542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a:extLst>
            <a:ext uri="{FF2B5EF4-FFF2-40B4-BE49-F238E27FC236}">
              <a16:creationId xmlns:a16="http://schemas.microsoft.com/office/drawing/2014/main" id="{C303FC76-E2D9-46B8-BA73-1600C348EB5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a:extLst>
            <a:ext uri="{FF2B5EF4-FFF2-40B4-BE49-F238E27FC236}">
              <a16:creationId xmlns:a16="http://schemas.microsoft.com/office/drawing/2014/main" id="{070B76BC-96E4-4BE7-8ACF-6EBE5B2F8B7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a:extLst>
            <a:ext uri="{FF2B5EF4-FFF2-40B4-BE49-F238E27FC236}">
              <a16:creationId xmlns:a16="http://schemas.microsoft.com/office/drawing/2014/main" id="{69D1EE98-A3A3-4D77-9287-775A013196B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C3335051-9CA8-4A66-9586-23BDDE0CE2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E1D4BD45-04F9-4AF1-BAAD-5398294FC0B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id="{133460B9-B7CF-4A74-8D68-B8B06151888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52" name="直線コネクタ 551">
          <a:extLst>
            <a:ext uri="{FF2B5EF4-FFF2-40B4-BE49-F238E27FC236}">
              <a16:creationId xmlns:a16="http://schemas.microsoft.com/office/drawing/2014/main" id="{4F0C33C3-A458-4248-A3B9-AB7F2629DDB6}"/>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id="{9D1AEF31-031D-4925-91BB-E7BAD127080C}"/>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54" name="直線コネクタ 553">
          <a:extLst>
            <a:ext uri="{FF2B5EF4-FFF2-40B4-BE49-F238E27FC236}">
              <a16:creationId xmlns:a16="http://schemas.microsoft.com/office/drawing/2014/main" id="{D2697F9C-A864-4240-98A4-439200455737}"/>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55" name="【保健センター・保健所】&#10;有形固定資産減価償却率最大値テキスト">
          <a:extLst>
            <a:ext uri="{FF2B5EF4-FFF2-40B4-BE49-F238E27FC236}">
              <a16:creationId xmlns:a16="http://schemas.microsoft.com/office/drawing/2014/main" id="{CA2CAE7B-236A-4C8D-9B88-EA29258BF5E7}"/>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56" name="直線コネクタ 555">
          <a:extLst>
            <a:ext uri="{FF2B5EF4-FFF2-40B4-BE49-F238E27FC236}">
              <a16:creationId xmlns:a16="http://schemas.microsoft.com/office/drawing/2014/main" id="{1AFA7BED-15F0-4E5E-BA21-25BFB1A24F69}"/>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id="{BDF80B06-D989-4F2D-AC18-1C16E68D70B6}"/>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8" name="フローチャート: 判断 557">
          <a:extLst>
            <a:ext uri="{FF2B5EF4-FFF2-40B4-BE49-F238E27FC236}">
              <a16:creationId xmlns:a16="http://schemas.microsoft.com/office/drawing/2014/main" id="{459D4230-1530-46A0-9BDA-433185D9779F}"/>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59" name="フローチャート: 判断 558">
          <a:extLst>
            <a:ext uri="{FF2B5EF4-FFF2-40B4-BE49-F238E27FC236}">
              <a16:creationId xmlns:a16="http://schemas.microsoft.com/office/drawing/2014/main" id="{BC8FEBB7-B729-4271-8413-25BB5B4BF5D6}"/>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60" name="フローチャート: 判断 559">
          <a:extLst>
            <a:ext uri="{FF2B5EF4-FFF2-40B4-BE49-F238E27FC236}">
              <a16:creationId xmlns:a16="http://schemas.microsoft.com/office/drawing/2014/main" id="{F8AEF162-7DA8-4EFE-ACAD-6B15A20126B7}"/>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61" name="フローチャート: 判断 560">
          <a:extLst>
            <a:ext uri="{FF2B5EF4-FFF2-40B4-BE49-F238E27FC236}">
              <a16:creationId xmlns:a16="http://schemas.microsoft.com/office/drawing/2014/main" id="{30BF7F5C-3C5A-47AA-998C-BA180A84D0C5}"/>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7387FB57-8322-40BA-B71E-6CDBD2D224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4FE2C891-7407-42C0-B713-25321EDDBE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19C7F1AD-7DCF-4A0F-8BA7-6CA62FE6B93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641B17CD-82EA-456F-9BCC-9C9A13FC2D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F05EE57C-66ED-4651-87B2-1474AF58BD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36830</xdr:rowOff>
    </xdr:from>
    <xdr:to>
      <xdr:col>85</xdr:col>
      <xdr:colOff>177800</xdr:colOff>
      <xdr:row>57</xdr:row>
      <xdr:rowOff>138430</xdr:rowOff>
    </xdr:to>
    <xdr:sp macro="" textlink="">
      <xdr:nvSpPr>
        <xdr:cNvPr id="567" name="楕円 566">
          <a:extLst>
            <a:ext uri="{FF2B5EF4-FFF2-40B4-BE49-F238E27FC236}">
              <a16:creationId xmlns:a16="http://schemas.microsoft.com/office/drawing/2014/main" id="{1FCE1FF5-6099-4EC6-A2BC-DE561762BD60}"/>
            </a:ext>
          </a:extLst>
        </xdr:cNvPr>
        <xdr:cNvSpPr/>
      </xdr:nvSpPr>
      <xdr:spPr>
        <a:xfrm>
          <a:off x="16268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59707</xdr:rowOff>
    </xdr:from>
    <xdr:ext cx="405111" cy="259045"/>
    <xdr:sp macro="" textlink="">
      <xdr:nvSpPr>
        <xdr:cNvPr id="568" name="【保健センター・保健所】&#10;有形固定資産減価償却率該当値テキスト">
          <a:extLst>
            <a:ext uri="{FF2B5EF4-FFF2-40B4-BE49-F238E27FC236}">
              <a16:creationId xmlns:a16="http://schemas.microsoft.com/office/drawing/2014/main" id="{CD48983C-A9C9-45AC-92D6-CAF02F0DF49F}"/>
            </a:ext>
          </a:extLst>
        </xdr:cNvPr>
        <xdr:cNvSpPr txBox="1"/>
      </xdr:nvSpPr>
      <xdr:spPr>
        <a:xfrm>
          <a:off x="1635760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46355</xdr:rowOff>
    </xdr:from>
    <xdr:to>
      <xdr:col>81</xdr:col>
      <xdr:colOff>101600</xdr:colOff>
      <xdr:row>57</xdr:row>
      <xdr:rowOff>147955</xdr:rowOff>
    </xdr:to>
    <xdr:sp macro="" textlink="">
      <xdr:nvSpPr>
        <xdr:cNvPr id="569" name="楕円 568">
          <a:extLst>
            <a:ext uri="{FF2B5EF4-FFF2-40B4-BE49-F238E27FC236}">
              <a16:creationId xmlns:a16="http://schemas.microsoft.com/office/drawing/2014/main" id="{D4A8EC30-86A5-46A2-B012-FD7F7346980A}"/>
            </a:ext>
          </a:extLst>
        </xdr:cNvPr>
        <xdr:cNvSpPr/>
      </xdr:nvSpPr>
      <xdr:spPr>
        <a:xfrm>
          <a:off x="15430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57</xdr:row>
      <xdr:rowOff>97155</xdr:rowOff>
    </xdr:to>
    <xdr:cxnSp macro="">
      <xdr:nvCxnSpPr>
        <xdr:cNvPr id="570" name="直線コネクタ 569">
          <a:extLst>
            <a:ext uri="{FF2B5EF4-FFF2-40B4-BE49-F238E27FC236}">
              <a16:creationId xmlns:a16="http://schemas.microsoft.com/office/drawing/2014/main" id="{877A496A-50C5-4B25-8355-47FB6B01CCC9}"/>
            </a:ext>
          </a:extLst>
        </xdr:cNvPr>
        <xdr:cNvCxnSpPr/>
      </xdr:nvCxnSpPr>
      <xdr:spPr>
        <a:xfrm flipV="1">
          <a:off x="15481300" y="98602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86360</xdr:rowOff>
    </xdr:from>
    <xdr:to>
      <xdr:col>76</xdr:col>
      <xdr:colOff>165100</xdr:colOff>
      <xdr:row>58</xdr:row>
      <xdr:rowOff>16510</xdr:rowOff>
    </xdr:to>
    <xdr:sp macro="" textlink="">
      <xdr:nvSpPr>
        <xdr:cNvPr id="571" name="楕円 570">
          <a:extLst>
            <a:ext uri="{FF2B5EF4-FFF2-40B4-BE49-F238E27FC236}">
              <a16:creationId xmlns:a16="http://schemas.microsoft.com/office/drawing/2014/main" id="{EB69B85B-7B71-4F1C-82CC-979D6525EDFA}"/>
            </a:ext>
          </a:extLst>
        </xdr:cNvPr>
        <xdr:cNvSpPr/>
      </xdr:nvSpPr>
      <xdr:spPr>
        <a:xfrm>
          <a:off x="14541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97155</xdr:rowOff>
    </xdr:from>
    <xdr:to>
      <xdr:col>81</xdr:col>
      <xdr:colOff>50800</xdr:colOff>
      <xdr:row>57</xdr:row>
      <xdr:rowOff>137160</xdr:rowOff>
    </xdr:to>
    <xdr:cxnSp macro="">
      <xdr:nvCxnSpPr>
        <xdr:cNvPr id="572" name="直線コネクタ 571">
          <a:extLst>
            <a:ext uri="{FF2B5EF4-FFF2-40B4-BE49-F238E27FC236}">
              <a16:creationId xmlns:a16="http://schemas.microsoft.com/office/drawing/2014/main" id="{D28E539A-0302-4CBB-B549-5CC3F09F3992}"/>
            </a:ext>
          </a:extLst>
        </xdr:cNvPr>
        <xdr:cNvCxnSpPr/>
      </xdr:nvCxnSpPr>
      <xdr:spPr>
        <a:xfrm flipV="1">
          <a:off x="14592300" y="9869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573" name="n_1aveValue【保健センター・保健所】&#10;有形固定資産減価償却率">
          <a:extLst>
            <a:ext uri="{FF2B5EF4-FFF2-40B4-BE49-F238E27FC236}">
              <a16:creationId xmlns:a16="http://schemas.microsoft.com/office/drawing/2014/main" id="{C2E115D6-9F9A-46C0-9DD1-BB4DE9FCF963}"/>
            </a:ext>
          </a:extLst>
        </xdr:cNvPr>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74" name="n_2aveValue【保健センター・保健所】&#10;有形固定資産減価償却率">
          <a:extLst>
            <a:ext uri="{FF2B5EF4-FFF2-40B4-BE49-F238E27FC236}">
              <a16:creationId xmlns:a16="http://schemas.microsoft.com/office/drawing/2014/main" id="{59A60807-CD03-49D3-A7CC-1F3081AEA86B}"/>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5" name="n_3aveValue【保健センター・保健所】&#10;有形固定資産減価償却率">
          <a:extLst>
            <a:ext uri="{FF2B5EF4-FFF2-40B4-BE49-F238E27FC236}">
              <a16:creationId xmlns:a16="http://schemas.microsoft.com/office/drawing/2014/main" id="{CD2045B7-6E91-42AF-9B8C-CD2439FAAFD9}"/>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164482</xdr:rowOff>
    </xdr:from>
    <xdr:ext cx="405111" cy="259045"/>
    <xdr:sp macro="" textlink="">
      <xdr:nvSpPr>
        <xdr:cNvPr id="576" name="n_1mainValue【保健センター・保健所】&#10;有形固定資産減価償却率">
          <a:extLst>
            <a:ext uri="{FF2B5EF4-FFF2-40B4-BE49-F238E27FC236}">
              <a16:creationId xmlns:a16="http://schemas.microsoft.com/office/drawing/2014/main" id="{3EA63DED-DAAF-49AB-95EB-7900DBDBE5F0}"/>
            </a:ext>
          </a:extLst>
        </xdr:cNvPr>
        <xdr:cNvSpPr txBox="1"/>
      </xdr:nvSpPr>
      <xdr:spPr>
        <a:xfrm>
          <a:off x="152660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33037</xdr:rowOff>
    </xdr:from>
    <xdr:ext cx="405111" cy="259045"/>
    <xdr:sp macro="" textlink="">
      <xdr:nvSpPr>
        <xdr:cNvPr id="577" name="n_2mainValue【保健センター・保健所】&#10;有形固定資産減価償却率">
          <a:extLst>
            <a:ext uri="{FF2B5EF4-FFF2-40B4-BE49-F238E27FC236}">
              <a16:creationId xmlns:a16="http://schemas.microsoft.com/office/drawing/2014/main" id="{EC51C6B5-5648-4D77-A527-383FF30EED17}"/>
            </a:ext>
          </a:extLst>
        </xdr:cNvPr>
        <xdr:cNvSpPr txBox="1"/>
      </xdr:nvSpPr>
      <xdr:spPr>
        <a:xfrm>
          <a:off x="14389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B146BB8A-3D21-4A30-A0A5-575A92FA95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6CE72D0D-EE9E-4B1B-BE39-DE622ADEF9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3593FC26-B8F0-4240-9CF1-DA099145B3A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C5FC5003-1DBA-4DBF-8BD0-EE5F8EAE72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9CF3E941-4841-42F4-8183-1F4CE979DA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49DF6098-3B40-4457-B7DB-20A57F7C28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A0E334ED-E684-4D41-849F-711DBE8CB26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95CEF162-5EAC-42BB-BE1A-7C6622AE9A5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E535711A-FDFB-4A87-A895-486094D29B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C50F519D-E3A1-455E-A4D7-46FD1AE890D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8" name="直線コネクタ 587">
          <a:extLst>
            <a:ext uri="{FF2B5EF4-FFF2-40B4-BE49-F238E27FC236}">
              <a16:creationId xmlns:a16="http://schemas.microsoft.com/office/drawing/2014/main" id="{AD747D04-E973-4A68-8972-A1EF141B6C9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a:extLst>
            <a:ext uri="{FF2B5EF4-FFF2-40B4-BE49-F238E27FC236}">
              <a16:creationId xmlns:a16="http://schemas.microsoft.com/office/drawing/2014/main" id="{C6F53EB9-C40F-48D8-B92D-850CB457758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a:extLst>
            <a:ext uri="{FF2B5EF4-FFF2-40B4-BE49-F238E27FC236}">
              <a16:creationId xmlns:a16="http://schemas.microsoft.com/office/drawing/2014/main" id="{34310C71-CC40-4D77-B956-4B11D7AF988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a:extLst>
            <a:ext uri="{FF2B5EF4-FFF2-40B4-BE49-F238E27FC236}">
              <a16:creationId xmlns:a16="http://schemas.microsoft.com/office/drawing/2014/main" id="{35ACFBA7-884E-44C3-84FD-62ECF8011E3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a:extLst>
            <a:ext uri="{FF2B5EF4-FFF2-40B4-BE49-F238E27FC236}">
              <a16:creationId xmlns:a16="http://schemas.microsoft.com/office/drawing/2014/main" id="{6C7EBE00-3F5F-4B08-B2BC-C31A083D525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a:extLst>
            <a:ext uri="{FF2B5EF4-FFF2-40B4-BE49-F238E27FC236}">
              <a16:creationId xmlns:a16="http://schemas.microsoft.com/office/drawing/2014/main" id="{02A43AE6-5149-425F-A951-D38EC05E231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a:extLst>
            <a:ext uri="{FF2B5EF4-FFF2-40B4-BE49-F238E27FC236}">
              <a16:creationId xmlns:a16="http://schemas.microsoft.com/office/drawing/2014/main" id="{61C619C1-BFDA-43EE-B55F-EDCE3552BA8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a:extLst>
            <a:ext uri="{FF2B5EF4-FFF2-40B4-BE49-F238E27FC236}">
              <a16:creationId xmlns:a16="http://schemas.microsoft.com/office/drawing/2014/main" id="{65E46D93-CE5A-42A9-9F90-31BA5BAAB7A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FFF27480-3768-44CF-B6C3-DC27B9FE4C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9EC1AF05-1C81-41DD-B0CB-22CC8055300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82708F1F-5181-460A-B15F-A38FD831B4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99" name="直線コネクタ 598">
          <a:extLst>
            <a:ext uri="{FF2B5EF4-FFF2-40B4-BE49-F238E27FC236}">
              <a16:creationId xmlns:a16="http://schemas.microsoft.com/office/drawing/2014/main" id="{E656E7DC-6759-4CA5-A068-4DE1F85AF30B}"/>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90B14702-0791-4514-A53E-6A0198D8EC8D}"/>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1" name="直線コネクタ 600">
          <a:extLst>
            <a:ext uri="{FF2B5EF4-FFF2-40B4-BE49-F238E27FC236}">
              <a16:creationId xmlns:a16="http://schemas.microsoft.com/office/drawing/2014/main" id="{DD07E071-4D3F-41FA-8768-FEECB2D42E34}"/>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1DCE2432-A116-4309-ABB8-80B19CE7F168}"/>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03" name="直線コネクタ 602">
          <a:extLst>
            <a:ext uri="{FF2B5EF4-FFF2-40B4-BE49-F238E27FC236}">
              <a16:creationId xmlns:a16="http://schemas.microsoft.com/office/drawing/2014/main" id="{F3F2B7AA-FF55-440E-B812-C9BFD01598C4}"/>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D1911926-70C0-4C6E-A5EE-FF4B72E63D23}"/>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5" name="フローチャート: 判断 604">
          <a:extLst>
            <a:ext uri="{FF2B5EF4-FFF2-40B4-BE49-F238E27FC236}">
              <a16:creationId xmlns:a16="http://schemas.microsoft.com/office/drawing/2014/main" id="{C0F75B48-445E-44D1-A257-47899B315700}"/>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06" name="フローチャート: 判断 605">
          <a:extLst>
            <a:ext uri="{FF2B5EF4-FFF2-40B4-BE49-F238E27FC236}">
              <a16:creationId xmlns:a16="http://schemas.microsoft.com/office/drawing/2014/main" id="{41EB4EFB-16D3-4B00-B127-10E2432E0CA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フローチャート: 判断 606">
          <a:extLst>
            <a:ext uri="{FF2B5EF4-FFF2-40B4-BE49-F238E27FC236}">
              <a16:creationId xmlns:a16="http://schemas.microsoft.com/office/drawing/2014/main" id="{98BE96FA-1DB8-43AA-8598-F2563771014C}"/>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8" name="フローチャート: 判断 607">
          <a:extLst>
            <a:ext uri="{FF2B5EF4-FFF2-40B4-BE49-F238E27FC236}">
              <a16:creationId xmlns:a16="http://schemas.microsoft.com/office/drawing/2014/main" id="{F7421FF0-3FC4-4668-A5E0-4217E282F61D}"/>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45135F9-2BD6-4FF9-BAAC-85A4857869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BFE14E1-0C26-42ED-AF64-E83F6FBD09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E1599DC-172B-4C61-9F44-79DECC6E38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3A09F35-AD88-45EE-8D10-4F04760DF3A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CAE7CBF7-E259-49E9-AF06-2E83A0BC23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614" name="楕円 613">
          <a:extLst>
            <a:ext uri="{FF2B5EF4-FFF2-40B4-BE49-F238E27FC236}">
              <a16:creationId xmlns:a16="http://schemas.microsoft.com/office/drawing/2014/main" id="{3BA080F4-0B56-4D45-A376-85DC12B8325C}"/>
            </a:ext>
          </a:extLst>
        </xdr:cNvPr>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3AF410F7-7C56-4EEA-9274-5760EF7950B0}"/>
            </a:ext>
          </a:extLst>
        </xdr:cNvPr>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16" name="楕円 615">
          <a:extLst>
            <a:ext uri="{FF2B5EF4-FFF2-40B4-BE49-F238E27FC236}">
              <a16:creationId xmlns:a16="http://schemas.microsoft.com/office/drawing/2014/main" id="{0AAF3FF9-90A6-43DB-B536-2674CD269CDC}"/>
            </a:ext>
          </a:extLst>
        </xdr:cNvPr>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617" name="直線コネクタ 616">
          <a:extLst>
            <a:ext uri="{FF2B5EF4-FFF2-40B4-BE49-F238E27FC236}">
              <a16:creationId xmlns:a16="http://schemas.microsoft.com/office/drawing/2014/main" id="{BEF470DF-FA82-4802-AA5B-C22BE8BB7F2F}"/>
            </a:ext>
          </a:extLst>
        </xdr:cNvPr>
        <xdr:cNvCxnSpPr/>
      </xdr:nvCxnSpPr>
      <xdr:spPr>
        <a:xfrm>
          <a:off x="21323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18" name="楕円 617">
          <a:extLst>
            <a:ext uri="{FF2B5EF4-FFF2-40B4-BE49-F238E27FC236}">
              <a16:creationId xmlns:a16="http://schemas.microsoft.com/office/drawing/2014/main" id="{251A9F2A-7B8C-4A6A-A483-1CB9EAF107CE}"/>
            </a:ext>
          </a:extLst>
        </xdr:cNvPr>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619" name="直線コネクタ 618">
          <a:extLst>
            <a:ext uri="{FF2B5EF4-FFF2-40B4-BE49-F238E27FC236}">
              <a16:creationId xmlns:a16="http://schemas.microsoft.com/office/drawing/2014/main" id="{8FDE9F53-A517-4544-B082-702EE129BB91}"/>
            </a:ext>
          </a:extLst>
        </xdr:cNvPr>
        <xdr:cNvCxnSpPr/>
      </xdr:nvCxnSpPr>
      <xdr:spPr>
        <a:xfrm>
          <a:off x="20434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20" name="n_1aveValue【保健センター・保健所】&#10;一人当たり面積">
          <a:extLst>
            <a:ext uri="{FF2B5EF4-FFF2-40B4-BE49-F238E27FC236}">
              <a16:creationId xmlns:a16="http://schemas.microsoft.com/office/drawing/2014/main" id="{CD7C3283-23CD-4E3D-BF69-1038976B2E9B}"/>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1" name="n_2aveValue【保健センター・保健所】&#10;一人当たり面積">
          <a:extLst>
            <a:ext uri="{FF2B5EF4-FFF2-40B4-BE49-F238E27FC236}">
              <a16:creationId xmlns:a16="http://schemas.microsoft.com/office/drawing/2014/main" id="{795AFC2D-7F35-41EA-B4DE-C516080713FB}"/>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22" name="n_3aveValue【保健センター・保健所】&#10;一人当たり面積">
          <a:extLst>
            <a:ext uri="{FF2B5EF4-FFF2-40B4-BE49-F238E27FC236}">
              <a16:creationId xmlns:a16="http://schemas.microsoft.com/office/drawing/2014/main" id="{7CDDE9E4-CEA6-4DBF-9759-C3013250CC4A}"/>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623" name="n_1mainValue【保健センター・保健所】&#10;一人当たり面積">
          <a:extLst>
            <a:ext uri="{FF2B5EF4-FFF2-40B4-BE49-F238E27FC236}">
              <a16:creationId xmlns:a16="http://schemas.microsoft.com/office/drawing/2014/main" id="{0BE8F175-A33C-4C49-8D03-41636BD34405}"/>
            </a:ext>
          </a:extLst>
        </xdr:cNvPr>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624" name="n_2mainValue【保健センター・保健所】&#10;一人当たり面積">
          <a:extLst>
            <a:ext uri="{FF2B5EF4-FFF2-40B4-BE49-F238E27FC236}">
              <a16:creationId xmlns:a16="http://schemas.microsoft.com/office/drawing/2014/main" id="{F7D70047-72D6-4B93-BE92-3AF547AB976E}"/>
            </a:ext>
          </a:extLst>
        </xdr:cNvPr>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D0D27DD1-B8FB-4638-8510-F663CC118FF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B7FCB19E-0CB2-4589-8136-0DB923D464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6EFDD780-5DC9-426D-BBE0-E4E5C3860D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2933708-1FA0-4974-B691-61EBC841B3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6F51163A-D255-4950-8371-7622704B3E4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CE78C671-D86C-4803-BED6-F97DDF8257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69562233-F523-4E6F-A180-66EA5C251B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FB6FA93A-8725-4E94-B5E3-DF11881D20A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A34FC5D3-5653-43A5-A65F-9A3CE36D350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E00F7E3F-3F58-448B-B250-D9B65EC752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a:extLst>
            <a:ext uri="{FF2B5EF4-FFF2-40B4-BE49-F238E27FC236}">
              <a16:creationId xmlns:a16="http://schemas.microsoft.com/office/drawing/2014/main" id="{62686F62-2C3F-4751-AB35-E0EFB84CE345}"/>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a:extLst>
            <a:ext uri="{FF2B5EF4-FFF2-40B4-BE49-F238E27FC236}">
              <a16:creationId xmlns:a16="http://schemas.microsoft.com/office/drawing/2014/main" id="{4C03EA2C-2AB1-4DB0-9CDA-315B2D4DEFE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7" name="テキスト ボックス 636">
          <a:extLst>
            <a:ext uri="{FF2B5EF4-FFF2-40B4-BE49-F238E27FC236}">
              <a16:creationId xmlns:a16="http://schemas.microsoft.com/office/drawing/2014/main" id="{D240AB45-AE74-4591-894D-4C5920EA367A}"/>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a:extLst>
            <a:ext uri="{FF2B5EF4-FFF2-40B4-BE49-F238E27FC236}">
              <a16:creationId xmlns:a16="http://schemas.microsoft.com/office/drawing/2014/main" id="{901ADC1E-D445-46B3-A155-DCCF8444D785}"/>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a:extLst>
            <a:ext uri="{FF2B5EF4-FFF2-40B4-BE49-F238E27FC236}">
              <a16:creationId xmlns:a16="http://schemas.microsoft.com/office/drawing/2014/main" id="{7F48EF35-F412-4EA6-B679-B3DC3A7934B2}"/>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a:extLst>
            <a:ext uri="{FF2B5EF4-FFF2-40B4-BE49-F238E27FC236}">
              <a16:creationId xmlns:a16="http://schemas.microsoft.com/office/drawing/2014/main" id="{05D7F8D2-9A56-4D57-A3AF-B17334D58C5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a:extLst>
            <a:ext uri="{FF2B5EF4-FFF2-40B4-BE49-F238E27FC236}">
              <a16:creationId xmlns:a16="http://schemas.microsoft.com/office/drawing/2014/main" id="{5F2E1652-3685-4985-81A0-F5967D7CF9EE}"/>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a:extLst>
            <a:ext uri="{FF2B5EF4-FFF2-40B4-BE49-F238E27FC236}">
              <a16:creationId xmlns:a16="http://schemas.microsoft.com/office/drawing/2014/main" id="{B546F08B-DB24-4503-9EB1-C92A0194793E}"/>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a:extLst>
            <a:ext uri="{FF2B5EF4-FFF2-40B4-BE49-F238E27FC236}">
              <a16:creationId xmlns:a16="http://schemas.microsoft.com/office/drawing/2014/main" id="{C101318A-AF03-48A2-AECB-F665F42EC82B}"/>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A893E6FC-D937-487B-88CE-B44715300B6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0CF34CD0-ADAC-41B1-B069-349BE35CCCC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238996BB-7090-4074-88EF-1462C0B4D79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47" name="直線コネクタ 646">
          <a:extLst>
            <a:ext uri="{FF2B5EF4-FFF2-40B4-BE49-F238E27FC236}">
              <a16:creationId xmlns:a16="http://schemas.microsoft.com/office/drawing/2014/main" id="{2874528C-A450-444D-9FF0-9533D1B9317B}"/>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FBC4E240-6032-4911-8FE2-EA4C878DFCA5}"/>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49" name="直線コネクタ 648">
          <a:extLst>
            <a:ext uri="{FF2B5EF4-FFF2-40B4-BE49-F238E27FC236}">
              <a16:creationId xmlns:a16="http://schemas.microsoft.com/office/drawing/2014/main" id="{BD572C6C-8602-47B9-9B7A-E802D98F606E}"/>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193967EF-C5E4-4CF1-8FC4-8BC3F65CCFF1}"/>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51" name="直線コネクタ 650">
          <a:extLst>
            <a:ext uri="{FF2B5EF4-FFF2-40B4-BE49-F238E27FC236}">
              <a16:creationId xmlns:a16="http://schemas.microsoft.com/office/drawing/2014/main" id="{F430D01A-3D21-48C6-A447-D5DA1A6DA46B}"/>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8832C6FA-C9B3-4749-87F7-C6731CB5554C}"/>
            </a:ext>
          </a:extLst>
        </xdr:cNvPr>
        <xdr:cNvSpPr txBox="1"/>
      </xdr:nvSpPr>
      <xdr:spPr>
        <a:xfrm>
          <a:off x="16357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53" name="フローチャート: 判断 652">
          <a:extLst>
            <a:ext uri="{FF2B5EF4-FFF2-40B4-BE49-F238E27FC236}">
              <a16:creationId xmlns:a16="http://schemas.microsoft.com/office/drawing/2014/main" id="{D45BD22C-BA49-482A-A49E-9498E691C720}"/>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54" name="フローチャート: 判断 653">
          <a:extLst>
            <a:ext uri="{FF2B5EF4-FFF2-40B4-BE49-F238E27FC236}">
              <a16:creationId xmlns:a16="http://schemas.microsoft.com/office/drawing/2014/main" id="{61E3EE11-3C84-4730-A30B-996D1C2BF8F6}"/>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55" name="フローチャート: 判断 654">
          <a:extLst>
            <a:ext uri="{FF2B5EF4-FFF2-40B4-BE49-F238E27FC236}">
              <a16:creationId xmlns:a16="http://schemas.microsoft.com/office/drawing/2014/main" id="{4C040312-91D4-4FB8-A9B9-CF7B40097B5E}"/>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6" name="フローチャート: 判断 655">
          <a:extLst>
            <a:ext uri="{FF2B5EF4-FFF2-40B4-BE49-F238E27FC236}">
              <a16:creationId xmlns:a16="http://schemas.microsoft.com/office/drawing/2014/main" id="{51A2AB0B-19B3-480A-B40B-DF74189FA67B}"/>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F42EB5F-5A00-4AD7-8E86-A13BD33DCC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8EC9C98-7CD5-4040-8EDD-3910B00DCF4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EBC1B5D-FEE6-4F40-93A1-B740FDD7E32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3606751-A5E6-40F2-8542-0394375852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630C4F7-7D5B-4697-9F2B-6D0C8191DB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149606</xdr:rowOff>
    </xdr:from>
    <xdr:to>
      <xdr:col>85</xdr:col>
      <xdr:colOff>177800</xdr:colOff>
      <xdr:row>84</xdr:row>
      <xdr:rowOff>79756</xdr:rowOff>
    </xdr:to>
    <xdr:sp macro="" textlink="">
      <xdr:nvSpPr>
        <xdr:cNvPr id="662" name="楕円 661">
          <a:extLst>
            <a:ext uri="{FF2B5EF4-FFF2-40B4-BE49-F238E27FC236}">
              <a16:creationId xmlns:a16="http://schemas.microsoft.com/office/drawing/2014/main" id="{27DED9A8-2B65-4419-B4CA-86E6DA62D4AC}"/>
            </a:ext>
          </a:extLst>
        </xdr:cNvPr>
        <xdr:cNvSpPr/>
      </xdr:nvSpPr>
      <xdr:spPr>
        <a:xfrm>
          <a:off x="16268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128033</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4C5FA3DD-D3C5-451C-BA65-81C0DDD4EC49}"/>
            </a:ext>
          </a:extLst>
        </xdr:cNvPr>
        <xdr:cNvSpPr txBox="1"/>
      </xdr:nvSpPr>
      <xdr:spPr>
        <a:xfrm>
          <a:off x="16357600"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37592</xdr:rowOff>
    </xdr:from>
    <xdr:to>
      <xdr:col>81</xdr:col>
      <xdr:colOff>101600</xdr:colOff>
      <xdr:row>84</xdr:row>
      <xdr:rowOff>139192</xdr:rowOff>
    </xdr:to>
    <xdr:sp macro="" textlink="">
      <xdr:nvSpPr>
        <xdr:cNvPr id="664" name="楕円 663">
          <a:extLst>
            <a:ext uri="{FF2B5EF4-FFF2-40B4-BE49-F238E27FC236}">
              <a16:creationId xmlns:a16="http://schemas.microsoft.com/office/drawing/2014/main" id="{A6D5245A-8D4B-4DFE-9F6E-5474D0CE16EC}"/>
            </a:ext>
          </a:extLst>
        </xdr:cNvPr>
        <xdr:cNvSpPr/>
      </xdr:nvSpPr>
      <xdr:spPr>
        <a:xfrm>
          <a:off x="15430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28956</xdr:rowOff>
    </xdr:from>
    <xdr:to>
      <xdr:col>85</xdr:col>
      <xdr:colOff>127000</xdr:colOff>
      <xdr:row>84</xdr:row>
      <xdr:rowOff>88392</xdr:rowOff>
    </xdr:to>
    <xdr:cxnSp macro="">
      <xdr:nvCxnSpPr>
        <xdr:cNvPr id="665" name="直線コネクタ 664">
          <a:extLst>
            <a:ext uri="{FF2B5EF4-FFF2-40B4-BE49-F238E27FC236}">
              <a16:creationId xmlns:a16="http://schemas.microsoft.com/office/drawing/2014/main" id="{2B1CF880-DF06-48DD-BE37-EE8CC751EE4F}"/>
            </a:ext>
          </a:extLst>
        </xdr:cNvPr>
        <xdr:cNvCxnSpPr/>
      </xdr:nvCxnSpPr>
      <xdr:spPr>
        <a:xfrm flipV="1">
          <a:off x="15481300" y="144307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81026</xdr:rowOff>
    </xdr:from>
    <xdr:to>
      <xdr:col>76</xdr:col>
      <xdr:colOff>165100</xdr:colOff>
      <xdr:row>85</xdr:row>
      <xdr:rowOff>11176</xdr:rowOff>
    </xdr:to>
    <xdr:sp macro="" textlink="">
      <xdr:nvSpPr>
        <xdr:cNvPr id="666" name="楕円 665">
          <a:extLst>
            <a:ext uri="{FF2B5EF4-FFF2-40B4-BE49-F238E27FC236}">
              <a16:creationId xmlns:a16="http://schemas.microsoft.com/office/drawing/2014/main" id="{D21D3E13-2817-4C86-8C4F-8CDEE59EE25C}"/>
            </a:ext>
          </a:extLst>
        </xdr:cNvPr>
        <xdr:cNvSpPr/>
      </xdr:nvSpPr>
      <xdr:spPr>
        <a:xfrm>
          <a:off x="14541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88392</xdr:rowOff>
    </xdr:from>
    <xdr:to>
      <xdr:col>81</xdr:col>
      <xdr:colOff>50800</xdr:colOff>
      <xdr:row>84</xdr:row>
      <xdr:rowOff>131826</xdr:rowOff>
    </xdr:to>
    <xdr:cxnSp macro="">
      <xdr:nvCxnSpPr>
        <xdr:cNvPr id="667" name="直線コネクタ 666">
          <a:extLst>
            <a:ext uri="{FF2B5EF4-FFF2-40B4-BE49-F238E27FC236}">
              <a16:creationId xmlns:a16="http://schemas.microsoft.com/office/drawing/2014/main" id="{607BCB17-CD83-4EAC-B426-BB31C5E83D9E}"/>
            </a:ext>
          </a:extLst>
        </xdr:cNvPr>
        <xdr:cNvCxnSpPr/>
      </xdr:nvCxnSpPr>
      <xdr:spPr>
        <a:xfrm flipV="1">
          <a:off x="14592300" y="144901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68" name="n_1aveValue【消防施設】&#10;有形固定資産減価償却率">
          <a:extLst>
            <a:ext uri="{FF2B5EF4-FFF2-40B4-BE49-F238E27FC236}">
              <a16:creationId xmlns:a16="http://schemas.microsoft.com/office/drawing/2014/main" id="{AE0BA71B-DC40-426E-ACD5-DCEE6FA23E1C}"/>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669" name="n_2aveValue【消防施設】&#10;有形固定資産減価償却率">
          <a:extLst>
            <a:ext uri="{FF2B5EF4-FFF2-40B4-BE49-F238E27FC236}">
              <a16:creationId xmlns:a16="http://schemas.microsoft.com/office/drawing/2014/main" id="{D02B254E-247C-4EDD-B55A-34E33518BC06}"/>
            </a:ext>
          </a:extLst>
        </xdr:cNvPr>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70" name="n_3aveValue【消防施設】&#10;有形固定資産減価償却率">
          <a:extLst>
            <a:ext uri="{FF2B5EF4-FFF2-40B4-BE49-F238E27FC236}">
              <a16:creationId xmlns:a16="http://schemas.microsoft.com/office/drawing/2014/main" id="{D39600F3-06A7-4D0B-88FE-002F5F0D1ED8}"/>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130319</xdr:rowOff>
    </xdr:from>
    <xdr:ext cx="405111" cy="259045"/>
    <xdr:sp macro="" textlink="">
      <xdr:nvSpPr>
        <xdr:cNvPr id="671" name="n_1mainValue【消防施設】&#10;有形固定資産減価償却率">
          <a:extLst>
            <a:ext uri="{FF2B5EF4-FFF2-40B4-BE49-F238E27FC236}">
              <a16:creationId xmlns:a16="http://schemas.microsoft.com/office/drawing/2014/main" id="{D377E98B-7D39-4C85-9D8D-97D62FE0D543}"/>
            </a:ext>
          </a:extLst>
        </xdr:cNvPr>
        <xdr:cNvSpPr txBox="1"/>
      </xdr:nvSpPr>
      <xdr:spPr>
        <a:xfrm>
          <a:off x="152660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2303</xdr:rowOff>
    </xdr:from>
    <xdr:ext cx="405111" cy="259045"/>
    <xdr:sp macro="" textlink="">
      <xdr:nvSpPr>
        <xdr:cNvPr id="672" name="n_2mainValue【消防施設】&#10;有形固定資産減価償却率">
          <a:extLst>
            <a:ext uri="{FF2B5EF4-FFF2-40B4-BE49-F238E27FC236}">
              <a16:creationId xmlns:a16="http://schemas.microsoft.com/office/drawing/2014/main" id="{F2F859D1-B50B-4097-B2FF-B81504D19EE9}"/>
            </a:ext>
          </a:extLst>
        </xdr:cNvPr>
        <xdr:cNvSpPr txBox="1"/>
      </xdr:nvSpPr>
      <xdr:spPr>
        <a:xfrm>
          <a:off x="143897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8A21AE9F-FEF1-4093-8C4F-1C282971FB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C2F6A07-0B48-430C-8917-5F56C27B67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A5CE2868-4025-45C6-9C09-624AF91146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84B12FBA-3374-4738-86DE-9662CD3E54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B50BDBE-7680-44E1-9B05-2AB7206233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788B0DCB-FCEC-4742-9457-C10DF7C3AD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22BEAA86-FBFE-436D-B0EE-D12E7B5D8C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B2151E9D-50D6-44F5-A79B-C876E26A02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698D9142-C2E9-4227-979B-90A5A13024A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F00C504A-7895-42F0-9DA7-524217E9A11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850869FF-2825-4902-A5AF-FF64CF024F7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7CDC7163-63F0-4C98-A662-8178DC90CD1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739958B9-E7E5-4FC5-815A-491585D4D7A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5C8EFD34-9BED-4F95-862C-33C648BBF49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41366A0B-A312-4BE9-8D4D-39FE48A114A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1BF2D445-A6CE-4815-BE33-A82CB4D95CF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30CBE518-BD4E-4A55-84CB-1D813C076EC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CA9734D4-4722-41F5-8E31-9DD85DA6BE5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0D3CE87E-7ACF-4646-87D6-5F7BC8ADA3B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86C336D9-89D5-4E4F-9506-7E6DF6B9B1D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619D99EA-FA83-4249-8586-C43FAE468DF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A2E49B6E-231B-46D8-BB76-F7D631855FE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3AF0385F-3B2D-4544-B7E8-8F07EF2672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DF82CFD8-BEFB-4C74-B625-069A4F1EFC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90C9341A-0317-417D-9DC9-B548BC0A46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98" name="直線コネクタ 697">
          <a:extLst>
            <a:ext uri="{FF2B5EF4-FFF2-40B4-BE49-F238E27FC236}">
              <a16:creationId xmlns:a16="http://schemas.microsoft.com/office/drawing/2014/main" id="{76E8CD94-CB0E-4B5B-BCC7-2EFEBDFA14F4}"/>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99" name="【消防施設】&#10;一人当たり面積最小値テキスト">
          <a:extLst>
            <a:ext uri="{FF2B5EF4-FFF2-40B4-BE49-F238E27FC236}">
              <a16:creationId xmlns:a16="http://schemas.microsoft.com/office/drawing/2014/main" id="{F554C733-7318-4952-B9CD-1C1019943E63}"/>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00" name="直線コネクタ 699">
          <a:extLst>
            <a:ext uri="{FF2B5EF4-FFF2-40B4-BE49-F238E27FC236}">
              <a16:creationId xmlns:a16="http://schemas.microsoft.com/office/drawing/2014/main" id="{4F857150-882C-41AB-9BDE-B37116EE4650}"/>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01" name="【消防施設】&#10;一人当たり面積最大値テキスト">
          <a:extLst>
            <a:ext uri="{FF2B5EF4-FFF2-40B4-BE49-F238E27FC236}">
              <a16:creationId xmlns:a16="http://schemas.microsoft.com/office/drawing/2014/main" id="{EF767E14-ABC1-4799-BF10-F94CE157AD68}"/>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02" name="直線コネクタ 701">
          <a:extLst>
            <a:ext uri="{FF2B5EF4-FFF2-40B4-BE49-F238E27FC236}">
              <a16:creationId xmlns:a16="http://schemas.microsoft.com/office/drawing/2014/main" id="{368964EF-1143-466F-87FC-9B166F53AA83}"/>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71863</xdr:rowOff>
    </xdr:from>
    <xdr:ext cx="469744" cy="259045"/>
    <xdr:sp macro="" textlink="">
      <xdr:nvSpPr>
        <xdr:cNvPr id="703" name="【消防施設】&#10;一人当たり面積平均値テキスト">
          <a:extLst>
            <a:ext uri="{FF2B5EF4-FFF2-40B4-BE49-F238E27FC236}">
              <a16:creationId xmlns:a16="http://schemas.microsoft.com/office/drawing/2014/main" id="{2FF1753E-E57A-4E47-B681-06C091B3CF53}"/>
            </a:ext>
          </a:extLst>
        </xdr:cNvPr>
        <xdr:cNvSpPr txBox="1"/>
      </xdr:nvSpPr>
      <xdr:spPr>
        <a:xfrm>
          <a:off x="22199600" y="1464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04" name="フローチャート: 判断 703">
          <a:extLst>
            <a:ext uri="{FF2B5EF4-FFF2-40B4-BE49-F238E27FC236}">
              <a16:creationId xmlns:a16="http://schemas.microsoft.com/office/drawing/2014/main" id="{B9747BFF-0EF9-4933-AB39-F219A0AAB3BD}"/>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05" name="フローチャート: 判断 704">
          <a:extLst>
            <a:ext uri="{FF2B5EF4-FFF2-40B4-BE49-F238E27FC236}">
              <a16:creationId xmlns:a16="http://schemas.microsoft.com/office/drawing/2014/main" id="{1E0DEF96-C5BB-4DAF-820A-7CC923E96EA9}"/>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06" name="フローチャート: 判断 705">
          <a:extLst>
            <a:ext uri="{FF2B5EF4-FFF2-40B4-BE49-F238E27FC236}">
              <a16:creationId xmlns:a16="http://schemas.microsoft.com/office/drawing/2014/main" id="{8AB17FC7-0904-4A06-9B77-0A35F7595D7C}"/>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07" name="フローチャート: 判断 706">
          <a:extLst>
            <a:ext uri="{FF2B5EF4-FFF2-40B4-BE49-F238E27FC236}">
              <a16:creationId xmlns:a16="http://schemas.microsoft.com/office/drawing/2014/main" id="{61E737AA-6C43-42B7-9028-1494611703DB}"/>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16A7D864-5D9C-4617-8016-BD1144F51F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305A16F-FE31-4425-9894-25E4C45950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718F9A7-2932-42DA-AE66-A5D1FFC975A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04601FC-C185-4C35-8B31-372E0FF48E8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1C117D1-1359-4A9A-8190-B6392DC960C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3" name="楕円 712">
          <a:extLst>
            <a:ext uri="{FF2B5EF4-FFF2-40B4-BE49-F238E27FC236}">
              <a16:creationId xmlns:a16="http://schemas.microsoft.com/office/drawing/2014/main" id="{BBE18242-C841-4184-8E3B-6EEB25100BE7}"/>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170197</xdr:rowOff>
    </xdr:from>
    <xdr:ext cx="469744" cy="259045"/>
    <xdr:sp macro="" textlink="">
      <xdr:nvSpPr>
        <xdr:cNvPr id="714" name="【消防施設】&#10;一人当たり面積該当値テキスト">
          <a:extLst>
            <a:ext uri="{FF2B5EF4-FFF2-40B4-BE49-F238E27FC236}">
              <a16:creationId xmlns:a16="http://schemas.microsoft.com/office/drawing/2014/main" id="{3729D258-C9A0-4EB2-8517-B75FDE2B704B}"/>
            </a:ext>
          </a:extLst>
        </xdr:cNvPr>
        <xdr:cNvSpPr txBox="1"/>
      </xdr:nvSpPr>
      <xdr:spPr>
        <a:xfrm>
          <a:off x="22199600"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15" name="楕円 714">
          <a:extLst>
            <a:ext uri="{FF2B5EF4-FFF2-40B4-BE49-F238E27FC236}">
              <a16:creationId xmlns:a16="http://schemas.microsoft.com/office/drawing/2014/main" id="{BB168B42-D089-4F22-8673-4E1D0D6F487F}"/>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16" name="直線コネクタ 715">
          <a:extLst>
            <a:ext uri="{FF2B5EF4-FFF2-40B4-BE49-F238E27FC236}">
              <a16:creationId xmlns:a16="http://schemas.microsoft.com/office/drawing/2014/main" id="{F8A6BD39-A738-469A-91BA-402C7977B75A}"/>
            </a:ext>
          </a:extLst>
        </xdr:cNvPr>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153851</xdr:rowOff>
    </xdr:from>
    <xdr:to>
      <xdr:col>107</xdr:col>
      <xdr:colOff>101600</xdr:colOff>
      <xdr:row>85</xdr:row>
      <xdr:rowOff>84001</xdr:rowOff>
    </xdr:to>
    <xdr:sp macro="" textlink="">
      <xdr:nvSpPr>
        <xdr:cNvPr id="717" name="楕円 716">
          <a:extLst>
            <a:ext uri="{FF2B5EF4-FFF2-40B4-BE49-F238E27FC236}">
              <a16:creationId xmlns:a16="http://schemas.microsoft.com/office/drawing/2014/main" id="{83E77418-754E-4F36-A169-C81964951529}"/>
            </a:ext>
          </a:extLst>
        </xdr:cNvPr>
        <xdr:cNvSpPr/>
      </xdr:nvSpPr>
      <xdr:spPr>
        <a:xfrm>
          <a:off x="20383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33201</xdr:rowOff>
    </xdr:to>
    <xdr:cxnSp macro="">
      <xdr:nvCxnSpPr>
        <xdr:cNvPr id="718" name="直線コネクタ 717">
          <a:extLst>
            <a:ext uri="{FF2B5EF4-FFF2-40B4-BE49-F238E27FC236}">
              <a16:creationId xmlns:a16="http://schemas.microsoft.com/office/drawing/2014/main" id="{98AD5E2E-3E9C-44FA-A627-C75A08679CB0}"/>
            </a:ext>
          </a:extLst>
        </xdr:cNvPr>
        <xdr:cNvCxnSpPr/>
      </xdr:nvCxnSpPr>
      <xdr:spPr>
        <a:xfrm flipV="1">
          <a:off x="20434300" y="14599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27776</xdr:rowOff>
    </xdr:from>
    <xdr:ext cx="469744" cy="259045"/>
    <xdr:sp macro="" textlink="">
      <xdr:nvSpPr>
        <xdr:cNvPr id="719" name="n_1aveValue【消防施設】&#10;一人当たり面積">
          <a:extLst>
            <a:ext uri="{FF2B5EF4-FFF2-40B4-BE49-F238E27FC236}">
              <a16:creationId xmlns:a16="http://schemas.microsoft.com/office/drawing/2014/main" id="{0F4F1C87-FFDA-403A-AD6C-1D210F77FFC4}"/>
            </a:ext>
          </a:extLst>
        </xdr:cNvPr>
        <xdr:cNvSpPr txBox="1"/>
      </xdr:nvSpPr>
      <xdr:spPr>
        <a:xfrm>
          <a:off x="21075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20" name="n_2aveValue【消防施設】&#10;一人当たり面積">
          <a:extLst>
            <a:ext uri="{FF2B5EF4-FFF2-40B4-BE49-F238E27FC236}">
              <a16:creationId xmlns:a16="http://schemas.microsoft.com/office/drawing/2014/main" id="{4D28DAB1-A186-4F40-A670-A5659F6183DC}"/>
            </a:ext>
          </a:extLst>
        </xdr:cNvPr>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21" name="n_3aveValue【消防施設】&#10;一人当たり面積">
          <a:extLst>
            <a:ext uri="{FF2B5EF4-FFF2-40B4-BE49-F238E27FC236}">
              <a16:creationId xmlns:a16="http://schemas.microsoft.com/office/drawing/2014/main" id="{5E187BB4-947E-4090-9BBD-80B7D2F4193F}"/>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93997</xdr:rowOff>
    </xdr:from>
    <xdr:ext cx="469744" cy="259045"/>
    <xdr:sp macro="" textlink="">
      <xdr:nvSpPr>
        <xdr:cNvPr id="722" name="n_1mainValue【消防施設】&#10;一人当たり面積">
          <a:extLst>
            <a:ext uri="{FF2B5EF4-FFF2-40B4-BE49-F238E27FC236}">
              <a16:creationId xmlns:a16="http://schemas.microsoft.com/office/drawing/2014/main" id="{504955D4-ACC5-41D1-AE98-1DE2BF9E492A}"/>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100528</xdr:rowOff>
    </xdr:from>
    <xdr:ext cx="469744" cy="259045"/>
    <xdr:sp macro="" textlink="">
      <xdr:nvSpPr>
        <xdr:cNvPr id="723" name="n_2mainValue【消防施設】&#10;一人当たり面積">
          <a:extLst>
            <a:ext uri="{FF2B5EF4-FFF2-40B4-BE49-F238E27FC236}">
              <a16:creationId xmlns:a16="http://schemas.microsoft.com/office/drawing/2014/main" id="{2CCA3C4A-0BB4-4E9A-AC9B-16D94E55BE68}"/>
            </a:ext>
          </a:extLst>
        </xdr:cNvPr>
        <xdr:cNvSpPr txBox="1"/>
      </xdr:nvSpPr>
      <xdr:spPr>
        <a:xfrm>
          <a:off x="20199427" y="143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705972E-8FFF-443E-91CE-FD20C00DC3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DFF145C3-42A7-4C10-A8E4-2145954E3FB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5AF6145F-F548-4408-8FAB-361FDA5CA5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8A22A7FF-28DD-4BA4-B1C7-4F4E0B72BC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A9ABCF4C-570F-46A8-9B3F-58DC68809B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1D68584F-2401-49E4-A51C-25661EF6B3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BBF85B3D-889F-4F66-B14B-7435756FF1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EF94796D-F31B-4FF9-AAE5-D5DDC8C145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576A78C9-4A53-4FD2-9EBF-F382FE6006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026EB460-1FFF-48BA-A0E9-2AF18A23FC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F725ED16-3592-4D3A-895D-C002EF72A98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BF5D7E1B-BD18-40D8-A273-B6D86FBE987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94EFF410-BF8A-451F-BD21-B7DC53E8A0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49386654-B49C-4252-8F3F-D96B3507CDE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878587E2-327F-49AF-AD80-D20245DA8E0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6EF20680-331C-4D97-B139-EA5F7603A2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43341811-36B0-44C0-9A79-BE2049E32BB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BA46D245-B5FA-444E-A78F-E561EF2F88A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3F94E80E-5918-4E53-837F-32B5EA3C240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5CA47358-19D9-486D-8E70-239BB13031C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FE55DA06-E6E1-4302-94AF-1F927964221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44E19622-8562-4F2B-BDF2-792149DC1E0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1D718F2C-1A31-44BE-98C8-061D0E6D3B0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3DEE1101-37F8-4907-8CCF-B47F3E51AF2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BA07D80F-FF96-41B2-9C44-ED3D352607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49" name="直線コネクタ 748">
          <a:extLst>
            <a:ext uri="{FF2B5EF4-FFF2-40B4-BE49-F238E27FC236}">
              <a16:creationId xmlns:a16="http://schemas.microsoft.com/office/drawing/2014/main" id="{69A5169F-0798-4297-9857-84B47FA40EC2}"/>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庁舎】&#10;有形固定資産減価償却率最小値テキスト">
          <a:extLst>
            <a:ext uri="{FF2B5EF4-FFF2-40B4-BE49-F238E27FC236}">
              <a16:creationId xmlns:a16="http://schemas.microsoft.com/office/drawing/2014/main" id="{F5CF42D9-A8BE-4F21-8104-7C5E9B985D4F}"/>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a:extLst>
            <a:ext uri="{FF2B5EF4-FFF2-40B4-BE49-F238E27FC236}">
              <a16:creationId xmlns:a16="http://schemas.microsoft.com/office/drawing/2014/main" id="{3699E16B-6162-428F-A356-8E2C5ACE5879}"/>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52" name="【庁舎】&#10;有形固定資産減価償却率最大値テキスト">
          <a:extLst>
            <a:ext uri="{FF2B5EF4-FFF2-40B4-BE49-F238E27FC236}">
              <a16:creationId xmlns:a16="http://schemas.microsoft.com/office/drawing/2014/main" id="{F16606E4-0FE9-4DE1-8F5C-BF5FAA7CAEB2}"/>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53" name="直線コネクタ 752">
          <a:extLst>
            <a:ext uri="{FF2B5EF4-FFF2-40B4-BE49-F238E27FC236}">
              <a16:creationId xmlns:a16="http://schemas.microsoft.com/office/drawing/2014/main" id="{4600E6FC-1DC8-4B71-A746-E63E4392B969}"/>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54" name="【庁舎】&#10;有形固定資産減価償却率平均値テキスト">
          <a:extLst>
            <a:ext uri="{FF2B5EF4-FFF2-40B4-BE49-F238E27FC236}">
              <a16:creationId xmlns:a16="http://schemas.microsoft.com/office/drawing/2014/main" id="{0F2CE7DF-5301-4FA6-84EB-B1F940A8DCA2}"/>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55" name="フローチャート: 判断 754">
          <a:extLst>
            <a:ext uri="{FF2B5EF4-FFF2-40B4-BE49-F238E27FC236}">
              <a16:creationId xmlns:a16="http://schemas.microsoft.com/office/drawing/2014/main" id="{0141012A-97F8-4021-B77E-646967185C79}"/>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56" name="フローチャート: 判断 755">
          <a:extLst>
            <a:ext uri="{FF2B5EF4-FFF2-40B4-BE49-F238E27FC236}">
              <a16:creationId xmlns:a16="http://schemas.microsoft.com/office/drawing/2014/main" id="{A954EB63-0386-4B24-A962-C3C59B04430F}"/>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7" name="フローチャート: 判断 756">
          <a:extLst>
            <a:ext uri="{FF2B5EF4-FFF2-40B4-BE49-F238E27FC236}">
              <a16:creationId xmlns:a16="http://schemas.microsoft.com/office/drawing/2014/main" id="{B41D6A4A-282C-4C2F-B365-8CC97C5AEC52}"/>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8" name="フローチャート: 判断 757">
          <a:extLst>
            <a:ext uri="{FF2B5EF4-FFF2-40B4-BE49-F238E27FC236}">
              <a16:creationId xmlns:a16="http://schemas.microsoft.com/office/drawing/2014/main" id="{AE3EA1BE-ED66-4A09-A6D5-B9E2A7226751}"/>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1CA569D7-7924-4E93-A4D9-7A4358D6E4D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79FE6272-B756-4FB9-AA83-4D9BFC8926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CBA5525-6328-4CD2-ADA0-1A420942C1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1589C71E-F769-40F8-9DCE-3346FD81DF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8EA7A53F-9D8D-4D90-8ABE-B68DE2C256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159294</xdr:rowOff>
    </xdr:from>
    <xdr:to>
      <xdr:col>85</xdr:col>
      <xdr:colOff>177800</xdr:colOff>
      <xdr:row>100</xdr:row>
      <xdr:rowOff>89444</xdr:rowOff>
    </xdr:to>
    <xdr:sp macro="" textlink="">
      <xdr:nvSpPr>
        <xdr:cNvPr id="764" name="楕円 763">
          <a:extLst>
            <a:ext uri="{FF2B5EF4-FFF2-40B4-BE49-F238E27FC236}">
              <a16:creationId xmlns:a16="http://schemas.microsoft.com/office/drawing/2014/main" id="{5F63B97B-12AE-4821-9BE2-3CC2CD1D7EBD}"/>
            </a:ext>
          </a:extLst>
        </xdr:cNvPr>
        <xdr:cNvSpPr/>
      </xdr:nvSpPr>
      <xdr:spPr>
        <a:xfrm>
          <a:off x="162687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78031</xdr:rowOff>
    </xdr:from>
    <xdr:ext cx="405111" cy="259045"/>
    <xdr:sp macro="" textlink="">
      <xdr:nvSpPr>
        <xdr:cNvPr id="765" name="【庁舎】&#10;有形固定資産減価償却率該当値テキスト">
          <a:extLst>
            <a:ext uri="{FF2B5EF4-FFF2-40B4-BE49-F238E27FC236}">
              <a16:creationId xmlns:a16="http://schemas.microsoft.com/office/drawing/2014/main" id="{59D30C1B-B948-4DF2-8818-2ED76B4770A1}"/>
            </a:ext>
          </a:extLst>
        </xdr:cNvPr>
        <xdr:cNvSpPr txBox="1"/>
      </xdr:nvSpPr>
      <xdr:spPr>
        <a:xfrm>
          <a:off x="16357600" y="17051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72752</xdr:rowOff>
    </xdr:from>
    <xdr:to>
      <xdr:col>81</xdr:col>
      <xdr:colOff>101600</xdr:colOff>
      <xdr:row>100</xdr:row>
      <xdr:rowOff>2902</xdr:rowOff>
    </xdr:to>
    <xdr:sp macro="" textlink="">
      <xdr:nvSpPr>
        <xdr:cNvPr id="766" name="楕円 765">
          <a:extLst>
            <a:ext uri="{FF2B5EF4-FFF2-40B4-BE49-F238E27FC236}">
              <a16:creationId xmlns:a16="http://schemas.microsoft.com/office/drawing/2014/main" id="{688CDE3D-D347-4625-8AB4-B0599210E020}"/>
            </a:ext>
          </a:extLst>
        </xdr:cNvPr>
        <xdr:cNvSpPr/>
      </xdr:nvSpPr>
      <xdr:spPr>
        <a:xfrm>
          <a:off x="15430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123552</xdr:rowOff>
    </xdr:from>
    <xdr:to>
      <xdr:col>85</xdr:col>
      <xdr:colOff>127000</xdr:colOff>
      <xdr:row>100</xdr:row>
      <xdr:rowOff>38644</xdr:rowOff>
    </xdr:to>
    <xdr:cxnSp macro="">
      <xdr:nvCxnSpPr>
        <xdr:cNvPr id="767" name="直線コネクタ 766">
          <a:extLst>
            <a:ext uri="{FF2B5EF4-FFF2-40B4-BE49-F238E27FC236}">
              <a16:creationId xmlns:a16="http://schemas.microsoft.com/office/drawing/2014/main" id="{FF6179BE-A3E0-462E-AC2C-80C2D8C1EE7B}"/>
            </a:ext>
          </a:extLst>
        </xdr:cNvPr>
        <xdr:cNvCxnSpPr/>
      </xdr:nvCxnSpPr>
      <xdr:spPr>
        <a:xfrm>
          <a:off x="15481300" y="17097102"/>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105411</xdr:rowOff>
    </xdr:from>
    <xdr:to>
      <xdr:col>76</xdr:col>
      <xdr:colOff>165100</xdr:colOff>
      <xdr:row>100</xdr:row>
      <xdr:rowOff>35561</xdr:rowOff>
    </xdr:to>
    <xdr:sp macro="" textlink="">
      <xdr:nvSpPr>
        <xdr:cNvPr id="768" name="楕円 767">
          <a:extLst>
            <a:ext uri="{FF2B5EF4-FFF2-40B4-BE49-F238E27FC236}">
              <a16:creationId xmlns:a16="http://schemas.microsoft.com/office/drawing/2014/main" id="{F1BB05F8-4B2E-4AFD-8957-ED4588A06BA9}"/>
            </a:ext>
          </a:extLst>
        </xdr:cNvPr>
        <xdr:cNvSpPr/>
      </xdr:nvSpPr>
      <xdr:spPr>
        <a:xfrm>
          <a:off x="14541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123552</xdr:rowOff>
    </xdr:from>
    <xdr:to>
      <xdr:col>81</xdr:col>
      <xdr:colOff>50800</xdr:colOff>
      <xdr:row>99</xdr:row>
      <xdr:rowOff>156211</xdr:rowOff>
    </xdr:to>
    <xdr:cxnSp macro="">
      <xdr:nvCxnSpPr>
        <xdr:cNvPr id="769" name="直線コネクタ 768">
          <a:extLst>
            <a:ext uri="{FF2B5EF4-FFF2-40B4-BE49-F238E27FC236}">
              <a16:creationId xmlns:a16="http://schemas.microsoft.com/office/drawing/2014/main" id="{ED93B1CC-A8D4-47C6-BC44-D2D140D1F04B}"/>
            </a:ext>
          </a:extLst>
        </xdr:cNvPr>
        <xdr:cNvCxnSpPr/>
      </xdr:nvCxnSpPr>
      <xdr:spPr>
        <a:xfrm flipV="1">
          <a:off x="14592300" y="170971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70" name="n_1aveValue【庁舎】&#10;有形固定資産減価償却率">
          <a:extLst>
            <a:ext uri="{FF2B5EF4-FFF2-40B4-BE49-F238E27FC236}">
              <a16:creationId xmlns:a16="http://schemas.microsoft.com/office/drawing/2014/main" id="{973B52D2-3869-4110-BEF4-2C7E831340D6}"/>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71" name="n_2aveValue【庁舎】&#10;有形固定資産減価償却率">
          <a:extLst>
            <a:ext uri="{FF2B5EF4-FFF2-40B4-BE49-F238E27FC236}">
              <a16:creationId xmlns:a16="http://schemas.microsoft.com/office/drawing/2014/main" id="{0BEA412D-88CD-4B81-A219-955E89ACEE0F}"/>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2" name="n_3aveValue【庁舎】&#10;有形固定資産減価償却率">
          <a:extLst>
            <a:ext uri="{FF2B5EF4-FFF2-40B4-BE49-F238E27FC236}">
              <a16:creationId xmlns:a16="http://schemas.microsoft.com/office/drawing/2014/main" id="{97AD80D5-96BB-4503-8499-30915F4B9C7E}"/>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19429</xdr:rowOff>
    </xdr:from>
    <xdr:ext cx="405111" cy="259045"/>
    <xdr:sp macro="" textlink="">
      <xdr:nvSpPr>
        <xdr:cNvPr id="773" name="n_1mainValue【庁舎】&#10;有形固定資産減価償却率">
          <a:extLst>
            <a:ext uri="{FF2B5EF4-FFF2-40B4-BE49-F238E27FC236}">
              <a16:creationId xmlns:a16="http://schemas.microsoft.com/office/drawing/2014/main" id="{6524143D-BD0B-4F08-B56E-88EFEEA0B618}"/>
            </a:ext>
          </a:extLst>
        </xdr:cNvPr>
        <xdr:cNvSpPr txBox="1"/>
      </xdr:nvSpPr>
      <xdr:spPr>
        <a:xfrm>
          <a:off x="15266044" y="168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52088</xdr:rowOff>
    </xdr:from>
    <xdr:ext cx="405111" cy="259045"/>
    <xdr:sp macro="" textlink="">
      <xdr:nvSpPr>
        <xdr:cNvPr id="774" name="n_2mainValue【庁舎】&#10;有形固定資産減価償却率">
          <a:extLst>
            <a:ext uri="{FF2B5EF4-FFF2-40B4-BE49-F238E27FC236}">
              <a16:creationId xmlns:a16="http://schemas.microsoft.com/office/drawing/2014/main" id="{A8FF6887-63F5-4093-87BE-23A1DE081CB9}"/>
            </a:ext>
          </a:extLst>
        </xdr:cNvPr>
        <xdr:cNvSpPr txBox="1"/>
      </xdr:nvSpPr>
      <xdr:spPr>
        <a:xfrm>
          <a:off x="143897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1444ACD6-A5BF-48E2-BC8C-5B26868BD9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4EA91F0D-1010-4C20-886F-136243051A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EAE4003C-B092-47E6-A698-F92EC857AE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19B1F064-1E87-4307-B2D5-A86C9F7E9B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CE7156E9-9D1D-4C7C-BD02-BCC162AD4C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CBAD3620-2469-430E-885C-454D8EA1E2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CBBE4382-37BD-4213-B1D5-F89083C4ED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47320A49-DF51-4023-86A3-D5B43F7B90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763A3439-5505-4EA5-B2C0-D4C048A7EE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5F86D452-7CFE-4212-8DC2-8EAD1E7F9B0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0E9BD75A-D444-4467-926A-AD08C3A2934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F1A4BC97-2C5F-4FAA-90A6-4CB49505396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3DBC6F46-1FF5-4896-B60D-06D23B28C39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1A6556D3-C033-4F9B-9D43-81B2C2835F0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D73B90B7-0228-479A-A294-E89826B893F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9D89CB6E-7A93-40C3-B28D-6FD77C92D8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AE817029-D8C7-45A9-9866-AC781C6442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BB2C07A9-DAFD-448F-B385-BECE037868D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F1222A44-403E-4EB2-ACF6-23EE9A028F2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F40916AF-8DBA-4A52-AAAD-68CABFEA2DD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22DFF4BD-2793-4918-A7A8-26919FA3F41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CA37F7F3-FB65-4522-98B3-52148A4D8E1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434FADA1-FB99-403A-A8CF-28077DD1546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B136EB12-C2E9-4503-AD41-3F99C5CBA78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B053656A-A3BD-4F02-906C-8FD7FA65243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00" name="直線コネクタ 799">
          <a:extLst>
            <a:ext uri="{FF2B5EF4-FFF2-40B4-BE49-F238E27FC236}">
              <a16:creationId xmlns:a16="http://schemas.microsoft.com/office/drawing/2014/main" id="{FE501E64-8CDA-421B-A9E0-488B257EED9B}"/>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01" name="【庁舎】&#10;一人当たり面積最小値テキスト">
          <a:extLst>
            <a:ext uri="{FF2B5EF4-FFF2-40B4-BE49-F238E27FC236}">
              <a16:creationId xmlns:a16="http://schemas.microsoft.com/office/drawing/2014/main" id="{F545DD86-1A28-416D-B291-6F88743B3EAA}"/>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02" name="直線コネクタ 801">
          <a:extLst>
            <a:ext uri="{FF2B5EF4-FFF2-40B4-BE49-F238E27FC236}">
              <a16:creationId xmlns:a16="http://schemas.microsoft.com/office/drawing/2014/main" id="{752F9BF5-C981-4ED3-8152-B97A4991F09F}"/>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03" name="【庁舎】&#10;一人当たり面積最大値テキスト">
          <a:extLst>
            <a:ext uri="{FF2B5EF4-FFF2-40B4-BE49-F238E27FC236}">
              <a16:creationId xmlns:a16="http://schemas.microsoft.com/office/drawing/2014/main" id="{780D4677-59A5-4370-ADA5-33F7A313CBE6}"/>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04" name="直線コネクタ 803">
          <a:extLst>
            <a:ext uri="{FF2B5EF4-FFF2-40B4-BE49-F238E27FC236}">
              <a16:creationId xmlns:a16="http://schemas.microsoft.com/office/drawing/2014/main" id="{5E4662BB-9C0A-4DBD-8DA0-EAE2C2C618A6}"/>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05" name="【庁舎】&#10;一人当たり面積平均値テキスト">
          <a:extLst>
            <a:ext uri="{FF2B5EF4-FFF2-40B4-BE49-F238E27FC236}">
              <a16:creationId xmlns:a16="http://schemas.microsoft.com/office/drawing/2014/main" id="{15563F6E-C649-4BC6-A399-84513F6A010A}"/>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06" name="フローチャート: 判断 805">
          <a:extLst>
            <a:ext uri="{FF2B5EF4-FFF2-40B4-BE49-F238E27FC236}">
              <a16:creationId xmlns:a16="http://schemas.microsoft.com/office/drawing/2014/main" id="{91582401-C331-4D4F-A951-B9DDD5343F47}"/>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07" name="フローチャート: 判断 806">
          <a:extLst>
            <a:ext uri="{FF2B5EF4-FFF2-40B4-BE49-F238E27FC236}">
              <a16:creationId xmlns:a16="http://schemas.microsoft.com/office/drawing/2014/main" id="{6F1C371A-C8A4-4959-BFBF-ADB458EF7182}"/>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08" name="フローチャート: 判断 807">
          <a:extLst>
            <a:ext uri="{FF2B5EF4-FFF2-40B4-BE49-F238E27FC236}">
              <a16:creationId xmlns:a16="http://schemas.microsoft.com/office/drawing/2014/main" id="{A7F97550-B92F-4212-BC77-AC190EC583B5}"/>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09" name="フローチャート: 判断 808">
          <a:extLst>
            <a:ext uri="{FF2B5EF4-FFF2-40B4-BE49-F238E27FC236}">
              <a16:creationId xmlns:a16="http://schemas.microsoft.com/office/drawing/2014/main" id="{38A4FA3F-332C-435F-9EF8-6AD6717203BB}"/>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BEC8BF3D-174E-4522-A4B0-D07BD50DCE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C02B4D4E-A26C-4692-9DA3-B500B595BC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1A46BC6F-39B3-4925-A9DB-AC1F9A8685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F248D1EC-C3FC-4842-A21D-7324FE7018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EC119EA1-7935-4823-BD16-DF20B78E07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98879</xdr:rowOff>
    </xdr:from>
    <xdr:to>
      <xdr:col>116</xdr:col>
      <xdr:colOff>114300</xdr:colOff>
      <xdr:row>108</xdr:row>
      <xdr:rowOff>29029</xdr:rowOff>
    </xdr:to>
    <xdr:sp macro="" textlink="">
      <xdr:nvSpPr>
        <xdr:cNvPr id="815" name="楕円 814">
          <a:extLst>
            <a:ext uri="{FF2B5EF4-FFF2-40B4-BE49-F238E27FC236}">
              <a16:creationId xmlns:a16="http://schemas.microsoft.com/office/drawing/2014/main" id="{1DDD6F3F-BC4E-4654-86FA-C008E36FF490}"/>
            </a:ext>
          </a:extLst>
        </xdr:cNvPr>
        <xdr:cNvSpPr/>
      </xdr:nvSpPr>
      <xdr:spPr>
        <a:xfrm>
          <a:off x="22110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13806</xdr:rowOff>
    </xdr:from>
    <xdr:ext cx="469744" cy="259045"/>
    <xdr:sp macro="" textlink="">
      <xdr:nvSpPr>
        <xdr:cNvPr id="816" name="【庁舎】&#10;一人当たり面積該当値テキスト">
          <a:extLst>
            <a:ext uri="{FF2B5EF4-FFF2-40B4-BE49-F238E27FC236}">
              <a16:creationId xmlns:a16="http://schemas.microsoft.com/office/drawing/2014/main" id="{049A53A2-1AB3-4822-82EB-FF0513350586}"/>
            </a:ext>
          </a:extLst>
        </xdr:cNvPr>
        <xdr:cNvSpPr txBox="1"/>
      </xdr:nvSpPr>
      <xdr:spPr>
        <a:xfrm>
          <a:off x="22199600" y="1835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115207</xdr:rowOff>
    </xdr:from>
    <xdr:to>
      <xdr:col>112</xdr:col>
      <xdr:colOff>38100</xdr:colOff>
      <xdr:row>108</xdr:row>
      <xdr:rowOff>45357</xdr:rowOff>
    </xdr:to>
    <xdr:sp macro="" textlink="">
      <xdr:nvSpPr>
        <xdr:cNvPr id="817" name="楕円 816">
          <a:extLst>
            <a:ext uri="{FF2B5EF4-FFF2-40B4-BE49-F238E27FC236}">
              <a16:creationId xmlns:a16="http://schemas.microsoft.com/office/drawing/2014/main" id="{308B966D-0944-4E1D-ACED-274E9CC2A691}"/>
            </a:ext>
          </a:extLst>
        </xdr:cNvPr>
        <xdr:cNvSpPr/>
      </xdr:nvSpPr>
      <xdr:spPr>
        <a:xfrm>
          <a:off x="2127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149679</xdr:rowOff>
    </xdr:from>
    <xdr:to>
      <xdr:col>116</xdr:col>
      <xdr:colOff>63500</xdr:colOff>
      <xdr:row>107</xdr:row>
      <xdr:rowOff>166007</xdr:rowOff>
    </xdr:to>
    <xdr:cxnSp macro="">
      <xdr:nvCxnSpPr>
        <xdr:cNvPr id="818" name="直線コネクタ 817">
          <a:extLst>
            <a:ext uri="{FF2B5EF4-FFF2-40B4-BE49-F238E27FC236}">
              <a16:creationId xmlns:a16="http://schemas.microsoft.com/office/drawing/2014/main" id="{4B6DD0CC-3103-4A5C-AAD9-D553F01A8F44}"/>
            </a:ext>
          </a:extLst>
        </xdr:cNvPr>
        <xdr:cNvCxnSpPr/>
      </xdr:nvCxnSpPr>
      <xdr:spPr>
        <a:xfrm flipV="1">
          <a:off x="21323300" y="184948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819" name="楕円 818">
          <a:extLst>
            <a:ext uri="{FF2B5EF4-FFF2-40B4-BE49-F238E27FC236}">
              <a16:creationId xmlns:a16="http://schemas.microsoft.com/office/drawing/2014/main" id="{C3EE69E4-0C12-4F17-900C-F6736FFC4079}"/>
            </a:ext>
          </a:extLst>
        </xdr:cNvPr>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166007</xdr:rowOff>
    </xdr:from>
    <xdr:to>
      <xdr:col>111</xdr:col>
      <xdr:colOff>177800</xdr:colOff>
      <xdr:row>107</xdr:row>
      <xdr:rowOff>169273</xdr:rowOff>
    </xdr:to>
    <xdr:cxnSp macro="">
      <xdr:nvCxnSpPr>
        <xdr:cNvPr id="820" name="直線コネクタ 819">
          <a:extLst>
            <a:ext uri="{FF2B5EF4-FFF2-40B4-BE49-F238E27FC236}">
              <a16:creationId xmlns:a16="http://schemas.microsoft.com/office/drawing/2014/main" id="{F1DC7F60-8EA3-49EE-A00E-5BE70BA55007}"/>
            </a:ext>
          </a:extLst>
        </xdr:cNvPr>
        <xdr:cNvCxnSpPr/>
      </xdr:nvCxnSpPr>
      <xdr:spPr>
        <a:xfrm flipV="1">
          <a:off x="20434300" y="1851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21" name="n_1aveValue【庁舎】&#10;一人当たり面積">
          <a:extLst>
            <a:ext uri="{FF2B5EF4-FFF2-40B4-BE49-F238E27FC236}">
              <a16:creationId xmlns:a16="http://schemas.microsoft.com/office/drawing/2014/main" id="{9BAE6B29-F82F-4A78-B0C5-E5E65767A28D}"/>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22" name="n_2aveValue【庁舎】&#10;一人当たり面積">
          <a:extLst>
            <a:ext uri="{FF2B5EF4-FFF2-40B4-BE49-F238E27FC236}">
              <a16:creationId xmlns:a16="http://schemas.microsoft.com/office/drawing/2014/main" id="{D7EB75E1-C1F5-4974-8A4D-8DC9D4ACB1C7}"/>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23" name="n_3aveValue【庁舎】&#10;一人当たり面積">
          <a:extLst>
            <a:ext uri="{FF2B5EF4-FFF2-40B4-BE49-F238E27FC236}">
              <a16:creationId xmlns:a16="http://schemas.microsoft.com/office/drawing/2014/main" id="{D1A1C4C0-18D1-466F-93EE-632FB3C341F6}"/>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36484</xdr:rowOff>
    </xdr:from>
    <xdr:ext cx="469744" cy="259045"/>
    <xdr:sp macro="" textlink="">
      <xdr:nvSpPr>
        <xdr:cNvPr id="824" name="n_1mainValue【庁舎】&#10;一人当たり面積">
          <a:extLst>
            <a:ext uri="{FF2B5EF4-FFF2-40B4-BE49-F238E27FC236}">
              <a16:creationId xmlns:a16="http://schemas.microsoft.com/office/drawing/2014/main" id="{615CAAD9-84F8-4748-A859-AB1DC667633B}"/>
            </a:ext>
          </a:extLst>
        </xdr:cNvPr>
        <xdr:cNvSpPr txBox="1"/>
      </xdr:nvSpPr>
      <xdr:spPr>
        <a:xfrm>
          <a:off x="21075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825" name="n_2mainValue【庁舎】&#10;一人当たり面積">
          <a:extLst>
            <a:ext uri="{FF2B5EF4-FFF2-40B4-BE49-F238E27FC236}">
              <a16:creationId xmlns:a16="http://schemas.microsoft.com/office/drawing/2014/main" id="{8A9920A8-2FE9-4E33-BE74-292236052191}"/>
            </a:ext>
          </a:extLst>
        </xdr:cNvPr>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1E91425F-EE38-4B54-AAC4-19D523E5DE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59B6D7CF-448E-439B-843F-D574EF1B48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B71AA3F8-5794-496E-973B-72DA85A800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有形固定資産減価償却率は一般廃棄物処理施設、体育館・プール、保健センター・保健所、庁舎が類似団体との比較して高い傾向にある。</a:t>
          </a:r>
        </a:p>
        <a:p>
          <a:r>
            <a:rPr kumimoji="1" lang="ja-JP" altLang="en-US" sz="1300">
              <a:latin typeface="ＭＳ Ｐゴシック" panose="020B0600070205080204" pitchFamily="50" charset="-128"/>
              <a:ea typeface="ＭＳ Ｐゴシック" panose="020B0600070205080204" pitchFamily="50" charset="-128"/>
            </a:rPr>
            <a:t>　このうち、一般廃棄物処理施設、体育館・プールについては、現在、更新計画を策定し、施設整備に向け事業を進めているところである。また、保健センター・保健所、庁舎については具体的な更新計画は無いものの耐震性は確保されていることから、公共施設マネジメント計画に基づき適切な維持管理を行っていく。</a:t>
          </a:r>
        </a:p>
        <a:p>
          <a:r>
            <a:rPr kumimoji="1" lang="ja-JP" altLang="en-US" sz="1300">
              <a:latin typeface="ＭＳ Ｐゴシック" panose="020B0600070205080204" pitchFamily="50" charset="-128"/>
              <a:ea typeface="ＭＳ Ｐゴシック" panose="020B0600070205080204" pitchFamily="50" charset="-128"/>
            </a:rPr>
            <a:t>　一方、消防施設については類似団体の中でも有形固定資産減価償却率が低く、これは平成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年度に広域化した消防組合の発足に合わせ、無線設備のデジタル化や新たな通信指令センターの整備を行うとともに、災害時の拠点施設として集約化による新たな消防庁舎を整備したことによるものである。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72929117</v>
      </c>
      <c r="BO4" s="430"/>
      <c r="BP4" s="430"/>
      <c r="BQ4" s="430"/>
      <c r="BR4" s="430"/>
      <c r="BS4" s="430"/>
      <c r="BT4" s="430"/>
      <c r="BU4" s="431"/>
      <c r="BV4" s="429">
        <v>70964874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v>
      </c>
      <c r="CU4" s="436"/>
      <c r="CV4" s="436"/>
      <c r="CW4" s="436"/>
      <c r="CX4" s="436"/>
      <c r="CY4" s="436"/>
      <c r="CZ4" s="436"/>
      <c r="DA4" s="437"/>
      <c r="DB4" s="435">
        <v>3.4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70969825</v>
      </c>
      <c r="BO5" s="467"/>
      <c r="BP5" s="467"/>
      <c r="BQ5" s="467"/>
      <c r="BR5" s="467"/>
      <c r="BS5" s="467"/>
      <c r="BT5" s="467"/>
      <c r="BU5" s="468"/>
      <c r="BV5" s="466">
        <v>69224543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87.2</v>
      </c>
      <c r="CU5" s="464"/>
      <c r="CV5" s="464"/>
      <c r="CW5" s="464"/>
      <c r="CX5" s="464"/>
      <c r="CY5" s="464"/>
      <c r="CZ5" s="464"/>
      <c r="DA5" s="465"/>
      <c r="DB5" s="463">
        <v>84.9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1959292</v>
      </c>
      <c r="BO6" s="467"/>
      <c r="BP6" s="467"/>
      <c r="BQ6" s="467"/>
      <c r="BR6" s="467"/>
      <c r="BS6" s="467"/>
      <c r="BT6" s="467"/>
      <c r="BU6" s="468"/>
      <c r="BV6" s="466">
        <v>1740331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91</v>
      </c>
      <c r="CU6" s="504"/>
      <c r="CV6" s="504"/>
      <c r="CW6" s="504"/>
      <c r="CX6" s="504"/>
      <c r="CY6" s="504"/>
      <c r="CZ6" s="504"/>
      <c r="DA6" s="505"/>
      <c r="DB6" s="503">
        <v>88.9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331216</v>
      </c>
      <c r="BO7" s="467"/>
      <c r="BP7" s="467"/>
      <c r="BQ7" s="467"/>
      <c r="BR7" s="467"/>
      <c r="BS7" s="467"/>
      <c r="BT7" s="467"/>
      <c r="BU7" s="468"/>
      <c r="BV7" s="466">
        <v>366663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40408582</v>
      </c>
      <c r="CU7" s="467"/>
      <c r="CV7" s="467"/>
      <c r="CW7" s="467"/>
      <c r="CX7" s="467"/>
      <c r="CY7" s="467"/>
      <c r="CZ7" s="467"/>
      <c r="DA7" s="468"/>
      <c r="DB7" s="466">
        <v>40932673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1628076</v>
      </c>
      <c r="BO8" s="467"/>
      <c r="BP8" s="467"/>
      <c r="BQ8" s="467"/>
      <c r="BR8" s="467"/>
      <c r="BS8" s="467"/>
      <c r="BT8" s="467"/>
      <c r="BU8" s="468"/>
      <c r="BV8" s="466">
        <v>1373668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0.96</v>
      </c>
      <c r="CU8" s="507"/>
      <c r="CV8" s="507"/>
      <c r="CW8" s="507"/>
      <c r="CX8" s="507"/>
      <c r="CY8" s="507"/>
      <c r="CZ8" s="507"/>
      <c r="DA8" s="508"/>
      <c r="DB8" s="506">
        <v>0.96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195633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254408</v>
      </c>
      <c r="BO9" s="467"/>
      <c r="BP9" s="467"/>
      <c r="BQ9" s="467"/>
      <c r="BR9" s="467"/>
      <c r="BS9" s="467"/>
      <c r="BT9" s="467"/>
      <c r="BU9" s="468"/>
      <c r="BV9" s="466">
        <v>71127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14.1</v>
      </c>
      <c r="CU9" s="464"/>
      <c r="CV9" s="464"/>
      <c r="CW9" s="464"/>
      <c r="CX9" s="464"/>
      <c r="CY9" s="464"/>
      <c r="CZ9" s="464"/>
      <c r="DA9" s="465"/>
      <c r="DB9" s="463">
        <v>14.3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202304</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806732</v>
      </c>
      <c r="BO10" s="467"/>
      <c r="BP10" s="467"/>
      <c r="BQ10" s="467"/>
      <c r="BR10" s="467"/>
      <c r="BS10" s="467"/>
      <c r="BT10" s="467"/>
      <c r="BU10" s="468"/>
      <c r="BV10" s="466">
        <v>656271</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102</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195986</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102</v>
      </c>
      <c r="AV12" s="499"/>
      <c r="AW12" s="499"/>
      <c r="AX12" s="499"/>
      <c r="AY12" s="500" t="s">
        <v>135</v>
      </c>
      <c r="AZ12" s="501"/>
      <c r="BA12" s="501"/>
      <c r="BB12" s="501"/>
      <c r="BC12" s="501"/>
      <c r="BD12" s="501"/>
      <c r="BE12" s="501"/>
      <c r="BF12" s="501"/>
      <c r="BG12" s="501"/>
      <c r="BH12" s="501"/>
      <c r="BI12" s="501"/>
      <c r="BJ12" s="501"/>
      <c r="BK12" s="501"/>
      <c r="BL12" s="501"/>
      <c r="BM12" s="502"/>
      <c r="BN12" s="466">
        <v>1516711</v>
      </c>
      <c r="BO12" s="467"/>
      <c r="BP12" s="467"/>
      <c r="BQ12" s="467"/>
      <c r="BR12" s="467"/>
      <c r="BS12" s="467"/>
      <c r="BT12" s="467"/>
      <c r="BU12" s="468"/>
      <c r="BV12" s="466">
        <v>540021</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191737</v>
      </c>
      <c r="S13" s="548"/>
      <c r="T13" s="548"/>
      <c r="U13" s="548"/>
      <c r="V13" s="549"/>
      <c r="W13" s="482" t="s">
        <v>140</v>
      </c>
      <c r="X13" s="483"/>
      <c r="Y13" s="483"/>
      <c r="Z13" s="483"/>
      <c r="AA13" s="483"/>
      <c r="AB13" s="473"/>
      <c r="AC13" s="517">
        <v>2516</v>
      </c>
      <c r="AD13" s="518"/>
      <c r="AE13" s="518"/>
      <c r="AF13" s="518"/>
      <c r="AG13" s="557"/>
      <c r="AH13" s="517">
        <v>2818</v>
      </c>
      <c r="AI13" s="518"/>
      <c r="AJ13" s="518"/>
      <c r="AK13" s="518"/>
      <c r="AL13" s="519"/>
      <c r="AM13" s="495" t="s">
        <v>141</v>
      </c>
      <c r="AN13" s="496"/>
      <c r="AO13" s="496"/>
      <c r="AP13" s="496"/>
      <c r="AQ13" s="496"/>
      <c r="AR13" s="496"/>
      <c r="AS13" s="496"/>
      <c r="AT13" s="497"/>
      <c r="AU13" s="498" t="s">
        <v>121</v>
      </c>
      <c r="AV13" s="499"/>
      <c r="AW13" s="499"/>
      <c r="AX13" s="499"/>
      <c r="AY13" s="500" t="s">
        <v>142</v>
      </c>
      <c r="AZ13" s="501"/>
      <c r="BA13" s="501"/>
      <c r="BB13" s="501"/>
      <c r="BC13" s="501"/>
      <c r="BD13" s="501"/>
      <c r="BE13" s="501"/>
      <c r="BF13" s="501"/>
      <c r="BG13" s="501"/>
      <c r="BH13" s="501"/>
      <c r="BI13" s="501"/>
      <c r="BJ13" s="501"/>
      <c r="BK13" s="501"/>
      <c r="BL13" s="501"/>
      <c r="BM13" s="502"/>
      <c r="BN13" s="466">
        <v>-455571</v>
      </c>
      <c r="BO13" s="467"/>
      <c r="BP13" s="467"/>
      <c r="BQ13" s="467"/>
      <c r="BR13" s="467"/>
      <c r="BS13" s="467"/>
      <c r="BT13" s="467"/>
      <c r="BU13" s="468"/>
      <c r="BV13" s="466">
        <v>187377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4.7</v>
      </c>
      <c r="CU13" s="464"/>
      <c r="CV13" s="464"/>
      <c r="CW13" s="464"/>
      <c r="CX13" s="464"/>
      <c r="CY13" s="464"/>
      <c r="CZ13" s="464"/>
      <c r="DA13" s="465"/>
      <c r="DB13" s="463">
        <v>4.5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197349</v>
      </c>
      <c r="S14" s="548"/>
      <c r="T14" s="548"/>
      <c r="U14" s="548"/>
      <c r="V14" s="549"/>
      <c r="W14" s="456"/>
      <c r="X14" s="457"/>
      <c r="Y14" s="457"/>
      <c r="Z14" s="457"/>
      <c r="AA14" s="457"/>
      <c r="AB14" s="446"/>
      <c r="AC14" s="550">
        <v>2.7</v>
      </c>
      <c r="AD14" s="551"/>
      <c r="AE14" s="551"/>
      <c r="AF14" s="551"/>
      <c r="AG14" s="552"/>
      <c r="AH14" s="550">
        <v>2.9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29.7</v>
      </c>
      <c r="CU14" s="562"/>
      <c r="CV14" s="562"/>
      <c r="CW14" s="562"/>
      <c r="CX14" s="562"/>
      <c r="CY14" s="562"/>
      <c r="CZ14" s="562"/>
      <c r="DA14" s="563"/>
      <c r="DB14" s="561">
        <v>27.9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193496</v>
      </c>
      <c r="S15" s="548"/>
      <c r="T15" s="548"/>
      <c r="U15" s="548"/>
      <c r="V15" s="549"/>
      <c r="W15" s="482" t="s">
        <v>147</v>
      </c>
      <c r="X15" s="483"/>
      <c r="Y15" s="483"/>
      <c r="Z15" s="483"/>
      <c r="AA15" s="483"/>
      <c r="AB15" s="473"/>
      <c r="AC15" s="517">
        <v>28739</v>
      </c>
      <c r="AD15" s="518"/>
      <c r="AE15" s="518"/>
      <c r="AF15" s="518"/>
      <c r="AG15" s="557"/>
      <c r="AH15" s="517">
        <v>30943</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28863350</v>
      </c>
      <c r="BO15" s="430"/>
      <c r="BP15" s="430"/>
      <c r="BQ15" s="430"/>
      <c r="BR15" s="430"/>
      <c r="BS15" s="430"/>
      <c r="BT15" s="430"/>
      <c r="BU15" s="431"/>
      <c r="BV15" s="429">
        <v>28961473</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31.2</v>
      </c>
      <c r="AD16" s="551"/>
      <c r="AE16" s="551"/>
      <c r="AF16" s="551"/>
      <c r="AG16" s="552"/>
      <c r="AH16" s="550">
        <v>31.5</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29893605</v>
      </c>
      <c r="BO16" s="467"/>
      <c r="BP16" s="467"/>
      <c r="BQ16" s="467"/>
      <c r="BR16" s="467"/>
      <c r="BS16" s="467"/>
      <c r="BT16" s="467"/>
      <c r="BU16" s="468"/>
      <c r="BV16" s="466">
        <v>30087010</v>
      </c>
      <c r="BW16" s="467"/>
      <c r="BX16" s="467"/>
      <c r="BY16" s="467"/>
      <c r="BZ16" s="467"/>
      <c r="CA16" s="467"/>
      <c r="CB16" s="467"/>
      <c r="CC16" s="468"/>
      <c r="CD16" s="200"/>
      <c r="CE16" s="573" t="s">
        <v>153</v>
      </c>
      <c r="CF16" s="573"/>
      <c r="CG16" s="573"/>
      <c r="CH16" s="573"/>
      <c r="CI16" s="573"/>
      <c r="CJ16" s="573"/>
      <c r="CK16" s="573"/>
      <c r="CL16" s="573"/>
      <c r="CM16" s="573"/>
      <c r="CN16" s="573"/>
      <c r="CO16" s="573"/>
      <c r="CP16" s="573"/>
      <c r="CQ16" s="573"/>
      <c r="CR16" s="573"/>
      <c r="CS16" s="574"/>
      <c r="CT16" s="463">
        <v>0.6</v>
      </c>
      <c r="CU16" s="464"/>
      <c r="CV16" s="464"/>
      <c r="CW16" s="464"/>
      <c r="CX16" s="464"/>
      <c r="CY16" s="464"/>
      <c r="CZ16" s="464"/>
      <c r="DA16" s="465"/>
      <c r="DB16" s="463">
        <v>2</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60766</v>
      </c>
      <c r="AD17" s="518"/>
      <c r="AE17" s="518"/>
      <c r="AF17" s="518"/>
      <c r="AG17" s="557"/>
      <c r="AH17" s="517">
        <v>64589</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37153920</v>
      </c>
      <c r="BO17" s="467"/>
      <c r="BP17" s="467"/>
      <c r="BQ17" s="467"/>
      <c r="BR17" s="467"/>
      <c r="BS17" s="467"/>
      <c r="BT17" s="467"/>
      <c r="BU17" s="468"/>
      <c r="BV17" s="466">
        <v>37325911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186.96</v>
      </c>
      <c r="M18" s="579"/>
      <c r="N18" s="579"/>
      <c r="O18" s="579"/>
      <c r="P18" s="579"/>
      <c r="Q18" s="579"/>
      <c r="R18" s="580"/>
      <c r="S18" s="580"/>
      <c r="T18" s="580"/>
      <c r="U18" s="580"/>
      <c r="V18" s="581"/>
      <c r="W18" s="484"/>
      <c r="X18" s="485"/>
      <c r="Y18" s="485"/>
      <c r="Z18" s="485"/>
      <c r="AA18" s="485"/>
      <c r="AB18" s="476"/>
      <c r="AC18" s="582">
        <v>66</v>
      </c>
      <c r="AD18" s="583"/>
      <c r="AE18" s="583"/>
      <c r="AF18" s="583"/>
      <c r="AG18" s="584"/>
      <c r="AH18" s="582">
        <v>65.7</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35647807</v>
      </c>
      <c r="BO18" s="467"/>
      <c r="BP18" s="467"/>
      <c r="BQ18" s="467"/>
      <c r="BR18" s="467"/>
      <c r="BS18" s="467"/>
      <c r="BT18" s="467"/>
      <c r="BU18" s="468"/>
      <c r="BV18" s="466">
        <v>35225919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1046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48055480</v>
      </c>
      <c r="BO19" s="467"/>
      <c r="BP19" s="467"/>
      <c r="BQ19" s="467"/>
      <c r="BR19" s="467"/>
      <c r="BS19" s="467"/>
      <c r="BT19" s="467"/>
      <c r="BU19" s="468"/>
      <c r="BV19" s="466">
        <v>47235205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80798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69337165</v>
      </c>
      <c r="BO23" s="467"/>
      <c r="BP23" s="467"/>
      <c r="BQ23" s="467"/>
      <c r="BR23" s="467"/>
      <c r="BS23" s="467"/>
      <c r="BT23" s="467"/>
      <c r="BU23" s="468"/>
      <c r="BV23" s="466">
        <v>70194252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10050</v>
      </c>
      <c r="R24" s="518"/>
      <c r="S24" s="518"/>
      <c r="T24" s="518"/>
      <c r="U24" s="518"/>
      <c r="V24" s="557"/>
      <c r="W24" s="616"/>
      <c r="X24" s="604"/>
      <c r="Y24" s="605"/>
      <c r="Z24" s="516" t="s">
        <v>172</v>
      </c>
      <c r="AA24" s="496"/>
      <c r="AB24" s="496"/>
      <c r="AC24" s="496"/>
      <c r="AD24" s="496"/>
      <c r="AE24" s="496"/>
      <c r="AF24" s="496"/>
      <c r="AG24" s="497"/>
      <c r="AH24" s="517">
        <v>992</v>
      </c>
      <c r="AI24" s="518"/>
      <c r="AJ24" s="518"/>
      <c r="AK24" s="518"/>
      <c r="AL24" s="557"/>
      <c r="AM24" s="517">
        <v>3122816</v>
      </c>
      <c r="AN24" s="518"/>
      <c r="AO24" s="518"/>
      <c r="AP24" s="518"/>
      <c r="AQ24" s="518"/>
      <c r="AR24" s="557"/>
      <c r="AS24" s="517">
        <v>3148</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46210001</v>
      </c>
      <c r="BO24" s="467"/>
      <c r="BP24" s="467"/>
      <c r="BQ24" s="467"/>
      <c r="BR24" s="467"/>
      <c r="BS24" s="467"/>
      <c r="BT24" s="467"/>
      <c r="BU24" s="468"/>
      <c r="BV24" s="466">
        <v>47346150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2</v>
      </c>
      <c r="M25" s="518"/>
      <c r="N25" s="518"/>
      <c r="O25" s="518"/>
      <c r="P25" s="557"/>
      <c r="Q25" s="517">
        <v>8000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10131483</v>
      </c>
      <c r="BO25" s="430"/>
      <c r="BP25" s="430"/>
      <c r="BQ25" s="430"/>
      <c r="BR25" s="430"/>
      <c r="BS25" s="430"/>
      <c r="BT25" s="430"/>
      <c r="BU25" s="431"/>
      <c r="BV25" s="429">
        <v>9954430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7250</v>
      </c>
      <c r="R26" s="518"/>
      <c r="S26" s="518"/>
      <c r="T26" s="518"/>
      <c r="U26" s="518"/>
      <c r="V26" s="557"/>
      <c r="W26" s="616"/>
      <c r="X26" s="604"/>
      <c r="Y26" s="605"/>
      <c r="Z26" s="516" t="s">
        <v>178</v>
      </c>
      <c r="AA26" s="626"/>
      <c r="AB26" s="626"/>
      <c r="AC26" s="626"/>
      <c r="AD26" s="626"/>
      <c r="AE26" s="626"/>
      <c r="AF26" s="626"/>
      <c r="AG26" s="627"/>
      <c r="AH26" s="517">
        <v>84</v>
      </c>
      <c r="AI26" s="518"/>
      <c r="AJ26" s="518"/>
      <c r="AK26" s="518"/>
      <c r="AL26" s="557"/>
      <c r="AM26" s="517">
        <v>300300</v>
      </c>
      <c r="AN26" s="518"/>
      <c r="AO26" s="518"/>
      <c r="AP26" s="518"/>
      <c r="AQ26" s="518"/>
      <c r="AR26" s="557"/>
      <c r="AS26" s="517">
        <v>3575</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6000</v>
      </c>
      <c r="R27" s="518"/>
      <c r="S27" s="518"/>
      <c r="T27" s="518"/>
      <c r="U27" s="518"/>
      <c r="V27" s="557"/>
      <c r="W27" s="616"/>
      <c r="X27" s="604"/>
      <c r="Y27" s="605"/>
      <c r="Z27" s="516" t="s">
        <v>181</v>
      </c>
      <c r="AA27" s="496"/>
      <c r="AB27" s="496"/>
      <c r="AC27" s="496"/>
      <c r="AD27" s="496"/>
      <c r="AE27" s="496"/>
      <c r="AF27" s="496"/>
      <c r="AG27" s="497"/>
      <c r="AH27" s="517">
        <v>81</v>
      </c>
      <c r="AI27" s="518"/>
      <c r="AJ27" s="518"/>
      <c r="AK27" s="518"/>
      <c r="AL27" s="557"/>
      <c r="AM27" s="517">
        <v>309739</v>
      </c>
      <c r="AN27" s="518"/>
      <c r="AO27" s="518"/>
      <c r="AP27" s="518"/>
      <c r="AQ27" s="518"/>
      <c r="AR27" s="557"/>
      <c r="AS27" s="517">
        <v>3824</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1130241</v>
      </c>
      <c r="BO27" s="640"/>
      <c r="BP27" s="640"/>
      <c r="BQ27" s="640"/>
      <c r="BR27" s="640"/>
      <c r="BS27" s="640"/>
      <c r="BT27" s="640"/>
      <c r="BU27" s="641"/>
      <c r="BV27" s="639">
        <v>1379848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5370</v>
      </c>
      <c r="R28" s="518"/>
      <c r="S28" s="518"/>
      <c r="T28" s="518"/>
      <c r="U28" s="518"/>
      <c r="V28" s="557"/>
      <c r="W28" s="616"/>
      <c r="X28" s="604"/>
      <c r="Y28" s="605"/>
      <c r="Z28" s="516" t="s">
        <v>184</v>
      </c>
      <c r="AA28" s="496"/>
      <c r="AB28" s="496"/>
      <c r="AC28" s="496"/>
      <c r="AD28" s="496"/>
      <c r="AE28" s="496"/>
      <c r="AF28" s="496"/>
      <c r="AG28" s="497"/>
      <c r="AH28" s="517" t="s">
        <v>138</v>
      </c>
      <c r="AI28" s="518"/>
      <c r="AJ28" s="518"/>
      <c r="AK28" s="518"/>
      <c r="AL28" s="557"/>
      <c r="AM28" s="517" t="s">
        <v>137</v>
      </c>
      <c r="AN28" s="518"/>
      <c r="AO28" s="518"/>
      <c r="AP28" s="518"/>
      <c r="AQ28" s="518"/>
      <c r="AR28" s="557"/>
      <c r="AS28" s="517" t="s">
        <v>138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5116093</v>
      </c>
      <c r="BO28" s="430"/>
      <c r="BP28" s="430"/>
      <c r="BQ28" s="430"/>
      <c r="BR28" s="430"/>
      <c r="BS28" s="430"/>
      <c r="BT28" s="430"/>
      <c r="BU28" s="431"/>
      <c r="BV28" s="429">
        <v>5826072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28</v>
      </c>
      <c r="M29" s="518"/>
      <c r="N29" s="518"/>
      <c r="O29" s="518"/>
      <c r="P29" s="557"/>
      <c r="Q29" s="517">
        <v>4930</v>
      </c>
      <c r="R29" s="518"/>
      <c r="S29" s="518"/>
      <c r="T29" s="518"/>
      <c r="U29" s="518"/>
      <c r="V29" s="557"/>
      <c r="W29" s="617"/>
      <c r="X29" s="618"/>
      <c r="Y29" s="619"/>
      <c r="Z29" s="516" t="s">
        <v>187</v>
      </c>
      <c r="AA29" s="496"/>
      <c r="AB29" s="496"/>
      <c r="AC29" s="496"/>
      <c r="AD29" s="496"/>
      <c r="AE29" s="496"/>
      <c r="AF29" s="496"/>
      <c r="AG29" s="497"/>
      <c r="AH29" s="517">
        <v>1073</v>
      </c>
      <c r="AI29" s="518"/>
      <c r="AJ29" s="518"/>
      <c r="AK29" s="518"/>
      <c r="AL29" s="557"/>
      <c r="AM29" s="517">
        <v>3432555</v>
      </c>
      <c r="AN29" s="518"/>
      <c r="AO29" s="518"/>
      <c r="AP29" s="518"/>
      <c r="AQ29" s="518"/>
      <c r="AR29" s="557"/>
      <c r="AS29" s="517">
        <v>3199</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71021</v>
      </c>
      <c r="BO29" s="467"/>
      <c r="BP29" s="467"/>
      <c r="BQ29" s="467"/>
      <c r="BR29" s="467"/>
      <c r="BS29" s="467"/>
      <c r="BT29" s="467"/>
      <c r="BU29" s="468"/>
      <c r="BV29" s="466">
        <v>70921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102.9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10674010</v>
      </c>
      <c r="BO30" s="640"/>
      <c r="BP30" s="640"/>
      <c r="BQ30" s="640"/>
      <c r="BR30" s="640"/>
      <c r="BS30" s="640"/>
      <c r="BT30" s="640"/>
      <c r="BU30" s="641"/>
      <c r="BV30" s="639">
        <v>11479405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199</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伊豆市沼津市衛生施設組合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沼津市振興公社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駿豆学園管理組合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沼津市土地開発公社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IF('各会計、関係団体の財政状況及び健全化判断比率'!B33="","",'各会計、関係団体の財政状況及び健全化判断比率'!B33)</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駿東伊豆消防組合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沼津まちづくり</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静岡県後期高齢者医療広域連合</v>
      </c>
      <c r="BZ37" s="653"/>
      <c r="CA37" s="653"/>
      <c r="CB37" s="653"/>
      <c r="CC37" s="653"/>
      <c r="CD37" s="653"/>
      <c r="CE37" s="653"/>
      <c r="CF37" s="653"/>
      <c r="CG37" s="653"/>
      <c r="CH37" s="653"/>
      <c r="CI37" s="653"/>
      <c r="CJ37" s="653"/>
      <c r="CK37" s="653"/>
      <c r="CL37" s="653"/>
      <c r="CM37" s="653"/>
      <c r="CN37" s="213"/>
      <c r="CO37" s="652">
        <f t="shared" si="3"/>
        <v>19</v>
      </c>
      <c r="CP37" s="652"/>
      <c r="CQ37" s="653" t="str">
        <f>IF('各会計、関係団体の財政状況及び健全化判断比率'!BS10="","",'各会計、関係団体の財政状況及び健全化判断比率'!BS10)</f>
        <v>静岡県学校給食会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静岡地方税滞納整理機構</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静岡県後期高齢者医療広域連合（事業会計分）</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OkSLU3vuOwn2HORzUqny7cRlsjXnOKwGgjXf82TiIezyYS28CSqsWKsp/FDT3ZmHbBJGjrefp+EDcrBXoEtiQ==" saltValue="h2JnSqvXoxrfVyWtKBSE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35118506</v>
      </c>
      <c r="S5" s="669"/>
      <c r="T5" s="669"/>
      <c r="U5" s="669"/>
      <c r="V5" s="669"/>
      <c r="W5" s="669"/>
      <c r="X5" s="669"/>
      <c r="Y5" s="670"/>
      <c r="Z5" s="671">
        <v>48.2</v>
      </c>
      <c r="AA5" s="671"/>
      <c r="AB5" s="671"/>
      <c r="AC5" s="671"/>
      <c r="AD5" s="672">
        <v>32182953</v>
      </c>
      <c r="AE5" s="672"/>
      <c r="AF5" s="672"/>
      <c r="AG5" s="672"/>
      <c r="AH5" s="672"/>
      <c r="AI5" s="672"/>
      <c r="AJ5" s="672"/>
      <c r="AK5" s="672"/>
      <c r="AL5" s="673">
        <v>82.2</v>
      </c>
      <c r="AM5" s="674"/>
      <c r="AN5" s="674"/>
      <c r="AO5" s="675"/>
      <c r="AP5" s="665" t="s">
        <v>227</v>
      </c>
      <c r="AQ5" s="666"/>
      <c r="AR5" s="666"/>
      <c r="AS5" s="666"/>
      <c r="AT5" s="666"/>
      <c r="AU5" s="666"/>
      <c r="AV5" s="666"/>
      <c r="AW5" s="666"/>
      <c r="AX5" s="666"/>
      <c r="AY5" s="666"/>
      <c r="AZ5" s="666"/>
      <c r="BA5" s="666"/>
      <c r="BB5" s="666"/>
      <c r="BC5" s="666"/>
      <c r="BD5" s="666"/>
      <c r="BE5" s="666"/>
      <c r="BF5" s="667"/>
      <c r="BG5" s="679">
        <v>32164545</v>
      </c>
      <c r="BH5" s="680"/>
      <c r="BI5" s="680"/>
      <c r="BJ5" s="680"/>
      <c r="BK5" s="680"/>
      <c r="BL5" s="680"/>
      <c r="BM5" s="680"/>
      <c r="BN5" s="681"/>
      <c r="BO5" s="682">
        <v>91.6</v>
      </c>
      <c r="BP5" s="682"/>
      <c r="BQ5" s="682"/>
      <c r="BR5" s="682"/>
      <c r="BS5" s="683" t="s">
        <v>228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220</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481305</v>
      </c>
      <c r="S6" s="680"/>
      <c r="T6" s="680"/>
      <c r="U6" s="680"/>
      <c r="V6" s="680"/>
      <c r="W6" s="680"/>
      <c r="X6" s="680"/>
      <c r="Y6" s="681"/>
      <c r="Z6" s="682">
        <v>0.7</v>
      </c>
      <c r="AA6" s="682"/>
      <c r="AB6" s="682"/>
      <c r="AC6" s="682"/>
      <c r="AD6" s="683">
        <v>481305</v>
      </c>
      <c r="AE6" s="683"/>
      <c r="AF6" s="683"/>
      <c r="AG6" s="683"/>
      <c r="AH6" s="683"/>
      <c r="AI6" s="683"/>
      <c r="AJ6" s="683"/>
      <c r="AK6" s="683"/>
      <c r="AL6" s="684">
        <v>1.2</v>
      </c>
      <c r="AM6" s="685"/>
      <c r="AN6" s="685"/>
      <c r="AO6" s="686"/>
      <c r="AP6" s="676" t="s">
        <v>233</v>
      </c>
      <c r="AQ6" s="677"/>
      <c r="AR6" s="677"/>
      <c r="AS6" s="677"/>
      <c r="AT6" s="677"/>
      <c r="AU6" s="677"/>
      <c r="AV6" s="677"/>
      <c r="AW6" s="677"/>
      <c r="AX6" s="677"/>
      <c r="AY6" s="677"/>
      <c r="AZ6" s="677"/>
      <c r="BA6" s="677"/>
      <c r="BB6" s="677"/>
      <c r="BC6" s="677"/>
      <c r="BD6" s="677"/>
      <c r="BE6" s="677"/>
      <c r="BF6" s="678"/>
      <c r="BG6" s="679">
        <v>32164545</v>
      </c>
      <c r="BH6" s="680"/>
      <c r="BI6" s="680"/>
      <c r="BJ6" s="680"/>
      <c r="BK6" s="680"/>
      <c r="BL6" s="680"/>
      <c r="BM6" s="680"/>
      <c r="BN6" s="681"/>
      <c r="BO6" s="682">
        <v>91.6</v>
      </c>
      <c r="BP6" s="682"/>
      <c r="BQ6" s="682"/>
      <c r="BR6" s="682"/>
      <c r="BS6" s="683" t="s">
        <v>138</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425165</v>
      </c>
      <c r="CS6" s="680"/>
      <c r="CT6" s="680"/>
      <c r="CU6" s="680"/>
      <c r="CV6" s="680"/>
      <c r="CW6" s="680"/>
      <c r="CX6" s="680"/>
      <c r="CY6" s="681"/>
      <c r="CZ6" s="673">
        <v>0.6</v>
      </c>
      <c r="DA6" s="674"/>
      <c r="DB6" s="674"/>
      <c r="DC6" s="693"/>
      <c r="DD6" s="688" t="s">
        <v>228</v>
      </c>
      <c r="DE6" s="680"/>
      <c r="DF6" s="680"/>
      <c r="DG6" s="680"/>
      <c r="DH6" s="680"/>
      <c r="DI6" s="680"/>
      <c r="DJ6" s="680"/>
      <c r="DK6" s="680"/>
      <c r="DL6" s="680"/>
      <c r="DM6" s="680"/>
      <c r="DN6" s="680"/>
      <c r="DO6" s="680"/>
      <c r="DP6" s="681"/>
      <c r="DQ6" s="688">
        <v>425165</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59997</v>
      </c>
      <c r="S7" s="680"/>
      <c r="T7" s="680"/>
      <c r="U7" s="680"/>
      <c r="V7" s="680"/>
      <c r="W7" s="680"/>
      <c r="X7" s="680"/>
      <c r="Y7" s="681"/>
      <c r="Z7" s="682">
        <v>0.1</v>
      </c>
      <c r="AA7" s="682"/>
      <c r="AB7" s="682"/>
      <c r="AC7" s="682"/>
      <c r="AD7" s="683">
        <v>59997</v>
      </c>
      <c r="AE7" s="683"/>
      <c r="AF7" s="683"/>
      <c r="AG7" s="683"/>
      <c r="AH7" s="683"/>
      <c r="AI7" s="683"/>
      <c r="AJ7" s="683"/>
      <c r="AK7" s="683"/>
      <c r="AL7" s="684">
        <v>0.2</v>
      </c>
      <c r="AM7" s="685"/>
      <c r="AN7" s="685"/>
      <c r="AO7" s="686"/>
      <c r="AP7" s="676" t="s">
        <v>236</v>
      </c>
      <c r="AQ7" s="677"/>
      <c r="AR7" s="677"/>
      <c r="AS7" s="677"/>
      <c r="AT7" s="677"/>
      <c r="AU7" s="677"/>
      <c r="AV7" s="677"/>
      <c r="AW7" s="677"/>
      <c r="AX7" s="677"/>
      <c r="AY7" s="677"/>
      <c r="AZ7" s="677"/>
      <c r="BA7" s="677"/>
      <c r="BB7" s="677"/>
      <c r="BC7" s="677"/>
      <c r="BD7" s="677"/>
      <c r="BE7" s="677"/>
      <c r="BF7" s="678"/>
      <c r="BG7" s="679">
        <v>14648586</v>
      </c>
      <c r="BH7" s="680"/>
      <c r="BI7" s="680"/>
      <c r="BJ7" s="680"/>
      <c r="BK7" s="680"/>
      <c r="BL7" s="680"/>
      <c r="BM7" s="680"/>
      <c r="BN7" s="681"/>
      <c r="BO7" s="682">
        <v>41.7</v>
      </c>
      <c r="BP7" s="682"/>
      <c r="BQ7" s="682"/>
      <c r="BR7" s="682"/>
      <c r="BS7" s="683" t="s">
        <v>228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7074038</v>
      </c>
      <c r="CS7" s="680"/>
      <c r="CT7" s="680"/>
      <c r="CU7" s="680"/>
      <c r="CV7" s="680"/>
      <c r="CW7" s="680"/>
      <c r="CX7" s="680"/>
      <c r="CY7" s="681"/>
      <c r="CZ7" s="682">
        <v>10</v>
      </c>
      <c r="DA7" s="682"/>
      <c r="DB7" s="682"/>
      <c r="DC7" s="682"/>
      <c r="DD7" s="688">
        <v>619473</v>
      </c>
      <c r="DE7" s="680"/>
      <c r="DF7" s="680"/>
      <c r="DG7" s="680"/>
      <c r="DH7" s="680"/>
      <c r="DI7" s="680"/>
      <c r="DJ7" s="680"/>
      <c r="DK7" s="680"/>
      <c r="DL7" s="680"/>
      <c r="DM7" s="680"/>
      <c r="DN7" s="680"/>
      <c r="DO7" s="680"/>
      <c r="DP7" s="681"/>
      <c r="DQ7" s="688">
        <v>5576257</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114187</v>
      </c>
      <c r="S8" s="680"/>
      <c r="T8" s="680"/>
      <c r="U8" s="680"/>
      <c r="V8" s="680"/>
      <c r="W8" s="680"/>
      <c r="X8" s="680"/>
      <c r="Y8" s="681"/>
      <c r="Z8" s="682">
        <v>0.2</v>
      </c>
      <c r="AA8" s="682"/>
      <c r="AB8" s="682"/>
      <c r="AC8" s="682"/>
      <c r="AD8" s="683">
        <v>114187</v>
      </c>
      <c r="AE8" s="683"/>
      <c r="AF8" s="683"/>
      <c r="AG8" s="683"/>
      <c r="AH8" s="683"/>
      <c r="AI8" s="683"/>
      <c r="AJ8" s="683"/>
      <c r="AK8" s="683"/>
      <c r="AL8" s="684">
        <v>0.3</v>
      </c>
      <c r="AM8" s="685"/>
      <c r="AN8" s="685"/>
      <c r="AO8" s="686"/>
      <c r="AP8" s="676" t="s">
        <v>239</v>
      </c>
      <c r="AQ8" s="677"/>
      <c r="AR8" s="677"/>
      <c r="AS8" s="677"/>
      <c r="AT8" s="677"/>
      <c r="AU8" s="677"/>
      <c r="AV8" s="677"/>
      <c r="AW8" s="677"/>
      <c r="AX8" s="677"/>
      <c r="AY8" s="677"/>
      <c r="AZ8" s="677"/>
      <c r="BA8" s="677"/>
      <c r="BB8" s="677"/>
      <c r="BC8" s="677"/>
      <c r="BD8" s="677"/>
      <c r="BE8" s="677"/>
      <c r="BF8" s="678"/>
      <c r="BG8" s="679">
        <v>355541</v>
      </c>
      <c r="BH8" s="680"/>
      <c r="BI8" s="680"/>
      <c r="BJ8" s="680"/>
      <c r="BK8" s="680"/>
      <c r="BL8" s="680"/>
      <c r="BM8" s="680"/>
      <c r="BN8" s="681"/>
      <c r="BO8" s="682">
        <v>1</v>
      </c>
      <c r="BP8" s="682"/>
      <c r="BQ8" s="682"/>
      <c r="BR8" s="682"/>
      <c r="BS8" s="688" t="s">
        <v>137</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25787745</v>
      </c>
      <c r="CS8" s="680"/>
      <c r="CT8" s="680"/>
      <c r="CU8" s="680"/>
      <c r="CV8" s="680"/>
      <c r="CW8" s="680"/>
      <c r="CX8" s="680"/>
      <c r="CY8" s="681"/>
      <c r="CZ8" s="682">
        <v>36.299999999999997</v>
      </c>
      <c r="DA8" s="682"/>
      <c r="DB8" s="682"/>
      <c r="DC8" s="682"/>
      <c r="DD8" s="688">
        <v>338046</v>
      </c>
      <c r="DE8" s="680"/>
      <c r="DF8" s="680"/>
      <c r="DG8" s="680"/>
      <c r="DH8" s="680"/>
      <c r="DI8" s="680"/>
      <c r="DJ8" s="680"/>
      <c r="DK8" s="680"/>
      <c r="DL8" s="680"/>
      <c r="DM8" s="680"/>
      <c r="DN8" s="680"/>
      <c r="DO8" s="680"/>
      <c r="DP8" s="681"/>
      <c r="DQ8" s="688">
        <v>12231583</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113757</v>
      </c>
      <c r="S9" s="680"/>
      <c r="T9" s="680"/>
      <c r="U9" s="680"/>
      <c r="V9" s="680"/>
      <c r="W9" s="680"/>
      <c r="X9" s="680"/>
      <c r="Y9" s="681"/>
      <c r="Z9" s="682">
        <v>0.2</v>
      </c>
      <c r="AA9" s="682"/>
      <c r="AB9" s="682"/>
      <c r="AC9" s="682"/>
      <c r="AD9" s="683">
        <v>113757</v>
      </c>
      <c r="AE9" s="683"/>
      <c r="AF9" s="683"/>
      <c r="AG9" s="683"/>
      <c r="AH9" s="683"/>
      <c r="AI9" s="683"/>
      <c r="AJ9" s="683"/>
      <c r="AK9" s="683"/>
      <c r="AL9" s="684">
        <v>0.3</v>
      </c>
      <c r="AM9" s="685"/>
      <c r="AN9" s="685"/>
      <c r="AO9" s="686"/>
      <c r="AP9" s="676" t="s">
        <v>242</v>
      </c>
      <c r="AQ9" s="677"/>
      <c r="AR9" s="677"/>
      <c r="AS9" s="677"/>
      <c r="AT9" s="677"/>
      <c r="AU9" s="677"/>
      <c r="AV9" s="677"/>
      <c r="AW9" s="677"/>
      <c r="AX9" s="677"/>
      <c r="AY9" s="677"/>
      <c r="AZ9" s="677"/>
      <c r="BA9" s="677"/>
      <c r="BB9" s="677"/>
      <c r="BC9" s="677"/>
      <c r="BD9" s="677"/>
      <c r="BE9" s="677"/>
      <c r="BF9" s="678"/>
      <c r="BG9" s="679">
        <v>11229244</v>
      </c>
      <c r="BH9" s="680"/>
      <c r="BI9" s="680"/>
      <c r="BJ9" s="680"/>
      <c r="BK9" s="680"/>
      <c r="BL9" s="680"/>
      <c r="BM9" s="680"/>
      <c r="BN9" s="681"/>
      <c r="BO9" s="682">
        <v>32</v>
      </c>
      <c r="BP9" s="682"/>
      <c r="BQ9" s="682"/>
      <c r="BR9" s="682"/>
      <c r="BS9" s="688" t="s">
        <v>228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7386012</v>
      </c>
      <c r="CS9" s="680"/>
      <c r="CT9" s="680"/>
      <c r="CU9" s="680"/>
      <c r="CV9" s="680"/>
      <c r="CW9" s="680"/>
      <c r="CX9" s="680"/>
      <c r="CY9" s="681"/>
      <c r="CZ9" s="682">
        <v>10.4</v>
      </c>
      <c r="DA9" s="682"/>
      <c r="DB9" s="682"/>
      <c r="DC9" s="682"/>
      <c r="DD9" s="688">
        <v>490434</v>
      </c>
      <c r="DE9" s="680"/>
      <c r="DF9" s="680"/>
      <c r="DG9" s="680"/>
      <c r="DH9" s="680"/>
      <c r="DI9" s="680"/>
      <c r="DJ9" s="680"/>
      <c r="DK9" s="680"/>
      <c r="DL9" s="680"/>
      <c r="DM9" s="680"/>
      <c r="DN9" s="680"/>
      <c r="DO9" s="680"/>
      <c r="DP9" s="681"/>
      <c r="DQ9" s="688">
        <v>6521892</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137</v>
      </c>
      <c r="AA10" s="682"/>
      <c r="AB10" s="682"/>
      <c r="AC10" s="682"/>
      <c r="AD10" s="683" t="s">
        <v>228</v>
      </c>
      <c r="AE10" s="683"/>
      <c r="AF10" s="683"/>
      <c r="AG10" s="683"/>
      <c r="AH10" s="683"/>
      <c r="AI10" s="683"/>
      <c r="AJ10" s="683"/>
      <c r="AK10" s="683"/>
      <c r="AL10" s="684" t="s">
        <v>138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773610</v>
      </c>
      <c r="BH10" s="680"/>
      <c r="BI10" s="680"/>
      <c r="BJ10" s="680"/>
      <c r="BK10" s="680"/>
      <c r="BL10" s="680"/>
      <c r="BM10" s="680"/>
      <c r="BN10" s="681"/>
      <c r="BO10" s="682">
        <v>2.2000000000000002</v>
      </c>
      <c r="BP10" s="682"/>
      <c r="BQ10" s="682"/>
      <c r="BR10" s="682"/>
      <c r="BS10" s="688" t="s">
        <v>137</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92357</v>
      </c>
      <c r="CS10" s="680"/>
      <c r="CT10" s="680"/>
      <c r="CU10" s="680"/>
      <c r="CV10" s="680"/>
      <c r="CW10" s="680"/>
      <c r="CX10" s="680"/>
      <c r="CY10" s="681"/>
      <c r="CZ10" s="682">
        <v>0.1</v>
      </c>
      <c r="DA10" s="682"/>
      <c r="DB10" s="682"/>
      <c r="DC10" s="682"/>
      <c r="DD10" s="688" t="s">
        <v>137</v>
      </c>
      <c r="DE10" s="680"/>
      <c r="DF10" s="680"/>
      <c r="DG10" s="680"/>
      <c r="DH10" s="680"/>
      <c r="DI10" s="680"/>
      <c r="DJ10" s="680"/>
      <c r="DK10" s="680"/>
      <c r="DL10" s="680"/>
      <c r="DM10" s="680"/>
      <c r="DN10" s="680"/>
      <c r="DO10" s="680"/>
      <c r="DP10" s="681"/>
      <c r="DQ10" s="688">
        <v>75099</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228</v>
      </c>
      <c r="S11" s="680"/>
      <c r="T11" s="680"/>
      <c r="U11" s="680"/>
      <c r="V11" s="680"/>
      <c r="W11" s="680"/>
      <c r="X11" s="680"/>
      <c r="Y11" s="681"/>
      <c r="Z11" s="682" t="s">
        <v>228</v>
      </c>
      <c r="AA11" s="682"/>
      <c r="AB11" s="682"/>
      <c r="AC11" s="682"/>
      <c r="AD11" s="683" t="s">
        <v>138</v>
      </c>
      <c r="AE11" s="683"/>
      <c r="AF11" s="683"/>
      <c r="AG11" s="683"/>
      <c r="AH11" s="683"/>
      <c r="AI11" s="683"/>
      <c r="AJ11" s="683"/>
      <c r="AK11" s="683"/>
      <c r="AL11" s="684" t="s">
        <v>228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2290191</v>
      </c>
      <c r="BH11" s="680"/>
      <c r="BI11" s="680"/>
      <c r="BJ11" s="680"/>
      <c r="BK11" s="680"/>
      <c r="BL11" s="680"/>
      <c r="BM11" s="680"/>
      <c r="BN11" s="681"/>
      <c r="BO11" s="682">
        <v>6.5</v>
      </c>
      <c r="BP11" s="682"/>
      <c r="BQ11" s="682"/>
      <c r="BR11" s="682"/>
      <c r="BS11" s="688" t="s">
        <v>137</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830694</v>
      </c>
      <c r="CS11" s="680"/>
      <c r="CT11" s="680"/>
      <c r="CU11" s="680"/>
      <c r="CV11" s="680"/>
      <c r="CW11" s="680"/>
      <c r="CX11" s="680"/>
      <c r="CY11" s="681"/>
      <c r="CZ11" s="682">
        <v>1.2</v>
      </c>
      <c r="DA11" s="682"/>
      <c r="DB11" s="682"/>
      <c r="DC11" s="682"/>
      <c r="DD11" s="688">
        <v>417370</v>
      </c>
      <c r="DE11" s="680"/>
      <c r="DF11" s="680"/>
      <c r="DG11" s="680"/>
      <c r="DH11" s="680"/>
      <c r="DI11" s="680"/>
      <c r="DJ11" s="680"/>
      <c r="DK11" s="680"/>
      <c r="DL11" s="680"/>
      <c r="DM11" s="680"/>
      <c r="DN11" s="680"/>
      <c r="DO11" s="680"/>
      <c r="DP11" s="681"/>
      <c r="DQ11" s="688">
        <v>462337</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4037507</v>
      </c>
      <c r="S12" s="680"/>
      <c r="T12" s="680"/>
      <c r="U12" s="680"/>
      <c r="V12" s="680"/>
      <c r="W12" s="680"/>
      <c r="X12" s="680"/>
      <c r="Y12" s="681"/>
      <c r="Z12" s="682">
        <v>5.5</v>
      </c>
      <c r="AA12" s="682"/>
      <c r="AB12" s="682"/>
      <c r="AC12" s="682"/>
      <c r="AD12" s="683">
        <v>4037507</v>
      </c>
      <c r="AE12" s="683"/>
      <c r="AF12" s="683"/>
      <c r="AG12" s="683"/>
      <c r="AH12" s="683"/>
      <c r="AI12" s="683"/>
      <c r="AJ12" s="683"/>
      <c r="AK12" s="683"/>
      <c r="AL12" s="684">
        <v>10.3</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15590173</v>
      </c>
      <c r="BH12" s="680"/>
      <c r="BI12" s="680"/>
      <c r="BJ12" s="680"/>
      <c r="BK12" s="680"/>
      <c r="BL12" s="680"/>
      <c r="BM12" s="680"/>
      <c r="BN12" s="681"/>
      <c r="BO12" s="682">
        <v>44.4</v>
      </c>
      <c r="BP12" s="682"/>
      <c r="BQ12" s="682"/>
      <c r="BR12" s="682"/>
      <c r="BS12" s="688" t="s">
        <v>137</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1144241</v>
      </c>
      <c r="CS12" s="680"/>
      <c r="CT12" s="680"/>
      <c r="CU12" s="680"/>
      <c r="CV12" s="680"/>
      <c r="CW12" s="680"/>
      <c r="CX12" s="680"/>
      <c r="CY12" s="681"/>
      <c r="CZ12" s="682">
        <v>1.6</v>
      </c>
      <c r="DA12" s="682"/>
      <c r="DB12" s="682"/>
      <c r="DC12" s="682"/>
      <c r="DD12" s="688">
        <v>8496</v>
      </c>
      <c r="DE12" s="680"/>
      <c r="DF12" s="680"/>
      <c r="DG12" s="680"/>
      <c r="DH12" s="680"/>
      <c r="DI12" s="680"/>
      <c r="DJ12" s="680"/>
      <c r="DK12" s="680"/>
      <c r="DL12" s="680"/>
      <c r="DM12" s="680"/>
      <c r="DN12" s="680"/>
      <c r="DO12" s="680"/>
      <c r="DP12" s="681"/>
      <c r="DQ12" s="688">
        <v>749577</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95932</v>
      </c>
      <c r="S13" s="680"/>
      <c r="T13" s="680"/>
      <c r="U13" s="680"/>
      <c r="V13" s="680"/>
      <c r="W13" s="680"/>
      <c r="X13" s="680"/>
      <c r="Y13" s="681"/>
      <c r="Z13" s="682">
        <v>0.1</v>
      </c>
      <c r="AA13" s="682"/>
      <c r="AB13" s="682"/>
      <c r="AC13" s="682"/>
      <c r="AD13" s="683">
        <v>95932</v>
      </c>
      <c r="AE13" s="683"/>
      <c r="AF13" s="683"/>
      <c r="AG13" s="683"/>
      <c r="AH13" s="683"/>
      <c r="AI13" s="683"/>
      <c r="AJ13" s="683"/>
      <c r="AK13" s="683"/>
      <c r="AL13" s="684">
        <v>0.2</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15521839</v>
      </c>
      <c r="BH13" s="680"/>
      <c r="BI13" s="680"/>
      <c r="BJ13" s="680"/>
      <c r="BK13" s="680"/>
      <c r="BL13" s="680"/>
      <c r="BM13" s="680"/>
      <c r="BN13" s="681"/>
      <c r="BO13" s="682">
        <v>44.2</v>
      </c>
      <c r="BP13" s="682"/>
      <c r="BQ13" s="682"/>
      <c r="BR13" s="682"/>
      <c r="BS13" s="688" t="s">
        <v>137</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11542253</v>
      </c>
      <c r="CS13" s="680"/>
      <c r="CT13" s="680"/>
      <c r="CU13" s="680"/>
      <c r="CV13" s="680"/>
      <c r="CW13" s="680"/>
      <c r="CX13" s="680"/>
      <c r="CY13" s="681"/>
      <c r="CZ13" s="682">
        <v>16.3</v>
      </c>
      <c r="DA13" s="682"/>
      <c r="DB13" s="682"/>
      <c r="DC13" s="682"/>
      <c r="DD13" s="688">
        <v>7408545</v>
      </c>
      <c r="DE13" s="680"/>
      <c r="DF13" s="680"/>
      <c r="DG13" s="680"/>
      <c r="DH13" s="680"/>
      <c r="DI13" s="680"/>
      <c r="DJ13" s="680"/>
      <c r="DK13" s="680"/>
      <c r="DL13" s="680"/>
      <c r="DM13" s="680"/>
      <c r="DN13" s="680"/>
      <c r="DO13" s="680"/>
      <c r="DP13" s="681"/>
      <c r="DQ13" s="688">
        <v>5596594</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138</v>
      </c>
      <c r="AA14" s="682"/>
      <c r="AB14" s="682"/>
      <c r="AC14" s="682"/>
      <c r="AD14" s="683" t="s">
        <v>138</v>
      </c>
      <c r="AE14" s="683"/>
      <c r="AF14" s="683"/>
      <c r="AG14" s="683"/>
      <c r="AH14" s="683"/>
      <c r="AI14" s="683"/>
      <c r="AJ14" s="683"/>
      <c r="AK14" s="683"/>
      <c r="AL14" s="684" t="s">
        <v>228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462535</v>
      </c>
      <c r="BH14" s="680"/>
      <c r="BI14" s="680"/>
      <c r="BJ14" s="680"/>
      <c r="BK14" s="680"/>
      <c r="BL14" s="680"/>
      <c r="BM14" s="680"/>
      <c r="BN14" s="681"/>
      <c r="BO14" s="682">
        <v>1.3</v>
      </c>
      <c r="BP14" s="682"/>
      <c r="BQ14" s="682"/>
      <c r="BR14" s="682"/>
      <c r="BS14" s="688" t="s">
        <v>137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3111930</v>
      </c>
      <c r="CS14" s="680"/>
      <c r="CT14" s="680"/>
      <c r="CU14" s="680"/>
      <c r="CV14" s="680"/>
      <c r="CW14" s="680"/>
      <c r="CX14" s="680"/>
      <c r="CY14" s="681"/>
      <c r="CZ14" s="682">
        <v>4.4000000000000004</v>
      </c>
      <c r="DA14" s="682"/>
      <c r="DB14" s="682"/>
      <c r="DC14" s="682"/>
      <c r="DD14" s="688">
        <v>272783</v>
      </c>
      <c r="DE14" s="680"/>
      <c r="DF14" s="680"/>
      <c r="DG14" s="680"/>
      <c r="DH14" s="680"/>
      <c r="DI14" s="680"/>
      <c r="DJ14" s="680"/>
      <c r="DK14" s="680"/>
      <c r="DL14" s="680"/>
      <c r="DM14" s="680"/>
      <c r="DN14" s="680"/>
      <c r="DO14" s="680"/>
      <c r="DP14" s="681"/>
      <c r="DQ14" s="688">
        <v>2884959</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185754</v>
      </c>
      <c r="S15" s="680"/>
      <c r="T15" s="680"/>
      <c r="U15" s="680"/>
      <c r="V15" s="680"/>
      <c r="W15" s="680"/>
      <c r="X15" s="680"/>
      <c r="Y15" s="681"/>
      <c r="Z15" s="682">
        <v>0.3</v>
      </c>
      <c r="AA15" s="682"/>
      <c r="AB15" s="682"/>
      <c r="AC15" s="682"/>
      <c r="AD15" s="683">
        <v>185754</v>
      </c>
      <c r="AE15" s="683"/>
      <c r="AF15" s="683"/>
      <c r="AG15" s="683"/>
      <c r="AH15" s="683"/>
      <c r="AI15" s="683"/>
      <c r="AJ15" s="683"/>
      <c r="AK15" s="683"/>
      <c r="AL15" s="684">
        <v>0.5</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1463251</v>
      </c>
      <c r="BH15" s="680"/>
      <c r="BI15" s="680"/>
      <c r="BJ15" s="680"/>
      <c r="BK15" s="680"/>
      <c r="BL15" s="680"/>
      <c r="BM15" s="680"/>
      <c r="BN15" s="681"/>
      <c r="BO15" s="682">
        <v>4.2</v>
      </c>
      <c r="BP15" s="682"/>
      <c r="BQ15" s="682"/>
      <c r="BR15" s="682"/>
      <c r="BS15" s="688" t="s">
        <v>137</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6306766</v>
      </c>
      <c r="CS15" s="680"/>
      <c r="CT15" s="680"/>
      <c r="CU15" s="680"/>
      <c r="CV15" s="680"/>
      <c r="CW15" s="680"/>
      <c r="CX15" s="680"/>
      <c r="CY15" s="681"/>
      <c r="CZ15" s="682">
        <v>8.9</v>
      </c>
      <c r="DA15" s="682"/>
      <c r="DB15" s="682"/>
      <c r="DC15" s="682"/>
      <c r="DD15" s="688">
        <v>1570307</v>
      </c>
      <c r="DE15" s="680"/>
      <c r="DF15" s="680"/>
      <c r="DG15" s="680"/>
      <c r="DH15" s="680"/>
      <c r="DI15" s="680"/>
      <c r="DJ15" s="680"/>
      <c r="DK15" s="680"/>
      <c r="DL15" s="680"/>
      <c r="DM15" s="680"/>
      <c r="DN15" s="680"/>
      <c r="DO15" s="680"/>
      <c r="DP15" s="681"/>
      <c r="DQ15" s="688">
        <v>4784927</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228</v>
      </c>
      <c r="S16" s="680"/>
      <c r="T16" s="680"/>
      <c r="U16" s="680"/>
      <c r="V16" s="680"/>
      <c r="W16" s="680"/>
      <c r="X16" s="680"/>
      <c r="Y16" s="681"/>
      <c r="Z16" s="682" t="s">
        <v>228</v>
      </c>
      <c r="AA16" s="682"/>
      <c r="AB16" s="682"/>
      <c r="AC16" s="682"/>
      <c r="AD16" s="683" t="s">
        <v>137</v>
      </c>
      <c r="AE16" s="683"/>
      <c r="AF16" s="683"/>
      <c r="AG16" s="683"/>
      <c r="AH16" s="683"/>
      <c r="AI16" s="683"/>
      <c r="AJ16" s="683"/>
      <c r="AK16" s="683"/>
      <c r="AL16" s="684" t="s">
        <v>137</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228</v>
      </c>
      <c r="BH16" s="680"/>
      <c r="BI16" s="680"/>
      <c r="BJ16" s="680"/>
      <c r="BK16" s="680"/>
      <c r="BL16" s="680"/>
      <c r="BM16" s="680"/>
      <c r="BN16" s="681"/>
      <c r="BO16" s="682" t="s">
        <v>137</v>
      </c>
      <c r="BP16" s="682"/>
      <c r="BQ16" s="682"/>
      <c r="BR16" s="682"/>
      <c r="BS16" s="688" t="s">
        <v>137</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137</v>
      </c>
      <c r="CS16" s="680"/>
      <c r="CT16" s="680"/>
      <c r="CU16" s="680"/>
      <c r="CV16" s="680"/>
      <c r="CW16" s="680"/>
      <c r="CX16" s="680"/>
      <c r="CY16" s="681"/>
      <c r="CZ16" s="682" t="s">
        <v>137</v>
      </c>
      <c r="DA16" s="682"/>
      <c r="DB16" s="682"/>
      <c r="DC16" s="682"/>
      <c r="DD16" s="688" t="s">
        <v>137</v>
      </c>
      <c r="DE16" s="680"/>
      <c r="DF16" s="680"/>
      <c r="DG16" s="680"/>
      <c r="DH16" s="680"/>
      <c r="DI16" s="680"/>
      <c r="DJ16" s="680"/>
      <c r="DK16" s="680"/>
      <c r="DL16" s="680"/>
      <c r="DM16" s="680"/>
      <c r="DN16" s="680"/>
      <c r="DO16" s="680"/>
      <c r="DP16" s="681"/>
      <c r="DQ16" s="688" t="s">
        <v>228</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145114</v>
      </c>
      <c r="S17" s="680"/>
      <c r="T17" s="680"/>
      <c r="U17" s="680"/>
      <c r="V17" s="680"/>
      <c r="W17" s="680"/>
      <c r="X17" s="680"/>
      <c r="Y17" s="681"/>
      <c r="Z17" s="682">
        <v>0.2</v>
      </c>
      <c r="AA17" s="682"/>
      <c r="AB17" s="682"/>
      <c r="AC17" s="682"/>
      <c r="AD17" s="683">
        <v>145114</v>
      </c>
      <c r="AE17" s="683"/>
      <c r="AF17" s="683"/>
      <c r="AG17" s="683"/>
      <c r="AH17" s="683"/>
      <c r="AI17" s="683"/>
      <c r="AJ17" s="683"/>
      <c r="AK17" s="683"/>
      <c r="AL17" s="684">
        <v>0.4</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682" t="s">
        <v>137</v>
      </c>
      <c r="BP17" s="682"/>
      <c r="BQ17" s="682"/>
      <c r="BR17" s="682"/>
      <c r="BS17" s="688" t="s">
        <v>228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7268624</v>
      </c>
      <c r="CS17" s="680"/>
      <c r="CT17" s="680"/>
      <c r="CU17" s="680"/>
      <c r="CV17" s="680"/>
      <c r="CW17" s="680"/>
      <c r="CX17" s="680"/>
      <c r="CY17" s="681"/>
      <c r="CZ17" s="682">
        <v>10.199999999999999</v>
      </c>
      <c r="DA17" s="682"/>
      <c r="DB17" s="682"/>
      <c r="DC17" s="682"/>
      <c r="DD17" s="688" t="s">
        <v>228</v>
      </c>
      <c r="DE17" s="680"/>
      <c r="DF17" s="680"/>
      <c r="DG17" s="680"/>
      <c r="DH17" s="680"/>
      <c r="DI17" s="680"/>
      <c r="DJ17" s="680"/>
      <c r="DK17" s="680"/>
      <c r="DL17" s="680"/>
      <c r="DM17" s="680"/>
      <c r="DN17" s="680"/>
      <c r="DO17" s="680"/>
      <c r="DP17" s="681"/>
      <c r="DQ17" s="688">
        <v>6787798</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1864985</v>
      </c>
      <c r="S18" s="680"/>
      <c r="T18" s="680"/>
      <c r="U18" s="680"/>
      <c r="V18" s="680"/>
      <c r="W18" s="680"/>
      <c r="X18" s="680"/>
      <c r="Y18" s="681"/>
      <c r="Z18" s="682">
        <v>2.6</v>
      </c>
      <c r="AA18" s="682"/>
      <c r="AB18" s="682"/>
      <c r="AC18" s="682"/>
      <c r="AD18" s="683">
        <v>1559980</v>
      </c>
      <c r="AE18" s="683"/>
      <c r="AF18" s="683"/>
      <c r="AG18" s="683"/>
      <c r="AH18" s="683"/>
      <c r="AI18" s="683"/>
      <c r="AJ18" s="683"/>
      <c r="AK18" s="683"/>
      <c r="AL18" s="684">
        <v>4</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138</v>
      </c>
      <c r="BH18" s="680"/>
      <c r="BI18" s="680"/>
      <c r="BJ18" s="680"/>
      <c r="BK18" s="680"/>
      <c r="BL18" s="680"/>
      <c r="BM18" s="680"/>
      <c r="BN18" s="681"/>
      <c r="BO18" s="682" t="s">
        <v>137</v>
      </c>
      <c r="BP18" s="682"/>
      <c r="BQ18" s="682"/>
      <c r="BR18" s="682"/>
      <c r="BS18" s="688" t="s">
        <v>137</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228</v>
      </c>
      <c r="DA18" s="682"/>
      <c r="DB18" s="682"/>
      <c r="DC18" s="682"/>
      <c r="DD18" s="688" t="s">
        <v>138</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1559980</v>
      </c>
      <c r="S19" s="680"/>
      <c r="T19" s="680"/>
      <c r="U19" s="680"/>
      <c r="V19" s="680"/>
      <c r="W19" s="680"/>
      <c r="X19" s="680"/>
      <c r="Y19" s="681"/>
      <c r="Z19" s="682">
        <v>2.1</v>
      </c>
      <c r="AA19" s="682"/>
      <c r="AB19" s="682"/>
      <c r="AC19" s="682"/>
      <c r="AD19" s="683">
        <v>1559980</v>
      </c>
      <c r="AE19" s="683"/>
      <c r="AF19" s="683"/>
      <c r="AG19" s="683"/>
      <c r="AH19" s="683"/>
      <c r="AI19" s="683"/>
      <c r="AJ19" s="683"/>
      <c r="AK19" s="683"/>
      <c r="AL19" s="684">
        <v>4</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2953961</v>
      </c>
      <c r="BH19" s="680"/>
      <c r="BI19" s="680"/>
      <c r="BJ19" s="680"/>
      <c r="BK19" s="680"/>
      <c r="BL19" s="680"/>
      <c r="BM19" s="680"/>
      <c r="BN19" s="681"/>
      <c r="BO19" s="682">
        <v>8.4</v>
      </c>
      <c r="BP19" s="682"/>
      <c r="BQ19" s="682"/>
      <c r="BR19" s="682"/>
      <c r="BS19" s="688" t="s">
        <v>228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228</v>
      </c>
      <c r="DA19" s="682"/>
      <c r="DB19" s="682"/>
      <c r="DC19" s="682"/>
      <c r="DD19" s="688" t="s">
        <v>137</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304952</v>
      </c>
      <c r="S20" s="680"/>
      <c r="T20" s="680"/>
      <c r="U20" s="680"/>
      <c r="V20" s="680"/>
      <c r="W20" s="680"/>
      <c r="X20" s="680"/>
      <c r="Y20" s="681"/>
      <c r="Z20" s="682">
        <v>0.4</v>
      </c>
      <c r="AA20" s="682"/>
      <c r="AB20" s="682"/>
      <c r="AC20" s="682"/>
      <c r="AD20" s="683" t="s">
        <v>137</v>
      </c>
      <c r="AE20" s="683"/>
      <c r="AF20" s="683"/>
      <c r="AG20" s="683"/>
      <c r="AH20" s="683"/>
      <c r="AI20" s="683"/>
      <c r="AJ20" s="683"/>
      <c r="AK20" s="683"/>
      <c r="AL20" s="684" t="s">
        <v>228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2953961</v>
      </c>
      <c r="BH20" s="680"/>
      <c r="BI20" s="680"/>
      <c r="BJ20" s="680"/>
      <c r="BK20" s="680"/>
      <c r="BL20" s="680"/>
      <c r="BM20" s="680"/>
      <c r="BN20" s="681"/>
      <c r="BO20" s="682">
        <v>8.4</v>
      </c>
      <c r="BP20" s="682"/>
      <c r="BQ20" s="682"/>
      <c r="BR20" s="682"/>
      <c r="BS20" s="688" t="s">
        <v>137</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70969825</v>
      </c>
      <c r="CS20" s="680"/>
      <c r="CT20" s="680"/>
      <c r="CU20" s="680"/>
      <c r="CV20" s="680"/>
      <c r="CW20" s="680"/>
      <c r="CX20" s="680"/>
      <c r="CY20" s="681"/>
      <c r="CZ20" s="682">
        <v>100</v>
      </c>
      <c r="DA20" s="682"/>
      <c r="DB20" s="682"/>
      <c r="DC20" s="682"/>
      <c r="DD20" s="688">
        <v>11125454</v>
      </c>
      <c r="DE20" s="680"/>
      <c r="DF20" s="680"/>
      <c r="DG20" s="680"/>
      <c r="DH20" s="680"/>
      <c r="DI20" s="680"/>
      <c r="DJ20" s="680"/>
      <c r="DK20" s="680"/>
      <c r="DL20" s="680"/>
      <c r="DM20" s="680"/>
      <c r="DN20" s="680"/>
      <c r="DO20" s="680"/>
      <c r="DP20" s="681"/>
      <c r="DQ20" s="688">
        <v>46096188</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v>53</v>
      </c>
      <c r="S21" s="680"/>
      <c r="T21" s="680"/>
      <c r="U21" s="680"/>
      <c r="V21" s="680"/>
      <c r="W21" s="680"/>
      <c r="X21" s="680"/>
      <c r="Y21" s="681"/>
      <c r="Z21" s="682">
        <v>0</v>
      </c>
      <c r="AA21" s="682"/>
      <c r="AB21" s="682"/>
      <c r="AC21" s="682"/>
      <c r="AD21" s="683" t="s">
        <v>137</v>
      </c>
      <c r="AE21" s="683"/>
      <c r="AF21" s="683"/>
      <c r="AG21" s="683"/>
      <c r="AH21" s="683"/>
      <c r="AI21" s="683"/>
      <c r="AJ21" s="683"/>
      <c r="AK21" s="683"/>
      <c r="AL21" s="684" t="s">
        <v>228</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18408</v>
      </c>
      <c r="BH21" s="680"/>
      <c r="BI21" s="680"/>
      <c r="BJ21" s="680"/>
      <c r="BK21" s="680"/>
      <c r="BL21" s="680"/>
      <c r="BM21" s="680"/>
      <c r="BN21" s="681"/>
      <c r="BO21" s="682">
        <v>0.1</v>
      </c>
      <c r="BP21" s="682"/>
      <c r="BQ21" s="682"/>
      <c r="BR21" s="682"/>
      <c r="BS21" s="688" t="s">
        <v>228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42217044</v>
      </c>
      <c r="S22" s="680"/>
      <c r="T22" s="680"/>
      <c r="U22" s="680"/>
      <c r="V22" s="680"/>
      <c r="W22" s="680"/>
      <c r="X22" s="680"/>
      <c r="Y22" s="681"/>
      <c r="Z22" s="682">
        <v>57.9</v>
      </c>
      <c r="AA22" s="682"/>
      <c r="AB22" s="682"/>
      <c r="AC22" s="682"/>
      <c r="AD22" s="683">
        <v>38976486</v>
      </c>
      <c r="AE22" s="683"/>
      <c r="AF22" s="683"/>
      <c r="AG22" s="683"/>
      <c r="AH22" s="683"/>
      <c r="AI22" s="683"/>
      <c r="AJ22" s="683"/>
      <c r="AK22" s="683"/>
      <c r="AL22" s="684">
        <v>99.5</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138</v>
      </c>
      <c r="BH22" s="680"/>
      <c r="BI22" s="680"/>
      <c r="BJ22" s="680"/>
      <c r="BK22" s="680"/>
      <c r="BL22" s="680"/>
      <c r="BM22" s="680"/>
      <c r="BN22" s="681"/>
      <c r="BO22" s="682" t="s">
        <v>138</v>
      </c>
      <c r="BP22" s="682"/>
      <c r="BQ22" s="682"/>
      <c r="BR22" s="682"/>
      <c r="BS22" s="688" t="s">
        <v>228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45240</v>
      </c>
      <c r="S23" s="680"/>
      <c r="T23" s="680"/>
      <c r="U23" s="680"/>
      <c r="V23" s="680"/>
      <c r="W23" s="680"/>
      <c r="X23" s="680"/>
      <c r="Y23" s="681"/>
      <c r="Z23" s="682">
        <v>0.1</v>
      </c>
      <c r="AA23" s="682"/>
      <c r="AB23" s="682"/>
      <c r="AC23" s="682"/>
      <c r="AD23" s="683">
        <v>45240</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2935553</v>
      </c>
      <c r="BH23" s="680"/>
      <c r="BI23" s="680"/>
      <c r="BJ23" s="680"/>
      <c r="BK23" s="680"/>
      <c r="BL23" s="680"/>
      <c r="BM23" s="680"/>
      <c r="BN23" s="681"/>
      <c r="BO23" s="682">
        <v>8.4</v>
      </c>
      <c r="BP23" s="682"/>
      <c r="BQ23" s="682"/>
      <c r="BR23" s="682"/>
      <c r="BS23" s="688" t="s">
        <v>137</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843630</v>
      </c>
      <c r="S24" s="680"/>
      <c r="T24" s="680"/>
      <c r="U24" s="680"/>
      <c r="V24" s="680"/>
      <c r="W24" s="680"/>
      <c r="X24" s="680"/>
      <c r="Y24" s="681"/>
      <c r="Z24" s="682">
        <v>1.2</v>
      </c>
      <c r="AA24" s="682"/>
      <c r="AB24" s="682"/>
      <c r="AC24" s="682"/>
      <c r="AD24" s="683" t="s">
        <v>137</v>
      </c>
      <c r="AE24" s="683"/>
      <c r="AF24" s="683"/>
      <c r="AG24" s="683"/>
      <c r="AH24" s="683"/>
      <c r="AI24" s="683"/>
      <c r="AJ24" s="683"/>
      <c r="AK24" s="683"/>
      <c r="AL24" s="684" t="s">
        <v>138</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138</v>
      </c>
      <c r="BH24" s="680"/>
      <c r="BI24" s="680"/>
      <c r="BJ24" s="680"/>
      <c r="BK24" s="680"/>
      <c r="BL24" s="680"/>
      <c r="BM24" s="680"/>
      <c r="BN24" s="681"/>
      <c r="BO24" s="682" t="s">
        <v>228</v>
      </c>
      <c r="BP24" s="682"/>
      <c r="BQ24" s="682"/>
      <c r="BR24" s="682"/>
      <c r="BS24" s="688" t="s">
        <v>228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32704276</v>
      </c>
      <c r="CS24" s="669"/>
      <c r="CT24" s="669"/>
      <c r="CU24" s="669"/>
      <c r="CV24" s="669"/>
      <c r="CW24" s="669"/>
      <c r="CX24" s="669"/>
      <c r="CY24" s="670"/>
      <c r="CZ24" s="673">
        <v>46.1</v>
      </c>
      <c r="DA24" s="674"/>
      <c r="DB24" s="674"/>
      <c r="DC24" s="693"/>
      <c r="DD24" s="712">
        <v>20252315</v>
      </c>
      <c r="DE24" s="669"/>
      <c r="DF24" s="669"/>
      <c r="DG24" s="669"/>
      <c r="DH24" s="669"/>
      <c r="DI24" s="669"/>
      <c r="DJ24" s="669"/>
      <c r="DK24" s="670"/>
      <c r="DL24" s="712">
        <v>20036296</v>
      </c>
      <c r="DM24" s="669"/>
      <c r="DN24" s="669"/>
      <c r="DO24" s="669"/>
      <c r="DP24" s="669"/>
      <c r="DQ24" s="669"/>
      <c r="DR24" s="669"/>
      <c r="DS24" s="669"/>
      <c r="DT24" s="669"/>
      <c r="DU24" s="669"/>
      <c r="DV24" s="670"/>
      <c r="DW24" s="673">
        <v>49</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1139236</v>
      </c>
      <c r="S25" s="680"/>
      <c r="T25" s="680"/>
      <c r="U25" s="680"/>
      <c r="V25" s="680"/>
      <c r="W25" s="680"/>
      <c r="X25" s="680"/>
      <c r="Y25" s="681"/>
      <c r="Z25" s="682">
        <v>1.6</v>
      </c>
      <c r="AA25" s="682"/>
      <c r="AB25" s="682"/>
      <c r="AC25" s="682"/>
      <c r="AD25" s="683">
        <v>4206</v>
      </c>
      <c r="AE25" s="683"/>
      <c r="AF25" s="683"/>
      <c r="AG25" s="683"/>
      <c r="AH25" s="683"/>
      <c r="AI25" s="683"/>
      <c r="AJ25" s="683"/>
      <c r="AK25" s="683"/>
      <c r="AL25" s="684">
        <v>0</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228</v>
      </c>
      <c r="BP25" s="682"/>
      <c r="BQ25" s="682"/>
      <c r="BR25" s="682"/>
      <c r="BS25" s="688" t="s">
        <v>137</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9220942</v>
      </c>
      <c r="CS25" s="715"/>
      <c r="CT25" s="715"/>
      <c r="CU25" s="715"/>
      <c r="CV25" s="715"/>
      <c r="CW25" s="715"/>
      <c r="CX25" s="715"/>
      <c r="CY25" s="716"/>
      <c r="CZ25" s="684">
        <v>13</v>
      </c>
      <c r="DA25" s="713"/>
      <c r="DB25" s="713"/>
      <c r="DC25" s="717"/>
      <c r="DD25" s="688">
        <v>8551418</v>
      </c>
      <c r="DE25" s="715"/>
      <c r="DF25" s="715"/>
      <c r="DG25" s="715"/>
      <c r="DH25" s="715"/>
      <c r="DI25" s="715"/>
      <c r="DJ25" s="715"/>
      <c r="DK25" s="716"/>
      <c r="DL25" s="688">
        <v>8337522</v>
      </c>
      <c r="DM25" s="715"/>
      <c r="DN25" s="715"/>
      <c r="DO25" s="715"/>
      <c r="DP25" s="715"/>
      <c r="DQ25" s="715"/>
      <c r="DR25" s="715"/>
      <c r="DS25" s="715"/>
      <c r="DT25" s="715"/>
      <c r="DU25" s="715"/>
      <c r="DV25" s="716"/>
      <c r="DW25" s="684">
        <v>20.399999999999999</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268011</v>
      </c>
      <c r="S26" s="680"/>
      <c r="T26" s="680"/>
      <c r="U26" s="680"/>
      <c r="V26" s="680"/>
      <c r="W26" s="680"/>
      <c r="X26" s="680"/>
      <c r="Y26" s="681"/>
      <c r="Z26" s="682">
        <v>0.4</v>
      </c>
      <c r="AA26" s="682"/>
      <c r="AB26" s="682"/>
      <c r="AC26" s="682"/>
      <c r="AD26" s="683" t="s">
        <v>137</v>
      </c>
      <c r="AE26" s="683"/>
      <c r="AF26" s="683"/>
      <c r="AG26" s="683"/>
      <c r="AH26" s="683"/>
      <c r="AI26" s="683"/>
      <c r="AJ26" s="683"/>
      <c r="AK26" s="683"/>
      <c r="AL26" s="684" t="s">
        <v>228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137</v>
      </c>
      <c r="BH26" s="680"/>
      <c r="BI26" s="680"/>
      <c r="BJ26" s="680"/>
      <c r="BK26" s="680"/>
      <c r="BL26" s="680"/>
      <c r="BM26" s="680"/>
      <c r="BN26" s="681"/>
      <c r="BO26" s="682" t="s">
        <v>137</v>
      </c>
      <c r="BP26" s="682"/>
      <c r="BQ26" s="682"/>
      <c r="BR26" s="682"/>
      <c r="BS26" s="688" t="s">
        <v>137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6265982</v>
      </c>
      <c r="CS26" s="680"/>
      <c r="CT26" s="680"/>
      <c r="CU26" s="680"/>
      <c r="CV26" s="680"/>
      <c r="CW26" s="680"/>
      <c r="CX26" s="680"/>
      <c r="CY26" s="681"/>
      <c r="CZ26" s="684">
        <v>8.8000000000000007</v>
      </c>
      <c r="DA26" s="713"/>
      <c r="DB26" s="713"/>
      <c r="DC26" s="717"/>
      <c r="DD26" s="688">
        <v>5631335</v>
      </c>
      <c r="DE26" s="680"/>
      <c r="DF26" s="680"/>
      <c r="DG26" s="680"/>
      <c r="DH26" s="680"/>
      <c r="DI26" s="680"/>
      <c r="DJ26" s="680"/>
      <c r="DK26" s="681"/>
      <c r="DL26" s="688" t="s">
        <v>137</v>
      </c>
      <c r="DM26" s="680"/>
      <c r="DN26" s="680"/>
      <c r="DO26" s="680"/>
      <c r="DP26" s="680"/>
      <c r="DQ26" s="680"/>
      <c r="DR26" s="680"/>
      <c r="DS26" s="680"/>
      <c r="DT26" s="680"/>
      <c r="DU26" s="680"/>
      <c r="DV26" s="681"/>
      <c r="DW26" s="684" t="s">
        <v>137</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11289177</v>
      </c>
      <c r="S27" s="680"/>
      <c r="T27" s="680"/>
      <c r="U27" s="680"/>
      <c r="V27" s="680"/>
      <c r="W27" s="680"/>
      <c r="X27" s="680"/>
      <c r="Y27" s="681"/>
      <c r="Z27" s="682">
        <v>15.5</v>
      </c>
      <c r="AA27" s="682"/>
      <c r="AB27" s="682"/>
      <c r="AC27" s="682"/>
      <c r="AD27" s="683" t="s">
        <v>228</v>
      </c>
      <c r="AE27" s="683"/>
      <c r="AF27" s="683"/>
      <c r="AG27" s="683"/>
      <c r="AH27" s="683"/>
      <c r="AI27" s="683"/>
      <c r="AJ27" s="683"/>
      <c r="AK27" s="683"/>
      <c r="AL27" s="684" t="s">
        <v>137</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35118506</v>
      </c>
      <c r="BH27" s="680"/>
      <c r="BI27" s="680"/>
      <c r="BJ27" s="680"/>
      <c r="BK27" s="680"/>
      <c r="BL27" s="680"/>
      <c r="BM27" s="680"/>
      <c r="BN27" s="681"/>
      <c r="BO27" s="682">
        <v>100</v>
      </c>
      <c r="BP27" s="682"/>
      <c r="BQ27" s="682"/>
      <c r="BR27" s="682"/>
      <c r="BS27" s="688" t="s">
        <v>228</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16215046</v>
      </c>
      <c r="CS27" s="715"/>
      <c r="CT27" s="715"/>
      <c r="CU27" s="715"/>
      <c r="CV27" s="715"/>
      <c r="CW27" s="715"/>
      <c r="CX27" s="715"/>
      <c r="CY27" s="716"/>
      <c r="CZ27" s="684">
        <v>22.8</v>
      </c>
      <c r="DA27" s="713"/>
      <c r="DB27" s="713"/>
      <c r="DC27" s="717"/>
      <c r="DD27" s="688">
        <v>4913435</v>
      </c>
      <c r="DE27" s="715"/>
      <c r="DF27" s="715"/>
      <c r="DG27" s="715"/>
      <c r="DH27" s="715"/>
      <c r="DI27" s="715"/>
      <c r="DJ27" s="715"/>
      <c r="DK27" s="716"/>
      <c r="DL27" s="688">
        <v>4911312</v>
      </c>
      <c r="DM27" s="715"/>
      <c r="DN27" s="715"/>
      <c r="DO27" s="715"/>
      <c r="DP27" s="715"/>
      <c r="DQ27" s="715"/>
      <c r="DR27" s="715"/>
      <c r="DS27" s="715"/>
      <c r="DT27" s="715"/>
      <c r="DU27" s="715"/>
      <c r="DV27" s="716"/>
      <c r="DW27" s="684">
        <v>12</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v>300</v>
      </c>
      <c r="S28" s="680"/>
      <c r="T28" s="680"/>
      <c r="U28" s="680"/>
      <c r="V28" s="680"/>
      <c r="W28" s="680"/>
      <c r="X28" s="680"/>
      <c r="Y28" s="681"/>
      <c r="Z28" s="682">
        <v>0</v>
      </c>
      <c r="AA28" s="682"/>
      <c r="AB28" s="682"/>
      <c r="AC28" s="682"/>
      <c r="AD28" s="683">
        <v>300</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7268288</v>
      </c>
      <c r="CS28" s="680"/>
      <c r="CT28" s="680"/>
      <c r="CU28" s="680"/>
      <c r="CV28" s="680"/>
      <c r="CW28" s="680"/>
      <c r="CX28" s="680"/>
      <c r="CY28" s="681"/>
      <c r="CZ28" s="684">
        <v>10.199999999999999</v>
      </c>
      <c r="DA28" s="713"/>
      <c r="DB28" s="713"/>
      <c r="DC28" s="717"/>
      <c r="DD28" s="688">
        <v>6787462</v>
      </c>
      <c r="DE28" s="680"/>
      <c r="DF28" s="680"/>
      <c r="DG28" s="680"/>
      <c r="DH28" s="680"/>
      <c r="DI28" s="680"/>
      <c r="DJ28" s="680"/>
      <c r="DK28" s="681"/>
      <c r="DL28" s="688">
        <v>6787462</v>
      </c>
      <c r="DM28" s="680"/>
      <c r="DN28" s="680"/>
      <c r="DO28" s="680"/>
      <c r="DP28" s="680"/>
      <c r="DQ28" s="680"/>
      <c r="DR28" s="680"/>
      <c r="DS28" s="680"/>
      <c r="DT28" s="680"/>
      <c r="DU28" s="680"/>
      <c r="DV28" s="681"/>
      <c r="DW28" s="684">
        <v>16.600000000000001</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4679388</v>
      </c>
      <c r="S29" s="680"/>
      <c r="T29" s="680"/>
      <c r="U29" s="680"/>
      <c r="V29" s="680"/>
      <c r="W29" s="680"/>
      <c r="X29" s="680"/>
      <c r="Y29" s="681"/>
      <c r="Z29" s="682">
        <v>6.4</v>
      </c>
      <c r="AA29" s="682"/>
      <c r="AB29" s="682"/>
      <c r="AC29" s="682"/>
      <c r="AD29" s="683" t="s">
        <v>137</v>
      </c>
      <c r="AE29" s="683"/>
      <c r="AF29" s="683"/>
      <c r="AG29" s="683"/>
      <c r="AH29" s="683"/>
      <c r="AI29" s="683"/>
      <c r="AJ29" s="683"/>
      <c r="AK29" s="683"/>
      <c r="AL29" s="684" t="s">
        <v>137</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7268288</v>
      </c>
      <c r="CS29" s="715"/>
      <c r="CT29" s="715"/>
      <c r="CU29" s="715"/>
      <c r="CV29" s="715"/>
      <c r="CW29" s="715"/>
      <c r="CX29" s="715"/>
      <c r="CY29" s="716"/>
      <c r="CZ29" s="684">
        <v>10.199999999999999</v>
      </c>
      <c r="DA29" s="713"/>
      <c r="DB29" s="713"/>
      <c r="DC29" s="717"/>
      <c r="DD29" s="688">
        <v>6787462</v>
      </c>
      <c r="DE29" s="715"/>
      <c r="DF29" s="715"/>
      <c r="DG29" s="715"/>
      <c r="DH29" s="715"/>
      <c r="DI29" s="715"/>
      <c r="DJ29" s="715"/>
      <c r="DK29" s="716"/>
      <c r="DL29" s="688">
        <v>6787462</v>
      </c>
      <c r="DM29" s="715"/>
      <c r="DN29" s="715"/>
      <c r="DO29" s="715"/>
      <c r="DP29" s="715"/>
      <c r="DQ29" s="715"/>
      <c r="DR29" s="715"/>
      <c r="DS29" s="715"/>
      <c r="DT29" s="715"/>
      <c r="DU29" s="715"/>
      <c r="DV29" s="716"/>
      <c r="DW29" s="684">
        <v>16.600000000000001</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655347</v>
      </c>
      <c r="S30" s="680"/>
      <c r="T30" s="680"/>
      <c r="U30" s="680"/>
      <c r="V30" s="680"/>
      <c r="W30" s="680"/>
      <c r="X30" s="680"/>
      <c r="Y30" s="681"/>
      <c r="Z30" s="682">
        <v>0.9</v>
      </c>
      <c r="AA30" s="682"/>
      <c r="AB30" s="682"/>
      <c r="AC30" s="682"/>
      <c r="AD30" s="683">
        <v>70422</v>
      </c>
      <c r="AE30" s="683"/>
      <c r="AF30" s="683"/>
      <c r="AG30" s="683"/>
      <c r="AH30" s="683"/>
      <c r="AI30" s="683"/>
      <c r="AJ30" s="683"/>
      <c r="AK30" s="683"/>
      <c r="AL30" s="684">
        <v>0.2</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v>
      </c>
      <c r="BH30" s="740"/>
      <c r="BI30" s="740"/>
      <c r="BJ30" s="740"/>
      <c r="BK30" s="740"/>
      <c r="BL30" s="740"/>
      <c r="BM30" s="674">
        <v>96.6</v>
      </c>
      <c r="BN30" s="740"/>
      <c r="BO30" s="740"/>
      <c r="BP30" s="740"/>
      <c r="BQ30" s="741"/>
      <c r="BR30" s="739">
        <v>98.8</v>
      </c>
      <c r="BS30" s="740"/>
      <c r="BT30" s="740"/>
      <c r="BU30" s="740"/>
      <c r="BV30" s="740"/>
      <c r="BW30" s="740"/>
      <c r="BX30" s="674">
        <v>96.2</v>
      </c>
      <c r="BY30" s="740"/>
      <c r="BZ30" s="740"/>
      <c r="CA30" s="740"/>
      <c r="CB30" s="741"/>
      <c r="CD30" s="744"/>
      <c r="CE30" s="745"/>
      <c r="CF30" s="694" t="s">
        <v>311</v>
      </c>
      <c r="CG30" s="695"/>
      <c r="CH30" s="695"/>
      <c r="CI30" s="695"/>
      <c r="CJ30" s="695"/>
      <c r="CK30" s="695"/>
      <c r="CL30" s="695"/>
      <c r="CM30" s="695"/>
      <c r="CN30" s="695"/>
      <c r="CO30" s="695"/>
      <c r="CP30" s="695"/>
      <c r="CQ30" s="696"/>
      <c r="CR30" s="679">
        <v>6677487</v>
      </c>
      <c r="CS30" s="680"/>
      <c r="CT30" s="680"/>
      <c r="CU30" s="680"/>
      <c r="CV30" s="680"/>
      <c r="CW30" s="680"/>
      <c r="CX30" s="680"/>
      <c r="CY30" s="681"/>
      <c r="CZ30" s="684">
        <v>9.4</v>
      </c>
      <c r="DA30" s="713"/>
      <c r="DB30" s="713"/>
      <c r="DC30" s="717"/>
      <c r="DD30" s="688">
        <v>6236443</v>
      </c>
      <c r="DE30" s="680"/>
      <c r="DF30" s="680"/>
      <c r="DG30" s="680"/>
      <c r="DH30" s="680"/>
      <c r="DI30" s="680"/>
      <c r="DJ30" s="680"/>
      <c r="DK30" s="681"/>
      <c r="DL30" s="688">
        <v>6236443</v>
      </c>
      <c r="DM30" s="680"/>
      <c r="DN30" s="680"/>
      <c r="DO30" s="680"/>
      <c r="DP30" s="680"/>
      <c r="DQ30" s="680"/>
      <c r="DR30" s="680"/>
      <c r="DS30" s="680"/>
      <c r="DT30" s="680"/>
      <c r="DU30" s="680"/>
      <c r="DV30" s="681"/>
      <c r="DW30" s="684">
        <v>15.3</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310016</v>
      </c>
      <c r="S31" s="680"/>
      <c r="T31" s="680"/>
      <c r="U31" s="680"/>
      <c r="V31" s="680"/>
      <c r="W31" s="680"/>
      <c r="X31" s="680"/>
      <c r="Y31" s="681"/>
      <c r="Z31" s="682">
        <v>0.4</v>
      </c>
      <c r="AA31" s="682"/>
      <c r="AB31" s="682"/>
      <c r="AC31" s="682"/>
      <c r="AD31" s="683" t="s">
        <v>137</v>
      </c>
      <c r="AE31" s="683"/>
      <c r="AF31" s="683"/>
      <c r="AG31" s="683"/>
      <c r="AH31" s="683"/>
      <c r="AI31" s="683"/>
      <c r="AJ31" s="683"/>
      <c r="AK31" s="683"/>
      <c r="AL31" s="684" t="s">
        <v>228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98.9</v>
      </c>
      <c r="BH31" s="715"/>
      <c r="BI31" s="715"/>
      <c r="BJ31" s="715"/>
      <c r="BK31" s="715"/>
      <c r="BL31" s="715"/>
      <c r="BM31" s="685">
        <v>96.6</v>
      </c>
      <c r="BN31" s="737"/>
      <c r="BO31" s="737"/>
      <c r="BP31" s="737"/>
      <c r="BQ31" s="738"/>
      <c r="BR31" s="736">
        <v>98.8</v>
      </c>
      <c r="BS31" s="715"/>
      <c r="BT31" s="715"/>
      <c r="BU31" s="715"/>
      <c r="BV31" s="715"/>
      <c r="BW31" s="715"/>
      <c r="BX31" s="685">
        <v>96.1</v>
      </c>
      <c r="BY31" s="737"/>
      <c r="BZ31" s="737"/>
      <c r="CA31" s="737"/>
      <c r="CB31" s="738"/>
      <c r="CD31" s="744"/>
      <c r="CE31" s="745"/>
      <c r="CF31" s="694" t="s">
        <v>315</v>
      </c>
      <c r="CG31" s="695"/>
      <c r="CH31" s="695"/>
      <c r="CI31" s="695"/>
      <c r="CJ31" s="695"/>
      <c r="CK31" s="695"/>
      <c r="CL31" s="695"/>
      <c r="CM31" s="695"/>
      <c r="CN31" s="695"/>
      <c r="CO31" s="695"/>
      <c r="CP31" s="695"/>
      <c r="CQ31" s="696"/>
      <c r="CR31" s="679">
        <v>590801</v>
      </c>
      <c r="CS31" s="715"/>
      <c r="CT31" s="715"/>
      <c r="CU31" s="715"/>
      <c r="CV31" s="715"/>
      <c r="CW31" s="715"/>
      <c r="CX31" s="715"/>
      <c r="CY31" s="716"/>
      <c r="CZ31" s="684">
        <v>0.8</v>
      </c>
      <c r="DA31" s="713"/>
      <c r="DB31" s="713"/>
      <c r="DC31" s="717"/>
      <c r="DD31" s="688">
        <v>551019</v>
      </c>
      <c r="DE31" s="715"/>
      <c r="DF31" s="715"/>
      <c r="DG31" s="715"/>
      <c r="DH31" s="715"/>
      <c r="DI31" s="715"/>
      <c r="DJ31" s="715"/>
      <c r="DK31" s="716"/>
      <c r="DL31" s="688">
        <v>551019</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2949269</v>
      </c>
      <c r="S32" s="680"/>
      <c r="T32" s="680"/>
      <c r="U32" s="680"/>
      <c r="V32" s="680"/>
      <c r="W32" s="680"/>
      <c r="X32" s="680"/>
      <c r="Y32" s="681"/>
      <c r="Z32" s="682">
        <v>4</v>
      </c>
      <c r="AA32" s="682"/>
      <c r="AB32" s="682"/>
      <c r="AC32" s="682"/>
      <c r="AD32" s="683" t="s">
        <v>138</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v>
      </c>
      <c r="BH32" s="749"/>
      <c r="BI32" s="749"/>
      <c r="BJ32" s="749"/>
      <c r="BK32" s="749"/>
      <c r="BL32" s="749"/>
      <c r="BM32" s="750">
        <v>96.4</v>
      </c>
      <c r="BN32" s="749"/>
      <c r="BO32" s="749"/>
      <c r="BP32" s="749"/>
      <c r="BQ32" s="751"/>
      <c r="BR32" s="748">
        <v>98.8</v>
      </c>
      <c r="BS32" s="749"/>
      <c r="BT32" s="749"/>
      <c r="BU32" s="749"/>
      <c r="BV32" s="749"/>
      <c r="BW32" s="749"/>
      <c r="BX32" s="750">
        <v>95.9</v>
      </c>
      <c r="BY32" s="749"/>
      <c r="BZ32" s="749"/>
      <c r="CA32" s="749"/>
      <c r="CB32" s="751"/>
      <c r="CD32" s="746"/>
      <c r="CE32" s="747"/>
      <c r="CF32" s="694" t="s">
        <v>318</v>
      </c>
      <c r="CG32" s="695"/>
      <c r="CH32" s="695"/>
      <c r="CI32" s="695"/>
      <c r="CJ32" s="695"/>
      <c r="CK32" s="695"/>
      <c r="CL32" s="695"/>
      <c r="CM32" s="695"/>
      <c r="CN32" s="695"/>
      <c r="CO32" s="695"/>
      <c r="CP32" s="695"/>
      <c r="CQ32" s="696"/>
      <c r="CR32" s="679" t="s">
        <v>137</v>
      </c>
      <c r="CS32" s="680"/>
      <c r="CT32" s="680"/>
      <c r="CU32" s="680"/>
      <c r="CV32" s="680"/>
      <c r="CW32" s="680"/>
      <c r="CX32" s="680"/>
      <c r="CY32" s="681"/>
      <c r="CZ32" s="684" t="s">
        <v>137</v>
      </c>
      <c r="DA32" s="713"/>
      <c r="DB32" s="713"/>
      <c r="DC32" s="717"/>
      <c r="DD32" s="688" t="s">
        <v>137</v>
      </c>
      <c r="DE32" s="680"/>
      <c r="DF32" s="680"/>
      <c r="DG32" s="680"/>
      <c r="DH32" s="680"/>
      <c r="DI32" s="680"/>
      <c r="DJ32" s="680"/>
      <c r="DK32" s="681"/>
      <c r="DL32" s="688" t="s">
        <v>137</v>
      </c>
      <c r="DM32" s="680"/>
      <c r="DN32" s="680"/>
      <c r="DO32" s="680"/>
      <c r="DP32" s="680"/>
      <c r="DQ32" s="680"/>
      <c r="DR32" s="680"/>
      <c r="DS32" s="680"/>
      <c r="DT32" s="680"/>
      <c r="DU32" s="680"/>
      <c r="DV32" s="681"/>
      <c r="DW32" s="684" t="s">
        <v>137</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1740331</v>
      </c>
      <c r="S33" s="680"/>
      <c r="T33" s="680"/>
      <c r="U33" s="680"/>
      <c r="V33" s="680"/>
      <c r="W33" s="680"/>
      <c r="X33" s="680"/>
      <c r="Y33" s="681"/>
      <c r="Z33" s="682">
        <v>2.4</v>
      </c>
      <c r="AA33" s="682"/>
      <c r="AB33" s="682"/>
      <c r="AC33" s="682"/>
      <c r="AD33" s="683" t="s">
        <v>228</v>
      </c>
      <c r="AE33" s="683"/>
      <c r="AF33" s="683"/>
      <c r="AG33" s="683"/>
      <c r="AH33" s="683"/>
      <c r="AI33" s="683"/>
      <c r="AJ33" s="683"/>
      <c r="AK33" s="683"/>
      <c r="AL33" s="684" t="s">
        <v>138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27140095</v>
      </c>
      <c r="CS33" s="715"/>
      <c r="CT33" s="715"/>
      <c r="CU33" s="715"/>
      <c r="CV33" s="715"/>
      <c r="CW33" s="715"/>
      <c r="CX33" s="715"/>
      <c r="CY33" s="716"/>
      <c r="CZ33" s="684">
        <v>38.200000000000003</v>
      </c>
      <c r="DA33" s="713"/>
      <c r="DB33" s="713"/>
      <c r="DC33" s="717"/>
      <c r="DD33" s="688">
        <v>22735079</v>
      </c>
      <c r="DE33" s="715"/>
      <c r="DF33" s="715"/>
      <c r="DG33" s="715"/>
      <c r="DH33" s="715"/>
      <c r="DI33" s="715"/>
      <c r="DJ33" s="715"/>
      <c r="DK33" s="716"/>
      <c r="DL33" s="688">
        <v>15611511</v>
      </c>
      <c r="DM33" s="715"/>
      <c r="DN33" s="715"/>
      <c r="DO33" s="715"/>
      <c r="DP33" s="715"/>
      <c r="DQ33" s="715"/>
      <c r="DR33" s="715"/>
      <c r="DS33" s="715"/>
      <c r="DT33" s="715"/>
      <c r="DU33" s="715"/>
      <c r="DV33" s="716"/>
      <c r="DW33" s="684">
        <v>38.200000000000003</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971728</v>
      </c>
      <c r="S34" s="680"/>
      <c r="T34" s="680"/>
      <c r="U34" s="680"/>
      <c r="V34" s="680"/>
      <c r="W34" s="680"/>
      <c r="X34" s="680"/>
      <c r="Y34" s="681"/>
      <c r="Z34" s="682">
        <v>1.3</v>
      </c>
      <c r="AA34" s="682"/>
      <c r="AB34" s="682"/>
      <c r="AC34" s="682"/>
      <c r="AD34" s="683">
        <v>71294</v>
      </c>
      <c r="AE34" s="683"/>
      <c r="AF34" s="683"/>
      <c r="AG34" s="683"/>
      <c r="AH34" s="683"/>
      <c r="AI34" s="683"/>
      <c r="AJ34" s="683"/>
      <c r="AK34" s="683"/>
      <c r="AL34" s="684">
        <v>0.2</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9775009</v>
      </c>
      <c r="CS34" s="680"/>
      <c r="CT34" s="680"/>
      <c r="CU34" s="680"/>
      <c r="CV34" s="680"/>
      <c r="CW34" s="680"/>
      <c r="CX34" s="680"/>
      <c r="CY34" s="681"/>
      <c r="CZ34" s="684">
        <v>13.8</v>
      </c>
      <c r="DA34" s="713"/>
      <c r="DB34" s="713"/>
      <c r="DC34" s="717"/>
      <c r="DD34" s="688">
        <v>7823600</v>
      </c>
      <c r="DE34" s="680"/>
      <c r="DF34" s="680"/>
      <c r="DG34" s="680"/>
      <c r="DH34" s="680"/>
      <c r="DI34" s="680"/>
      <c r="DJ34" s="680"/>
      <c r="DK34" s="681"/>
      <c r="DL34" s="688">
        <v>6855819</v>
      </c>
      <c r="DM34" s="680"/>
      <c r="DN34" s="680"/>
      <c r="DO34" s="680"/>
      <c r="DP34" s="680"/>
      <c r="DQ34" s="680"/>
      <c r="DR34" s="680"/>
      <c r="DS34" s="680"/>
      <c r="DT34" s="680"/>
      <c r="DU34" s="680"/>
      <c r="DV34" s="681"/>
      <c r="DW34" s="684">
        <v>16.8</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5820400</v>
      </c>
      <c r="S35" s="680"/>
      <c r="T35" s="680"/>
      <c r="U35" s="680"/>
      <c r="V35" s="680"/>
      <c r="W35" s="680"/>
      <c r="X35" s="680"/>
      <c r="Y35" s="681"/>
      <c r="Z35" s="682">
        <v>8</v>
      </c>
      <c r="AA35" s="682"/>
      <c r="AB35" s="682"/>
      <c r="AC35" s="682"/>
      <c r="AD35" s="683" t="s">
        <v>137</v>
      </c>
      <c r="AE35" s="683"/>
      <c r="AF35" s="683"/>
      <c r="AG35" s="683"/>
      <c r="AH35" s="683"/>
      <c r="AI35" s="683"/>
      <c r="AJ35" s="683"/>
      <c r="AK35" s="683"/>
      <c r="AL35" s="684" t="s">
        <v>137</v>
      </c>
      <c r="AM35" s="685"/>
      <c r="AN35" s="685"/>
      <c r="AO35" s="686"/>
      <c r="AP35" s="234"/>
      <c r="AQ35" s="752" t="s">
        <v>326</v>
      </c>
      <c r="AR35" s="753"/>
      <c r="AS35" s="753"/>
      <c r="AT35" s="753"/>
      <c r="AU35" s="753"/>
      <c r="AV35" s="753"/>
      <c r="AW35" s="753"/>
      <c r="AX35" s="753"/>
      <c r="AY35" s="754"/>
      <c r="AZ35" s="668">
        <v>10629534</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514503</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680170</v>
      </c>
      <c r="CS35" s="715"/>
      <c r="CT35" s="715"/>
      <c r="CU35" s="715"/>
      <c r="CV35" s="715"/>
      <c r="CW35" s="715"/>
      <c r="CX35" s="715"/>
      <c r="CY35" s="716"/>
      <c r="CZ35" s="684">
        <v>1</v>
      </c>
      <c r="DA35" s="713"/>
      <c r="DB35" s="713"/>
      <c r="DC35" s="717"/>
      <c r="DD35" s="688">
        <v>450706</v>
      </c>
      <c r="DE35" s="715"/>
      <c r="DF35" s="715"/>
      <c r="DG35" s="715"/>
      <c r="DH35" s="715"/>
      <c r="DI35" s="715"/>
      <c r="DJ35" s="715"/>
      <c r="DK35" s="716"/>
      <c r="DL35" s="688">
        <v>419996</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228</v>
      </c>
      <c r="AA36" s="682"/>
      <c r="AB36" s="682"/>
      <c r="AC36" s="682"/>
      <c r="AD36" s="683" t="s">
        <v>228</v>
      </c>
      <c r="AE36" s="683"/>
      <c r="AF36" s="683"/>
      <c r="AG36" s="683"/>
      <c r="AH36" s="683"/>
      <c r="AI36" s="683"/>
      <c r="AJ36" s="683"/>
      <c r="AK36" s="683"/>
      <c r="AL36" s="684" t="s">
        <v>228</v>
      </c>
      <c r="AM36" s="685"/>
      <c r="AN36" s="685"/>
      <c r="AO36" s="686"/>
      <c r="AQ36" s="756" t="s">
        <v>330</v>
      </c>
      <c r="AR36" s="757"/>
      <c r="AS36" s="757"/>
      <c r="AT36" s="757"/>
      <c r="AU36" s="757"/>
      <c r="AV36" s="757"/>
      <c r="AW36" s="757"/>
      <c r="AX36" s="757"/>
      <c r="AY36" s="758"/>
      <c r="AZ36" s="679">
        <v>2400000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462533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9508991</v>
      </c>
      <c r="CS36" s="680"/>
      <c r="CT36" s="680"/>
      <c r="CU36" s="680"/>
      <c r="CV36" s="680"/>
      <c r="CW36" s="680"/>
      <c r="CX36" s="680"/>
      <c r="CY36" s="681"/>
      <c r="CZ36" s="684">
        <v>13.4</v>
      </c>
      <c r="DA36" s="713"/>
      <c r="DB36" s="713"/>
      <c r="DC36" s="717"/>
      <c r="DD36" s="688">
        <v>8796856</v>
      </c>
      <c r="DE36" s="680"/>
      <c r="DF36" s="680"/>
      <c r="DG36" s="680"/>
      <c r="DH36" s="680"/>
      <c r="DI36" s="680"/>
      <c r="DJ36" s="680"/>
      <c r="DK36" s="681"/>
      <c r="DL36" s="688">
        <v>3806822</v>
      </c>
      <c r="DM36" s="680"/>
      <c r="DN36" s="680"/>
      <c r="DO36" s="680"/>
      <c r="DP36" s="680"/>
      <c r="DQ36" s="680"/>
      <c r="DR36" s="680"/>
      <c r="DS36" s="680"/>
      <c r="DT36" s="680"/>
      <c r="DU36" s="680"/>
      <c r="DV36" s="681"/>
      <c r="DW36" s="684">
        <v>9.3000000000000007</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1694600</v>
      </c>
      <c r="S37" s="680"/>
      <c r="T37" s="680"/>
      <c r="U37" s="680"/>
      <c r="V37" s="680"/>
      <c r="W37" s="680"/>
      <c r="X37" s="680"/>
      <c r="Y37" s="681"/>
      <c r="Z37" s="682">
        <v>2.2999999999999998</v>
      </c>
      <c r="AA37" s="682"/>
      <c r="AB37" s="682"/>
      <c r="AC37" s="682"/>
      <c r="AD37" s="683" t="s">
        <v>138</v>
      </c>
      <c r="AE37" s="683"/>
      <c r="AF37" s="683"/>
      <c r="AG37" s="683"/>
      <c r="AH37" s="683"/>
      <c r="AI37" s="683"/>
      <c r="AJ37" s="683"/>
      <c r="AK37" s="683"/>
      <c r="AL37" s="684" t="s">
        <v>228</v>
      </c>
      <c r="AM37" s="685"/>
      <c r="AN37" s="685"/>
      <c r="AO37" s="686"/>
      <c r="AQ37" s="756" t="s">
        <v>334</v>
      </c>
      <c r="AR37" s="757"/>
      <c r="AS37" s="757"/>
      <c r="AT37" s="757"/>
      <c r="AU37" s="757"/>
      <c r="AV37" s="757"/>
      <c r="AW37" s="757"/>
      <c r="AX37" s="757"/>
      <c r="AY37" s="758"/>
      <c r="AZ37" s="679">
        <v>2150000</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30244</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2433205</v>
      </c>
      <c r="CS37" s="715"/>
      <c r="CT37" s="715"/>
      <c r="CU37" s="715"/>
      <c r="CV37" s="715"/>
      <c r="CW37" s="715"/>
      <c r="CX37" s="715"/>
      <c r="CY37" s="716"/>
      <c r="CZ37" s="684">
        <v>3.4</v>
      </c>
      <c r="DA37" s="713"/>
      <c r="DB37" s="713"/>
      <c r="DC37" s="717"/>
      <c r="DD37" s="688">
        <v>2433067</v>
      </c>
      <c r="DE37" s="715"/>
      <c r="DF37" s="715"/>
      <c r="DG37" s="715"/>
      <c r="DH37" s="715"/>
      <c r="DI37" s="715"/>
      <c r="DJ37" s="715"/>
      <c r="DK37" s="716"/>
      <c r="DL37" s="688">
        <v>2301487</v>
      </c>
      <c r="DM37" s="715"/>
      <c r="DN37" s="715"/>
      <c r="DO37" s="715"/>
      <c r="DP37" s="715"/>
      <c r="DQ37" s="715"/>
      <c r="DR37" s="715"/>
      <c r="DS37" s="715"/>
      <c r="DT37" s="715"/>
      <c r="DU37" s="715"/>
      <c r="DV37" s="716"/>
      <c r="DW37" s="684">
        <v>5.6</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72929117</v>
      </c>
      <c r="S38" s="760"/>
      <c r="T38" s="760"/>
      <c r="U38" s="760"/>
      <c r="V38" s="760"/>
      <c r="W38" s="760"/>
      <c r="X38" s="760"/>
      <c r="Y38" s="761"/>
      <c r="Z38" s="762">
        <v>100</v>
      </c>
      <c r="AA38" s="762"/>
      <c r="AB38" s="762"/>
      <c r="AC38" s="762"/>
      <c r="AD38" s="763">
        <v>39167948</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41069</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46436</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6038465</v>
      </c>
      <c r="CS38" s="680"/>
      <c r="CT38" s="680"/>
      <c r="CU38" s="680"/>
      <c r="CV38" s="680"/>
      <c r="CW38" s="680"/>
      <c r="CX38" s="680"/>
      <c r="CY38" s="681"/>
      <c r="CZ38" s="684">
        <v>8.5</v>
      </c>
      <c r="DA38" s="713"/>
      <c r="DB38" s="713"/>
      <c r="DC38" s="717"/>
      <c r="DD38" s="688">
        <v>4847396</v>
      </c>
      <c r="DE38" s="680"/>
      <c r="DF38" s="680"/>
      <c r="DG38" s="680"/>
      <c r="DH38" s="680"/>
      <c r="DI38" s="680"/>
      <c r="DJ38" s="680"/>
      <c r="DK38" s="681"/>
      <c r="DL38" s="688">
        <v>4528874</v>
      </c>
      <c r="DM38" s="680"/>
      <c r="DN38" s="680"/>
      <c r="DO38" s="680"/>
      <c r="DP38" s="680"/>
      <c r="DQ38" s="680"/>
      <c r="DR38" s="680"/>
      <c r="DS38" s="680"/>
      <c r="DT38" s="680"/>
      <c r="DU38" s="680"/>
      <c r="DV38" s="681"/>
      <c r="DW38" s="684">
        <v>11.1</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v>11333</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108</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1137460</v>
      </c>
      <c r="CS39" s="715"/>
      <c r="CT39" s="715"/>
      <c r="CU39" s="715"/>
      <c r="CV39" s="715"/>
      <c r="CW39" s="715"/>
      <c r="CX39" s="715"/>
      <c r="CY39" s="716"/>
      <c r="CZ39" s="684">
        <v>1.6</v>
      </c>
      <c r="DA39" s="713"/>
      <c r="DB39" s="713"/>
      <c r="DC39" s="717"/>
      <c r="DD39" s="688">
        <v>816521</v>
      </c>
      <c r="DE39" s="715"/>
      <c r="DF39" s="715"/>
      <c r="DG39" s="715"/>
      <c r="DH39" s="715"/>
      <c r="DI39" s="715"/>
      <c r="DJ39" s="715"/>
      <c r="DK39" s="716"/>
      <c r="DL39" s="688" t="s">
        <v>137</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1423788</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138</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t="s">
        <v>137</v>
      </c>
      <c r="CS40" s="680"/>
      <c r="CT40" s="680"/>
      <c r="CU40" s="680"/>
      <c r="CV40" s="680"/>
      <c r="CW40" s="680"/>
      <c r="CX40" s="680"/>
      <c r="CY40" s="681"/>
      <c r="CZ40" s="684" t="s">
        <v>137</v>
      </c>
      <c r="DA40" s="713"/>
      <c r="DB40" s="713"/>
      <c r="DC40" s="717"/>
      <c r="DD40" s="688" t="s">
        <v>137</v>
      </c>
      <c r="DE40" s="680"/>
      <c r="DF40" s="680"/>
      <c r="DG40" s="680"/>
      <c r="DH40" s="680"/>
      <c r="DI40" s="680"/>
      <c r="DJ40" s="680"/>
      <c r="DK40" s="681"/>
      <c r="DL40" s="688" t="s">
        <v>137</v>
      </c>
      <c r="DM40" s="680"/>
      <c r="DN40" s="680"/>
      <c r="DO40" s="680"/>
      <c r="DP40" s="680"/>
      <c r="DQ40" s="680"/>
      <c r="DR40" s="680"/>
      <c r="DS40" s="680"/>
      <c r="DT40" s="680"/>
      <c r="DU40" s="680"/>
      <c r="DV40" s="681"/>
      <c r="DW40" s="684" t="s">
        <v>138</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4603344</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311</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137</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11125454</v>
      </c>
      <c r="CS42" s="680"/>
      <c r="CT42" s="680"/>
      <c r="CU42" s="680"/>
      <c r="CV42" s="680"/>
      <c r="CW42" s="680"/>
      <c r="CX42" s="680"/>
      <c r="CY42" s="681"/>
      <c r="CZ42" s="684">
        <v>15.7</v>
      </c>
      <c r="DA42" s="685"/>
      <c r="DB42" s="685"/>
      <c r="DC42" s="780"/>
      <c r="DD42" s="688">
        <v>3108794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932152</v>
      </c>
      <c r="CS43" s="715"/>
      <c r="CT43" s="715"/>
      <c r="CU43" s="715"/>
      <c r="CV43" s="715"/>
      <c r="CW43" s="715"/>
      <c r="CX43" s="715"/>
      <c r="CY43" s="716"/>
      <c r="CZ43" s="684">
        <v>1.3</v>
      </c>
      <c r="DA43" s="713"/>
      <c r="DB43" s="713"/>
      <c r="DC43" s="717"/>
      <c r="DD43" s="688">
        <v>932152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11125454</v>
      </c>
      <c r="CS44" s="680"/>
      <c r="CT44" s="680"/>
      <c r="CU44" s="680"/>
      <c r="CV44" s="680"/>
      <c r="CW44" s="680"/>
      <c r="CX44" s="680"/>
      <c r="CY44" s="681"/>
      <c r="CZ44" s="684">
        <v>15.7</v>
      </c>
      <c r="DA44" s="685"/>
      <c r="DB44" s="685"/>
      <c r="DC44" s="780"/>
      <c r="DD44" s="688">
        <v>3108794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5181710</v>
      </c>
      <c r="CS45" s="715"/>
      <c r="CT45" s="715"/>
      <c r="CU45" s="715"/>
      <c r="CV45" s="715"/>
      <c r="CW45" s="715"/>
      <c r="CX45" s="715"/>
      <c r="CY45" s="716"/>
      <c r="CZ45" s="684">
        <v>7.3</v>
      </c>
      <c r="DA45" s="713"/>
      <c r="DB45" s="713"/>
      <c r="DC45" s="717"/>
      <c r="DD45" s="688">
        <v>458062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5485393</v>
      </c>
      <c r="CS46" s="680"/>
      <c r="CT46" s="680"/>
      <c r="CU46" s="680"/>
      <c r="CV46" s="680"/>
      <c r="CW46" s="680"/>
      <c r="CX46" s="680"/>
      <c r="CY46" s="681"/>
      <c r="CZ46" s="684">
        <v>7.7</v>
      </c>
      <c r="DA46" s="685"/>
      <c r="DB46" s="685"/>
      <c r="DC46" s="780"/>
      <c r="DD46" s="688">
        <v>2512781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138</v>
      </c>
      <c r="CS47" s="715"/>
      <c r="CT47" s="715"/>
      <c r="CU47" s="715"/>
      <c r="CV47" s="715"/>
      <c r="CW47" s="715"/>
      <c r="CX47" s="715"/>
      <c r="CY47" s="716"/>
      <c r="CZ47" s="684" t="s">
        <v>138</v>
      </c>
      <c r="DA47" s="713"/>
      <c r="DB47" s="713"/>
      <c r="DC47" s="717"/>
      <c r="DD47" s="688" t="s">
        <v>138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137</v>
      </c>
      <c r="CS48" s="680"/>
      <c r="CT48" s="680"/>
      <c r="CU48" s="680"/>
      <c r="CV48" s="680"/>
      <c r="CW48" s="680"/>
      <c r="CX48" s="680"/>
      <c r="CY48" s="681"/>
      <c r="CZ48" s="684" t="s">
        <v>138</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70969825</v>
      </c>
      <c r="CS49" s="749"/>
      <c r="CT49" s="749"/>
      <c r="CU49" s="749"/>
      <c r="CV49" s="749"/>
      <c r="CW49" s="749"/>
      <c r="CX49" s="749"/>
      <c r="CY49" s="781"/>
      <c r="CZ49" s="764">
        <v>100</v>
      </c>
      <c r="DA49" s="782"/>
      <c r="DB49" s="782"/>
      <c r="DC49" s="783"/>
      <c r="DD49" s="784">
        <v>46096188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iYqbxY9yxpJ9wkspd/v1oauLa3XePaT9m3vdXLN49NSpM9BCHHgzz4XUYlILYY3pIADOhlnVamiGB45L+BdrlQ==" saltValue="Tkv4GzArN5QG/rtty8sHp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73103</v>
      </c>
      <c r="R7" s="815"/>
      <c r="S7" s="815"/>
      <c r="T7" s="815"/>
      <c r="U7" s="815"/>
      <c r="V7" s="815">
        <v>71144</v>
      </c>
      <c r="W7" s="815"/>
      <c r="X7" s="815"/>
      <c r="Y7" s="815"/>
      <c r="Z7" s="815"/>
      <c r="AA7" s="815">
        <v>1959</v>
      </c>
      <c r="AB7" s="815"/>
      <c r="AC7" s="815"/>
      <c r="AD7" s="815"/>
      <c r="AE7" s="816"/>
      <c r="AF7" s="817">
        <v>1628</v>
      </c>
      <c r="AG7" s="818"/>
      <c r="AH7" s="818"/>
      <c r="AI7" s="818"/>
      <c r="AJ7" s="819"/>
      <c r="AK7" s="854">
        <v>2949</v>
      </c>
      <c r="AL7" s="855"/>
      <c r="AM7" s="855"/>
      <c r="AN7" s="855"/>
      <c r="AO7" s="855"/>
      <c r="AP7" s="855">
        <v>69337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576</v>
      </c>
      <c r="BT7" s="859"/>
      <c r="BU7" s="859"/>
      <c r="BV7" s="859"/>
      <c r="BW7" s="859"/>
      <c r="BX7" s="859"/>
      <c r="BY7" s="859"/>
      <c r="BZ7" s="859"/>
      <c r="CA7" s="859"/>
      <c r="CB7" s="859"/>
      <c r="CC7" s="859"/>
      <c r="CD7" s="859"/>
      <c r="CE7" s="859"/>
      <c r="CF7" s="859"/>
      <c r="CG7" s="860"/>
      <c r="CH7" s="851">
        <v>-7</v>
      </c>
      <c r="CI7" s="852"/>
      <c r="CJ7" s="852"/>
      <c r="CK7" s="852"/>
      <c r="CL7" s="853"/>
      <c r="CM7" s="851">
        <v>540</v>
      </c>
      <c r="CN7" s="852"/>
      <c r="CO7" s="852"/>
      <c r="CP7" s="852"/>
      <c r="CQ7" s="853"/>
      <c r="CR7" s="851">
        <v>32</v>
      </c>
      <c r="CS7" s="852"/>
      <c r="CT7" s="852"/>
      <c r="CU7" s="852"/>
      <c r="CV7" s="853"/>
      <c r="CW7" s="851" t="s">
        <v>580</v>
      </c>
      <c r="CX7" s="852"/>
      <c r="CY7" s="852"/>
      <c r="CZ7" s="852"/>
      <c r="DA7" s="853"/>
      <c r="DB7" s="851" t="s">
        <v>580</v>
      </c>
      <c r="DC7" s="852"/>
      <c r="DD7" s="852"/>
      <c r="DE7" s="852"/>
      <c r="DF7" s="853"/>
      <c r="DG7" s="851" t="s">
        <v>580</v>
      </c>
      <c r="DH7" s="852"/>
      <c r="DI7" s="852"/>
      <c r="DJ7" s="852"/>
      <c r="DK7" s="853"/>
      <c r="DL7" s="851" t="s">
        <v>580</v>
      </c>
      <c r="DM7" s="852"/>
      <c r="DN7" s="852"/>
      <c r="DO7" s="852"/>
      <c r="DP7" s="853"/>
      <c r="DQ7" s="851" t="s">
        <v>580</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467</v>
      </c>
      <c r="R8" s="839"/>
      <c r="S8" s="839"/>
      <c r="T8" s="839"/>
      <c r="U8" s="839"/>
      <c r="V8" s="839">
        <v>467</v>
      </c>
      <c r="W8" s="839"/>
      <c r="X8" s="839"/>
      <c r="Y8" s="839"/>
      <c r="Z8" s="839"/>
      <c r="AA8" s="839" t="s">
        <v>580</v>
      </c>
      <c r="AB8" s="839"/>
      <c r="AC8" s="839"/>
      <c r="AD8" s="839"/>
      <c r="AE8" s="840"/>
      <c r="AF8" s="841" t="s">
        <v>137</v>
      </c>
      <c r="AG8" s="842"/>
      <c r="AH8" s="842"/>
      <c r="AI8" s="842"/>
      <c r="AJ8" s="843"/>
      <c r="AK8" s="844" t="s">
        <v>580</v>
      </c>
      <c r="AL8" s="845"/>
      <c r="AM8" s="845"/>
      <c r="AN8" s="845"/>
      <c r="AO8" s="845"/>
      <c r="AP8" s="845" t="s">
        <v>580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581</v>
      </c>
      <c r="BS8" s="848" t="s">
        <v>577</v>
      </c>
      <c r="BT8" s="849"/>
      <c r="BU8" s="849"/>
      <c r="BV8" s="849"/>
      <c r="BW8" s="849"/>
      <c r="BX8" s="849"/>
      <c r="BY8" s="849"/>
      <c r="BZ8" s="849"/>
      <c r="CA8" s="849"/>
      <c r="CB8" s="849"/>
      <c r="CC8" s="849"/>
      <c r="CD8" s="849"/>
      <c r="CE8" s="849"/>
      <c r="CF8" s="849"/>
      <c r="CG8" s="850"/>
      <c r="CH8" s="861">
        <v>-3</v>
      </c>
      <c r="CI8" s="862"/>
      <c r="CJ8" s="862"/>
      <c r="CK8" s="862"/>
      <c r="CL8" s="863"/>
      <c r="CM8" s="861">
        <v>172</v>
      </c>
      <c r="CN8" s="862"/>
      <c r="CO8" s="862"/>
      <c r="CP8" s="862"/>
      <c r="CQ8" s="863"/>
      <c r="CR8" s="861">
        <v>10</v>
      </c>
      <c r="CS8" s="862"/>
      <c r="CT8" s="862"/>
      <c r="CU8" s="862"/>
      <c r="CV8" s="863"/>
      <c r="CW8" s="861" t="s">
        <v>580</v>
      </c>
      <c r="CX8" s="862"/>
      <c r="CY8" s="862"/>
      <c r="CZ8" s="862"/>
      <c r="DA8" s="863"/>
      <c r="DB8" s="861" t="s">
        <v>580</v>
      </c>
      <c r="DC8" s="862"/>
      <c r="DD8" s="862"/>
      <c r="DE8" s="862"/>
      <c r="DF8" s="863"/>
      <c r="DG8" s="861" t="s">
        <v>580</v>
      </c>
      <c r="DH8" s="862"/>
      <c r="DI8" s="862"/>
      <c r="DJ8" s="862"/>
      <c r="DK8" s="863"/>
      <c r="DL8" s="861" t="s">
        <v>580</v>
      </c>
      <c r="DM8" s="862"/>
      <c r="DN8" s="862"/>
      <c r="DO8" s="862"/>
      <c r="DP8" s="863"/>
      <c r="DQ8" s="861" t="s">
        <v>580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578</v>
      </c>
      <c r="BT9" s="849"/>
      <c r="BU9" s="849"/>
      <c r="BV9" s="849"/>
      <c r="BW9" s="849"/>
      <c r="BX9" s="849"/>
      <c r="BY9" s="849"/>
      <c r="BZ9" s="849"/>
      <c r="CA9" s="849"/>
      <c r="CB9" s="849"/>
      <c r="CC9" s="849"/>
      <c r="CD9" s="849"/>
      <c r="CE9" s="849"/>
      <c r="CF9" s="849"/>
      <c r="CG9" s="850"/>
      <c r="CH9" s="861">
        <v>4</v>
      </c>
      <c r="CI9" s="862"/>
      <c r="CJ9" s="862"/>
      <c r="CK9" s="862"/>
      <c r="CL9" s="863"/>
      <c r="CM9" s="861">
        <v>2112</v>
      </c>
      <c r="CN9" s="862"/>
      <c r="CO9" s="862"/>
      <c r="CP9" s="862"/>
      <c r="CQ9" s="863"/>
      <c r="CR9" s="861">
        <v>1294</v>
      </c>
      <c r="CS9" s="862"/>
      <c r="CT9" s="862"/>
      <c r="CU9" s="862"/>
      <c r="CV9" s="863"/>
      <c r="CW9" s="861" t="s">
        <v>580</v>
      </c>
      <c r="CX9" s="862"/>
      <c r="CY9" s="862"/>
      <c r="CZ9" s="862"/>
      <c r="DA9" s="863"/>
      <c r="DB9" s="861" t="s">
        <v>580</v>
      </c>
      <c r="DC9" s="862"/>
      <c r="DD9" s="862"/>
      <c r="DE9" s="862"/>
      <c r="DF9" s="863"/>
      <c r="DG9" s="861" t="s">
        <v>580</v>
      </c>
      <c r="DH9" s="862"/>
      <c r="DI9" s="862"/>
      <c r="DJ9" s="862"/>
      <c r="DK9" s="863"/>
      <c r="DL9" s="861" t="s">
        <v>580</v>
      </c>
      <c r="DM9" s="862"/>
      <c r="DN9" s="862"/>
      <c r="DO9" s="862"/>
      <c r="DP9" s="863"/>
      <c r="DQ9" s="861" t="s">
        <v>580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579</v>
      </c>
      <c r="BT10" s="849"/>
      <c r="BU10" s="849"/>
      <c r="BV10" s="849"/>
      <c r="BW10" s="849"/>
      <c r="BX10" s="849"/>
      <c r="BY10" s="849"/>
      <c r="BZ10" s="849"/>
      <c r="CA10" s="849"/>
      <c r="CB10" s="849"/>
      <c r="CC10" s="849"/>
      <c r="CD10" s="849"/>
      <c r="CE10" s="849"/>
      <c r="CF10" s="849"/>
      <c r="CG10" s="850"/>
      <c r="CH10" s="861">
        <v>-11</v>
      </c>
      <c r="CI10" s="862"/>
      <c r="CJ10" s="862"/>
      <c r="CK10" s="862"/>
      <c r="CL10" s="863"/>
      <c r="CM10" s="861">
        <v>798</v>
      </c>
      <c r="CN10" s="862"/>
      <c r="CO10" s="862"/>
      <c r="CP10" s="862"/>
      <c r="CQ10" s="863"/>
      <c r="CR10" s="861">
        <v>100</v>
      </c>
      <c r="CS10" s="862"/>
      <c r="CT10" s="862"/>
      <c r="CU10" s="862"/>
      <c r="CV10" s="863"/>
      <c r="CW10" s="861" t="s">
        <v>580</v>
      </c>
      <c r="CX10" s="862"/>
      <c r="CY10" s="862"/>
      <c r="CZ10" s="862"/>
      <c r="DA10" s="863"/>
      <c r="DB10" s="861" t="s">
        <v>580</v>
      </c>
      <c r="DC10" s="862"/>
      <c r="DD10" s="862"/>
      <c r="DE10" s="862"/>
      <c r="DF10" s="863"/>
      <c r="DG10" s="861" t="s">
        <v>580</v>
      </c>
      <c r="DH10" s="862"/>
      <c r="DI10" s="862"/>
      <c r="DJ10" s="862"/>
      <c r="DK10" s="863"/>
      <c r="DL10" s="861" t="s">
        <v>580</v>
      </c>
      <c r="DM10" s="862"/>
      <c r="DN10" s="862"/>
      <c r="DO10" s="862"/>
      <c r="DP10" s="863"/>
      <c r="DQ10" s="861" t="s">
        <v>580</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4"/>
      <c r="AL22" s="885"/>
      <c r="AM22" s="885"/>
      <c r="AN22" s="885"/>
      <c r="AO22" s="885"/>
      <c r="AP22" s="885"/>
      <c r="AQ22" s="885"/>
      <c r="AR22" s="885"/>
      <c r="AS22" s="885"/>
      <c r="AT22" s="885"/>
      <c r="AU22" s="886"/>
      <c r="AV22" s="886"/>
      <c r="AW22" s="886"/>
      <c r="AX22" s="886"/>
      <c r="AY22" s="887"/>
      <c r="AZ22" s="888" t="s">
        <v>386</v>
      </c>
      <c r="BA22" s="888"/>
      <c r="BB22" s="888"/>
      <c r="BC22" s="888"/>
      <c r="BD22" s="889"/>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f>SUM(Q7:U8)</f>
        <v>73570</v>
      </c>
      <c r="R23" s="874"/>
      <c r="S23" s="874"/>
      <c r="T23" s="874"/>
      <c r="U23" s="874"/>
      <c r="V23" s="875">
        <f>SUM(V7:Z8)</f>
        <v>71611</v>
      </c>
      <c r="W23" s="876"/>
      <c r="X23" s="876"/>
      <c r="Y23" s="876"/>
      <c r="Z23" s="877"/>
      <c r="AA23" s="874">
        <f>SUM(AA7:AE8)</f>
        <v>1959</v>
      </c>
      <c r="AB23" s="874"/>
      <c r="AC23" s="874"/>
      <c r="AD23" s="874"/>
      <c r="AE23" s="875"/>
      <c r="AF23" s="878">
        <v>1628</v>
      </c>
      <c r="AG23" s="874"/>
      <c r="AH23" s="874"/>
      <c r="AI23" s="874"/>
      <c r="AJ23" s="879"/>
      <c r="AK23" s="880"/>
      <c r="AL23" s="881"/>
      <c r="AM23" s="881"/>
      <c r="AN23" s="881"/>
      <c r="AO23" s="881"/>
      <c r="AP23" s="874">
        <v>69337</v>
      </c>
      <c r="AQ23" s="874"/>
      <c r="AR23" s="874"/>
      <c r="AS23" s="874"/>
      <c r="AT23" s="874"/>
      <c r="AU23" s="882"/>
      <c r="AV23" s="882"/>
      <c r="AW23" s="882"/>
      <c r="AX23" s="882"/>
      <c r="AY23" s="883"/>
      <c r="AZ23" s="891" t="s">
        <v>137</v>
      </c>
      <c r="BA23" s="876"/>
      <c r="BB23" s="876"/>
      <c r="BC23" s="876"/>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90" t="s">
        <v>389</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3" t="s">
        <v>394</v>
      </c>
      <c r="AG26" s="894"/>
      <c r="AH26" s="894"/>
      <c r="AI26" s="894"/>
      <c r="AJ26" s="895"/>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3">
        <v>23016</v>
      </c>
      <c r="R28" s="904"/>
      <c r="S28" s="904"/>
      <c r="T28" s="904"/>
      <c r="U28" s="904"/>
      <c r="V28" s="904">
        <v>22501</v>
      </c>
      <c r="W28" s="904"/>
      <c r="X28" s="904"/>
      <c r="Y28" s="904"/>
      <c r="Z28" s="904"/>
      <c r="AA28" s="904">
        <f>Q28-V28</f>
        <v>515</v>
      </c>
      <c r="AB28" s="904"/>
      <c r="AC28" s="904"/>
      <c r="AD28" s="904"/>
      <c r="AE28" s="905"/>
      <c r="AF28" s="906">
        <v>515</v>
      </c>
      <c r="AG28" s="904"/>
      <c r="AH28" s="904"/>
      <c r="AI28" s="904"/>
      <c r="AJ28" s="907"/>
      <c r="AK28" s="908">
        <v>1724</v>
      </c>
      <c r="AL28" s="899"/>
      <c r="AM28" s="899"/>
      <c r="AN28" s="899"/>
      <c r="AO28" s="899"/>
      <c r="AP28" s="899" t="s">
        <v>580</v>
      </c>
      <c r="AQ28" s="899"/>
      <c r="AR28" s="899"/>
      <c r="AS28" s="899"/>
      <c r="AT28" s="899"/>
      <c r="AU28" s="899" t="s">
        <v>580</v>
      </c>
      <c r="AV28" s="899"/>
      <c r="AW28" s="899"/>
      <c r="AX28" s="899"/>
      <c r="AY28" s="899"/>
      <c r="AZ28" s="900" t="s">
        <v>580</v>
      </c>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16419</v>
      </c>
      <c r="R29" s="839"/>
      <c r="S29" s="839"/>
      <c r="T29" s="839"/>
      <c r="U29" s="839"/>
      <c r="V29" s="839">
        <v>15873</v>
      </c>
      <c r="W29" s="839"/>
      <c r="X29" s="839"/>
      <c r="Y29" s="839"/>
      <c r="Z29" s="839"/>
      <c r="AA29" s="839">
        <f>Q29-V29</f>
        <v>546</v>
      </c>
      <c r="AB29" s="839"/>
      <c r="AC29" s="839"/>
      <c r="AD29" s="839"/>
      <c r="AE29" s="840"/>
      <c r="AF29" s="841">
        <v>546</v>
      </c>
      <c r="AG29" s="842"/>
      <c r="AH29" s="842"/>
      <c r="AI29" s="842"/>
      <c r="AJ29" s="843"/>
      <c r="AK29" s="911">
        <v>2303</v>
      </c>
      <c r="AL29" s="912"/>
      <c r="AM29" s="912"/>
      <c r="AN29" s="912"/>
      <c r="AO29" s="912"/>
      <c r="AP29" s="912" t="s">
        <v>580</v>
      </c>
      <c r="AQ29" s="912"/>
      <c r="AR29" s="912"/>
      <c r="AS29" s="912"/>
      <c r="AT29" s="912"/>
      <c r="AU29" s="913" t="s">
        <v>580</v>
      </c>
      <c r="AV29" s="914"/>
      <c r="AW29" s="914"/>
      <c r="AX29" s="914"/>
      <c r="AY29" s="911"/>
      <c r="AZ29" s="915" t="s">
        <v>580</v>
      </c>
      <c r="BA29" s="915"/>
      <c r="BB29" s="915"/>
      <c r="BC29" s="915"/>
      <c r="BD29" s="915"/>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2459</v>
      </c>
      <c r="R30" s="839"/>
      <c r="S30" s="839"/>
      <c r="T30" s="839"/>
      <c r="U30" s="839"/>
      <c r="V30" s="839">
        <v>2452</v>
      </c>
      <c r="W30" s="839"/>
      <c r="X30" s="839"/>
      <c r="Y30" s="839"/>
      <c r="Z30" s="839"/>
      <c r="AA30" s="839">
        <f>Q30-V30</f>
        <v>7</v>
      </c>
      <c r="AB30" s="839"/>
      <c r="AC30" s="839"/>
      <c r="AD30" s="839"/>
      <c r="AE30" s="840"/>
      <c r="AF30" s="841">
        <v>7</v>
      </c>
      <c r="AG30" s="842"/>
      <c r="AH30" s="842"/>
      <c r="AI30" s="842"/>
      <c r="AJ30" s="843"/>
      <c r="AK30" s="911">
        <v>420</v>
      </c>
      <c r="AL30" s="912"/>
      <c r="AM30" s="912"/>
      <c r="AN30" s="912"/>
      <c r="AO30" s="912"/>
      <c r="AP30" s="912" t="s">
        <v>580</v>
      </c>
      <c r="AQ30" s="912"/>
      <c r="AR30" s="912"/>
      <c r="AS30" s="912"/>
      <c r="AT30" s="912"/>
      <c r="AU30" s="913" t="s">
        <v>580</v>
      </c>
      <c r="AV30" s="914"/>
      <c r="AW30" s="914"/>
      <c r="AX30" s="914"/>
      <c r="AY30" s="911"/>
      <c r="AZ30" s="915" t="s">
        <v>580</v>
      </c>
      <c r="BA30" s="915"/>
      <c r="BB30" s="915"/>
      <c r="BC30" s="915"/>
      <c r="BD30" s="915"/>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10712</v>
      </c>
      <c r="R31" s="839"/>
      <c r="S31" s="839"/>
      <c r="T31" s="839"/>
      <c r="U31" s="839"/>
      <c r="V31" s="839">
        <v>10946</v>
      </c>
      <c r="W31" s="839"/>
      <c r="X31" s="839"/>
      <c r="Y31" s="839"/>
      <c r="Z31" s="839"/>
      <c r="AA31" s="839">
        <v>-234</v>
      </c>
      <c r="AB31" s="839"/>
      <c r="AC31" s="839"/>
      <c r="AD31" s="839"/>
      <c r="AE31" s="840"/>
      <c r="AF31" s="841">
        <v>-60</v>
      </c>
      <c r="AG31" s="842"/>
      <c r="AH31" s="842"/>
      <c r="AI31" s="842"/>
      <c r="AJ31" s="843"/>
      <c r="AK31" s="911">
        <v>2150</v>
      </c>
      <c r="AL31" s="912"/>
      <c r="AM31" s="912"/>
      <c r="AN31" s="912"/>
      <c r="AO31" s="912"/>
      <c r="AP31" s="912">
        <v>3078</v>
      </c>
      <c r="AQ31" s="912"/>
      <c r="AR31" s="912"/>
      <c r="AS31" s="912"/>
      <c r="AT31" s="912"/>
      <c r="AU31" s="912">
        <v>2373</v>
      </c>
      <c r="AV31" s="912"/>
      <c r="AW31" s="912"/>
      <c r="AX31" s="912"/>
      <c r="AY31" s="912"/>
      <c r="AZ31" s="915">
        <v>0.6</v>
      </c>
      <c r="BA31" s="915"/>
      <c r="BB31" s="915"/>
      <c r="BC31" s="915"/>
      <c r="BD31" s="915"/>
      <c r="BE31" s="909" t="s">
        <v>403</v>
      </c>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2887</v>
      </c>
      <c r="R32" s="839"/>
      <c r="S32" s="839"/>
      <c r="T32" s="839"/>
      <c r="U32" s="839"/>
      <c r="V32" s="839">
        <v>2492</v>
      </c>
      <c r="W32" s="839"/>
      <c r="X32" s="839"/>
      <c r="Y32" s="839"/>
      <c r="Z32" s="839"/>
      <c r="AA32" s="839">
        <v>395</v>
      </c>
      <c r="AB32" s="839"/>
      <c r="AC32" s="839"/>
      <c r="AD32" s="839"/>
      <c r="AE32" s="840"/>
      <c r="AF32" s="841">
        <v>2462</v>
      </c>
      <c r="AG32" s="842"/>
      <c r="AH32" s="842"/>
      <c r="AI32" s="842"/>
      <c r="AJ32" s="843"/>
      <c r="AK32" s="911">
        <v>51</v>
      </c>
      <c r="AL32" s="912"/>
      <c r="AM32" s="912"/>
      <c r="AN32" s="912"/>
      <c r="AO32" s="912"/>
      <c r="AP32" s="912">
        <v>11691</v>
      </c>
      <c r="AQ32" s="912"/>
      <c r="AR32" s="912"/>
      <c r="AS32" s="912"/>
      <c r="AT32" s="912"/>
      <c r="AU32" s="912">
        <v>327</v>
      </c>
      <c r="AV32" s="912"/>
      <c r="AW32" s="912"/>
      <c r="AX32" s="912"/>
      <c r="AY32" s="912"/>
      <c r="AZ32" s="915" t="s">
        <v>580</v>
      </c>
      <c r="BA32" s="915"/>
      <c r="BB32" s="915"/>
      <c r="BC32" s="915"/>
      <c r="BD32" s="915"/>
      <c r="BE32" s="909" t="s">
        <v>403</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4793</v>
      </c>
      <c r="R33" s="839"/>
      <c r="S33" s="839"/>
      <c r="T33" s="839"/>
      <c r="U33" s="839"/>
      <c r="V33" s="839">
        <v>4687</v>
      </c>
      <c r="W33" s="839"/>
      <c r="X33" s="839"/>
      <c r="Y33" s="839"/>
      <c r="Z33" s="839"/>
      <c r="AA33" s="839">
        <v>106</v>
      </c>
      <c r="AB33" s="839"/>
      <c r="AC33" s="839"/>
      <c r="AD33" s="839"/>
      <c r="AE33" s="840"/>
      <c r="AF33" s="841">
        <v>517</v>
      </c>
      <c r="AG33" s="842"/>
      <c r="AH33" s="842"/>
      <c r="AI33" s="842"/>
      <c r="AJ33" s="843"/>
      <c r="AK33" s="911">
        <v>2400</v>
      </c>
      <c r="AL33" s="912"/>
      <c r="AM33" s="912"/>
      <c r="AN33" s="912"/>
      <c r="AO33" s="912"/>
      <c r="AP33" s="912">
        <v>38851</v>
      </c>
      <c r="AQ33" s="912"/>
      <c r="AR33" s="912"/>
      <c r="AS33" s="912"/>
      <c r="AT33" s="912"/>
      <c r="AU33" s="912">
        <v>20397</v>
      </c>
      <c r="AV33" s="912"/>
      <c r="AW33" s="912"/>
      <c r="AX33" s="912"/>
      <c r="AY33" s="912"/>
      <c r="AZ33" s="915" t="s">
        <v>580</v>
      </c>
      <c r="BA33" s="915"/>
      <c r="BB33" s="915"/>
      <c r="BC33" s="915"/>
      <c r="BD33" s="915"/>
      <c r="BE33" s="909" t="s">
        <v>406</v>
      </c>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407</v>
      </c>
      <c r="C34" s="836"/>
      <c r="D34" s="836"/>
      <c r="E34" s="836"/>
      <c r="F34" s="836"/>
      <c r="G34" s="836"/>
      <c r="H34" s="836"/>
      <c r="I34" s="836"/>
      <c r="J34" s="836"/>
      <c r="K34" s="836"/>
      <c r="L34" s="836"/>
      <c r="M34" s="836"/>
      <c r="N34" s="836"/>
      <c r="O34" s="836"/>
      <c r="P34" s="837"/>
      <c r="Q34" s="838">
        <v>13</v>
      </c>
      <c r="R34" s="839"/>
      <c r="S34" s="839"/>
      <c r="T34" s="839"/>
      <c r="U34" s="839"/>
      <c r="V34" s="839">
        <v>12</v>
      </c>
      <c r="W34" s="839"/>
      <c r="X34" s="839"/>
      <c r="Y34" s="839"/>
      <c r="Z34" s="839"/>
      <c r="AA34" s="839">
        <v>1</v>
      </c>
      <c r="AB34" s="839"/>
      <c r="AC34" s="839"/>
      <c r="AD34" s="839"/>
      <c r="AE34" s="840"/>
      <c r="AF34" s="841">
        <v>1</v>
      </c>
      <c r="AG34" s="842"/>
      <c r="AH34" s="842"/>
      <c r="AI34" s="842"/>
      <c r="AJ34" s="843"/>
      <c r="AK34" s="911">
        <v>11</v>
      </c>
      <c r="AL34" s="912"/>
      <c r="AM34" s="912"/>
      <c r="AN34" s="912"/>
      <c r="AO34" s="912"/>
      <c r="AP34" s="912" t="s">
        <v>580</v>
      </c>
      <c r="AQ34" s="912"/>
      <c r="AR34" s="912"/>
      <c r="AS34" s="912"/>
      <c r="AT34" s="912"/>
      <c r="AU34" s="912" t="s">
        <v>580</v>
      </c>
      <c r="AV34" s="912"/>
      <c r="AW34" s="912"/>
      <c r="AX34" s="912"/>
      <c r="AY34" s="912"/>
      <c r="AZ34" s="915" t="s">
        <v>580</v>
      </c>
      <c r="BA34" s="915"/>
      <c r="BB34" s="915"/>
      <c r="BC34" s="915"/>
      <c r="BD34" s="915"/>
      <c r="BE34" s="909" t="s">
        <v>408</v>
      </c>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5"/>
      <c r="BA35" s="915"/>
      <c r="BB35" s="915"/>
      <c r="BC35" s="915"/>
      <c r="BD35" s="915"/>
      <c r="BE35" s="909"/>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5"/>
      <c r="BA36" s="915"/>
      <c r="BB36" s="915"/>
      <c r="BC36" s="915"/>
      <c r="BD36" s="915"/>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5"/>
      <c r="BA37" s="915"/>
      <c r="BB37" s="915"/>
      <c r="BC37" s="915"/>
      <c r="BD37" s="915"/>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5"/>
      <c r="BA38" s="915"/>
      <c r="BB38" s="915"/>
      <c r="BC38" s="915"/>
      <c r="BD38" s="915"/>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5"/>
      <c r="BA39" s="915"/>
      <c r="BB39" s="915"/>
      <c r="BC39" s="915"/>
      <c r="BD39" s="915"/>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5"/>
      <c r="BA40" s="915"/>
      <c r="BB40" s="915"/>
      <c r="BC40" s="915"/>
      <c r="BD40" s="915"/>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5"/>
      <c r="BA41" s="915"/>
      <c r="BB41" s="915"/>
      <c r="BC41" s="915"/>
      <c r="BD41" s="915"/>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5"/>
      <c r="BA42" s="915"/>
      <c r="BB42" s="915"/>
      <c r="BC42" s="915"/>
      <c r="BD42" s="915"/>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5"/>
      <c r="BA43" s="915"/>
      <c r="BB43" s="915"/>
      <c r="BC43" s="915"/>
      <c r="BD43" s="915"/>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5"/>
      <c r="BA44" s="915"/>
      <c r="BB44" s="915"/>
      <c r="BC44" s="915"/>
      <c r="BD44" s="915"/>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5"/>
      <c r="BA45" s="915"/>
      <c r="BB45" s="915"/>
      <c r="BC45" s="915"/>
      <c r="BD45" s="915"/>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5"/>
      <c r="BA46" s="915"/>
      <c r="BB46" s="915"/>
      <c r="BC46" s="915"/>
      <c r="BD46" s="915"/>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5"/>
      <c r="BA47" s="915"/>
      <c r="BB47" s="915"/>
      <c r="BC47" s="915"/>
      <c r="BD47" s="915"/>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5"/>
      <c r="BA48" s="915"/>
      <c r="BB48" s="915"/>
      <c r="BC48" s="915"/>
      <c r="BD48" s="915"/>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5"/>
      <c r="BA49" s="915"/>
      <c r="BB49" s="915"/>
      <c r="BC49" s="915"/>
      <c r="BD49" s="915"/>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6"/>
      <c r="R50" s="917"/>
      <c r="S50" s="917"/>
      <c r="T50" s="917"/>
      <c r="U50" s="917"/>
      <c r="V50" s="917"/>
      <c r="W50" s="917"/>
      <c r="X50" s="917"/>
      <c r="Y50" s="917"/>
      <c r="Z50" s="917"/>
      <c r="AA50" s="917"/>
      <c r="AB50" s="917"/>
      <c r="AC50" s="917"/>
      <c r="AD50" s="917"/>
      <c r="AE50" s="918"/>
      <c r="AF50" s="841"/>
      <c r="AG50" s="842"/>
      <c r="AH50" s="842"/>
      <c r="AI50" s="842"/>
      <c r="AJ50" s="843"/>
      <c r="AK50" s="919"/>
      <c r="AL50" s="917"/>
      <c r="AM50" s="917"/>
      <c r="AN50" s="917"/>
      <c r="AO50" s="917"/>
      <c r="AP50" s="917"/>
      <c r="AQ50" s="917"/>
      <c r="AR50" s="917"/>
      <c r="AS50" s="917"/>
      <c r="AT50" s="917"/>
      <c r="AU50" s="917"/>
      <c r="AV50" s="917"/>
      <c r="AW50" s="917"/>
      <c r="AX50" s="917"/>
      <c r="AY50" s="917"/>
      <c r="AZ50" s="920"/>
      <c r="BA50" s="920"/>
      <c r="BB50" s="920"/>
      <c r="BC50" s="920"/>
      <c r="BD50" s="920"/>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6"/>
      <c r="R51" s="917"/>
      <c r="S51" s="917"/>
      <c r="T51" s="917"/>
      <c r="U51" s="917"/>
      <c r="V51" s="917"/>
      <c r="W51" s="917"/>
      <c r="X51" s="917"/>
      <c r="Y51" s="917"/>
      <c r="Z51" s="917"/>
      <c r="AA51" s="917"/>
      <c r="AB51" s="917"/>
      <c r="AC51" s="917"/>
      <c r="AD51" s="917"/>
      <c r="AE51" s="918"/>
      <c r="AF51" s="841"/>
      <c r="AG51" s="842"/>
      <c r="AH51" s="842"/>
      <c r="AI51" s="842"/>
      <c r="AJ51" s="843"/>
      <c r="AK51" s="919"/>
      <c r="AL51" s="917"/>
      <c r="AM51" s="917"/>
      <c r="AN51" s="917"/>
      <c r="AO51" s="917"/>
      <c r="AP51" s="917"/>
      <c r="AQ51" s="917"/>
      <c r="AR51" s="917"/>
      <c r="AS51" s="917"/>
      <c r="AT51" s="917"/>
      <c r="AU51" s="917"/>
      <c r="AV51" s="917"/>
      <c r="AW51" s="917"/>
      <c r="AX51" s="917"/>
      <c r="AY51" s="917"/>
      <c r="AZ51" s="920"/>
      <c r="BA51" s="920"/>
      <c r="BB51" s="920"/>
      <c r="BC51" s="920"/>
      <c r="BD51" s="920"/>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6"/>
      <c r="R52" s="917"/>
      <c r="S52" s="917"/>
      <c r="T52" s="917"/>
      <c r="U52" s="917"/>
      <c r="V52" s="917"/>
      <c r="W52" s="917"/>
      <c r="X52" s="917"/>
      <c r="Y52" s="917"/>
      <c r="Z52" s="917"/>
      <c r="AA52" s="917"/>
      <c r="AB52" s="917"/>
      <c r="AC52" s="917"/>
      <c r="AD52" s="917"/>
      <c r="AE52" s="918"/>
      <c r="AF52" s="841"/>
      <c r="AG52" s="842"/>
      <c r="AH52" s="842"/>
      <c r="AI52" s="842"/>
      <c r="AJ52" s="843"/>
      <c r="AK52" s="919"/>
      <c r="AL52" s="917"/>
      <c r="AM52" s="917"/>
      <c r="AN52" s="917"/>
      <c r="AO52" s="917"/>
      <c r="AP52" s="917"/>
      <c r="AQ52" s="917"/>
      <c r="AR52" s="917"/>
      <c r="AS52" s="917"/>
      <c r="AT52" s="917"/>
      <c r="AU52" s="917"/>
      <c r="AV52" s="917"/>
      <c r="AW52" s="917"/>
      <c r="AX52" s="917"/>
      <c r="AY52" s="917"/>
      <c r="AZ52" s="920"/>
      <c r="BA52" s="920"/>
      <c r="BB52" s="920"/>
      <c r="BC52" s="920"/>
      <c r="BD52" s="920"/>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6"/>
      <c r="R53" s="917"/>
      <c r="S53" s="917"/>
      <c r="T53" s="917"/>
      <c r="U53" s="917"/>
      <c r="V53" s="917"/>
      <c r="W53" s="917"/>
      <c r="X53" s="917"/>
      <c r="Y53" s="917"/>
      <c r="Z53" s="917"/>
      <c r="AA53" s="917"/>
      <c r="AB53" s="917"/>
      <c r="AC53" s="917"/>
      <c r="AD53" s="917"/>
      <c r="AE53" s="918"/>
      <c r="AF53" s="841"/>
      <c r="AG53" s="842"/>
      <c r="AH53" s="842"/>
      <c r="AI53" s="842"/>
      <c r="AJ53" s="843"/>
      <c r="AK53" s="919"/>
      <c r="AL53" s="917"/>
      <c r="AM53" s="917"/>
      <c r="AN53" s="917"/>
      <c r="AO53" s="917"/>
      <c r="AP53" s="917"/>
      <c r="AQ53" s="917"/>
      <c r="AR53" s="917"/>
      <c r="AS53" s="917"/>
      <c r="AT53" s="917"/>
      <c r="AU53" s="917"/>
      <c r="AV53" s="917"/>
      <c r="AW53" s="917"/>
      <c r="AX53" s="917"/>
      <c r="AY53" s="917"/>
      <c r="AZ53" s="920"/>
      <c r="BA53" s="920"/>
      <c r="BB53" s="920"/>
      <c r="BC53" s="920"/>
      <c r="BD53" s="920"/>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6"/>
      <c r="R54" s="917"/>
      <c r="S54" s="917"/>
      <c r="T54" s="917"/>
      <c r="U54" s="917"/>
      <c r="V54" s="917"/>
      <c r="W54" s="917"/>
      <c r="X54" s="917"/>
      <c r="Y54" s="917"/>
      <c r="Z54" s="917"/>
      <c r="AA54" s="917"/>
      <c r="AB54" s="917"/>
      <c r="AC54" s="917"/>
      <c r="AD54" s="917"/>
      <c r="AE54" s="918"/>
      <c r="AF54" s="841"/>
      <c r="AG54" s="842"/>
      <c r="AH54" s="842"/>
      <c r="AI54" s="842"/>
      <c r="AJ54" s="843"/>
      <c r="AK54" s="919"/>
      <c r="AL54" s="917"/>
      <c r="AM54" s="917"/>
      <c r="AN54" s="917"/>
      <c r="AO54" s="917"/>
      <c r="AP54" s="917"/>
      <c r="AQ54" s="917"/>
      <c r="AR54" s="917"/>
      <c r="AS54" s="917"/>
      <c r="AT54" s="917"/>
      <c r="AU54" s="917"/>
      <c r="AV54" s="917"/>
      <c r="AW54" s="917"/>
      <c r="AX54" s="917"/>
      <c r="AY54" s="917"/>
      <c r="AZ54" s="920"/>
      <c r="BA54" s="920"/>
      <c r="BB54" s="920"/>
      <c r="BC54" s="920"/>
      <c r="BD54" s="920"/>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6"/>
      <c r="R55" s="917"/>
      <c r="S55" s="917"/>
      <c r="T55" s="917"/>
      <c r="U55" s="917"/>
      <c r="V55" s="917"/>
      <c r="W55" s="917"/>
      <c r="X55" s="917"/>
      <c r="Y55" s="917"/>
      <c r="Z55" s="917"/>
      <c r="AA55" s="917"/>
      <c r="AB55" s="917"/>
      <c r="AC55" s="917"/>
      <c r="AD55" s="917"/>
      <c r="AE55" s="918"/>
      <c r="AF55" s="841"/>
      <c r="AG55" s="842"/>
      <c r="AH55" s="842"/>
      <c r="AI55" s="842"/>
      <c r="AJ55" s="843"/>
      <c r="AK55" s="919"/>
      <c r="AL55" s="917"/>
      <c r="AM55" s="917"/>
      <c r="AN55" s="917"/>
      <c r="AO55" s="917"/>
      <c r="AP55" s="917"/>
      <c r="AQ55" s="917"/>
      <c r="AR55" s="917"/>
      <c r="AS55" s="917"/>
      <c r="AT55" s="917"/>
      <c r="AU55" s="917"/>
      <c r="AV55" s="917"/>
      <c r="AW55" s="917"/>
      <c r="AX55" s="917"/>
      <c r="AY55" s="917"/>
      <c r="AZ55" s="920"/>
      <c r="BA55" s="920"/>
      <c r="BB55" s="920"/>
      <c r="BC55" s="920"/>
      <c r="BD55" s="920"/>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6"/>
      <c r="R56" s="917"/>
      <c r="S56" s="917"/>
      <c r="T56" s="917"/>
      <c r="U56" s="917"/>
      <c r="V56" s="917"/>
      <c r="W56" s="917"/>
      <c r="X56" s="917"/>
      <c r="Y56" s="917"/>
      <c r="Z56" s="917"/>
      <c r="AA56" s="917"/>
      <c r="AB56" s="917"/>
      <c r="AC56" s="917"/>
      <c r="AD56" s="917"/>
      <c r="AE56" s="918"/>
      <c r="AF56" s="841"/>
      <c r="AG56" s="842"/>
      <c r="AH56" s="842"/>
      <c r="AI56" s="842"/>
      <c r="AJ56" s="843"/>
      <c r="AK56" s="919"/>
      <c r="AL56" s="917"/>
      <c r="AM56" s="917"/>
      <c r="AN56" s="917"/>
      <c r="AO56" s="917"/>
      <c r="AP56" s="917"/>
      <c r="AQ56" s="917"/>
      <c r="AR56" s="917"/>
      <c r="AS56" s="917"/>
      <c r="AT56" s="917"/>
      <c r="AU56" s="917"/>
      <c r="AV56" s="917"/>
      <c r="AW56" s="917"/>
      <c r="AX56" s="917"/>
      <c r="AY56" s="917"/>
      <c r="AZ56" s="920"/>
      <c r="BA56" s="920"/>
      <c r="BB56" s="920"/>
      <c r="BC56" s="920"/>
      <c r="BD56" s="920"/>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6"/>
      <c r="R57" s="917"/>
      <c r="S57" s="917"/>
      <c r="T57" s="917"/>
      <c r="U57" s="917"/>
      <c r="V57" s="917"/>
      <c r="W57" s="917"/>
      <c r="X57" s="917"/>
      <c r="Y57" s="917"/>
      <c r="Z57" s="917"/>
      <c r="AA57" s="917"/>
      <c r="AB57" s="917"/>
      <c r="AC57" s="917"/>
      <c r="AD57" s="917"/>
      <c r="AE57" s="918"/>
      <c r="AF57" s="841"/>
      <c r="AG57" s="842"/>
      <c r="AH57" s="842"/>
      <c r="AI57" s="842"/>
      <c r="AJ57" s="843"/>
      <c r="AK57" s="919"/>
      <c r="AL57" s="917"/>
      <c r="AM57" s="917"/>
      <c r="AN57" s="917"/>
      <c r="AO57" s="917"/>
      <c r="AP57" s="917"/>
      <c r="AQ57" s="917"/>
      <c r="AR57" s="917"/>
      <c r="AS57" s="917"/>
      <c r="AT57" s="917"/>
      <c r="AU57" s="917"/>
      <c r="AV57" s="917"/>
      <c r="AW57" s="917"/>
      <c r="AX57" s="917"/>
      <c r="AY57" s="917"/>
      <c r="AZ57" s="920"/>
      <c r="BA57" s="920"/>
      <c r="BB57" s="920"/>
      <c r="BC57" s="920"/>
      <c r="BD57" s="920"/>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6"/>
      <c r="R58" s="917"/>
      <c r="S58" s="917"/>
      <c r="T58" s="917"/>
      <c r="U58" s="917"/>
      <c r="V58" s="917"/>
      <c r="W58" s="917"/>
      <c r="X58" s="917"/>
      <c r="Y58" s="917"/>
      <c r="Z58" s="917"/>
      <c r="AA58" s="917"/>
      <c r="AB58" s="917"/>
      <c r="AC58" s="917"/>
      <c r="AD58" s="917"/>
      <c r="AE58" s="918"/>
      <c r="AF58" s="841"/>
      <c r="AG58" s="842"/>
      <c r="AH58" s="842"/>
      <c r="AI58" s="842"/>
      <c r="AJ58" s="843"/>
      <c r="AK58" s="919"/>
      <c r="AL58" s="917"/>
      <c r="AM58" s="917"/>
      <c r="AN58" s="917"/>
      <c r="AO58" s="917"/>
      <c r="AP58" s="917"/>
      <c r="AQ58" s="917"/>
      <c r="AR58" s="917"/>
      <c r="AS58" s="917"/>
      <c r="AT58" s="917"/>
      <c r="AU58" s="917"/>
      <c r="AV58" s="917"/>
      <c r="AW58" s="917"/>
      <c r="AX58" s="917"/>
      <c r="AY58" s="917"/>
      <c r="AZ58" s="920"/>
      <c r="BA58" s="920"/>
      <c r="BB58" s="920"/>
      <c r="BC58" s="920"/>
      <c r="BD58" s="920"/>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6"/>
      <c r="R59" s="917"/>
      <c r="S59" s="917"/>
      <c r="T59" s="917"/>
      <c r="U59" s="917"/>
      <c r="V59" s="917"/>
      <c r="W59" s="917"/>
      <c r="X59" s="917"/>
      <c r="Y59" s="917"/>
      <c r="Z59" s="917"/>
      <c r="AA59" s="917"/>
      <c r="AB59" s="917"/>
      <c r="AC59" s="917"/>
      <c r="AD59" s="917"/>
      <c r="AE59" s="918"/>
      <c r="AF59" s="841"/>
      <c r="AG59" s="842"/>
      <c r="AH59" s="842"/>
      <c r="AI59" s="842"/>
      <c r="AJ59" s="843"/>
      <c r="AK59" s="919"/>
      <c r="AL59" s="917"/>
      <c r="AM59" s="917"/>
      <c r="AN59" s="917"/>
      <c r="AO59" s="917"/>
      <c r="AP59" s="917"/>
      <c r="AQ59" s="917"/>
      <c r="AR59" s="917"/>
      <c r="AS59" s="917"/>
      <c r="AT59" s="917"/>
      <c r="AU59" s="917"/>
      <c r="AV59" s="917"/>
      <c r="AW59" s="917"/>
      <c r="AX59" s="917"/>
      <c r="AY59" s="917"/>
      <c r="AZ59" s="920"/>
      <c r="BA59" s="920"/>
      <c r="BB59" s="920"/>
      <c r="BC59" s="920"/>
      <c r="BD59" s="920"/>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6"/>
      <c r="R60" s="917"/>
      <c r="S60" s="917"/>
      <c r="T60" s="917"/>
      <c r="U60" s="917"/>
      <c r="V60" s="917"/>
      <c r="W60" s="917"/>
      <c r="X60" s="917"/>
      <c r="Y60" s="917"/>
      <c r="Z60" s="917"/>
      <c r="AA60" s="917"/>
      <c r="AB60" s="917"/>
      <c r="AC60" s="917"/>
      <c r="AD60" s="917"/>
      <c r="AE60" s="918"/>
      <c r="AF60" s="841"/>
      <c r="AG60" s="842"/>
      <c r="AH60" s="842"/>
      <c r="AI60" s="842"/>
      <c r="AJ60" s="843"/>
      <c r="AK60" s="919"/>
      <c r="AL60" s="917"/>
      <c r="AM60" s="917"/>
      <c r="AN60" s="917"/>
      <c r="AO60" s="917"/>
      <c r="AP60" s="917"/>
      <c r="AQ60" s="917"/>
      <c r="AR60" s="917"/>
      <c r="AS60" s="917"/>
      <c r="AT60" s="917"/>
      <c r="AU60" s="917"/>
      <c r="AV60" s="917"/>
      <c r="AW60" s="917"/>
      <c r="AX60" s="917"/>
      <c r="AY60" s="917"/>
      <c r="AZ60" s="920"/>
      <c r="BA60" s="920"/>
      <c r="BB60" s="920"/>
      <c r="BC60" s="920"/>
      <c r="BD60" s="920"/>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6"/>
      <c r="R61" s="917"/>
      <c r="S61" s="917"/>
      <c r="T61" s="917"/>
      <c r="U61" s="917"/>
      <c r="V61" s="917"/>
      <c r="W61" s="917"/>
      <c r="X61" s="917"/>
      <c r="Y61" s="917"/>
      <c r="Z61" s="917"/>
      <c r="AA61" s="917"/>
      <c r="AB61" s="917"/>
      <c r="AC61" s="917"/>
      <c r="AD61" s="917"/>
      <c r="AE61" s="918"/>
      <c r="AF61" s="841"/>
      <c r="AG61" s="842"/>
      <c r="AH61" s="842"/>
      <c r="AI61" s="842"/>
      <c r="AJ61" s="843"/>
      <c r="AK61" s="919"/>
      <c r="AL61" s="917"/>
      <c r="AM61" s="917"/>
      <c r="AN61" s="917"/>
      <c r="AO61" s="917"/>
      <c r="AP61" s="917"/>
      <c r="AQ61" s="917"/>
      <c r="AR61" s="917"/>
      <c r="AS61" s="917"/>
      <c r="AT61" s="917"/>
      <c r="AU61" s="917"/>
      <c r="AV61" s="917"/>
      <c r="AW61" s="917"/>
      <c r="AX61" s="917"/>
      <c r="AY61" s="917"/>
      <c r="AZ61" s="920"/>
      <c r="BA61" s="920"/>
      <c r="BB61" s="920"/>
      <c r="BC61" s="920"/>
      <c r="BD61" s="920"/>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6"/>
      <c r="R62" s="917"/>
      <c r="S62" s="917"/>
      <c r="T62" s="917"/>
      <c r="U62" s="917"/>
      <c r="V62" s="917"/>
      <c r="W62" s="917"/>
      <c r="X62" s="917"/>
      <c r="Y62" s="917"/>
      <c r="Z62" s="917"/>
      <c r="AA62" s="917"/>
      <c r="AB62" s="917"/>
      <c r="AC62" s="917"/>
      <c r="AD62" s="917"/>
      <c r="AE62" s="918"/>
      <c r="AF62" s="841"/>
      <c r="AG62" s="842"/>
      <c r="AH62" s="842"/>
      <c r="AI62" s="842"/>
      <c r="AJ62" s="843"/>
      <c r="AK62" s="919"/>
      <c r="AL62" s="917"/>
      <c r="AM62" s="917"/>
      <c r="AN62" s="917"/>
      <c r="AO62" s="917"/>
      <c r="AP62" s="917"/>
      <c r="AQ62" s="917"/>
      <c r="AR62" s="917"/>
      <c r="AS62" s="917"/>
      <c r="AT62" s="917"/>
      <c r="AU62" s="917"/>
      <c r="AV62" s="917"/>
      <c r="AW62" s="917"/>
      <c r="AX62" s="917"/>
      <c r="AY62" s="917"/>
      <c r="AZ62" s="920"/>
      <c r="BA62" s="920"/>
      <c r="BB62" s="920"/>
      <c r="BC62" s="920"/>
      <c r="BD62" s="920"/>
      <c r="BE62" s="909"/>
      <c r="BF62" s="909"/>
      <c r="BG62" s="909"/>
      <c r="BH62" s="909"/>
      <c r="BI62" s="910"/>
      <c r="BJ62" s="928" t="s">
        <v>409</v>
      </c>
      <c r="BK62" s="888"/>
      <c r="BL62" s="888"/>
      <c r="BM62" s="888"/>
      <c r="BN62" s="889"/>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410</v>
      </c>
      <c r="C63" s="871"/>
      <c r="D63" s="871"/>
      <c r="E63" s="871"/>
      <c r="F63" s="871"/>
      <c r="G63" s="871"/>
      <c r="H63" s="871"/>
      <c r="I63" s="871"/>
      <c r="J63" s="871"/>
      <c r="K63" s="871"/>
      <c r="L63" s="871"/>
      <c r="M63" s="871"/>
      <c r="N63" s="871"/>
      <c r="O63" s="871"/>
      <c r="P63" s="872"/>
      <c r="Q63" s="921"/>
      <c r="R63" s="922"/>
      <c r="S63" s="922"/>
      <c r="T63" s="922"/>
      <c r="U63" s="922"/>
      <c r="V63" s="922"/>
      <c r="W63" s="922"/>
      <c r="X63" s="922"/>
      <c r="Y63" s="922"/>
      <c r="Z63" s="922"/>
      <c r="AA63" s="922"/>
      <c r="AB63" s="922"/>
      <c r="AC63" s="922"/>
      <c r="AD63" s="922"/>
      <c r="AE63" s="923"/>
      <c r="AF63" s="924">
        <v>3987</v>
      </c>
      <c r="AG63" s="925"/>
      <c r="AH63" s="925"/>
      <c r="AI63" s="925"/>
      <c r="AJ63" s="926"/>
      <c r="AK63" s="927"/>
      <c r="AL63" s="922"/>
      <c r="AM63" s="922"/>
      <c r="AN63" s="922"/>
      <c r="AO63" s="922"/>
      <c r="AP63" s="925">
        <f>SUM(AP28:AT62)</f>
        <v>53620</v>
      </c>
      <c r="AQ63" s="925"/>
      <c r="AR63" s="925"/>
      <c r="AS63" s="925"/>
      <c r="AT63" s="925"/>
      <c r="AU63" s="925">
        <f>SUM(AU28:AY62)</f>
        <v>23097</v>
      </c>
      <c r="AV63" s="925"/>
      <c r="AW63" s="925"/>
      <c r="AX63" s="925"/>
      <c r="AY63" s="925"/>
      <c r="AZ63" s="929"/>
      <c r="BA63" s="929"/>
      <c r="BB63" s="929"/>
      <c r="BC63" s="929"/>
      <c r="BD63" s="929"/>
      <c r="BE63" s="930"/>
      <c r="BF63" s="930"/>
      <c r="BG63" s="930"/>
      <c r="BH63" s="930"/>
      <c r="BI63" s="931"/>
      <c r="BJ63" s="932" t="s">
        <v>137</v>
      </c>
      <c r="BK63" s="933"/>
      <c r="BL63" s="933"/>
      <c r="BM63" s="933"/>
      <c r="BN63" s="934"/>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393</v>
      </c>
      <c r="AB66" s="798"/>
      <c r="AC66" s="798"/>
      <c r="AD66" s="798"/>
      <c r="AE66" s="799"/>
      <c r="AF66" s="935" t="s">
        <v>394</v>
      </c>
      <c r="AG66" s="894"/>
      <c r="AH66" s="894"/>
      <c r="AI66" s="894"/>
      <c r="AJ66" s="936"/>
      <c r="AK66" s="797" t="s">
        <v>415</v>
      </c>
      <c r="AL66" s="821"/>
      <c r="AM66" s="821"/>
      <c r="AN66" s="821"/>
      <c r="AO66" s="822"/>
      <c r="AP66" s="797" t="s">
        <v>396</v>
      </c>
      <c r="AQ66" s="798"/>
      <c r="AR66" s="798"/>
      <c r="AS66" s="798"/>
      <c r="AT66" s="799"/>
      <c r="AU66" s="797" t="s">
        <v>416</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7"/>
      <c r="AG67" s="897"/>
      <c r="AH67" s="897"/>
      <c r="AI67" s="897"/>
      <c r="AJ67" s="938"/>
      <c r="AK67" s="939"/>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x14ac:dyDescent="0.15">
      <c r="A68" s="258">
        <v>1</v>
      </c>
      <c r="B68" s="952" t="s">
        <v>583</v>
      </c>
      <c r="C68" s="953"/>
      <c r="D68" s="953"/>
      <c r="E68" s="953"/>
      <c r="F68" s="953"/>
      <c r="G68" s="953"/>
      <c r="H68" s="953"/>
      <c r="I68" s="953"/>
      <c r="J68" s="953"/>
      <c r="K68" s="953"/>
      <c r="L68" s="953"/>
      <c r="M68" s="953"/>
      <c r="N68" s="953"/>
      <c r="O68" s="953"/>
      <c r="P68" s="954"/>
      <c r="Q68" s="955">
        <v>163</v>
      </c>
      <c r="R68" s="949"/>
      <c r="S68" s="949"/>
      <c r="T68" s="949"/>
      <c r="U68" s="949"/>
      <c r="V68" s="949">
        <v>146</v>
      </c>
      <c r="W68" s="949"/>
      <c r="X68" s="949"/>
      <c r="Y68" s="949"/>
      <c r="Z68" s="949"/>
      <c r="AA68" s="949">
        <v>17</v>
      </c>
      <c r="AB68" s="949"/>
      <c r="AC68" s="949"/>
      <c r="AD68" s="949"/>
      <c r="AE68" s="949"/>
      <c r="AF68" s="949">
        <v>17</v>
      </c>
      <c r="AG68" s="949"/>
      <c r="AH68" s="949"/>
      <c r="AI68" s="949"/>
      <c r="AJ68" s="949"/>
      <c r="AK68" s="949" t="s">
        <v>580</v>
      </c>
      <c r="AL68" s="949"/>
      <c r="AM68" s="949"/>
      <c r="AN68" s="949"/>
      <c r="AO68" s="949"/>
      <c r="AP68" s="949" t="s">
        <v>580</v>
      </c>
      <c r="AQ68" s="949"/>
      <c r="AR68" s="949"/>
      <c r="AS68" s="949"/>
      <c r="AT68" s="949"/>
      <c r="AU68" s="949" t="s">
        <v>580</v>
      </c>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x14ac:dyDescent="0.15">
      <c r="A69" s="261">
        <v>2</v>
      </c>
      <c r="B69" s="956" t="s">
        <v>584</v>
      </c>
      <c r="C69" s="957"/>
      <c r="D69" s="957"/>
      <c r="E69" s="957"/>
      <c r="F69" s="957"/>
      <c r="G69" s="957"/>
      <c r="H69" s="957"/>
      <c r="I69" s="957"/>
      <c r="J69" s="957"/>
      <c r="K69" s="957"/>
      <c r="L69" s="957"/>
      <c r="M69" s="957"/>
      <c r="N69" s="957"/>
      <c r="O69" s="957"/>
      <c r="P69" s="958"/>
      <c r="Q69" s="959">
        <v>320</v>
      </c>
      <c r="R69" s="912"/>
      <c r="S69" s="912"/>
      <c r="T69" s="912"/>
      <c r="U69" s="912"/>
      <c r="V69" s="912">
        <v>282</v>
      </c>
      <c r="W69" s="912"/>
      <c r="X69" s="912"/>
      <c r="Y69" s="912"/>
      <c r="Z69" s="912"/>
      <c r="AA69" s="913">
        <v>37</v>
      </c>
      <c r="AB69" s="914"/>
      <c r="AC69" s="914"/>
      <c r="AD69" s="914"/>
      <c r="AE69" s="911"/>
      <c r="AF69" s="912">
        <v>37</v>
      </c>
      <c r="AG69" s="912"/>
      <c r="AH69" s="912"/>
      <c r="AI69" s="912"/>
      <c r="AJ69" s="912"/>
      <c r="AK69" s="912" t="s">
        <v>580</v>
      </c>
      <c r="AL69" s="912"/>
      <c r="AM69" s="912"/>
      <c r="AN69" s="912"/>
      <c r="AO69" s="912"/>
      <c r="AP69" s="912">
        <v>39</v>
      </c>
      <c r="AQ69" s="912"/>
      <c r="AR69" s="912"/>
      <c r="AS69" s="912"/>
      <c r="AT69" s="912"/>
      <c r="AU69" s="912">
        <v>2</v>
      </c>
      <c r="AV69" s="912"/>
      <c r="AW69" s="912"/>
      <c r="AX69" s="912"/>
      <c r="AY69" s="912"/>
      <c r="AZ69" s="960"/>
      <c r="BA69" s="960"/>
      <c r="BB69" s="960"/>
      <c r="BC69" s="960"/>
      <c r="BD69" s="961"/>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x14ac:dyDescent="0.15">
      <c r="A70" s="261">
        <v>3</v>
      </c>
      <c r="B70" s="956" t="s">
        <v>585</v>
      </c>
      <c r="C70" s="957"/>
      <c r="D70" s="957"/>
      <c r="E70" s="957"/>
      <c r="F70" s="957"/>
      <c r="G70" s="957"/>
      <c r="H70" s="957"/>
      <c r="I70" s="957"/>
      <c r="J70" s="957"/>
      <c r="K70" s="957"/>
      <c r="L70" s="957"/>
      <c r="M70" s="957"/>
      <c r="N70" s="957"/>
      <c r="O70" s="957"/>
      <c r="P70" s="958"/>
      <c r="Q70" s="959">
        <v>6168</v>
      </c>
      <c r="R70" s="912"/>
      <c r="S70" s="912"/>
      <c r="T70" s="912"/>
      <c r="U70" s="912"/>
      <c r="V70" s="912">
        <v>6045</v>
      </c>
      <c r="W70" s="912"/>
      <c r="X70" s="912"/>
      <c r="Y70" s="912"/>
      <c r="Z70" s="912"/>
      <c r="AA70" s="913">
        <v>123</v>
      </c>
      <c r="AB70" s="914"/>
      <c r="AC70" s="914"/>
      <c r="AD70" s="914"/>
      <c r="AE70" s="911"/>
      <c r="AF70" s="912">
        <v>123</v>
      </c>
      <c r="AG70" s="912"/>
      <c r="AH70" s="912"/>
      <c r="AI70" s="912"/>
      <c r="AJ70" s="912"/>
      <c r="AK70" s="912">
        <v>26</v>
      </c>
      <c r="AL70" s="912"/>
      <c r="AM70" s="912"/>
      <c r="AN70" s="912"/>
      <c r="AO70" s="912"/>
      <c r="AP70" s="912">
        <v>1668</v>
      </c>
      <c r="AQ70" s="912"/>
      <c r="AR70" s="912"/>
      <c r="AS70" s="912"/>
      <c r="AT70" s="912"/>
      <c r="AU70" s="912">
        <v>216</v>
      </c>
      <c r="AV70" s="912"/>
      <c r="AW70" s="912"/>
      <c r="AX70" s="912"/>
      <c r="AY70" s="912"/>
      <c r="AZ70" s="960"/>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x14ac:dyDescent="0.15">
      <c r="A71" s="261">
        <v>4</v>
      </c>
      <c r="B71" s="956" t="s">
        <v>586</v>
      </c>
      <c r="C71" s="957"/>
      <c r="D71" s="957"/>
      <c r="E71" s="957"/>
      <c r="F71" s="957"/>
      <c r="G71" s="957"/>
      <c r="H71" s="957"/>
      <c r="I71" s="957"/>
      <c r="J71" s="957"/>
      <c r="K71" s="957"/>
      <c r="L71" s="957"/>
      <c r="M71" s="957"/>
      <c r="N71" s="957"/>
      <c r="O71" s="957"/>
      <c r="P71" s="958"/>
      <c r="Q71" s="959">
        <v>1556</v>
      </c>
      <c r="R71" s="912"/>
      <c r="S71" s="912"/>
      <c r="T71" s="912"/>
      <c r="U71" s="912"/>
      <c r="V71" s="912">
        <v>1545</v>
      </c>
      <c r="W71" s="912"/>
      <c r="X71" s="912"/>
      <c r="Y71" s="912"/>
      <c r="Z71" s="912"/>
      <c r="AA71" s="913">
        <v>10</v>
      </c>
      <c r="AB71" s="914"/>
      <c r="AC71" s="914"/>
      <c r="AD71" s="914"/>
      <c r="AE71" s="911"/>
      <c r="AF71" s="912">
        <v>10</v>
      </c>
      <c r="AG71" s="912"/>
      <c r="AH71" s="912"/>
      <c r="AI71" s="912"/>
      <c r="AJ71" s="912"/>
      <c r="AK71" s="912" t="s">
        <v>580</v>
      </c>
      <c r="AL71" s="912"/>
      <c r="AM71" s="912"/>
      <c r="AN71" s="912"/>
      <c r="AO71" s="912"/>
      <c r="AP71" s="912" t="s">
        <v>580</v>
      </c>
      <c r="AQ71" s="912"/>
      <c r="AR71" s="912"/>
      <c r="AS71" s="912"/>
      <c r="AT71" s="912"/>
      <c r="AU71" s="912" t="s">
        <v>580</v>
      </c>
      <c r="AV71" s="912"/>
      <c r="AW71" s="912"/>
      <c r="AX71" s="912"/>
      <c r="AY71" s="912"/>
      <c r="AZ71" s="960"/>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x14ac:dyDescent="0.15">
      <c r="A72" s="261">
        <v>5</v>
      </c>
      <c r="B72" s="956" t="s">
        <v>587</v>
      </c>
      <c r="C72" s="957"/>
      <c r="D72" s="957"/>
      <c r="E72" s="957"/>
      <c r="F72" s="957"/>
      <c r="G72" s="957"/>
      <c r="H72" s="957"/>
      <c r="I72" s="957"/>
      <c r="J72" s="957"/>
      <c r="K72" s="957"/>
      <c r="L72" s="957"/>
      <c r="M72" s="957"/>
      <c r="N72" s="957"/>
      <c r="O72" s="957"/>
      <c r="P72" s="958"/>
      <c r="Q72" s="959">
        <v>297</v>
      </c>
      <c r="R72" s="912"/>
      <c r="S72" s="912"/>
      <c r="T72" s="912"/>
      <c r="U72" s="912"/>
      <c r="V72" s="912">
        <v>286</v>
      </c>
      <c r="W72" s="912"/>
      <c r="X72" s="912"/>
      <c r="Y72" s="912"/>
      <c r="Z72" s="912"/>
      <c r="AA72" s="913">
        <v>11</v>
      </c>
      <c r="AB72" s="914"/>
      <c r="AC72" s="914"/>
      <c r="AD72" s="914"/>
      <c r="AE72" s="911"/>
      <c r="AF72" s="912">
        <v>11</v>
      </c>
      <c r="AG72" s="912"/>
      <c r="AH72" s="912"/>
      <c r="AI72" s="912"/>
      <c r="AJ72" s="912"/>
      <c r="AK72" s="912">
        <v>5</v>
      </c>
      <c r="AL72" s="912"/>
      <c r="AM72" s="912"/>
      <c r="AN72" s="912"/>
      <c r="AO72" s="912"/>
      <c r="AP72" s="912" t="s">
        <v>580</v>
      </c>
      <c r="AQ72" s="912"/>
      <c r="AR72" s="912"/>
      <c r="AS72" s="912"/>
      <c r="AT72" s="912"/>
      <c r="AU72" s="912" t="s">
        <v>580</v>
      </c>
      <c r="AV72" s="912"/>
      <c r="AW72" s="912"/>
      <c r="AX72" s="912"/>
      <c r="AY72" s="912"/>
      <c r="AZ72" s="960"/>
      <c r="BA72" s="960"/>
      <c r="BB72" s="960"/>
      <c r="BC72" s="960"/>
      <c r="BD72" s="961"/>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x14ac:dyDescent="0.15">
      <c r="A73" s="261">
        <v>6</v>
      </c>
      <c r="B73" s="962" t="s">
        <v>582</v>
      </c>
      <c r="C73" s="957"/>
      <c r="D73" s="957"/>
      <c r="E73" s="957"/>
      <c r="F73" s="957"/>
      <c r="G73" s="957"/>
      <c r="H73" s="957"/>
      <c r="I73" s="957"/>
      <c r="J73" s="957"/>
      <c r="K73" s="957"/>
      <c r="L73" s="957"/>
      <c r="M73" s="957"/>
      <c r="N73" s="957"/>
      <c r="O73" s="957"/>
      <c r="P73" s="958"/>
      <c r="Q73" s="959">
        <v>422222</v>
      </c>
      <c r="R73" s="912"/>
      <c r="S73" s="912"/>
      <c r="T73" s="912"/>
      <c r="U73" s="912"/>
      <c r="V73" s="912">
        <v>410039</v>
      </c>
      <c r="W73" s="912"/>
      <c r="X73" s="912"/>
      <c r="Y73" s="912"/>
      <c r="Z73" s="912"/>
      <c r="AA73" s="912">
        <v>12183</v>
      </c>
      <c r="AB73" s="912"/>
      <c r="AC73" s="912"/>
      <c r="AD73" s="912"/>
      <c r="AE73" s="912"/>
      <c r="AF73" s="912">
        <v>12183</v>
      </c>
      <c r="AG73" s="912"/>
      <c r="AH73" s="912"/>
      <c r="AI73" s="912"/>
      <c r="AJ73" s="912"/>
      <c r="AK73" s="912">
        <v>1416</v>
      </c>
      <c r="AL73" s="912"/>
      <c r="AM73" s="912"/>
      <c r="AN73" s="912"/>
      <c r="AO73" s="912"/>
      <c r="AP73" s="912" t="s">
        <v>580</v>
      </c>
      <c r="AQ73" s="912"/>
      <c r="AR73" s="912"/>
      <c r="AS73" s="912"/>
      <c r="AT73" s="912"/>
      <c r="AU73" s="912" t="s">
        <v>580</v>
      </c>
      <c r="AV73" s="912"/>
      <c r="AW73" s="912"/>
      <c r="AX73" s="912"/>
      <c r="AY73" s="912"/>
      <c r="AZ73" s="960"/>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x14ac:dyDescent="0.15">
      <c r="A74" s="261">
        <v>7</v>
      </c>
      <c r="B74" s="962"/>
      <c r="C74" s="957"/>
      <c r="D74" s="957"/>
      <c r="E74" s="957"/>
      <c r="F74" s="957"/>
      <c r="G74" s="957"/>
      <c r="H74" s="957"/>
      <c r="I74" s="957"/>
      <c r="J74" s="957"/>
      <c r="K74" s="957"/>
      <c r="L74" s="957"/>
      <c r="M74" s="957"/>
      <c r="N74" s="957"/>
      <c r="O74" s="957"/>
      <c r="P74" s="958"/>
      <c r="Q74" s="959"/>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60"/>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x14ac:dyDescent="0.15">
      <c r="A75" s="261">
        <v>8</v>
      </c>
      <c r="B75" s="962"/>
      <c r="C75" s="957"/>
      <c r="D75" s="957"/>
      <c r="E75" s="957"/>
      <c r="F75" s="957"/>
      <c r="G75" s="957"/>
      <c r="H75" s="957"/>
      <c r="I75" s="957"/>
      <c r="J75" s="957"/>
      <c r="K75" s="957"/>
      <c r="L75" s="957"/>
      <c r="M75" s="957"/>
      <c r="N75" s="957"/>
      <c r="O75" s="957"/>
      <c r="P75" s="958"/>
      <c r="Q75" s="963"/>
      <c r="R75" s="914"/>
      <c r="S75" s="914"/>
      <c r="T75" s="914"/>
      <c r="U75" s="911"/>
      <c r="V75" s="913"/>
      <c r="W75" s="914"/>
      <c r="X75" s="914"/>
      <c r="Y75" s="914"/>
      <c r="Z75" s="911"/>
      <c r="AA75" s="913"/>
      <c r="AB75" s="914"/>
      <c r="AC75" s="914"/>
      <c r="AD75" s="914"/>
      <c r="AE75" s="911"/>
      <c r="AF75" s="913"/>
      <c r="AG75" s="914"/>
      <c r="AH75" s="914"/>
      <c r="AI75" s="914"/>
      <c r="AJ75" s="911"/>
      <c r="AK75" s="913"/>
      <c r="AL75" s="914"/>
      <c r="AM75" s="914"/>
      <c r="AN75" s="914"/>
      <c r="AO75" s="911"/>
      <c r="AP75" s="913"/>
      <c r="AQ75" s="914"/>
      <c r="AR75" s="914"/>
      <c r="AS75" s="914"/>
      <c r="AT75" s="911"/>
      <c r="AU75" s="913"/>
      <c r="AV75" s="914"/>
      <c r="AW75" s="914"/>
      <c r="AX75" s="914"/>
      <c r="AY75" s="911"/>
      <c r="AZ75" s="960"/>
      <c r="BA75" s="960"/>
      <c r="BB75" s="960"/>
      <c r="BC75" s="960"/>
      <c r="BD75" s="961"/>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x14ac:dyDescent="0.15">
      <c r="A76" s="261">
        <v>9</v>
      </c>
      <c r="B76" s="962"/>
      <c r="C76" s="957"/>
      <c r="D76" s="957"/>
      <c r="E76" s="957"/>
      <c r="F76" s="957"/>
      <c r="G76" s="957"/>
      <c r="H76" s="957"/>
      <c r="I76" s="957"/>
      <c r="J76" s="957"/>
      <c r="K76" s="957"/>
      <c r="L76" s="957"/>
      <c r="M76" s="957"/>
      <c r="N76" s="957"/>
      <c r="O76" s="957"/>
      <c r="P76" s="958"/>
      <c r="Q76" s="963"/>
      <c r="R76" s="914"/>
      <c r="S76" s="914"/>
      <c r="T76" s="914"/>
      <c r="U76" s="911"/>
      <c r="V76" s="913"/>
      <c r="W76" s="914"/>
      <c r="X76" s="914"/>
      <c r="Y76" s="914"/>
      <c r="Z76" s="911"/>
      <c r="AA76" s="913"/>
      <c r="AB76" s="914"/>
      <c r="AC76" s="914"/>
      <c r="AD76" s="914"/>
      <c r="AE76" s="911"/>
      <c r="AF76" s="913"/>
      <c r="AG76" s="914"/>
      <c r="AH76" s="914"/>
      <c r="AI76" s="914"/>
      <c r="AJ76" s="911"/>
      <c r="AK76" s="913"/>
      <c r="AL76" s="914"/>
      <c r="AM76" s="914"/>
      <c r="AN76" s="914"/>
      <c r="AO76" s="911"/>
      <c r="AP76" s="913"/>
      <c r="AQ76" s="914"/>
      <c r="AR76" s="914"/>
      <c r="AS76" s="914"/>
      <c r="AT76" s="911"/>
      <c r="AU76" s="913"/>
      <c r="AV76" s="914"/>
      <c r="AW76" s="914"/>
      <c r="AX76" s="914"/>
      <c r="AY76" s="911"/>
      <c r="AZ76" s="960"/>
      <c r="BA76" s="960"/>
      <c r="BB76" s="960"/>
      <c r="BC76" s="960"/>
      <c r="BD76" s="961"/>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x14ac:dyDescent="0.15">
      <c r="A77" s="261">
        <v>10</v>
      </c>
      <c r="B77" s="962"/>
      <c r="C77" s="957"/>
      <c r="D77" s="957"/>
      <c r="E77" s="957"/>
      <c r="F77" s="957"/>
      <c r="G77" s="957"/>
      <c r="H77" s="957"/>
      <c r="I77" s="957"/>
      <c r="J77" s="957"/>
      <c r="K77" s="957"/>
      <c r="L77" s="957"/>
      <c r="M77" s="957"/>
      <c r="N77" s="957"/>
      <c r="O77" s="957"/>
      <c r="P77" s="958"/>
      <c r="Q77" s="963"/>
      <c r="R77" s="914"/>
      <c r="S77" s="914"/>
      <c r="T77" s="914"/>
      <c r="U77" s="911"/>
      <c r="V77" s="913"/>
      <c r="W77" s="914"/>
      <c r="X77" s="914"/>
      <c r="Y77" s="914"/>
      <c r="Z77" s="911"/>
      <c r="AA77" s="913"/>
      <c r="AB77" s="914"/>
      <c r="AC77" s="914"/>
      <c r="AD77" s="914"/>
      <c r="AE77" s="911"/>
      <c r="AF77" s="913"/>
      <c r="AG77" s="914"/>
      <c r="AH77" s="914"/>
      <c r="AI77" s="914"/>
      <c r="AJ77" s="911"/>
      <c r="AK77" s="913"/>
      <c r="AL77" s="914"/>
      <c r="AM77" s="914"/>
      <c r="AN77" s="914"/>
      <c r="AO77" s="911"/>
      <c r="AP77" s="913"/>
      <c r="AQ77" s="914"/>
      <c r="AR77" s="914"/>
      <c r="AS77" s="914"/>
      <c r="AT77" s="911"/>
      <c r="AU77" s="913"/>
      <c r="AV77" s="914"/>
      <c r="AW77" s="914"/>
      <c r="AX77" s="914"/>
      <c r="AY77" s="911"/>
      <c r="AZ77" s="960"/>
      <c r="BA77" s="960"/>
      <c r="BB77" s="960"/>
      <c r="BC77" s="960"/>
      <c r="BD77" s="961"/>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x14ac:dyDescent="0.15">
      <c r="A78" s="261">
        <v>11</v>
      </c>
      <c r="B78" s="962"/>
      <c r="C78" s="957"/>
      <c r="D78" s="957"/>
      <c r="E78" s="957"/>
      <c r="F78" s="957"/>
      <c r="G78" s="957"/>
      <c r="H78" s="957"/>
      <c r="I78" s="957"/>
      <c r="J78" s="957"/>
      <c r="K78" s="957"/>
      <c r="L78" s="957"/>
      <c r="M78" s="957"/>
      <c r="N78" s="957"/>
      <c r="O78" s="957"/>
      <c r="P78" s="958"/>
      <c r="Q78" s="959"/>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60"/>
      <c r="BA78" s="960"/>
      <c r="BB78" s="960"/>
      <c r="BC78" s="960"/>
      <c r="BD78" s="961"/>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x14ac:dyDescent="0.15">
      <c r="A79" s="261">
        <v>12</v>
      </c>
      <c r="B79" s="962"/>
      <c r="C79" s="957"/>
      <c r="D79" s="957"/>
      <c r="E79" s="957"/>
      <c r="F79" s="957"/>
      <c r="G79" s="957"/>
      <c r="H79" s="957"/>
      <c r="I79" s="957"/>
      <c r="J79" s="957"/>
      <c r="K79" s="957"/>
      <c r="L79" s="957"/>
      <c r="M79" s="957"/>
      <c r="N79" s="957"/>
      <c r="O79" s="957"/>
      <c r="P79" s="958"/>
      <c r="Q79" s="959"/>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60"/>
      <c r="BA79" s="960"/>
      <c r="BB79" s="960"/>
      <c r="BC79" s="960"/>
      <c r="BD79" s="961"/>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x14ac:dyDescent="0.15">
      <c r="A80" s="261">
        <v>13</v>
      </c>
      <c r="B80" s="962"/>
      <c r="C80" s="957"/>
      <c r="D80" s="957"/>
      <c r="E80" s="957"/>
      <c r="F80" s="957"/>
      <c r="G80" s="957"/>
      <c r="H80" s="957"/>
      <c r="I80" s="957"/>
      <c r="J80" s="957"/>
      <c r="K80" s="957"/>
      <c r="L80" s="957"/>
      <c r="M80" s="957"/>
      <c r="N80" s="957"/>
      <c r="O80" s="957"/>
      <c r="P80" s="958"/>
      <c r="Q80" s="959"/>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60"/>
      <c r="BA80" s="960"/>
      <c r="BB80" s="960"/>
      <c r="BC80" s="960"/>
      <c r="BD80" s="961"/>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x14ac:dyDescent="0.15">
      <c r="A81" s="261">
        <v>14</v>
      </c>
      <c r="B81" s="962"/>
      <c r="C81" s="957"/>
      <c r="D81" s="957"/>
      <c r="E81" s="957"/>
      <c r="F81" s="957"/>
      <c r="G81" s="957"/>
      <c r="H81" s="957"/>
      <c r="I81" s="957"/>
      <c r="J81" s="957"/>
      <c r="K81" s="957"/>
      <c r="L81" s="957"/>
      <c r="M81" s="957"/>
      <c r="N81" s="957"/>
      <c r="O81" s="957"/>
      <c r="P81" s="958"/>
      <c r="Q81" s="959"/>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60"/>
      <c r="BA81" s="960"/>
      <c r="BB81" s="960"/>
      <c r="BC81" s="960"/>
      <c r="BD81" s="961"/>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x14ac:dyDescent="0.15">
      <c r="A82" s="261">
        <v>15</v>
      </c>
      <c r="B82" s="962"/>
      <c r="C82" s="957"/>
      <c r="D82" s="957"/>
      <c r="E82" s="957"/>
      <c r="F82" s="957"/>
      <c r="G82" s="957"/>
      <c r="H82" s="957"/>
      <c r="I82" s="957"/>
      <c r="J82" s="957"/>
      <c r="K82" s="957"/>
      <c r="L82" s="957"/>
      <c r="M82" s="957"/>
      <c r="N82" s="957"/>
      <c r="O82" s="957"/>
      <c r="P82" s="958"/>
      <c r="Q82" s="959"/>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60"/>
      <c r="BA82" s="960"/>
      <c r="BB82" s="960"/>
      <c r="BC82" s="960"/>
      <c r="BD82" s="961"/>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x14ac:dyDescent="0.15">
      <c r="A83" s="261">
        <v>16</v>
      </c>
      <c r="B83" s="962"/>
      <c r="C83" s="957"/>
      <c r="D83" s="957"/>
      <c r="E83" s="957"/>
      <c r="F83" s="957"/>
      <c r="G83" s="957"/>
      <c r="H83" s="957"/>
      <c r="I83" s="957"/>
      <c r="J83" s="957"/>
      <c r="K83" s="957"/>
      <c r="L83" s="957"/>
      <c r="M83" s="957"/>
      <c r="N83" s="957"/>
      <c r="O83" s="957"/>
      <c r="P83" s="958"/>
      <c r="Q83" s="959"/>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60"/>
      <c r="BA83" s="960"/>
      <c r="BB83" s="960"/>
      <c r="BC83" s="960"/>
      <c r="BD83" s="961"/>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x14ac:dyDescent="0.15">
      <c r="A84" s="261">
        <v>17</v>
      </c>
      <c r="B84" s="962"/>
      <c r="C84" s="957"/>
      <c r="D84" s="957"/>
      <c r="E84" s="957"/>
      <c r="F84" s="957"/>
      <c r="G84" s="957"/>
      <c r="H84" s="957"/>
      <c r="I84" s="957"/>
      <c r="J84" s="957"/>
      <c r="K84" s="957"/>
      <c r="L84" s="957"/>
      <c r="M84" s="957"/>
      <c r="N84" s="957"/>
      <c r="O84" s="957"/>
      <c r="P84" s="958"/>
      <c r="Q84" s="959"/>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60"/>
      <c r="BA84" s="960"/>
      <c r="BB84" s="960"/>
      <c r="BC84" s="960"/>
      <c r="BD84" s="961"/>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x14ac:dyDescent="0.15">
      <c r="A85" s="261">
        <v>18</v>
      </c>
      <c r="B85" s="962"/>
      <c r="C85" s="957"/>
      <c r="D85" s="957"/>
      <c r="E85" s="957"/>
      <c r="F85" s="957"/>
      <c r="G85" s="957"/>
      <c r="H85" s="957"/>
      <c r="I85" s="957"/>
      <c r="J85" s="957"/>
      <c r="K85" s="957"/>
      <c r="L85" s="957"/>
      <c r="M85" s="957"/>
      <c r="N85" s="957"/>
      <c r="O85" s="957"/>
      <c r="P85" s="958"/>
      <c r="Q85" s="959"/>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60"/>
      <c r="BA85" s="960"/>
      <c r="BB85" s="960"/>
      <c r="BC85" s="960"/>
      <c r="BD85" s="961"/>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x14ac:dyDescent="0.15">
      <c r="A86" s="261">
        <v>19</v>
      </c>
      <c r="B86" s="962"/>
      <c r="C86" s="957"/>
      <c r="D86" s="957"/>
      <c r="E86" s="957"/>
      <c r="F86" s="957"/>
      <c r="G86" s="957"/>
      <c r="H86" s="957"/>
      <c r="I86" s="957"/>
      <c r="J86" s="957"/>
      <c r="K86" s="957"/>
      <c r="L86" s="957"/>
      <c r="M86" s="957"/>
      <c r="N86" s="957"/>
      <c r="O86" s="957"/>
      <c r="P86" s="958"/>
      <c r="Q86" s="959"/>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60"/>
      <c r="BA86" s="960"/>
      <c r="BB86" s="960"/>
      <c r="BC86" s="960"/>
      <c r="BD86" s="961"/>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x14ac:dyDescent="0.15">
      <c r="A87" s="269">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x14ac:dyDescent="0.2">
      <c r="A88" s="264" t="s">
        <v>387</v>
      </c>
      <c r="B88" s="870" t="s">
        <v>417</v>
      </c>
      <c r="C88" s="871"/>
      <c r="D88" s="871"/>
      <c r="E88" s="871"/>
      <c r="F88" s="871"/>
      <c r="G88" s="871"/>
      <c r="H88" s="871"/>
      <c r="I88" s="871"/>
      <c r="J88" s="871"/>
      <c r="K88" s="871"/>
      <c r="L88" s="871"/>
      <c r="M88" s="871"/>
      <c r="N88" s="871"/>
      <c r="O88" s="871"/>
      <c r="P88" s="872"/>
      <c r="Q88" s="921"/>
      <c r="R88" s="922"/>
      <c r="S88" s="922"/>
      <c r="T88" s="922"/>
      <c r="U88" s="922"/>
      <c r="V88" s="922"/>
      <c r="W88" s="922"/>
      <c r="X88" s="922"/>
      <c r="Y88" s="922"/>
      <c r="Z88" s="922"/>
      <c r="AA88" s="922"/>
      <c r="AB88" s="922"/>
      <c r="AC88" s="922"/>
      <c r="AD88" s="922"/>
      <c r="AE88" s="922"/>
      <c r="AF88" s="925">
        <f>SUM(AF68:AJ87)</f>
        <v>12381</v>
      </c>
      <c r="AG88" s="925"/>
      <c r="AH88" s="925"/>
      <c r="AI88" s="925"/>
      <c r="AJ88" s="925"/>
      <c r="AK88" s="922"/>
      <c r="AL88" s="922"/>
      <c r="AM88" s="922"/>
      <c r="AN88" s="922"/>
      <c r="AO88" s="922"/>
      <c r="AP88" s="925">
        <f>SUM(AP68:AT87)</f>
        <v>1707</v>
      </c>
      <c r="AQ88" s="925"/>
      <c r="AR88" s="925"/>
      <c r="AS88" s="925"/>
      <c r="AT88" s="925"/>
      <c r="AU88" s="925">
        <f>SUM(AU68:AY87)</f>
        <v>218</v>
      </c>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418</v>
      </c>
      <c r="BS102" s="871"/>
      <c r="BT102" s="871"/>
      <c r="BU102" s="871"/>
      <c r="BV102" s="871"/>
      <c r="BW102" s="871"/>
      <c r="BX102" s="871"/>
      <c r="BY102" s="871"/>
      <c r="BZ102" s="871"/>
      <c r="CA102" s="871"/>
      <c r="CB102" s="871"/>
      <c r="CC102" s="871"/>
      <c r="CD102" s="871"/>
      <c r="CE102" s="871"/>
      <c r="CF102" s="871"/>
      <c r="CG102" s="872"/>
      <c r="CH102" s="971"/>
      <c r="CI102" s="972"/>
      <c r="CJ102" s="972"/>
      <c r="CK102" s="972"/>
      <c r="CL102" s="973"/>
      <c r="CM102" s="971"/>
      <c r="CN102" s="972"/>
      <c r="CO102" s="972"/>
      <c r="CP102" s="972"/>
      <c r="CQ102" s="973"/>
      <c r="CR102" s="974">
        <f>SUM(CR7:CV88)</f>
        <v>1436</v>
      </c>
      <c r="CS102" s="933"/>
      <c r="CT102" s="933"/>
      <c r="CU102" s="933"/>
      <c r="CV102" s="975"/>
      <c r="CW102" s="974" t="s">
        <v>593</v>
      </c>
      <c r="CX102" s="933"/>
      <c r="CY102" s="933"/>
      <c r="CZ102" s="933"/>
      <c r="DA102" s="975"/>
      <c r="DB102" s="974" t="s">
        <v>593</v>
      </c>
      <c r="DC102" s="933"/>
      <c r="DD102" s="933"/>
      <c r="DE102" s="933"/>
      <c r="DF102" s="975"/>
      <c r="DG102" s="974" t="s">
        <v>593</v>
      </c>
      <c r="DH102" s="933"/>
      <c r="DI102" s="933"/>
      <c r="DJ102" s="933"/>
      <c r="DK102" s="975"/>
      <c r="DL102" s="974" t="s">
        <v>593</v>
      </c>
      <c r="DM102" s="933"/>
      <c r="DN102" s="933"/>
      <c r="DO102" s="933"/>
      <c r="DP102" s="975"/>
      <c r="DQ102" s="974" t="s">
        <v>593</v>
      </c>
      <c r="DR102" s="933"/>
      <c r="DS102" s="933"/>
      <c r="DT102" s="933"/>
      <c r="DU102" s="975"/>
      <c r="DV102" s="998"/>
      <c r="DW102" s="999"/>
      <c r="DX102" s="999"/>
      <c r="DY102" s="999"/>
      <c r="DZ102" s="100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1" t="s">
        <v>419</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2" t="s">
        <v>420</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3" t="s">
        <v>423</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424</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6" customFormat="1" ht="26.25" customHeight="1" x14ac:dyDescent="0.15">
      <c r="A109" s="996" t="s">
        <v>425</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426</v>
      </c>
      <c r="AB109" s="977"/>
      <c r="AC109" s="977"/>
      <c r="AD109" s="977"/>
      <c r="AE109" s="978"/>
      <c r="AF109" s="976" t="s">
        <v>305</v>
      </c>
      <c r="AG109" s="977"/>
      <c r="AH109" s="977"/>
      <c r="AI109" s="977"/>
      <c r="AJ109" s="978"/>
      <c r="AK109" s="976" t="s">
        <v>304</v>
      </c>
      <c r="AL109" s="977"/>
      <c r="AM109" s="977"/>
      <c r="AN109" s="977"/>
      <c r="AO109" s="978"/>
      <c r="AP109" s="976" t="s">
        <v>427</v>
      </c>
      <c r="AQ109" s="977"/>
      <c r="AR109" s="977"/>
      <c r="AS109" s="977"/>
      <c r="AT109" s="979"/>
      <c r="AU109" s="996" t="s">
        <v>425</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426</v>
      </c>
      <c r="BR109" s="977"/>
      <c r="BS109" s="977"/>
      <c r="BT109" s="977"/>
      <c r="BU109" s="978"/>
      <c r="BV109" s="976" t="s">
        <v>305</v>
      </c>
      <c r="BW109" s="977"/>
      <c r="BX109" s="977"/>
      <c r="BY109" s="977"/>
      <c r="BZ109" s="978"/>
      <c r="CA109" s="976" t="s">
        <v>304</v>
      </c>
      <c r="CB109" s="977"/>
      <c r="CC109" s="977"/>
      <c r="CD109" s="977"/>
      <c r="CE109" s="978"/>
      <c r="CF109" s="997" t="s">
        <v>427</v>
      </c>
      <c r="CG109" s="997"/>
      <c r="CH109" s="997"/>
      <c r="CI109" s="997"/>
      <c r="CJ109" s="997"/>
      <c r="CK109" s="976" t="s">
        <v>428</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426</v>
      </c>
      <c r="DH109" s="977"/>
      <c r="DI109" s="977"/>
      <c r="DJ109" s="977"/>
      <c r="DK109" s="978"/>
      <c r="DL109" s="976" t="s">
        <v>305</v>
      </c>
      <c r="DM109" s="977"/>
      <c r="DN109" s="977"/>
      <c r="DO109" s="977"/>
      <c r="DP109" s="978"/>
      <c r="DQ109" s="976" t="s">
        <v>304</v>
      </c>
      <c r="DR109" s="977"/>
      <c r="DS109" s="977"/>
      <c r="DT109" s="977"/>
      <c r="DU109" s="978"/>
      <c r="DV109" s="976" t="s">
        <v>427</v>
      </c>
      <c r="DW109" s="977"/>
      <c r="DX109" s="977"/>
      <c r="DY109" s="977"/>
      <c r="DZ109" s="979"/>
    </row>
    <row r="110" spans="1:131" s="246" customFormat="1" ht="26.25" customHeight="1" x14ac:dyDescent="0.15">
      <c r="A110" s="980" t="s">
        <v>429</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7074191</v>
      </c>
      <c r="AB110" s="984"/>
      <c r="AC110" s="984"/>
      <c r="AD110" s="984"/>
      <c r="AE110" s="985"/>
      <c r="AF110" s="986">
        <v>7226305</v>
      </c>
      <c r="AG110" s="984"/>
      <c r="AH110" s="984"/>
      <c r="AI110" s="984"/>
      <c r="AJ110" s="985"/>
      <c r="AK110" s="986">
        <v>7268288</v>
      </c>
      <c r="AL110" s="984"/>
      <c r="AM110" s="984"/>
      <c r="AN110" s="984"/>
      <c r="AO110" s="985"/>
      <c r="AP110" s="987">
        <v>20.5</v>
      </c>
      <c r="AQ110" s="988"/>
      <c r="AR110" s="988"/>
      <c r="AS110" s="988"/>
      <c r="AT110" s="989"/>
      <c r="AU110" s="990" t="s">
        <v>73</v>
      </c>
      <c r="AV110" s="991"/>
      <c r="AW110" s="991"/>
      <c r="AX110" s="991"/>
      <c r="AY110" s="991"/>
      <c r="AZ110" s="1032" t="s">
        <v>430</v>
      </c>
      <c r="BA110" s="981"/>
      <c r="BB110" s="981"/>
      <c r="BC110" s="981"/>
      <c r="BD110" s="981"/>
      <c r="BE110" s="981"/>
      <c r="BF110" s="981"/>
      <c r="BG110" s="981"/>
      <c r="BH110" s="981"/>
      <c r="BI110" s="981"/>
      <c r="BJ110" s="981"/>
      <c r="BK110" s="981"/>
      <c r="BL110" s="981"/>
      <c r="BM110" s="981"/>
      <c r="BN110" s="981"/>
      <c r="BO110" s="981"/>
      <c r="BP110" s="982"/>
      <c r="BQ110" s="1018">
        <v>71821445</v>
      </c>
      <c r="BR110" s="1019"/>
      <c r="BS110" s="1019"/>
      <c r="BT110" s="1019"/>
      <c r="BU110" s="1019"/>
      <c r="BV110" s="1019">
        <v>70194252</v>
      </c>
      <c r="BW110" s="1019"/>
      <c r="BX110" s="1019"/>
      <c r="BY110" s="1019"/>
      <c r="BZ110" s="1019"/>
      <c r="CA110" s="1019">
        <v>69337165</v>
      </c>
      <c r="CB110" s="1019"/>
      <c r="CC110" s="1019"/>
      <c r="CD110" s="1019"/>
      <c r="CE110" s="1019"/>
      <c r="CF110" s="1033">
        <v>195.4</v>
      </c>
      <c r="CG110" s="1034"/>
      <c r="CH110" s="1034"/>
      <c r="CI110" s="1034"/>
      <c r="CJ110" s="1034"/>
      <c r="CK110" s="1035" t="s">
        <v>431</v>
      </c>
      <c r="CL110" s="1036"/>
      <c r="CM110" s="1015" t="s">
        <v>432</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v>3014556</v>
      </c>
      <c r="DH110" s="1019"/>
      <c r="DI110" s="1019"/>
      <c r="DJ110" s="1019"/>
      <c r="DK110" s="1019"/>
      <c r="DL110" s="1019">
        <v>2765736</v>
      </c>
      <c r="DM110" s="1019"/>
      <c r="DN110" s="1019"/>
      <c r="DO110" s="1019"/>
      <c r="DP110" s="1019"/>
      <c r="DQ110" s="1019">
        <v>2527824</v>
      </c>
      <c r="DR110" s="1019"/>
      <c r="DS110" s="1019"/>
      <c r="DT110" s="1019"/>
      <c r="DU110" s="1019"/>
      <c r="DV110" s="1020">
        <v>7.1</v>
      </c>
      <c r="DW110" s="1020"/>
      <c r="DX110" s="1020"/>
      <c r="DY110" s="1020"/>
      <c r="DZ110" s="1021"/>
    </row>
    <row r="111" spans="1:131" s="246" customFormat="1" ht="26.25" customHeight="1" x14ac:dyDescent="0.15">
      <c r="A111" s="1022" t="s">
        <v>433</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137</v>
      </c>
      <c r="AB111" s="1026"/>
      <c r="AC111" s="1026"/>
      <c r="AD111" s="1026"/>
      <c r="AE111" s="1027"/>
      <c r="AF111" s="1028" t="s">
        <v>137</v>
      </c>
      <c r="AG111" s="1026"/>
      <c r="AH111" s="1026"/>
      <c r="AI111" s="1026"/>
      <c r="AJ111" s="1027"/>
      <c r="AK111" s="1028" t="s">
        <v>137</v>
      </c>
      <c r="AL111" s="1026"/>
      <c r="AM111" s="1026"/>
      <c r="AN111" s="1026"/>
      <c r="AO111" s="1027"/>
      <c r="AP111" s="1029" t="s">
        <v>434</v>
      </c>
      <c r="AQ111" s="1030"/>
      <c r="AR111" s="1030"/>
      <c r="AS111" s="1030"/>
      <c r="AT111" s="1031"/>
      <c r="AU111" s="992"/>
      <c r="AV111" s="993"/>
      <c r="AW111" s="993"/>
      <c r="AX111" s="993"/>
      <c r="AY111" s="993"/>
      <c r="AZ111" s="1041" t="s">
        <v>435</v>
      </c>
      <c r="BA111" s="1042"/>
      <c r="BB111" s="1042"/>
      <c r="BC111" s="1042"/>
      <c r="BD111" s="1042"/>
      <c r="BE111" s="1042"/>
      <c r="BF111" s="1042"/>
      <c r="BG111" s="1042"/>
      <c r="BH111" s="1042"/>
      <c r="BI111" s="1042"/>
      <c r="BJ111" s="1042"/>
      <c r="BK111" s="1042"/>
      <c r="BL111" s="1042"/>
      <c r="BM111" s="1042"/>
      <c r="BN111" s="1042"/>
      <c r="BO111" s="1042"/>
      <c r="BP111" s="1043"/>
      <c r="BQ111" s="1011">
        <v>4943132</v>
      </c>
      <c r="BR111" s="1012"/>
      <c r="BS111" s="1012"/>
      <c r="BT111" s="1012"/>
      <c r="BU111" s="1012"/>
      <c r="BV111" s="1012">
        <v>4179852</v>
      </c>
      <c r="BW111" s="1012"/>
      <c r="BX111" s="1012"/>
      <c r="BY111" s="1012"/>
      <c r="BZ111" s="1012"/>
      <c r="CA111" s="1012">
        <v>3385349</v>
      </c>
      <c r="CB111" s="1012"/>
      <c r="CC111" s="1012"/>
      <c r="CD111" s="1012"/>
      <c r="CE111" s="1012"/>
      <c r="CF111" s="1006">
        <v>9.5</v>
      </c>
      <c r="CG111" s="1007"/>
      <c r="CH111" s="1007"/>
      <c r="CI111" s="1007"/>
      <c r="CJ111" s="1007"/>
      <c r="CK111" s="1037"/>
      <c r="CL111" s="1038"/>
      <c r="CM111" s="1008" t="s">
        <v>436</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437</v>
      </c>
      <c r="DH111" s="1012"/>
      <c r="DI111" s="1012"/>
      <c r="DJ111" s="1012"/>
      <c r="DK111" s="1012"/>
      <c r="DL111" s="1012" t="s">
        <v>437</v>
      </c>
      <c r="DM111" s="1012"/>
      <c r="DN111" s="1012"/>
      <c r="DO111" s="1012"/>
      <c r="DP111" s="1012"/>
      <c r="DQ111" s="1012" t="s">
        <v>137</v>
      </c>
      <c r="DR111" s="1012"/>
      <c r="DS111" s="1012"/>
      <c r="DT111" s="1012"/>
      <c r="DU111" s="1012"/>
      <c r="DV111" s="1013" t="s">
        <v>437</v>
      </c>
      <c r="DW111" s="1013"/>
      <c r="DX111" s="1013"/>
      <c r="DY111" s="1013"/>
      <c r="DZ111" s="1014"/>
    </row>
    <row r="112" spans="1:131" s="246" customFormat="1" ht="26.25" customHeight="1" x14ac:dyDescent="0.15">
      <c r="A112" s="1044" t="s">
        <v>438</v>
      </c>
      <c r="B112" s="1045"/>
      <c r="C112" s="1042" t="s">
        <v>439</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434</v>
      </c>
      <c r="AB112" s="1051"/>
      <c r="AC112" s="1051"/>
      <c r="AD112" s="1051"/>
      <c r="AE112" s="1052"/>
      <c r="AF112" s="1053" t="s">
        <v>434</v>
      </c>
      <c r="AG112" s="1051"/>
      <c r="AH112" s="1051"/>
      <c r="AI112" s="1051"/>
      <c r="AJ112" s="1052"/>
      <c r="AK112" s="1053" t="s">
        <v>434</v>
      </c>
      <c r="AL112" s="1051"/>
      <c r="AM112" s="1051"/>
      <c r="AN112" s="1051"/>
      <c r="AO112" s="1052"/>
      <c r="AP112" s="1054" t="s">
        <v>434</v>
      </c>
      <c r="AQ112" s="1055"/>
      <c r="AR112" s="1055"/>
      <c r="AS112" s="1055"/>
      <c r="AT112" s="1056"/>
      <c r="AU112" s="992"/>
      <c r="AV112" s="993"/>
      <c r="AW112" s="993"/>
      <c r="AX112" s="993"/>
      <c r="AY112" s="993"/>
      <c r="AZ112" s="1041" t="s">
        <v>440</v>
      </c>
      <c r="BA112" s="1042"/>
      <c r="BB112" s="1042"/>
      <c r="BC112" s="1042"/>
      <c r="BD112" s="1042"/>
      <c r="BE112" s="1042"/>
      <c r="BF112" s="1042"/>
      <c r="BG112" s="1042"/>
      <c r="BH112" s="1042"/>
      <c r="BI112" s="1042"/>
      <c r="BJ112" s="1042"/>
      <c r="BK112" s="1042"/>
      <c r="BL112" s="1042"/>
      <c r="BM112" s="1042"/>
      <c r="BN112" s="1042"/>
      <c r="BO112" s="1042"/>
      <c r="BP112" s="1043"/>
      <c r="BQ112" s="1011">
        <v>25149121</v>
      </c>
      <c r="BR112" s="1012"/>
      <c r="BS112" s="1012"/>
      <c r="BT112" s="1012"/>
      <c r="BU112" s="1012"/>
      <c r="BV112" s="1012">
        <v>24037114</v>
      </c>
      <c r="BW112" s="1012"/>
      <c r="BX112" s="1012"/>
      <c r="BY112" s="1012"/>
      <c r="BZ112" s="1012"/>
      <c r="CA112" s="1012">
        <v>23097193</v>
      </c>
      <c r="CB112" s="1012"/>
      <c r="CC112" s="1012"/>
      <c r="CD112" s="1012"/>
      <c r="CE112" s="1012"/>
      <c r="CF112" s="1006">
        <v>65.099999999999994</v>
      </c>
      <c r="CG112" s="1007"/>
      <c r="CH112" s="1007"/>
      <c r="CI112" s="1007"/>
      <c r="CJ112" s="1007"/>
      <c r="CK112" s="1037"/>
      <c r="CL112" s="1038"/>
      <c r="CM112" s="1008" t="s">
        <v>441</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434</v>
      </c>
      <c r="DH112" s="1012"/>
      <c r="DI112" s="1012"/>
      <c r="DJ112" s="1012"/>
      <c r="DK112" s="1012"/>
      <c r="DL112" s="1012" t="s">
        <v>437</v>
      </c>
      <c r="DM112" s="1012"/>
      <c r="DN112" s="1012"/>
      <c r="DO112" s="1012"/>
      <c r="DP112" s="1012"/>
      <c r="DQ112" s="1012" t="s">
        <v>434</v>
      </c>
      <c r="DR112" s="1012"/>
      <c r="DS112" s="1012"/>
      <c r="DT112" s="1012"/>
      <c r="DU112" s="1012"/>
      <c r="DV112" s="1013" t="s">
        <v>437</v>
      </c>
      <c r="DW112" s="1013"/>
      <c r="DX112" s="1013"/>
      <c r="DY112" s="1013"/>
      <c r="DZ112" s="1014"/>
    </row>
    <row r="113" spans="1:130" s="246" customFormat="1" ht="26.25" customHeight="1" x14ac:dyDescent="0.15">
      <c r="A113" s="1046"/>
      <c r="B113" s="1047"/>
      <c r="C113" s="1042" t="s">
        <v>442</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2290340</v>
      </c>
      <c r="AB113" s="1026"/>
      <c r="AC113" s="1026"/>
      <c r="AD113" s="1026"/>
      <c r="AE113" s="1027"/>
      <c r="AF113" s="1028">
        <v>2275358</v>
      </c>
      <c r="AG113" s="1026"/>
      <c r="AH113" s="1026"/>
      <c r="AI113" s="1026"/>
      <c r="AJ113" s="1027"/>
      <c r="AK113" s="1028">
        <v>2225365</v>
      </c>
      <c r="AL113" s="1026"/>
      <c r="AM113" s="1026"/>
      <c r="AN113" s="1026"/>
      <c r="AO113" s="1027"/>
      <c r="AP113" s="1029">
        <v>6.3</v>
      </c>
      <c r="AQ113" s="1030"/>
      <c r="AR113" s="1030"/>
      <c r="AS113" s="1030"/>
      <c r="AT113" s="1031"/>
      <c r="AU113" s="992"/>
      <c r="AV113" s="993"/>
      <c r="AW113" s="993"/>
      <c r="AX113" s="993"/>
      <c r="AY113" s="993"/>
      <c r="AZ113" s="1041" t="s">
        <v>443</v>
      </c>
      <c r="BA113" s="1042"/>
      <c r="BB113" s="1042"/>
      <c r="BC113" s="1042"/>
      <c r="BD113" s="1042"/>
      <c r="BE113" s="1042"/>
      <c r="BF113" s="1042"/>
      <c r="BG113" s="1042"/>
      <c r="BH113" s="1042"/>
      <c r="BI113" s="1042"/>
      <c r="BJ113" s="1042"/>
      <c r="BK113" s="1042"/>
      <c r="BL113" s="1042"/>
      <c r="BM113" s="1042"/>
      <c r="BN113" s="1042"/>
      <c r="BO113" s="1042"/>
      <c r="BP113" s="1043"/>
      <c r="BQ113" s="1011">
        <v>71739</v>
      </c>
      <c r="BR113" s="1012"/>
      <c r="BS113" s="1012"/>
      <c r="BT113" s="1012"/>
      <c r="BU113" s="1012"/>
      <c r="BV113" s="1012">
        <v>146901</v>
      </c>
      <c r="BW113" s="1012"/>
      <c r="BX113" s="1012"/>
      <c r="BY113" s="1012"/>
      <c r="BZ113" s="1012"/>
      <c r="CA113" s="1012">
        <v>217793</v>
      </c>
      <c r="CB113" s="1012"/>
      <c r="CC113" s="1012"/>
      <c r="CD113" s="1012"/>
      <c r="CE113" s="1012"/>
      <c r="CF113" s="1006">
        <v>0.6</v>
      </c>
      <c r="CG113" s="1007"/>
      <c r="CH113" s="1007"/>
      <c r="CI113" s="1007"/>
      <c r="CJ113" s="1007"/>
      <c r="CK113" s="1037"/>
      <c r="CL113" s="1038"/>
      <c r="CM113" s="1008" t="s">
        <v>444</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434</v>
      </c>
      <c r="DH113" s="1051"/>
      <c r="DI113" s="1051"/>
      <c r="DJ113" s="1051"/>
      <c r="DK113" s="1052"/>
      <c r="DL113" s="1053" t="s">
        <v>434</v>
      </c>
      <c r="DM113" s="1051"/>
      <c r="DN113" s="1051"/>
      <c r="DO113" s="1051"/>
      <c r="DP113" s="1052"/>
      <c r="DQ113" s="1053" t="s">
        <v>434</v>
      </c>
      <c r="DR113" s="1051"/>
      <c r="DS113" s="1051"/>
      <c r="DT113" s="1051"/>
      <c r="DU113" s="1052"/>
      <c r="DV113" s="1054" t="s">
        <v>434</v>
      </c>
      <c r="DW113" s="1055"/>
      <c r="DX113" s="1055"/>
      <c r="DY113" s="1055"/>
      <c r="DZ113" s="1056"/>
    </row>
    <row r="114" spans="1:130" s="246" customFormat="1" ht="26.25" customHeight="1" x14ac:dyDescent="0.15">
      <c r="A114" s="1046"/>
      <c r="B114" s="1047"/>
      <c r="C114" s="1042" t="s">
        <v>445</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54</v>
      </c>
      <c r="AB114" s="1051"/>
      <c r="AC114" s="1051"/>
      <c r="AD114" s="1051"/>
      <c r="AE114" s="1052"/>
      <c r="AF114" s="1053">
        <v>52</v>
      </c>
      <c r="AG114" s="1051"/>
      <c r="AH114" s="1051"/>
      <c r="AI114" s="1051"/>
      <c r="AJ114" s="1052"/>
      <c r="AK114" s="1053">
        <v>49</v>
      </c>
      <c r="AL114" s="1051"/>
      <c r="AM114" s="1051"/>
      <c r="AN114" s="1051"/>
      <c r="AO114" s="1052"/>
      <c r="AP114" s="1054">
        <v>0</v>
      </c>
      <c r="AQ114" s="1055"/>
      <c r="AR114" s="1055"/>
      <c r="AS114" s="1055"/>
      <c r="AT114" s="1056"/>
      <c r="AU114" s="992"/>
      <c r="AV114" s="993"/>
      <c r="AW114" s="993"/>
      <c r="AX114" s="993"/>
      <c r="AY114" s="993"/>
      <c r="AZ114" s="1041" t="s">
        <v>446</v>
      </c>
      <c r="BA114" s="1042"/>
      <c r="BB114" s="1042"/>
      <c r="BC114" s="1042"/>
      <c r="BD114" s="1042"/>
      <c r="BE114" s="1042"/>
      <c r="BF114" s="1042"/>
      <c r="BG114" s="1042"/>
      <c r="BH114" s="1042"/>
      <c r="BI114" s="1042"/>
      <c r="BJ114" s="1042"/>
      <c r="BK114" s="1042"/>
      <c r="BL114" s="1042"/>
      <c r="BM114" s="1042"/>
      <c r="BN114" s="1042"/>
      <c r="BO114" s="1042"/>
      <c r="BP114" s="1043"/>
      <c r="BQ114" s="1011">
        <v>9189648</v>
      </c>
      <c r="BR114" s="1012"/>
      <c r="BS114" s="1012"/>
      <c r="BT114" s="1012"/>
      <c r="BU114" s="1012"/>
      <c r="BV114" s="1012">
        <v>8385587</v>
      </c>
      <c r="BW114" s="1012"/>
      <c r="BX114" s="1012"/>
      <c r="BY114" s="1012"/>
      <c r="BZ114" s="1012"/>
      <c r="CA114" s="1012">
        <v>8273350</v>
      </c>
      <c r="CB114" s="1012"/>
      <c r="CC114" s="1012"/>
      <c r="CD114" s="1012"/>
      <c r="CE114" s="1012"/>
      <c r="CF114" s="1006">
        <v>23.3</v>
      </c>
      <c r="CG114" s="1007"/>
      <c r="CH114" s="1007"/>
      <c r="CI114" s="1007"/>
      <c r="CJ114" s="1007"/>
      <c r="CK114" s="1037"/>
      <c r="CL114" s="1038"/>
      <c r="CM114" s="1008" t="s">
        <v>447</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434</v>
      </c>
      <c r="DH114" s="1051"/>
      <c r="DI114" s="1051"/>
      <c r="DJ114" s="1051"/>
      <c r="DK114" s="1052"/>
      <c r="DL114" s="1053" t="s">
        <v>434</v>
      </c>
      <c r="DM114" s="1051"/>
      <c r="DN114" s="1051"/>
      <c r="DO114" s="1051"/>
      <c r="DP114" s="1052"/>
      <c r="DQ114" s="1053" t="s">
        <v>437</v>
      </c>
      <c r="DR114" s="1051"/>
      <c r="DS114" s="1051"/>
      <c r="DT114" s="1051"/>
      <c r="DU114" s="1052"/>
      <c r="DV114" s="1054" t="s">
        <v>434</v>
      </c>
      <c r="DW114" s="1055"/>
      <c r="DX114" s="1055"/>
      <c r="DY114" s="1055"/>
      <c r="DZ114" s="1056"/>
    </row>
    <row r="115" spans="1:130" s="246" customFormat="1" ht="26.25" customHeight="1" x14ac:dyDescent="0.15">
      <c r="A115" s="1046"/>
      <c r="B115" s="1047"/>
      <c r="C115" s="1042" t="s">
        <v>448</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304133</v>
      </c>
      <c r="AB115" s="1026"/>
      <c r="AC115" s="1026"/>
      <c r="AD115" s="1026"/>
      <c r="AE115" s="1027"/>
      <c r="AF115" s="1028">
        <v>320743</v>
      </c>
      <c r="AG115" s="1026"/>
      <c r="AH115" s="1026"/>
      <c r="AI115" s="1026"/>
      <c r="AJ115" s="1027"/>
      <c r="AK115" s="1028">
        <v>307636</v>
      </c>
      <c r="AL115" s="1026"/>
      <c r="AM115" s="1026"/>
      <c r="AN115" s="1026"/>
      <c r="AO115" s="1027"/>
      <c r="AP115" s="1029">
        <v>0.9</v>
      </c>
      <c r="AQ115" s="1030"/>
      <c r="AR115" s="1030"/>
      <c r="AS115" s="1030"/>
      <c r="AT115" s="1031"/>
      <c r="AU115" s="992"/>
      <c r="AV115" s="993"/>
      <c r="AW115" s="993"/>
      <c r="AX115" s="993"/>
      <c r="AY115" s="993"/>
      <c r="AZ115" s="1041" t="s">
        <v>449</v>
      </c>
      <c r="BA115" s="1042"/>
      <c r="BB115" s="1042"/>
      <c r="BC115" s="1042"/>
      <c r="BD115" s="1042"/>
      <c r="BE115" s="1042"/>
      <c r="BF115" s="1042"/>
      <c r="BG115" s="1042"/>
      <c r="BH115" s="1042"/>
      <c r="BI115" s="1042"/>
      <c r="BJ115" s="1042"/>
      <c r="BK115" s="1042"/>
      <c r="BL115" s="1042"/>
      <c r="BM115" s="1042"/>
      <c r="BN115" s="1042"/>
      <c r="BO115" s="1042"/>
      <c r="BP115" s="1043"/>
      <c r="BQ115" s="1011" t="s">
        <v>434</v>
      </c>
      <c r="BR115" s="1012"/>
      <c r="BS115" s="1012"/>
      <c r="BT115" s="1012"/>
      <c r="BU115" s="1012"/>
      <c r="BV115" s="1012" t="s">
        <v>434</v>
      </c>
      <c r="BW115" s="1012"/>
      <c r="BX115" s="1012"/>
      <c r="BY115" s="1012"/>
      <c r="BZ115" s="1012"/>
      <c r="CA115" s="1012" t="s">
        <v>434</v>
      </c>
      <c r="CB115" s="1012"/>
      <c r="CC115" s="1012"/>
      <c r="CD115" s="1012"/>
      <c r="CE115" s="1012"/>
      <c r="CF115" s="1006" t="s">
        <v>434</v>
      </c>
      <c r="CG115" s="1007"/>
      <c r="CH115" s="1007"/>
      <c r="CI115" s="1007"/>
      <c r="CJ115" s="1007"/>
      <c r="CK115" s="1037"/>
      <c r="CL115" s="1038"/>
      <c r="CM115" s="1041" t="s">
        <v>450</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v>1656311</v>
      </c>
      <c r="DH115" s="1051"/>
      <c r="DI115" s="1051"/>
      <c r="DJ115" s="1051"/>
      <c r="DK115" s="1052"/>
      <c r="DL115" s="1053">
        <v>1091403</v>
      </c>
      <c r="DM115" s="1051"/>
      <c r="DN115" s="1051"/>
      <c r="DO115" s="1051"/>
      <c r="DP115" s="1052"/>
      <c r="DQ115" s="1053">
        <v>560040</v>
      </c>
      <c r="DR115" s="1051"/>
      <c r="DS115" s="1051"/>
      <c r="DT115" s="1051"/>
      <c r="DU115" s="1052"/>
      <c r="DV115" s="1054">
        <v>1.6</v>
      </c>
      <c r="DW115" s="1055"/>
      <c r="DX115" s="1055"/>
      <c r="DY115" s="1055"/>
      <c r="DZ115" s="1056"/>
    </row>
    <row r="116" spans="1:130" s="246" customFormat="1" ht="26.25" customHeight="1" x14ac:dyDescent="0.15">
      <c r="A116" s="1048"/>
      <c r="B116" s="1049"/>
      <c r="C116" s="1057" t="s">
        <v>451</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434</v>
      </c>
      <c r="AB116" s="1051"/>
      <c r="AC116" s="1051"/>
      <c r="AD116" s="1051"/>
      <c r="AE116" s="1052"/>
      <c r="AF116" s="1053" t="s">
        <v>434</v>
      </c>
      <c r="AG116" s="1051"/>
      <c r="AH116" s="1051"/>
      <c r="AI116" s="1051"/>
      <c r="AJ116" s="1052"/>
      <c r="AK116" s="1053" t="s">
        <v>434</v>
      </c>
      <c r="AL116" s="1051"/>
      <c r="AM116" s="1051"/>
      <c r="AN116" s="1051"/>
      <c r="AO116" s="1052"/>
      <c r="AP116" s="1054" t="s">
        <v>434</v>
      </c>
      <c r="AQ116" s="1055"/>
      <c r="AR116" s="1055"/>
      <c r="AS116" s="1055"/>
      <c r="AT116" s="1056"/>
      <c r="AU116" s="992"/>
      <c r="AV116" s="993"/>
      <c r="AW116" s="993"/>
      <c r="AX116" s="993"/>
      <c r="AY116" s="993"/>
      <c r="AZ116" s="1059" t="s">
        <v>452</v>
      </c>
      <c r="BA116" s="1060"/>
      <c r="BB116" s="1060"/>
      <c r="BC116" s="1060"/>
      <c r="BD116" s="1060"/>
      <c r="BE116" s="1060"/>
      <c r="BF116" s="1060"/>
      <c r="BG116" s="1060"/>
      <c r="BH116" s="1060"/>
      <c r="BI116" s="1060"/>
      <c r="BJ116" s="1060"/>
      <c r="BK116" s="1060"/>
      <c r="BL116" s="1060"/>
      <c r="BM116" s="1060"/>
      <c r="BN116" s="1060"/>
      <c r="BO116" s="1060"/>
      <c r="BP116" s="1061"/>
      <c r="BQ116" s="1011" t="s">
        <v>434</v>
      </c>
      <c r="BR116" s="1012"/>
      <c r="BS116" s="1012"/>
      <c r="BT116" s="1012"/>
      <c r="BU116" s="1012"/>
      <c r="BV116" s="1012" t="s">
        <v>437</v>
      </c>
      <c r="BW116" s="1012"/>
      <c r="BX116" s="1012"/>
      <c r="BY116" s="1012"/>
      <c r="BZ116" s="1012"/>
      <c r="CA116" s="1012" t="s">
        <v>437</v>
      </c>
      <c r="CB116" s="1012"/>
      <c r="CC116" s="1012"/>
      <c r="CD116" s="1012"/>
      <c r="CE116" s="1012"/>
      <c r="CF116" s="1006" t="s">
        <v>434</v>
      </c>
      <c r="CG116" s="1007"/>
      <c r="CH116" s="1007"/>
      <c r="CI116" s="1007"/>
      <c r="CJ116" s="1007"/>
      <c r="CK116" s="1037"/>
      <c r="CL116" s="1038"/>
      <c r="CM116" s="1008" t="s">
        <v>453</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434</v>
      </c>
      <c r="DH116" s="1051"/>
      <c r="DI116" s="1051"/>
      <c r="DJ116" s="1051"/>
      <c r="DK116" s="1052"/>
      <c r="DL116" s="1053">
        <v>68311</v>
      </c>
      <c r="DM116" s="1051"/>
      <c r="DN116" s="1051"/>
      <c r="DO116" s="1051"/>
      <c r="DP116" s="1052"/>
      <c r="DQ116" s="1053">
        <v>60249</v>
      </c>
      <c r="DR116" s="1051"/>
      <c r="DS116" s="1051"/>
      <c r="DT116" s="1051"/>
      <c r="DU116" s="1052"/>
      <c r="DV116" s="1054">
        <v>0.2</v>
      </c>
      <c r="DW116" s="1055"/>
      <c r="DX116" s="1055"/>
      <c r="DY116" s="1055"/>
      <c r="DZ116" s="1056"/>
    </row>
    <row r="117" spans="1:130" s="246" customFormat="1" ht="26.25" customHeight="1" x14ac:dyDescent="0.15">
      <c r="A117" s="996" t="s">
        <v>187</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454</v>
      </c>
      <c r="Z117" s="978"/>
      <c r="AA117" s="1068">
        <v>9668718</v>
      </c>
      <c r="AB117" s="1069"/>
      <c r="AC117" s="1069"/>
      <c r="AD117" s="1069"/>
      <c r="AE117" s="1070"/>
      <c r="AF117" s="1071">
        <v>9822458</v>
      </c>
      <c r="AG117" s="1069"/>
      <c r="AH117" s="1069"/>
      <c r="AI117" s="1069"/>
      <c r="AJ117" s="1070"/>
      <c r="AK117" s="1071">
        <v>9801338</v>
      </c>
      <c r="AL117" s="1069"/>
      <c r="AM117" s="1069"/>
      <c r="AN117" s="1069"/>
      <c r="AO117" s="1070"/>
      <c r="AP117" s="1072"/>
      <c r="AQ117" s="1073"/>
      <c r="AR117" s="1073"/>
      <c r="AS117" s="1073"/>
      <c r="AT117" s="1074"/>
      <c r="AU117" s="992"/>
      <c r="AV117" s="993"/>
      <c r="AW117" s="993"/>
      <c r="AX117" s="993"/>
      <c r="AY117" s="993"/>
      <c r="AZ117" s="1059" t="s">
        <v>455</v>
      </c>
      <c r="BA117" s="1060"/>
      <c r="BB117" s="1060"/>
      <c r="BC117" s="1060"/>
      <c r="BD117" s="1060"/>
      <c r="BE117" s="1060"/>
      <c r="BF117" s="1060"/>
      <c r="BG117" s="1060"/>
      <c r="BH117" s="1060"/>
      <c r="BI117" s="1060"/>
      <c r="BJ117" s="1060"/>
      <c r="BK117" s="1060"/>
      <c r="BL117" s="1060"/>
      <c r="BM117" s="1060"/>
      <c r="BN117" s="1060"/>
      <c r="BO117" s="1060"/>
      <c r="BP117" s="1061"/>
      <c r="BQ117" s="1011" t="s">
        <v>456</v>
      </c>
      <c r="BR117" s="1012"/>
      <c r="BS117" s="1012"/>
      <c r="BT117" s="1012"/>
      <c r="BU117" s="1012"/>
      <c r="BV117" s="1012" t="s">
        <v>137</v>
      </c>
      <c r="BW117" s="1012"/>
      <c r="BX117" s="1012"/>
      <c r="BY117" s="1012"/>
      <c r="BZ117" s="1012"/>
      <c r="CA117" s="1012" t="s">
        <v>457</v>
      </c>
      <c r="CB117" s="1012"/>
      <c r="CC117" s="1012"/>
      <c r="CD117" s="1012"/>
      <c r="CE117" s="1012"/>
      <c r="CF117" s="1006" t="s">
        <v>137</v>
      </c>
      <c r="CG117" s="1007"/>
      <c r="CH117" s="1007"/>
      <c r="CI117" s="1007"/>
      <c r="CJ117" s="1007"/>
      <c r="CK117" s="1037"/>
      <c r="CL117" s="1038"/>
      <c r="CM117" s="1008" t="s">
        <v>458</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137</v>
      </c>
      <c r="DH117" s="1051"/>
      <c r="DI117" s="1051"/>
      <c r="DJ117" s="1051"/>
      <c r="DK117" s="1052"/>
      <c r="DL117" s="1053" t="s">
        <v>137</v>
      </c>
      <c r="DM117" s="1051"/>
      <c r="DN117" s="1051"/>
      <c r="DO117" s="1051"/>
      <c r="DP117" s="1052"/>
      <c r="DQ117" s="1053" t="s">
        <v>137</v>
      </c>
      <c r="DR117" s="1051"/>
      <c r="DS117" s="1051"/>
      <c r="DT117" s="1051"/>
      <c r="DU117" s="1052"/>
      <c r="DV117" s="1054" t="s">
        <v>137</v>
      </c>
      <c r="DW117" s="1055"/>
      <c r="DX117" s="1055"/>
      <c r="DY117" s="1055"/>
      <c r="DZ117" s="1056"/>
    </row>
    <row r="118" spans="1:130" s="246" customFormat="1" ht="26.25" customHeight="1" x14ac:dyDescent="0.15">
      <c r="A118" s="996" t="s">
        <v>428</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426</v>
      </c>
      <c r="AB118" s="977"/>
      <c r="AC118" s="977"/>
      <c r="AD118" s="977"/>
      <c r="AE118" s="978"/>
      <c r="AF118" s="976" t="s">
        <v>305</v>
      </c>
      <c r="AG118" s="977"/>
      <c r="AH118" s="977"/>
      <c r="AI118" s="977"/>
      <c r="AJ118" s="978"/>
      <c r="AK118" s="976" t="s">
        <v>304</v>
      </c>
      <c r="AL118" s="977"/>
      <c r="AM118" s="977"/>
      <c r="AN118" s="977"/>
      <c r="AO118" s="978"/>
      <c r="AP118" s="1063" t="s">
        <v>427</v>
      </c>
      <c r="AQ118" s="1064"/>
      <c r="AR118" s="1064"/>
      <c r="AS118" s="1064"/>
      <c r="AT118" s="1065"/>
      <c r="AU118" s="992"/>
      <c r="AV118" s="993"/>
      <c r="AW118" s="993"/>
      <c r="AX118" s="993"/>
      <c r="AY118" s="993"/>
      <c r="AZ118" s="1066" t="s">
        <v>459</v>
      </c>
      <c r="BA118" s="1057"/>
      <c r="BB118" s="1057"/>
      <c r="BC118" s="1057"/>
      <c r="BD118" s="1057"/>
      <c r="BE118" s="1057"/>
      <c r="BF118" s="1057"/>
      <c r="BG118" s="1057"/>
      <c r="BH118" s="1057"/>
      <c r="BI118" s="1057"/>
      <c r="BJ118" s="1057"/>
      <c r="BK118" s="1057"/>
      <c r="BL118" s="1057"/>
      <c r="BM118" s="1057"/>
      <c r="BN118" s="1057"/>
      <c r="BO118" s="1057"/>
      <c r="BP118" s="1058"/>
      <c r="BQ118" s="1089" t="s">
        <v>137</v>
      </c>
      <c r="BR118" s="1090"/>
      <c r="BS118" s="1090"/>
      <c r="BT118" s="1090"/>
      <c r="BU118" s="1090"/>
      <c r="BV118" s="1090" t="s">
        <v>137</v>
      </c>
      <c r="BW118" s="1090"/>
      <c r="BX118" s="1090"/>
      <c r="BY118" s="1090"/>
      <c r="BZ118" s="1090"/>
      <c r="CA118" s="1090" t="s">
        <v>457</v>
      </c>
      <c r="CB118" s="1090"/>
      <c r="CC118" s="1090"/>
      <c r="CD118" s="1090"/>
      <c r="CE118" s="1090"/>
      <c r="CF118" s="1006" t="s">
        <v>137</v>
      </c>
      <c r="CG118" s="1007"/>
      <c r="CH118" s="1007"/>
      <c r="CI118" s="1007"/>
      <c r="CJ118" s="1007"/>
      <c r="CK118" s="1037"/>
      <c r="CL118" s="1038"/>
      <c r="CM118" s="1008" t="s">
        <v>460</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137</v>
      </c>
      <c r="DH118" s="1051"/>
      <c r="DI118" s="1051"/>
      <c r="DJ118" s="1051"/>
      <c r="DK118" s="1052"/>
      <c r="DL118" s="1053" t="s">
        <v>137</v>
      </c>
      <c r="DM118" s="1051"/>
      <c r="DN118" s="1051"/>
      <c r="DO118" s="1051"/>
      <c r="DP118" s="1052"/>
      <c r="DQ118" s="1053" t="s">
        <v>137</v>
      </c>
      <c r="DR118" s="1051"/>
      <c r="DS118" s="1051"/>
      <c r="DT118" s="1051"/>
      <c r="DU118" s="1052"/>
      <c r="DV118" s="1054" t="s">
        <v>137</v>
      </c>
      <c r="DW118" s="1055"/>
      <c r="DX118" s="1055"/>
      <c r="DY118" s="1055"/>
      <c r="DZ118" s="1056"/>
    </row>
    <row r="119" spans="1:130" s="246" customFormat="1" ht="26.25" customHeight="1" x14ac:dyDescent="0.15">
      <c r="A119" s="1150" t="s">
        <v>431</v>
      </c>
      <c r="B119" s="1036"/>
      <c r="C119" s="1015" t="s">
        <v>432</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v>250253</v>
      </c>
      <c r="AB119" s="984"/>
      <c r="AC119" s="984"/>
      <c r="AD119" s="984"/>
      <c r="AE119" s="985"/>
      <c r="AF119" s="986">
        <v>248821</v>
      </c>
      <c r="AG119" s="984"/>
      <c r="AH119" s="984"/>
      <c r="AI119" s="984"/>
      <c r="AJ119" s="985"/>
      <c r="AK119" s="986">
        <v>237913</v>
      </c>
      <c r="AL119" s="984"/>
      <c r="AM119" s="984"/>
      <c r="AN119" s="984"/>
      <c r="AO119" s="985"/>
      <c r="AP119" s="987">
        <v>0.7</v>
      </c>
      <c r="AQ119" s="988"/>
      <c r="AR119" s="988"/>
      <c r="AS119" s="988"/>
      <c r="AT119" s="989"/>
      <c r="AU119" s="994"/>
      <c r="AV119" s="995"/>
      <c r="AW119" s="995"/>
      <c r="AX119" s="995"/>
      <c r="AY119" s="995"/>
      <c r="AZ119" s="277" t="s">
        <v>187</v>
      </c>
      <c r="BA119" s="277"/>
      <c r="BB119" s="277"/>
      <c r="BC119" s="277"/>
      <c r="BD119" s="277"/>
      <c r="BE119" s="277"/>
      <c r="BF119" s="277"/>
      <c r="BG119" s="277"/>
      <c r="BH119" s="277"/>
      <c r="BI119" s="277"/>
      <c r="BJ119" s="277"/>
      <c r="BK119" s="277"/>
      <c r="BL119" s="277"/>
      <c r="BM119" s="277"/>
      <c r="BN119" s="277"/>
      <c r="BO119" s="1067" t="s">
        <v>461</v>
      </c>
      <c r="BP119" s="1098"/>
      <c r="BQ119" s="1089">
        <v>111175085</v>
      </c>
      <c r="BR119" s="1090"/>
      <c r="BS119" s="1090"/>
      <c r="BT119" s="1090"/>
      <c r="BU119" s="1090"/>
      <c r="BV119" s="1090">
        <v>106943706</v>
      </c>
      <c r="BW119" s="1090"/>
      <c r="BX119" s="1090"/>
      <c r="BY119" s="1090"/>
      <c r="BZ119" s="1090"/>
      <c r="CA119" s="1090">
        <v>104310850</v>
      </c>
      <c r="CB119" s="1090"/>
      <c r="CC119" s="1090"/>
      <c r="CD119" s="1090"/>
      <c r="CE119" s="1090"/>
      <c r="CF119" s="1091"/>
      <c r="CG119" s="1092"/>
      <c r="CH119" s="1092"/>
      <c r="CI119" s="1092"/>
      <c r="CJ119" s="1093"/>
      <c r="CK119" s="1039"/>
      <c r="CL119" s="1040"/>
      <c r="CM119" s="1094" t="s">
        <v>462</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v>272265</v>
      </c>
      <c r="DH119" s="1076"/>
      <c r="DI119" s="1076"/>
      <c r="DJ119" s="1076"/>
      <c r="DK119" s="1077"/>
      <c r="DL119" s="1075">
        <v>254402</v>
      </c>
      <c r="DM119" s="1076"/>
      <c r="DN119" s="1076"/>
      <c r="DO119" s="1076"/>
      <c r="DP119" s="1077"/>
      <c r="DQ119" s="1075">
        <v>237236</v>
      </c>
      <c r="DR119" s="1076"/>
      <c r="DS119" s="1076"/>
      <c r="DT119" s="1076"/>
      <c r="DU119" s="1077"/>
      <c r="DV119" s="1078">
        <v>0.7</v>
      </c>
      <c r="DW119" s="1079"/>
      <c r="DX119" s="1079"/>
      <c r="DY119" s="1079"/>
      <c r="DZ119" s="1080"/>
    </row>
    <row r="120" spans="1:130" s="246" customFormat="1" ht="26.25" customHeight="1" x14ac:dyDescent="0.15">
      <c r="A120" s="1151"/>
      <c r="B120" s="1038"/>
      <c r="C120" s="1008" t="s">
        <v>436</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137</v>
      </c>
      <c r="AB120" s="1051"/>
      <c r="AC120" s="1051"/>
      <c r="AD120" s="1051"/>
      <c r="AE120" s="1052"/>
      <c r="AF120" s="1053" t="s">
        <v>137</v>
      </c>
      <c r="AG120" s="1051"/>
      <c r="AH120" s="1051"/>
      <c r="AI120" s="1051"/>
      <c r="AJ120" s="1052"/>
      <c r="AK120" s="1053" t="s">
        <v>137</v>
      </c>
      <c r="AL120" s="1051"/>
      <c r="AM120" s="1051"/>
      <c r="AN120" s="1051"/>
      <c r="AO120" s="1052"/>
      <c r="AP120" s="1054" t="s">
        <v>137</v>
      </c>
      <c r="AQ120" s="1055"/>
      <c r="AR120" s="1055"/>
      <c r="AS120" s="1055"/>
      <c r="AT120" s="1056"/>
      <c r="AU120" s="1081" t="s">
        <v>463</v>
      </c>
      <c r="AV120" s="1082"/>
      <c r="AW120" s="1082"/>
      <c r="AX120" s="1082"/>
      <c r="AY120" s="1083"/>
      <c r="AZ120" s="1032" t="s">
        <v>464</v>
      </c>
      <c r="BA120" s="981"/>
      <c r="BB120" s="981"/>
      <c r="BC120" s="981"/>
      <c r="BD120" s="981"/>
      <c r="BE120" s="981"/>
      <c r="BF120" s="981"/>
      <c r="BG120" s="981"/>
      <c r="BH120" s="981"/>
      <c r="BI120" s="981"/>
      <c r="BJ120" s="981"/>
      <c r="BK120" s="981"/>
      <c r="BL120" s="981"/>
      <c r="BM120" s="981"/>
      <c r="BN120" s="981"/>
      <c r="BO120" s="981"/>
      <c r="BP120" s="982"/>
      <c r="BQ120" s="1018">
        <v>7287855</v>
      </c>
      <c r="BR120" s="1019"/>
      <c r="BS120" s="1019"/>
      <c r="BT120" s="1019"/>
      <c r="BU120" s="1019"/>
      <c r="BV120" s="1019">
        <v>7354533</v>
      </c>
      <c r="BW120" s="1019"/>
      <c r="BX120" s="1019"/>
      <c r="BY120" s="1019"/>
      <c r="BZ120" s="1019"/>
      <c r="CA120" s="1019">
        <v>6179272</v>
      </c>
      <c r="CB120" s="1019"/>
      <c r="CC120" s="1019"/>
      <c r="CD120" s="1019"/>
      <c r="CE120" s="1019"/>
      <c r="CF120" s="1033">
        <v>17.399999999999999</v>
      </c>
      <c r="CG120" s="1034"/>
      <c r="CH120" s="1034"/>
      <c r="CI120" s="1034"/>
      <c r="CJ120" s="1034"/>
      <c r="CK120" s="1099" t="s">
        <v>465</v>
      </c>
      <c r="CL120" s="1100"/>
      <c r="CM120" s="1100"/>
      <c r="CN120" s="1100"/>
      <c r="CO120" s="1101"/>
      <c r="CP120" s="1107" t="s">
        <v>405</v>
      </c>
      <c r="CQ120" s="1108"/>
      <c r="CR120" s="1108"/>
      <c r="CS120" s="1108"/>
      <c r="CT120" s="1108"/>
      <c r="CU120" s="1108"/>
      <c r="CV120" s="1108"/>
      <c r="CW120" s="1108"/>
      <c r="CX120" s="1108"/>
      <c r="CY120" s="1108"/>
      <c r="CZ120" s="1108"/>
      <c r="DA120" s="1108"/>
      <c r="DB120" s="1108"/>
      <c r="DC120" s="1108"/>
      <c r="DD120" s="1108"/>
      <c r="DE120" s="1108"/>
      <c r="DF120" s="1109"/>
      <c r="DG120" s="1018">
        <v>22694144</v>
      </c>
      <c r="DH120" s="1019"/>
      <c r="DI120" s="1019"/>
      <c r="DJ120" s="1019"/>
      <c r="DK120" s="1019"/>
      <c r="DL120" s="1019">
        <v>21653465</v>
      </c>
      <c r="DM120" s="1019"/>
      <c r="DN120" s="1019"/>
      <c r="DO120" s="1019"/>
      <c r="DP120" s="1019"/>
      <c r="DQ120" s="1019">
        <v>20396566</v>
      </c>
      <c r="DR120" s="1019"/>
      <c r="DS120" s="1019"/>
      <c r="DT120" s="1019"/>
      <c r="DU120" s="1019"/>
      <c r="DV120" s="1020">
        <v>57.5</v>
      </c>
      <c r="DW120" s="1020"/>
      <c r="DX120" s="1020"/>
      <c r="DY120" s="1020"/>
      <c r="DZ120" s="1021"/>
    </row>
    <row r="121" spans="1:130" s="246" customFormat="1" ht="26.25" customHeight="1" x14ac:dyDescent="0.15">
      <c r="A121" s="1151"/>
      <c r="B121" s="1038"/>
      <c r="C121" s="1059" t="s">
        <v>466</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456</v>
      </c>
      <c r="AB121" s="1051"/>
      <c r="AC121" s="1051"/>
      <c r="AD121" s="1051"/>
      <c r="AE121" s="1052"/>
      <c r="AF121" s="1053" t="s">
        <v>137</v>
      </c>
      <c r="AG121" s="1051"/>
      <c r="AH121" s="1051"/>
      <c r="AI121" s="1051"/>
      <c r="AJ121" s="1052"/>
      <c r="AK121" s="1053" t="s">
        <v>137</v>
      </c>
      <c r="AL121" s="1051"/>
      <c r="AM121" s="1051"/>
      <c r="AN121" s="1051"/>
      <c r="AO121" s="1052"/>
      <c r="AP121" s="1054" t="s">
        <v>457</v>
      </c>
      <c r="AQ121" s="1055"/>
      <c r="AR121" s="1055"/>
      <c r="AS121" s="1055"/>
      <c r="AT121" s="1056"/>
      <c r="AU121" s="1084"/>
      <c r="AV121" s="1085"/>
      <c r="AW121" s="1085"/>
      <c r="AX121" s="1085"/>
      <c r="AY121" s="1086"/>
      <c r="AZ121" s="1041" t="s">
        <v>467</v>
      </c>
      <c r="BA121" s="1042"/>
      <c r="BB121" s="1042"/>
      <c r="BC121" s="1042"/>
      <c r="BD121" s="1042"/>
      <c r="BE121" s="1042"/>
      <c r="BF121" s="1042"/>
      <c r="BG121" s="1042"/>
      <c r="BH121" s="1042"/>
      <c r="BI121" s="1042"/>
      <c r="BJ121" s="1042"/>
      <c r="BK121" s="1042"/>
      <c r="BL121" s="1042"/>
      <c r="BM121" s="1042"/>
      <c r="BN121" s="1042"/>
      <c r="BO121" s="1042"/>
      <c r="BP121" s="1043"/>
      <c r="BQ121" s="1011">
        <v>33318444</v>
      </c>
      <c r="BR121" s="1012"/>
      <c r="BS121" s="1012"/>
      <c r="BT121" s="1012"/>
      <c r="BU121" s="1012"/>
      <c r="BV121" s="1012">
        <v>30863207</v>
      </c>
      <c r="BW121" s="1012"/>
      <c r="BX121" s="1012"/>
      <c r="BY121" s="1012"/>
      <c r="BZ121" s="1012"/>
      <c r="CA121" s="1012">
        <v>30047357</v>
      </c>
      <c r="CB121" s="1012"/>
      <c r="CC121" s="1012"/>
      <c r="CD121" s="1012"/>
      <c r="CE121" s="1012"/>
      <c r="CF121" s="1006">
        <v>84.7</v>
      </c>
      <c r="CG121" s="1007"/>
      <c r="CH121" s="1007"/>
      <c r="CI121" s="1007"/>
      <c r="CJ121" s="1007"/>
      <c r="CK121" s="1102"/>
      <c r="CL121" s="1103"/>
      <c r="CM121" s="1103"/>
      <c r="CN121" s="1103"/>
      <c r="CO121" s="1104"/>
      <c r="CP121" s="1112" t="s">
        <v>402</v>
      </c>
      <c r="CQ121" s="1113"/>
      <c r="CR121" s="1113"/>
      <c r="CS121" s="1113"/>
      <c r="CT121" s="1113"/>
      <c r="CU121" s="1113"/>
      <c r="CV121" s="1113"/>
      <c r="CW121" s="1113"/>
      <c r="CX121" s="1113"/>
      <c r="CY121" s="1113"/>
      <c r="CZ121" s="1113"/>
      <c r="DA121" s="1113"/>
      <c r="DB121" s="1113"/>
      <c r="DC121" s="1113"/>
      <c r="DD121" s="1113"/>
      <c r="DE121" s="1113"/>
      <c r="DF121" s="1114"/>
      <c r="DG121" s="1011">
        <v>2210876</v>
      </c>
      <c r="DH121" s="1012"/>
      <c r="DI121" s="1012"/>
      <c r="DJ121" s="1012"/>
      <c r="DK121" s="1012"/>
      <c r="DL121" s="1012">
        <v>2102742</v>
      </c>
      <c r="DM121" s="1012"/>
      <c r="DN121" s="1012"/>
      <c r="DO121" s="1012"/>
      <c r="DP121" s="1012"/>
      <c r="DQ121" s="1012">
        <v>2373273</v>
      </c>
      <c r="DR121" s="1012"/>
      <c r="DS121" s="1012"/>
      <c r="DT121" s="1012"/>
      <c r="DU121" s="1012"/>
      <c r="DV121" s="1013">
        <v>6.7</v>
      </c>
      <c r="DW121" s="1013"/>
      <c r="DX121" s="1013"/>
      <c r="DY121" s="1013"/>
      <c r="DZ121" s="1014"/>
    </row>
    <row r="122" spans="1:130" s="246" customFormat="1" ht="26.25" customHeight="1" x14ac:dyDescent="0.15">
      <c r="A122" s="1151"/>
      <c r="B122" s="1038"/>
      <c r="C122" s="1008" t="s">
        <v>447</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137</v>
      </c>
      <c r="AB122" s="1051"/>
      <c r="AC122" s="1051"/>
      <c r="AD122" s="1051"/>
      <c r="AE122" s="1052"/>
      <c r="AF122" s="1053" t="s">
        <v>137</v>
      </c>
      <c r="AG122" s="1051"/>
      <c r="AH122" s="1051"/>
      <c r="AI122" s="1051"/>
      <c r="AJ122" s="1052"/>
      <c r="AK122" s="1053" t="s">
        <v>137</v>
      </c>
      <c r="AL122" s="1051"/>
      <c r="AM122" s="1051"/>
      <c r="AN122" s="1051"/>
      <c r="AO122" s="1052"/>
      <c r="AP122" s="1054" t="s">
        <v>137</v>
      </c>
      <c r="AQ122" s="1055"/>
      <c r="AR122" s="1055"/>
      <c r="AS122" s="1055"/>
      <c r="AT122" s="1056"/>
      <c r="AU122" s="1084"/>
      <c r="AV122" s="1085"/>
      <c r="AW122" s="1085"/>
      <c r="AX122" s="1085"/>
      <c r="AY122" s="1086"/>
      <c r="AZ122" s="1066" t="s">
        <v>468</v>
      </c>
      <c r="BA122" s="1057"/>
      <c r="BB122" s="1057"/>
      <c r="BC122" s="1057"/>
      <c r="BD122" s="1057"/>
      <c r="BE122" s="1057"/>
      <c r="BF122" s="1057"/>
      <c r="BG122" s="1057"/>
      <c r="BH122" s="1057"/>
      <c r="BI122" s="1057"/>
      <c r="BJ122" s="1057"/>
      <c r="BK122" s="1057"/>
      <c r="BL122" s="1057"/>
      <c r="BM122" s="1057"/>
      <c r="BN122" s="1057"/>
      <c r="BO122" s="1057"/>
      <c r="BP122" s="1058"/>
      <c r="BQ122" s="1089">
        <v>59423527</v>
      </c>
      <c r="BR122" s="1090"/>
      <c r="BS122" s="1090"/>
      <c r="BT122" s="1090"/>
      <c r="BU122" s="1090"/>
      <c r="BV122" s="1090">
        <v>58677554</v>
      </c>
      <c r="BW122" s="1090"/>
      <c r="BX122" s="1090"/>
      <c r="BY122" s="1090"/>
      <c r="BZ122" s="1090"/>
      <c r="CA122" s="1090">
        <v>57542529</v>
      </c>
      <c r="CB122" s="1090"/>
      <c r="CC122" s="1090"/>
      <c r="CD122" s="1090"/>
      <c r="CE122" s="1090"/>
      <c r="CF122" s="1110">
        <v>162.19999999999999</v>
      </c>
      <c r="CG122" s="1111"/>
      <c r="CH122" s="1111"/>
      <c r="CI122" s="1111"/>
      <c r="CJ122" s="1111"/>
      <c r="CK122" s="1102"/>
      <c r="CL122" s="1103"/>
      <c r="CM122" s="1103"/>
      <c r="CN122" s="1103"/>
      <c r="CO122" s="1104"/>
      <c r="CP122" s="1112" t="s">
        <v>469</v>
      </c>
      <c r="CQ122" s="1113"/>
      <c r="CR122" s="1113"/>
      <c r="CS122" s="1113"/>
      <c r="CT122" s="1113"/>
      <c r="CU122" s="1113"/>
      <c r="CV122" s="1113"/>
      <c r="CW122" s="1113"/>
      <c r="CX122" s="1113"/>
      <c r="CY122" s="1113"/>
      <c r="CZ122" s="1113"/>
      <c r="DA122" s="1113"/>
      <c r="DB122" s="1113"/>
      <c r="DC122" s="1113"/>
      <c r="DD122" s="1113"/>
      <c r="DE122" s="1113"/>
      <c r="DF122" s="1114"/>
      <c r="DG122" s="1011">
        <v>244101</v>
      </c>
      <c r="DH122" s="1012"/>
      <c r="DI122" s="1012"/>
      <c r="DJ122" s="1012"/>
      <c r="DK122" s="1012"/>
      <c r="DL122" s="1012">
        <v>280907</v>
      </c>
      <c r="DM122" s="1012"/>
      <c r="DN122" s="1012"/>
      <c r="DO122" s="1012"/>
      <c r="DP122" s="1012"/>
      <c r="DQ122" s="1012">
        <v>327354</v>
      </c>
      <c r="DR122" s="1012"/>
      <c r="DS122" s="1012"/>
      <c r="DT122" s="1012"/>
      <c r="DU122" s="1012"/>
      <c r="DV122" s="1013">
        <v>0.9</v>
      </c>
      <c r="DW122" s="1013"/>
      <c r="DX122" s="1013"/>
      <c r="DY122" s="1013"/>
      <c r="DZ122" s="1014"/>
    </row>
    <row r="123" spans="1:130" s="246" customFormat="1" ht="26.25" customHeight="1" x14ac:dyDescent="0.15">
      <c r="A123" s="1151"/>
      <c r="B123" s="1038"/>
      <c r="C123" s="1008" t="s">
        <v>453</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137</v>
      </c>
      <c r="AB123" s="1051"/>
      <c r="AC123" s="1051"/>
      <c r="AD123" s="1051"/>
      <c r="AE123" s="1052"/>
      <c r="AF123" s="1053">
        <v>4200</v>
      </c>
      <c r="AG123" s="1051"/>
      <c r="AH123" s="1051"/>
      <c r="AI123" s="1051"/>
      <c r="AJ123" s="1052"/>
      <c r="AK123" s="1053">
        <v>5069</v>
      </c>
      <c r="AL123" s="1051"/>
      <c r="AM123" s="1051"/>
      <c r="AN123" s="1051"/>
      <c r="AO123" s="1052"/>
      <c r="AP123" s="1054">
        <v>0</v>
      </c>
      <c r="AQ123" s="1055"/>
      <c r="AR123" s="1055"/>
      <c r="AS123" s="1055"/>
      <c r="AT123" s="1056"/>
      <c r="AU123" s="1087"/>
      <c r="AV123" s="1088"/>
      <c r="AW123" s="1088"/>
      <c r="AX123" s="1088"/>
      <c r="AY123" s="1088"/>
      <c r="AZ123" s="277" t="s">
        <v>187</v>
      </c>
      <c r="BA123" s="277"/>
      <c r="BB123" s="277"/>
      <c r="BC123" s="277"/>
      <c r="BD123" s="277"/>
      <c r="BE123" s="277"/>
      <c r="BF123" s="277"/>
      <c r="BG123" s="277"/>
      <c r="BH123" s="277"/>
      <c r="BI123" s="277"/>
      <c r="BJ123" s="277"/>
      <c r="BK123" s="277"/>
      <c r="BL123" s="277"/>
      <c r="BM123" s="277"/>
      <c r="BN123" s="277"/>
      <c r="BO123" s="1067" t="s">
        <v>470</v>
      </c>
      <c r="BP123" s="1098"/>
      <c r="BQ123" s="1157">
        <v>100029826</v>
      </c>
      <c r="BR123" s="1158"/>
      <c r="BS123" s="1158"/>
      <c r="BT123" s="1158"/>
      <c r="BU123" s="1158"/>
      <c r="BV123" s="1158">
        <v>96895294</v>
      </c>
      <c r="BW123" s="1158"/>
      <c r="BX123" s="1158"/>
      <c r="BY123" s="1158"/>
      <c r="BZ123" s="1158"/>
      <c r="CA123" s="1158">
        <v>93769158</v>
      </c>
      <c r="CB123" s="1158"/>
      <c r="CC123" s="1158"/>
      <c r="CD123" s="1158"/>
      <c r="CE123" s="1158"/>
      <c r="CF123" s="1091"/>
      <c r="CG123" s="1092"/>
      <c r="CH123" s="1092"/>
      <c r="CI123" s="1092"/>
      <c r="CJ123" s="1093"/>
      <c r="CK123" s="1102"/>
      <c r="CL123" s="1103"/>
      <c r="CM123" s="1103"/>
      <c r="CN123" s="1103"/>
      <c r="CO123" s="1104"/>
      <c r="CP123" s="1112" t="s">
        <v>471</v>
      </c>
      <c r="CQ123" s="1113"/>
      <c r="CR123" s="1113"/>
      <c r="CS123" s="1113"/>
      <c r="CT123" s="1113"/>
      <c r="CU123" s="1113"/>
      <c r="CV123" s="1113"/>
      <c r="CW123" s="1113"/>
      <c r="CX123" s="1113"/>
      <c r="CY123" s="1113"/>
      <c r="CZ123" s="1113"/>
      <c r="DA123" s="1113"/>
      <c r="DB123" s="1113"/>
      <c r="DC123" s="1113"/>
      <c r="DD123" s="1113"/>
      <c r="DE123" s="1113"/>
      <c r="DF123" s="1114"/>
      <c r="DG123" s="1050" t="s">
        <v>456</v>
      </c>
      <c r="DH123" s="1051"/>
      <c r="DI123" s="1051"/>
      <c r="DJ123" s="1051"/>
      <c r="DK123" s="1052"/>
      <c r="DL123" s="1053" t="s">
        <v>137</v>
      </c>
      <c r="DM123" s="1051"/>
      <c r="DN123" s="1051"/>
      <c r="DO123" s="1051"/>
      <c r="DP123" s="1052"/>
      <c r="DQ123" s="1053" t="s">
        <v>137</v>
      </c>
      <c r="DR123" s="1051"/>
      <c r="DS123" s="1051"/>
      <c r="DT123" s="1051"/>
      <c r="DU123" s="1052"/>
      <c r="DV123" s="1054" t="s">
        <v>137</v>
      </c>
      <c r="DW123" s="1055"/>
      <c r="DX123" s="1055"/>
      <c r="DY123" s="1055"/>
      <c r="DZ123" s="1056"/>
    </row>
    <row r="124" spans="1:130" s="246" customFormat="1" ht="26.25" customHeight="1" thickBot="1" x14ac:dyDescent="0.2">
      <c r="A124" s="1151"/>
      <c r="B124" s="1038"/>
      <c r="C124" s="1008" t="s">
        <v>458</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137</v>
      </c>
      <c r="AB124" s="1051"/>
      <c r="AC124" s="1051"/>
      <c r="AD124" s="1051"/>
      <c r="AE124" s="1052"/>
      <c r="AF124" s="1053" t="s">
        <v>137</v>
      </c>
      <c r="AG124" s="1051"/>
      <c r="AH124" s="1051"/>
      <c r="AI124" s="1051"/>
      <c r="AJ124" s="1052"/>
      <c r="AK124" s="1053" t="s">
        <v>137</v>
      </c>
      <c r="AL124" s="1051"/>
      <c r="AM124" s="1051"/>
      <c r="AN124" s="1051"/>
      <c r="AO124" s="1052"/>
      <c r="AP124" s="1054" t="s">
        <v>137</v>
      </c>
      <c r="AQ124" s="1055"/>
      <c r="AR124" s="1055"/>
      <c r="AS124" s="1055"/>
      <c r="AT124" s="1056"/>
      <c r="AU124" s="1153" t="s">
        <v>472</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31</v>
      </c>
      <c r="BR124" s="1120"/>
      <c r="BS124" s="1120"/>
      <c r="BT124" s="1120"/>
      <c r="BU124" s="1120"/>
      <c r="BV124" s="1120">
        <v>27.9</v>
      </c>
      <c r="BW124" s="1120"/>
      <c r="BX124" s="1120"/>
      <c r="BY124" s="1120"/>
      <c r="BZ124" s="1120"/>
      <c r="CA124" s="1120">
        <v>29.7</v>
      </c>
      <c r="CB124" s="1120"/>
      <c r="CC124" s="1120"/>
      <c r="CD124" s="1120"/>
      <c r="CE124" s="1120"/>
      <c r="CF124" s="1121"/>
      <c r="CG124" s="1122"/>
      <c r="CH124" s="1122"/>
      <c r="CI124" s="1122"/>
      <c r="CJ124" s="1123"/>
      <c r="CK124" s="1105"/>
      <c r="CL124" s="1105"/>
      <c r="CM124" s="1105"/>
      <c r="CN124" s="1105"/>
      <c r="CO124" s="1106"/>
      <c r="CP124" s="1112" t="s">
        <v>473</v>
      </c>
      <c r="CQ124" s="1113"/>
      <c r="CR124" s="1113"/>
      <c r="CS124" s="1113"/>
      <c r="CT124" s="1113"/>
      <c r="CU124" s="1113"/>
      <c r="CV124" s="1113"/>
      <c r="CW124" s="1113"/>
      <c r="CX124" s="1113"/>
      <c r="CY124" s="1113"/>
      <c r="CZ124" s="1113"/>
      <c r="DA124" s="1113"/>
      <c r="DB124" s="1113"/>
      <c r="DC124" s="1113"/>
      <c r="DD124" s="1113"/>
      <c r="DE124" s="1113"/>
      <c r="DF124" s="1114"/>
      <c r="DG124" s="1097" t="s">
        <v>137</v>
      </c>
      <c r="DH124" s="1076"/>
      <c r="DI124" s="1076"/>
      <c r="DJ124" s="1076"/>
      <c r="DK124" s="1077"/>
      <c r="DL124" s="1075" t="s">
        <v>137</v>
      </c>
      <c r="DM124" s="1076"/>
      <c r="DN124" s="1076"/>
      <c r="DO124" s="1076"/>
      <c r="DP124" s="1077"/>
      <c r="DQ124" s="1075" t="s">
        <v>137</v>
      </c>
      <c r="DR124" s="1076"/>
      <c r="DS124" s="1076"/>
      <c r="DT124" s="1076"/>
      <c r="DU124" s="1077"/>
      <c r="DV124" s="1078" t="s">
        <v>137</v>
      </c>
      <c r="DW124" s="1079"/>
      <c r="DX124" s="1079"/>
      <c r="DY124" s="1079"/>
      <c r="DZ124" s="1080"/>
    </row>
    <row r="125" spans="1:130" s="246" customFormat="1" ht="26.25" customHeight="1" x14ac:dyDescent="0.15">
      <c r="A125" s="1151"/>
      <c r="B125" s="1038"/>
      <c r="C125" s="1008" t="s">
        <v>460</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137</v>
      </c>
      <c r="AB125" s="1051"/>
      <c r="AC125" s="1051"/>
      <c r="AD125" s="1051"/>
      <c r="AE125" s="1052"/>
      <c r="AF125" s="1053" t="s">
        <v>137</v>
      </c>
      <c r="AG125" s="1051"/>
      <c r="AH125" s="1051"/>
      <c r="AI125" s="1051"/>
      <c r="AJ125" s="1052"/>
      <c r="AK125" s="1053" t="s">
        <v>137</v>
      </c>
      <c r="AL125" s="1051"/>
      <c r="AM125" s="1051"/>
      <c r="AN125" s="1051"/>
      <c r="AO125" s="1052"/>
      <c r="AP125" s="1054" t="s">
        <v>137</v>
      </c>
      <c r="AQ125" s="1055"/>
      <c r="AR125" s="1055"/>
      <c r="AS125" s="1055"/>
      <c r="AT125" s="105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5" t="s">
        <v>474</v>
      </c>
      <c r="CL125" s="1100"/>
      <c r="CM125" s="1100"/>
      <c r="CN125" s="1100"/>
      <c r="CO125" s="1101"/>
      <c r="CP125" s="1032" t="s">
        <v>475</v>
      </c>
      <c r="CQ125" s="981"/>
      <c r="CR125" s="981"/>
      <c r="CS125" s="981"/>
      <c r="CT125" s="981"/>
      <c r="CU125" s="981"/>
      <c r="CV125" s="981"/>
      <c r="CW125" s="981"/>
      <c r="CX125" s="981"/>
      <c r="CY125" s="981"/>
      <c r="CZ125" s="981"/>
      <c r="DA125" s="981"/>
      <c r="DB125" s="981"/>
      <c r="DC125" s="981"/>
      <c r="DD125" s="981"/>
      <c r="DE125" s="981"/>
      <c r="DF125" s="982"/>
      <c r="DG125" s="1018" t="s">
        <v>137</v>
      </c>
      <c r="DH125" s="1019"/>
      <c r="DI125" s="1019"/>
      <c r="DJ125" s="1019"/>
      <c r="DK125" s="1019"/>
      <c r="DL125" s="1019" t="s">
        <v>137</v>
      </c>
      <c r="DM125" s="1019"/>
      <c r="DN125" s="1019"/>
      <c r="DO125" s="1019"/>
      <c r="DP125" s="1019"/>
      <c r="DQ125" s="1019" t="s">
        <v>137</v>
      </c>
      <c r="DR125" s="1019"/>
      <c r="DS125" s="1019"/>
      <c r="DT125" s="1019"/>
      <c r="DU125" s="1019"/>
      <c r="DV125" s="1020" t="s">
        <v>137</v>
      </c>
      <c r="DW125" s="1020"/>
      <c r="DX125" s="1020"/>
      <c r="DY125" s="1020"/>
      <c r="DZ125" s="1021"/>
    </row>
    <row r="126" spans="1:130" s="246" customFormat="1" ht="26.25" customHeight="1" thickBot="1" x14ac:dyDescent="0.2">
      <c r="A126" s="1151"/>
      <c r="B126" s="1038"/>
      <c r="C126" s="1008" t="s">
        <v>462</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137</v>
      </c>
      <c r="AB126" s="1051"/>
      <c r="AC126" s="1051"/>
      <c r="AD126" s="1051"/>
      <c r="AE126" s="1052"/>
      <c r="AF126" s="1053">
        <v>11642</v>
      </c>
      <c r="AG126" s="1051"/>
      <c r="AH126" s="1051"/>
      <c r="AI126" s="1051"/>
      <c r="AJ126" s="1052"/>
      <c r="AK126" s="1053">
        <v>11642</v>
      </c>
      <c r="AL126" s="1051"/>
      <c r="AM126" s="1051"/>
      <c r="AN126" s="1051"/>
      <c r="AO126" s="1052"/>
      <c r="AP126" s="1054">
        <v>0</v>
      </c>
      <c r="AQ126" s="1055"/>
      <c r="AR126" s="1055"/>
      <c r="AS126" s="1055"/>
      <c r="AT126" s="105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6"/>
      <c r="CL126" s="1103"/>
      <c r="CM126" s="1103"/>
      <c r="CN126" s="1103"/>
      <c r="CO126" s="1104"/>
      <c r="CP126" s="1041" t="s">
        <v>476</v>
      </c>
      <c r="CQ126" s="1042"/>
      <c r="CR126" s="1042"/>
      <c r="CS126" s="1042"/>
      <c r="CT126" s="1042"/>
      <c r="CU126" s="1042"/>
      <c r="CV126" s="1042"/>
      <c r="CW126" s="1042"/>
      <c r="CX126" s="1042"/>
      <c r="CY126" s="1042"/>
      <c r="CZ126" s="1042"/>
      <c r="DA126" s="1042"/>
      <c r="DB126" s="1042"/>
      <c r="DC126" s="1042"/>
      <c r="DD126" s="1042"/>
      <c r="DE126" s="1042"/>
      <c r="DF126" s="1043"/>
      <c r="DG126" s="1011" t="s">
        <v>457</v>
      </c>
      <c r="DH126" s="1012"/>
      <c r="DI126" s="1012"/>
      <c r="DJ126" s="1012"/>
      <c r="DK126" s="1012"/>
      <c r="DL126" s="1012" t="s">
        <v>137</v>
      </c>
      <c r="DM126" s="1012"/>
      <c r="DN126" s="1012"/>
      <c r="DO126" s="1012"/>
      <c r="DP126" s="1012"/>
      <c r="DQ126" s="1012" t="s">
        <v>137</v>
      </c>
      <c r="DR126" s="1012"/>
      <c r="DS126" s="1012"/>
      <c r="DT126" s="1012"/>
      <c r="DU126" s="1012"/>
      <c r="DV126" s="1013" t="s">
        <v>137</v>
      </c>
      <c r="DW126" s="1013"/>
      <c r="DX126" s="1013"/>
      <c r="DY126" s="1013"/>
      <c r="DZ126" s="1014"/>
    </row>
    <row r="127" spans="1:130" s="246" customFormat="1" ht="26.25" customHeight="1" x14ac:dyDescent="0.15">
      <c r="A127" s="1152"/>
      <c r="B127" s="1040"/>
      <c r="C127" s="1094" t="s">
        <v>477</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v>53880</v>
      </c>
      <c r="AB127" s="1051"/>
      <c r="AC127" s="1051"/>
      <c r="AD127" s="1051"/>
      <c r="AE127" s="1052"/>
      <c r="AF127" s="1053">
        <v>56080</v>
      </c>
      <c r="AG127" s="1051"/>
      <c r="AH127" s="1051"/>
      <c r="AI127" s="1051"/>
      <c r="AJ127" s="1052"/>
      <c r="AK127" s="1053">
        <v>53012</v>
      </c>
      <c r="AL127" s="1051"/>
      <c r="AM127" s="1051"/>
      <c r="AN127" s="1051"/>
      <c r="AO127" s="1052"/>
      <c r="AP127" s="1054">
        <v>0.1</v>
      </c>
      <c r="AQ127" s="1055"/>
      <c r="AR127" s="1055"/>
      <c r="AS127" s="1055"/>
      <c r="AT127" s="1056"/>
      <c r="AU127" s="282"/>
      <c r="AV127" s="282"/>
      <c r="AW127" s="282"/>
      <c r="AX127" s="1124" t="s">
        <v>478</v>
      </c>
      <c r="AY127" s="1125"/>
      <c r="AZ127" s="1125"/>
      <c r="BA127" s="1125"/>
      <c r="BB127" s="1125"/>
      <c r="BC127" s="1125"/>
      <c r="BD127" s="1125"/>
      <c r="BE127" s="1126"/>
      <c r="BF127" s="1127" t="s">
        <v>479</v>
      </c>
      <c r="BG127" s="1125"/>
      <c r="BH127" s="1125"/>
      <c r="BI127" s="1125"/>
      <c r="BJ127" s="1125"/>
      <c r="BK127" s="1125"/>
      <c r="BL127" s="1126"/>
      <c r="BM127" s="1127" t="s">
        <v>480</v>
      </c>
      <c r="BN127" s="1125"/>
      <c r="BO127" s="1125"/>
      <c r="BP127" s="1125"/>
      <c r="BQ127" s="1125"/>
      <c r="BR127" s="1125"/>
      <c r="BS127" s="1126"/>
      <c r="BT127" s="1127" t="s">
        <v>481</v>
      </c>
      <c r="BU127" s="1125"/>
      <c r="BV127" s="1125"/>
      <c r="BW127" s="1125"/>
      <c r="BX127" s="1125"/>
      <c r="BY127" s="1125"/>
      <c r="BZ127" s="1149"/>
      <c r="CA127" s="282"/>
      <c r="CB127" s="282"/>
      <c r="CC127" s="282"/>
      <c r="CD127" s="283"/>
      <c r="CE127" s="283"/>
      <c r="CF127" s="283"/>
      <c r="CG127" s="280"/>
      <c r="CH127" s="280"/>
      <c r="CI127" s="280"/>
      <c r="CJ127" s="281"/>
      <c r="CK127" s="1116"/>
      <c r="CL127" s="1103"/>
      <c r="CM127" s="1103"/>
      <c r="CN127" s="1103"/>
      <c r="CO127" s="1104"/>
      <c r="CP127" s="1041" t="s">
        <v>482</v>
      </c>
      <c r="CQ127" s="1042"/>
      <c r="CR127" s="1042"/>
      <c r="CS127" s="1042"/>
      <c r="CT127" s="1042"/>
      <c r="CU127" s="1042"/>
      <c r="CV127" s="1042"/>
      <c r="CW127" s="1042"/>
      <c r="CX127" s="1042"/>
      <c r="CY127" s="1042"/>
      <c r="CZ127" s="1042"/>
      <c r="DA127" s="1042"/>
      <c r="DB127" s="1042"/>
      <c r="DC127" s="1042"/>
      <c r="DD127" s="1042"/>
      <c r="DE127" s="1042"/>
      <c r="DF127" s="1043"/>
      <c r="DG127" s="1011" t="s">
        <v>457</v>
      </c>
      <c r="DH127" s="1012"/>
      <c r="DI127" s="1012"/>
      <c r="DJ127" s="1012"/>
      <c r="DK127" s="1012"/>
      <c r="DL127" s="1012" t="s">
        <v>137</v>
      </c>
      <c r="DM127" s="1012"/>
      <c r="DN127" s="1012"/>
      <c r="DO127" s="1012"/>
      <c r="DP127" s="1012"/>
      <c r="DQ127" s="1012" t="s">
        <v>137</v>
      </c>
      <c r="DR127" s="1012"/>
      <c r="DS127" s="1012"/>
      <c r="DT127" s="1012"/>
      <c r="DU127" s="1012"/>
      <c r="DV127" s="1013" t="s">
        <v>137</v>
      </c>
      <c r="DW127" s="1013"/>
      <c r="DX127" s="1013"/>
      <c r="DY127" s="1013"/>
      <c r="DZ127" s="1014"/>
    </row>
    <row r="128" spans="1:130" s="246" customFormat="1" ht="26.25" customHeight="1" thickBot="1" x14ac:dyDescent="0.2">
      <c r="A128" s="1135" t="s">
        <v>483</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484</v>
      </c>
      <c r="X128" s="1137"/>
      <c r="Y128" s="1137"/>
      <c r="Z128" s="1138"/>
      <c r="AA128" s="1139">
        <v>3173436</v>
      </c>
      <c r="AB128" s="1140"/>
      <c r="AC128" s="1140"/>
      <c r="AD128" s="1140"/>
      <c r="AE128" s="1141"/>
      <c r="AF128" s="1142">
        <v>3139854</v>
      </c>
      <c r="AG128" s="1140"/>
      <c r="AH128" s="1140"/>
      <c r="AI128" s="1140"/>
      <c r="AJ128" s="1141"/>
      <c r="AK128" s="1142">
        <v>3062355</v>
      </c>
      <c r="AL128" s="1140"/>
      <c r="AM128" s="1140"/>
      <c r="AN128" s="1140"/>
      <c r="AO128" s="1141"/>
      <c r="AP128" s="1143"/>
      <c r="AQ128" s="1144"/>
      <c r="AR128" s="1144"/>
      <c r="AS128" s="1144"/>
      <c r="AT128" s="1145"/>
      <c r="AU128" s="282"/>
      <c r="AV128" s="282"/>
      <c r="AW128" s="282"/>
      <c r="AX128" s="980" t="s">
        <v>485</v>
      </c>
      <c r="AY128" s="981"/>
      <c r="AZ128" s="981"/>
      <c r="BA128" s="981"/>
      <c r="BB128" s="981"/>
      <c r="BC128" s="981"/>
      <c r="BD128" s="981"/>
      <c r="BE128" s="982"/>
      <c r="BF128" s="1146" t="s">
        <v>137</v>
      </c>
      <c r="BG128" s="1147"/>
      <c r="BH128" s="1147"/>
      <c r="BI128" s="1147"/>
      <c r="BJ128" s="1147"/>
      <c r="BK128" s="1147"/>
      <c r="BL128" s="1148"/>
      <c r="BM128" s="1146">
        <v>11.45</v>
      </c>
      <c r="BN128" s="1147"/>
      <c r="BO128" s="1147"/>
      <c r="BP128" s="1147"/>
      <c r="BQ128" s="1147"/>
      <c r="BR128" s="1147"/>
      <c r="BS128" s="1148"/>
      <c r="BT128" s="1146">
        <v>20</v>
      </c>
      <c r="BU128" s="1147"/>
      <c r="BV128" s="1147"/>
      <c r="BW128" s="1147"/>
      <c r="BX128" s="1147"/>
      <c r="BY128" s="1147"/>
      <c r="BZ128" s="1171"/>
      <c r="CA128" s="283"/>
      <c r="CB128" s="283"/>
      <c r="CC128" s="283"/>
      <c r="CD128" s="283"/>
      <c r="CE128" s="283"/>
      <c r="CF128" s="283"/>
      <c r="CG128" s="280"/>
      <c r="CH128" s="280"/>
      <c r="CI128" s="280"/>
      <c r="CJ128" s="281"/>
      <c r="CK128" s="1117"/>
      <c r="CL128" s="1118"/>
      <c r="CM128" s="1118"/>
      <c r="CN128" s="1118"/>
      <c r="CO128" s="1119"/>
      <c r="CP128" s="1128" t="s">
        <v>486</v>
      </c>
      <c r="CQ128" s="1129"/>
      <c r="CR128" s="1129"/>
      <c r="CS128" s="1129"/>
      <c r="CT128" s="1129"/>
      <c r="CU128" s="1129"/>
      <c r="CV128" s="1129"/>
      <c r="CW128" s="1129"/>
      <c r="CX128" s="1129"/>
      <c r="CY128" s="1129"/>
      <c r="CZ128" s="1129"/>
      <c r="DA128" s="1129"/>
      <c r="DB128" s="1129"/>
      <c r="DC128" s="1129"/>
      <c r="DD128" s="1129"/>
      <c r="DE128" s="1129"/>
      <c r="DF128" s="1130"/>
      <c r="DG128" s="1131" t="s">
        <v>137</v>
      </c>
      <c r="DH128" s="1132"/>
      <c r="DI128" s="1132"/>
      <c r="DJ128" s="1132"/>
      <c r="DK128" s="1132"/>
      <c r="DL128" s="1132" t="s">
        <v>137</v>
      </c>
      <c r="DM128" s="1132"/>
      <c r="DN128" s="1132"/>
      <c r="DO128" s="1132"/>
      <c r="DP128" s="1132"/>
      <c r="DQ128" s="1132" t="s">
        <v>137</v>
      </c>
      <c r="DR128" s="1132"/>
      <c r="DS128" s="1132"/>
      <c r="DT128" s="1132"/>
      <c r="DU128" s="1132"/>
      <c r="DV128" s="1133" t="s">
        <v>137</v>
      </c>
      <c r="DW128" s="1133"/>
      <c r="DX128" s="1133"/>
      <c r="DY128" s="1133"/>
      <c r="DZ128" s="1134"/>
    </row>
    <row r="129" spans="1:131" s="246" customFormat="1" ht="26.25" customHeight="1" x14ac:dyDescent="0.15">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487</v>
      </c>
      <c r="X129" s="1166"/>
      <c r="Y129" s="1166"/>
      <c r="Z129" s="1167"/>
      <c r="AA129" s="1050">
        <v>40910918</v>
      </c>
      <c r="AB129" s="1051"/>
      <c r="AC129" s="1051"/>
      <c r="AD129" s="1051"/>
      <c r="AE129" s="1052"/>
      <c r="AF129" s="1053">
        <v>40932673</v>
      </c>
      <c r="AG129" s="1051"/>
      <c r="AH129" s="1051"/>
      <c r="AI129" s="1051"/>
      <c r="AJ129" s="1052"/>
      <c r="AK129" s="1053">
        <v>40408582</v>
      </c>
      <c r="AL129" s="1051"/>
      <c r="AM129" s="1051"/>
      <c r="AN129" s="1051"/>
      <c r="AO129" s="1052"/>
      <c r="AP129" s="1168"/>
      <c r="AQ129" s="1169"/>
      <c r="AR129" s="1169"/>
      <c r="AS129" s="1169"/>
      <c r="AT129" s="1170"/>
      <c r="AU129" s="284"/>
      <c r="AV129" s="284"/>
      <c r="AW129" s="284"/>
      <c r="AX129" s="1159" t="s">
        <v>488</v>
      </c>
      <c r="AY129" s="1042"/>
      <c r="AZ129" s="1042"/>
      <c r="BA129" s="1042"/>
      <c r="BB129" s="1042"/>
      <c r="BC129" s="1042"/>
      <c r="BD129" s="1042"/>
      <c r="BE129" s="1043"/>
      <c r="BF129" s="1160" t="s">
        <v>137</v>
      </c>
      <c r="BG129" s="1161"/>
      <c r="BH129" s="1161"/>
      <c r="BI129" s="1161"/>
      <c r="BJ129" s="1161"/>
      <c r="BK129" s="1161"/>
      <c r="BL129" s="1162"/>
      <c r="BM129" s="1160">
        <v>16.45</v>
      </c>
      <c r="BN129" s="1161"/>
      <c r="BO129" s="1161"/>
      <c r="BP129" s="1161"/>
      <c r="BQ129" s="1161"/>
      <c r="BR129" s="1161"/>
      <c r="BS129" s="1162"/>
      <c r="BT129" s="1160">
        <v>30</v>
      </c>
      <c r="BU129" s="1163"/>
      <c r="BV129" s="1163"/>
      <c r="BW129" s="1163"/>
      <c r="BX129" s="1163"/>
      <c r="BY129" s="1163"/>
      <c r="BZ129" s="116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2" t="s">
        <v>489</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490</v>
      </c>
      <c r="X130" s="1166"/>
      <c r="Y130" s="1166"/>
      <c r="Z130" s="1167"/>
      <c r="AA130" s="1050">
        <v>4988962</v>
      </c>
      <c r="AB130" s="1051"/>
      <c r="AC130" s="1051"/>
      <c r="AD130" s="1051"/>
      <c r="AE130" s="1052"/>
      <c r="AF130" s="1053">
        <v>4950414</v>
      </c>
      <c r="AG130" s="1051"/>
      <c r="AH130" s="1051"/>
      <c r="AI130" s="1051"/>
      <c r="AJ130" s="1052"/>
      <c r="AK130" s="1053">
        <v>4930781</v>
      </c>
      <c r="AL130" s="1051"/>
      <c r="AM130" s="1051"/>
      <c r="AN130" s="1051"/>
      <c r="AO130" s="1052"/>
      <c r="AP130" s="1168"/>
      <c r="AQ130" s="1169"/>
      <c r="AR130" s="1169"/>
      <c r="AS130" s="1169"/>
      <c r="AT130" s="1170"/>
      <c r="AU130" s="284"/>
      <c r="AV130" s="284"/>
      <c r="AW130" s="284"/>
      <c r="AX130" s="1159" t="s">
        <v>491</v>
      </c>
      <c r="AY130" s="1042"/>
      <c r="AZ130" s="1042"/>
      <c r="BA130" s="1042"/>
      <c r="BB130" s="1042"/>
      <c r="BC130" s="1042"/>
      <c r="BD130" s="1042"/>
      <c r="BE130" s="1043"/>
      <c r="BF130" s="1196">
        <v>4.7</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492</v>
      </c>
      <c r="X131" s="1204"/>
      <c r="Y131" s="1204"/>
      <c r="Z131" s="1205"/>
      <c r="AA131" s="1097">
        <v>35921956</v>
      </c>
      <c r="AB131" s="1076"/>
      <c r="AC131" s="1076"/>
      <c r="AD131" s="1076"/>
      <c r="AE131" s="1077"/>
      <c r="AF131" s="1075">
        <v>35982259</v>
      </c>
      <c r="AG131" s="1076"/>
      <c r="AH131" s="1076"/>
      <c r="AI131" s="1076"/>
      <c r="AJ131" s="1077"/>
      <c r="AK131" s="1075">
        <v>35477801</v>
      </c>
      <c r="AL131" s="1076"/>
      <c r="AM131" s="1076"/>
      <c r="AN131" s="1076"/>
      <c r="AO131" s="1077"/>
      <c r="AP131" s="1206"/>
      <c r="AQ131" s="1207"/>
      <c r="AR131" s="1207"/>
      <c r="AS131" s="1207"/>
      <c r="AT131" s="1208"/>
      <c r="AU131" s="284"/>
      <c r="AV131" s="284"/>
      <c r="AW131" s="284"/>
      <c r="AX131" s="1178" t="s">
        <v>493</v>
      </c>
      <c r="AY131" s="1129"/>
      <c r="AZ131" s="1129"/>
      <c r="BA131" s="1129"/>
      <c r="BB131" s="1129"/>
      <c r="BC131" s="1129"/>
      <c r="BD131" s="1129"/>
      <c r="BE131" s="1130"/>
      <c r="BF131" s="1179">
        <v>29.7</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5" t="s">
        <v>494</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495</v>
      </c>
      <c r="W132" s="1189"/>
      <c r="X132" s="1189"/>
      <c r="Y132" s="1189"/>
      <c r="Z132" s="1190"/>
      <c r="AA132" s="1191">
        <v>4.1933128589999997</v>
      </c>
      <c r="AB132" s="1192"/>
      <c r="AC132" s="1192"/>
      <c r="AD132" s="1192"/>
      <c r="AE132" s="1193"/>
      <c r="AF132" s="1194">
        <v>4.81401126</v>
      </c>
      <c r="AG132" s="1192"/>
      <c r="AH132" s="1192"/>
      <c r="AI132" s="1192"/>
      <c r="AJ132" s="1193"/>
      <c r="AK132" s="1194">
        <v>5.0967138580000002</v>
      </c>
      <c r="AL132" s="1192"/>
      <c r="AM132" s="1192"/>
      <c r="AN132" s="1192"/>
      <c r="AO132" s="1193"/>
      <c r="AP132" s="1091"/>
      <c r="AQ132" s="1092"/>
      <c r="AR132" s="1092"/>
      <c r="AS132" s="1092"/>
      <c r="AT132" s="11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496</v>
      </c>
      <c r="W133" s="1172"/>
      <c r="X133" s="1172"/>
      <c r="Y133" s="1172"/>
      <c r="Z133" s="1173"/>
      <c r="AA133" s="1174">
        <v>4.4000000000000004</v>
      </c>
      <c r="AB133" s="1175"/>
      <c r="AC133" s="1175"/>
      <c r="AD133" s="1175"/>
      <c r="AE133" s="1176"/>
      <c r="AF133" s="1174">
        <v>4.5</v>
      </c>
      <c r="AG133" s="1175"/>
      <c r="AH133" s="1175"/>
      <c r="AI133" s="1175"/>
      <c r="AJ133" s="1176"/>
      <c r="AK133" s="1174">
        <v>4.7</v>
      </c>
      <c r="AL133" s="1175"/>
      <c r="AM133" s="1175"/>
      <c r="AN133" s="1175"/>
      <c r="AO133" s="1176"/>
      <c r="AP133" s="1121"/>
      <c r="AQ133" s="1122"/>
      <c r="AR133" s="1122"/>
      <c r="AS133" s="1122"/>
      <c r="AT133" s="117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qNwKSQRVCps+Mq9HdI4mRA/AOTAPFjsFXvjK4ZQqlyiXYiZEqjYYWk6nAGxXYh5/tpwv2ps16+YLrX+sShaOg==" saltValue="RkjYcQygVGMLMJUHguzK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j2NlCCcjDRMf6kfvE3DMUlpF0wBxeRTj9Fx3/iyMX+xWjPpVKvKaT9YStA4Z5yckaKm4w8nedNplsMWv7varg==" saltValue="vfE8PInp1wWcK8hFgTiI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b1TOheEBQ/rbc9u3JHsNxwW0C1/Mdw4JTJ3TzyYhl2gXTuipI9oflLtfXH4akt+vsDVwuKJZNbS5L1OOgY4SA==" saltValue="pO7hD6x4Vp1pUhH8vAT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115" zoomScaleSheetLayoutView="11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4" t="s">
        <v>505</v>
      </c>
      <c r="AL9" s="1215"/>
      <c r="AM9" s="1215"/>
      <c r="AN9" s="1216"/>
      <c r="AO9" s="312">
        <v>9220942</v>
      </c>
      <c r="AP9" s="312">
        <v>47049</v>
      </c>
      <c r="AQ9" s="313">
        <v>56485</v>
      </c>
      <c r="AR9" s="314">
        <v>-16.7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4" t="s">
        <v>506</v>
      </c>
      <c r="AL10" s="1215"/>
      <c r="AM10" s="1215"/>
      <c r="AN10" s="1216"/>
      <c r="AO10" s="315">
        <v>1029291</v>
      </c>
      <c r="AP10" s="315">
        <v>5252</v>
      </c>
      <c r="AQ10" s="316">
        <v>3940</v>
      </c>
      <c r="AR10" s="317">
        <v>33.299999999999997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4" t="s">
        <v>507</v>
      </c>
      <c r="AL11" s="1215"/>
      <c r="AM11" s="1215"/>
      <c r="AN11" s="1216"/>
      <c r="AO11" s="315">
        <v>1916630</v>
      </c>
      <c r="AP11" s="315">
        <v>9779</v>
      </c>
      <c r="AQ11" s="316">
        <v>2339</v>
      </c>
      <c r="AR11" s="317">
        <v>318.10000000000002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4" t="s">
        <v>508</v>
      </c>
      <c r="AL12" s="1215"/>
      <c r="AM12" s="1215"/>
      <c r="AN12" s="1216"/>
      <c r="AO12" s="315" t="s">
        <v>509</v>
      </c>
      <c r="AP12" s="315" t="s">
        <v>509</v>
      </c>
      <c r="AQ12" s="316">
        <v>1531</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4" t="s">
        <v>510</v>
      </c>
      <c r="AL13" s="1215"/>
      <c r="AM13" s="1215"/>
      <c r="AN13" s="1216"/>
      <c r="AO13" s="315" t="s">
        <v>509</v>
      </c>
      <c r="AP13" s="315" t="s">
        <v>509</v>
      </c>
      <c r="AQ13" s="316">
        <v>56</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4" t="s">
        <v>511</v>
      </c>
      <c r="AL14" s="1215"/>
      <c r="AM14" s="1215"/>
      <c r="AN14" s="1216"/>
      <c r="AO14" s="315" t="s">
        <v>509</v>
      </c>
      <c r="AP14" s="315" t="s">
        <v>509</v>
      </c>
      <c r="AQ14" s="316">
        <v>1684</v>
      </c>
      <c r="AR14" s="317" t="s">
        <v>509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4" t="s">
        <v>512</v>
      </c>
      <c r="AL15" s="1215"/>
      <c r="AM15" s="1215"/>
      <c r="AN15" s="1216"/>
      <c r="AO15" s="315">
        <v>932152</v>
      </c>
      <c r="AP15" s="315">
        <v>4756</v>
      </c>
      <c r="AQ15" s="316">
        <v>1307</v>
      </c>
      <c r="AR15" s="317">
        <v>263.89999999999998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7" t="s">
        <v>513</v>
      </c>
      <c r="AL16" s="1218"/>
      <c r="AM16" s="1218"/>
      <c r="AN16" s="1219"/>
      <c r="AO16" s="315">
        <v>-969751</v>
      </c>
      <c r="AP16" s="315">
        <v>-4948</v>
      </c>
      <c r="AQ16" s="316">
        <v>-4039</v>
      </c>
      <c r="AR16" s="317">
        <v>22.5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7" t="s">
        <v>187</v>
      </c>
      <c r="AL17" s="1218"/>
      <c r="AM17" s="1218"/>
      <c r="AN17" s="1219"/>
      <c r="AO17" s="315">
        <v>12129264</v>
      </c>
      <c r="AP17" s="315">
        <v>61888</v>
      </c>
      <c r="AQ17" s="316">
        <v>63303</v>
      </c>
      <c r="AR17" s="317">
        <v>-2.2000000000000002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9" t="s">
        <v>518</v>
      </c>
      <c r="AL21" s="1210"/>
      <c r="AM21" s="1210"/>
      <c r="AN21" s="1211"/>
      <c r="AO21" s="327">
        <v>5.47</v>
      </c>
      <c r="AP21" s="328">
        <v>6.31</v>
      </c>
      <c r="AQ21" s="329">
        <v>-0.84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9" t="s">
        <v>519</v>
      </c>
      <c r="AL22" s="1210"/>
      <c r="AM22" s="1210"/>
      <c r="AN22" s="1211"/>
      <c r="AO22" s="332">
        <v>102.9</v>
      </c>
      <c r="AP22" s="333">
        <v>99.9</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523</v>
      </c>
      <c r="AL32" s="1226"/>
      <c r="AM32" s="1226"/>
      <c r="AN32" s="1227"/>
      <c r="AO32" s="342">
        <v>7268288</v>
      </c>
      <c r="AP32" s="342">
        <v>37086</v>
      </c>
      <c r="AQ32" s="343">
        <v>29657</v>
      </c>
      <c r="AR32" s="344">
        <v>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524</v>
      </c>
      <c r="AL33" s="1226"/>
      <c r="AM33" s="1226"/>
      <c r="AN33" s="1227"/>
      <c r="AO33" s="342" t="s">
        <v>509</v>
      </c>
      <c r="AP33" s="342" t="s">
        <v>509</v>
      </c>
      <c r="AQ33" s="343">
        <v>0</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525</v>
      </c>
      <c r="AL34" s="1226"/>
      <c r="AM34" s="1226"/>
      <c r="AN34" s="1227"/>
      <c r="AO34" s="342" t="s">
        <v>509</v>
      </c>
      <c r="AP34" s="342" t="s">
        <v>509</v>
      </c>
      <c r="AQ34" s="343">
        <v>34</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526</v>
      </c>
      <c r="AL35" s="1226"/>
      <c r="AM35" s="1226"/>
      <c r="AN35" s="1227"/>
      <c r="AO35" s="342">
        <v>2225365</v>
      </c>
      <c r="AP35" s="342">
        <v>11355</v>
      </c>
      <c r="AQ35" s="343">
        <v>9943</v>
      </c>
      <c r="AR35" s="344">
        <v>14.2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527</v>
      </c>
      <c r="AL36" s="1226"/>
      <c r="AM36" s="1226"/>
      <c r="AN36" s="1227"/>
      <c r="AO36" s="342">
        <v>49</v>
      </c>
      <c r="AP36" s="342">
        <v>0</v>
      </c>
      <c r="AQ36" s="343">
        <v>489</v>
      </c>
      <c r="AR36" s="344">
        <v>-100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528</v>
      </c>
      <c r="AL37" s="1226"/>
      <c r="AM37" s="1226"/>
      <c r="AN37" s="1227"/>
      <c r="AO37" s="342">
        <v>307636</v>
      </c>
      <c r="AP37" s="342">
        <v>1570</v>
      </c>
      <c r="AQ37" s="343">
        <v>748</v>
      </c>
      <c r="AR37" s="344">
        <v>109.9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529</v>
      </c>
      <c r="AL38" s="1229"/>
      <c r="AM38" s="1229"/>
      <c r="AN38" s="1230"/>
      <c r="AO38" s="345" t="s">
        <v>509</v>
      </c>
      <c r="AP38" s="345" t="s">
        <v>509</v>
      </c>
      <c r="AQ38" s="346">
        <v>0</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530</v>
      </c>
      <c r="AL39" s="1229"/>
      <c r="AM39" s="1229"/>
      <c r="AN39" s="1230"/>
      <c r="AO39" s="342">
        <v>-3062355</v>
      </c>
      <c r="AP39" s="342">
        <v>-15625</v>
      </c>
      <c r="AQ39" s="343">
        <v>-7534</v>
      </c>
      <c r="AR39" s="344">
        <v>107.4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531</v>
      </c>
      <c r="AL40" s="1226"/>
      <c r="AM40" s="1226"/>
      <c r="AN40" s="1227"/>
      <c r="AO40" s="342">
        <v>-4930781</v>
      </c>
      <c r="AP40" s="342">
        <v>-25159</v>
      </c>
      <c r="AQ40" s="343">
        <v>-26610</v>
      </c>
      <c r="AR40" s="344">
        <v>-5.5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299</v>
      </c>
      <c r="AL41" s="1232"/>
      <c r="AM41" s="1232"/>
      <c r="AN41" s="1233"/>
      <c r="AO41" s="342">
        <v>1808202</v>
      </c>
      <c r="AP41" s="342">
        <v>9226</v>
      </c>
      <c r="AQ41" s="343">
        <v>6727</v>
      </c>
      <c r="AR41" s="344">
        <v>37.1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0" t="s">
        <v>500</v>
      </c>
      <c r="AN49" s="1222" t="s">
        <v>535</v>
      </c>
      <c r="AO49" s="1223"/>
      <c r="AP49" s="1223"/>
      <c r="AQ49" s="1223"/>
      <c r="AR49" s="122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1"/>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10235516</v>
      </c>
      <c r="AN51" s="364">
        <v>50518</v>
      </c>
      <c r="AO51" s="365">
        <v>-4.5999999999999996</v>
      </c>
      <c r="AP51" s="366">
        <v>41862</v>
      </c>
      <c r="AQ51" s="367">
        <v>1.5</v>
      </c>
      <c r="AR51" s="368">
        <v>-6.1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5551086</v>
      </c>
      <c r="AN52" s="372">
        <v>27398</v>
      </c>
      <c r="AO52" s="373">
        <v>-8.8000000000000007</v>
      </c>
      <c r="AP52" s="374">
        <v>23710</v>
      </c>
      <c r="AQ52" s="375">
        <v>7.4</v>
      </c>
      <c r="AR52" s="376">
        <v>-16.2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10714747</v>
      </c>
      <c r="AN53" s="364">
        <v>53386</v>
      </c>
      <c r="AO53" s="365">
        <v>5.7</v>
      </c>
      <c r="AP53" s="366">
        <v>43554</v>
      </c>
      <c r="AQ53" s="367">
        <v>4</v>
      </c>
      <c r="AR53" s="368">
        <v>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6503071</v>
      </c>
      <c r="AN54" s="372">
        <v>32401</v>
      </c>
      <c r="AO54" s="373">
        <v>18.3</v>
      </c>
      <c r="AP54" s="374">
        <v>24811</v>
      </c>
      <c r="AQ54" s="375">
        <v>4.5999999999999996</v>
      </c>
      <c r="AR54" s="376">
        <v>13.7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10402809</v>
      </c>
      <c r="AN55" s="364">
        <v>52274</v>
      </c>
      <c r="AO55" s="365">
        <v>-2.1</v>
      </c>
      <c r="AP55" s="366">
        <v>42581</v>
      </c>
      <c r="AQ55" s="367">
        <v>-2.2000000000000002</v>
      </c>
      <c r="AR55" s="368">
        <v>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5224707</v>
      </c>
      <c r="AN56" s="372">
        <v>26254</v>
      </c>
      <c r="AO56" s="373">
        <v>-19</v>
      </c>
      <c r="AP56" s="374">
        <v>24354</v>
      </c>
      <c r="AQ56" s="375">
        <v>-1.8</v>
      </c>
      <c r="AR56" s="376">
        <v>-17.2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9468192</v>
      </c>
      <c r="AN57" s="364">
        <v>47977</v>
      </c>
      <c r="AO57" s="365">
        <v>-8.1999999999999993</v>
      </c>
      <c r="AP57" s="366">
        <v>45426</v>
      </c>
      <c r="AQ57" s="367">
        <v>6.7</v>
      </c>
      <c r="AR57" s="368">
        <v>-14.9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4974222</v>
      </c>
      <c r="AN58" s="372">
        <v>25205</v>
      </c>
      <c r="AO58" s="373">
        <v>-4</v>
      </c>
      <c r="AP58" s="374">
        <v>24508</v>
      </c>
      <c r="AQ58" s="375">
        <v>0.6</v>
      </c>
      <c r="AR58" s="376">
        <v>-4.5999999999999996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11125454</v>
      </c>
      <c r="AN59" s="364">
        <v>56767</v>
      </c>
      <c r="AO59" s="365">
        <v>18.3</v>
      </c>
      <c r="AP59" s="366">
        <v>45022</v>
      </c>
      <c r="AQ59" s="367">
        <v>-0.9</v>
      </c>
      <c r="AR59" s="368">
        <v>19.2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5485393</v>
      </c>
      <c r="AN60" s="372">
        <v>27989</v>
      </c>
      <c r="AO60" s="373">
        <v>11</v>
      </c>
      <c r="AP60" s="374">
        <v>25247</v>
      </c>
      <c r="AQ60" s="375">
        <v>3</v>
      </c>
      <c r="AR60" s="376">
        <v>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10389344</v>
      </c>
      <c r="AN61" s="379">
        <v>52184</v>
      </c>
      <c r="AO61" s="380">
        <v>1.8</v>
      </c>
      <c r="AP61" s="381">
        <v>43689</v>
      </c>
      <c r="AQ61" s="382">
        <v>1.8</v>
      </c>
      <c r="AR61" s="368">
        <v>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5547696</v>
      </c>
      <c r="AN62" s="372">
        <v>27849</v>
      </c>
      <c r="AO62" s="373">
        <v>-0.5</v>
      </c>
      <c r="AP62" s="374">
        <v>24526</v>
      </c>
      <c r="AQ62" s="375">
        <v>2.8</v>
      </c>
      <c r="AR62" s="376">
        <v>-3.3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6Ul5xQx7CZgcy2L89jn7uF5r/gh9lbD0vOxRqQjMBQ9e9nCH6pv4iDvrDIQN4oPh52dStu2LUbT96OCoJoVU+w==" saltValue="bNa5C5KJUmm1hQjoFFwx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E1vsUK1Woevmvr3pCgBEZQRu16O1mrnWj/sEl6O/U9WwGf9525vjUZXUYmaUT8ZXYCzGQriluocriKnk4xBSA==" saltValue="V7iBKad8OZe+p3fsVQyx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REWFCxINGs/FSZfp4ETL5EEmVbuPe3iTOWZAry2Y9XaiaVMtrGbkNl5w4sJxg6+7eZonSxUKfUMhW8wX+aTeA==" saltValue="oeKHT4LPib5cpEZIve2Z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4" t="s">
        <v>3</v>
      </c>
      <c r="D47" s="1234"/>
      <c r="E47" s="1235"/>
      <c r="F47" s="11">
        <v>6.87</v>
      </c>
      <c r="G47" s="12">
        <v>9.9499999999999993</v>
      </c>
      <c r="H47" s="12">
        <v>13.96</v>
      </c>
      <c r="I47" s="12">
        <v>14.23</v>
      </c>
      <c r="J47" s="13">
        <v>12.66</v>
      </c>
    </row>
    <row r="48" spans="2:10" ht="57.75" customHeight="1" x14ac:dyDescent="0.15">
      <c r="B48" s="14"/>
      <c r="C48" s="1236" t="s">
        <v>4</v>
      </c>
      <c r="D48" s="1236"/>
      <c r="E48" s="1237"/>
      <c r="F48" s="15">
        <v>5.99</v>
      </c>
      <c r="G48" s="16">
        <v>7.91</v>
      </c>
      <c r="H48" s="16">
        <v>3.18</v>
      </c>
      <c r="I48" s="16">
        <v>3.36</v>
      </c>
      <c r="J48" s="17">
        <v>4.03</v>
      </c>
    </row>
    <row r="49" spans="2:10" ht="57.75" customHeight="1" thickBot="1" x14ac:dyDescent="0.2">
      <c r="B49" s="18"/>
      <c r="C49" s="1238" t="s">
        <v>5</v>
      </c>
      <c r="D49" s="1238"/>
      <c r="E49" s="1239"/>
      <c r="F49" s="19">
        <v>2.83</v>
      </c>
      <c r="G49" s="20">
        <v>5.09</v>
      </c>
      <c r="H49" s="20" t="s">
        <v>556</v>
      </c>
      <c r="I49" s="20">
        <v>0.46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OVk9iLJE2x7NDDZx2UvB6RZf9gpd6SZ+YoDzNu4eJ8EEzB70bwBuBetyIkH6W5MexGPqS250gfHQE3+8Uy2sQ==" saltValue="DY0LqpbRt59bzU64Ll8x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6" t="s">
        <v>558</v>
      </c>
      <c r="D34" s="1246"/>
      <c r="E34" s="1247"/>
      <c r="F34" s="32" t="s">
        <v>559</v>
      </c>
      <c r="G34" s="33">
        <v>0.44</v>
      </c>
      <c r="H34" s="33">
        <v>0.06</v>
      </c>
      <c r="I34" s="33" t="s">
        <v>560</v>
      </c>
      <c r="J34" s="34" t="s">
        <v>561</v>
      </c>
      <c r="K34" s="22"/>
      <c r="L34" s="22"/>
      <c r="M34" s="22"/>
      <c r="N34" s="22"/>
      <c r="O34" s="22"/>
      <c r="P34" s="22"/>
    </row>
    <row r="35" spans="1:16" ht="39" customHeight="1" x14ac:dyDescent="0.15">
      <c r="A35" s="22"/>
      <c r="B35" s="35"/>
      <c r="C35" s="1240" t="s">
        <v>562</v>
      </c>
      <c r="D35" s="1241"/>
      <c r="E35" s="1242"/>
      <c r="F35" s="36">
        <v>4.57</v>
      </c>
      <c r="G35" s="37">
        <v>4.5</v>
      </c>
      <c r="H35" s="37">
        <v>5.77</v>
      </c>
      <c r="I35" s="37">
        <v>5.99</v>
      </c>
      <c r="J35" s="38">
        <v>6.09</v>
      </c>
      <c r="K35" s="22"/>
      <c r="L35" s="22"/>
      <c r="M35" s="22"/>
      <c r="N35" s="22"/>
      <c r="O35" s="22"/>
      <c r="P35" s="22"/>
    </row>
    <row r="36" spans="1:16" ht="39" customHeight="1" x14ac:dyDescent="0.15">
      <c r="A36" s="22"/>
      <c r="B36" s="35"/>
      <c r="C36" s="1240" t="s">
        <v>563</v>
      </c>
      <c r="D36" s="1241"/>
      <c r="E36" s="1242"/>
      <c r="F36" s="36">
        <v>5.99</v>
      </c>
      <c r="G36" s="37">
        <v>7.9</v>
      </c>
      <c r="H36" s="37">
        <v>3.18</v>
      </c>
      <c r="I36" s="37">
        <v>3.35</v>
      </c>
      <c r="J36" s="38">
        <v>4.0199999999999996</v>
      </c>
      <c r="K36" s="22"/>
      <c r="L36" s="22"/>
      <c r="M36" s="22"/>
      <c r="N36" s="22"/>
      <c r="O36" s="22"/>
      <c r="P36" s="22"/>
    </row>
    <row r="37" spans="1:16" ht="39" customHeight="1" x14ac:dyDescent="0.15">
      <c r="A37" s="22"/>
      <c r="B37" s="35"/>
      <c r="C37" s="1240" t="s">
        <v>564</v>
      </c>
      <c r="D37" s="1241"/>
      <c r="E37" s="1242"/>
      <c r="F37" s="36">
        <v>0.95</v>
      </c>
      <c r="G37" s="37">
        <v>0.75</v>
      </c>
      <c r="H37" s="37">
        <v>0.81</v>
      </c>
      <c r="I37" s="37">
        <v>0.83</v>
      </c>
      <c r="J37" s="38">
        <v>1.35</v>
      </c>
      <c r="K37" s="22"/>
      <c r="L37" s="22"/>
      <c r="M37" s="22"/>
      <c r="N37" s="22"/>
      <c r="O37" s="22"/>
      <c r="P37" s="22"/>
    </row>
    <row r="38" spans="1:16" ht="39" customHeight="1" x14ac:dyDescent="0.15">
      <c r="A38" s="22"/>
      <c r="B38" s="35"/>
      <c r="C38" s="1240" t="s">
        <v>565</v>
      </c>
      <c r="D38" s="1241"/>
      <c r="E38" s="1242"/>
      <c r="F38" s="36">
        <v>0.53</v>
      </c>
      <c r="G38" s="37">
        <v>0.8</v>
      </c>
      <c r="H38" s="37">
        <v>1.22</v>
      </c>
      <c r="I38" s="37">
        <v>1.43</v>
      </c>
      <c r="J38" s="38">
        <v>1.27</v>
      </c>
      <c r="K38" s="22"/>
      <c r="L38" s="22"/>
      <c r="M38" s="22"/>
      <c r="N38" s="22"/>
      <c r="O38" s="22"/>
      <c r="P38" s="22"/>
    </row>
    <row r="39" spans="1:16" ht="39" customHeight="1" x14ac:dyDescent="0.15">
      <c r="A39" s="22"/>
      <c r="B39" s="35"/>
      <c r="C39" s="1240" t="s">
        <v>566</v>
      </c>
      <c r="D39" s="1241"/>
      <c r="E39" s="1242"/>
      <c r="F39" s="36">
        <v>2.95</v>
      </c>
      <c r="G39" s="37">
        <v>1.84</v>
      </c>
      <c r="H39" s="37">
        <v>2.36</v>
      </c>
      <c r="I39" s="37">
        <v>3.42</v>
      </c>
      <c r="J39" s="38">
        <v>1.27</v>
      </c>
      <c r="K39" s="22"/>
      <c r="L39" s="22"/>
      <c r="M39" s="22"/>
      <c r="N39" s="22"/>
      <c r="O39" s="22"/>
      <c r="P39" s="22"/>
    </row>
    <row r="40" spans="1:16" ht="39" customHeight="1" x14ac:dyDescent="0.15">
      <c r="A40" s="22"/>
      <c r="B40" s="35"/>
      <c r="C40" s="1240" t="s">
        <v>567</v>
      </c>
      <c r="D40" s="1241"/>
      <c r="E40" s="1242"/>
      <c r="F40" s="36">
        <v>0.02</v>
      </c>
      <c r="G40" s="37">
        <v>0.01</v>
      </c>
      <c r="H40" s="37">
        <v>0.01</v>
      </c>
      <c r="I40" s="37">
        <v>0.01</v>
      </c>
      <c r="J40" s="38">
        <v>0.01</v>
      </c>
      <c r="K40" s="22"/>
      <c r="L40" s="22"/>
      <c r="M40" s="22"/>
      <c r="N40" s="22"/>
      <c r="O40" s="22"/>
      <c r="P40" s="22"/>
    </row>
    <row r="41" spans="1:16" ht="39" customHeight="1" x14ac:dyDescent="0.15">
      <c r="A41" s="22"/>
      <c r="B41" s="35"/>
      <c r="C41" s="1240" t="s">
        <v>568</v>
      </c>
      <c r="D41" s="1241"/>
      <c r="E41" s="1242"/>
      <c r="F41" s="36">
        <v>0</v>
      </c>
      <c r="G41" s="37">
        <v>0</v>
      </c>
      <c r="H41" s="37">
        <v>0</v>
      </c>
      <c r="I41" s="37">
        <v>0</v>
      </c>
      <c r="J41" s="38">
        <v>0</v>
      </c>
      <c r="K41" s="22"/>
      <c r="L41" s="22"/>
      <c r="M41" s="22"/>
      <c r="N41" s="22"/>
      <c r="O41" s="22"/>
      <c r="P41" s="22"/>
    </row>
    <row r="42" spans="1:16" ht="39" customHeight="1" x14ac:dyDescent="0.15">
      <c r="A42" s="22"/>
      <c r="B42" s="39"/>
      <c r="C42" s="1240" t="s">
        <v>569</v>
      </c>
      <c r="D42" s="1241"/>
      <c r="E42" s="1242"/>
      <c r="F42" s="36" t="s">
        <v>509</v>
      </c>
      <c r="G42" s="37" t="s">
        <v>509</v>
      </c>
      <c r="H42" s="37" t="s">
        <v>509</v>
      </c>
      <c r="I42" s="37" t="s">
        <v>509</v>
      </c>
      <c r="J42" s="38" t="s">
        <v>509</v>
      </c>
      <c r="K42" s="22"/>
      <c r="L42" s="22"/>
      <c r="M42" s="22"/>
      <c r="N42" s="22"/>
      <c r="O42" s="22"/>
      <c r="P42" s="22"/>
    </row>
    <row r="43" spans="1:16" ht="39" customHeight="1" thickBot="1" x14ac:dyDescent="0.2">
      <c r="A43" s="22"/>
      <c r="B43" s="40"/>
      <c r="C43" s="1243" t="s">
        <v>570</v>
      </c>
      <c r="D43" s="1244"/>
      <c r="E43" s="124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C2Ew6YLjYZIpT9KPzXGnh7l/IqV5TU12U+z1sPsiM6k6Ink2sLX+Xu1rlEhHb/fHJukmpkqCssE0VLcvwyozw==" saltValue="CbOMp6QeWG8HYohIcFQT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8" t="s">
        <v>11</v>
      </c>
      <c r="C45" s="1249"/>
      <c r="D45" s="58"/>
      <c r="E45" s="1254" t="s">
        <v>12</v>
      </c>
      <c r="F45" s="1254"/>
      <c r="G45" s="1254"/>
      <c r="H45" s="1254"/>
      <c r="I45" s="1254"/>
      <c r="J45" s="1255"/>
      <c r="K45" s="59">
        <v>7546</v>
      </c>
      <c r="L45" s="60">
        <v>7024</v>
      </c>
      <c r="M45" s="60">
        <v>7074</v>
      </c>
      <c r="N45" s="60">
        <v>7226</v>
      </c>
      <c r="O45" s="61">
        <v>7268</v>
      </c>
      <c r="P45" s="48"/>
      <c r="Q45" s="48"/>
      <c r="R45" s="48"/>
      <c r="S45" s="48"/>
      <c r="T45" s="48"/>
      <c r="U45" s="48"/>
    </row>
    <row r="46" spans="1:21" ht="30.75" customHeight="1" x14ac:dyDescent="0.15">
      <c r="A46" s="48"/>
      <c r="B46" s="1250"/>
      <c r="C46" s="1251"/>
      <c r="D46" s="62"/>
      <c r="E46" s="1256" t="s">
        <v>13</v>
      </c>
      <c r="F46" s="1256"/>
      <c r="G46" s="1256"/>
      <c r="H46" s="1256"/>
      <c r="I46" s="1256"/>
      <c r="J46" s="1257"/>
      <c r="K46" s="63" t="s">
        <v>509</v>
      </c>
      <c r="L46" s="64" t="s">
        <v>509</v>
      </c>
      <c r="M46" s="64" t="s">
        <v>509</v>
      </c>
      <c r="N46" s="64" t="s">
        <v>509</v>
      </c>
      <c r="O46" s="65" t="s">
        <v>509</v>
      </c>
      <c r="P46" s="48"/>
      <c r="Q46" s="48"/>
      <c r="R46" s="48"/>
      <c r="S46" s="48"/>
      <c r="T46" s="48"/>
      <c r="U46" s="48"/>
    </row>
    <row r="47" spans="1:21" ht="30.75" customHeight="1" x14ac:dyDescent="0.15">
      <c r="A47" s="48"/>
      <c r="B47" s="1250"/>
      <c r="C47" s="1251"/>
      <c r="D47" s="62"/>
      <c r="E47" s="1256" t="s">
        <v>14</v>
      </c>
      <c r="F47" s="1256"/>
      <c r="G47" s="1256"/>
      <c r="H47" s="1256"/>
      <c r="I47" s="1256"/>
      <c r="J47" s="1257"/>
      <c r="K47" s="63" t="s">
        <v>509</v>
      </c>
      <c r="L47" s="64" t="s">
        <v>509</v>
      </c>
      <c r="M47" s="64" t="s">
        <v>509</v>
      </c>
      <c r="N47" s="64" t="s">
        <v>509</v>
      </c>
      <c r="O47" s="65" t="s">
        <v>509</v>
      </c>
      <c r="P47" s="48"/>
      <c r="Q47" s="48"/>
      <c r="R47" s="48"/>
      <c r="S47" s="48"/>
      <c r="T47" s="48"/>
      <c r="U47" s="48"/>
    </row>
    <row r="48" spans="1:21" ht="30.75" customHeight="1" x14ac:dyDescent="0.15">
      <c r="A48" s="48"/>
      <c r="B48" s="1250"/>
      <c r="C48" s="1251"/>
      <c r="D48" s="62"/>
      <c r="E48" s="1256" t="s">
        <v>15</v>
      </c>
      <c r="F48" s="1256"/>
      <c r="G48" s="1256"/>
      <c r="H48" s="1256"/>
      <c r="I48" s="1256"/>
      <c r="J48" s="1257"/>
      <c r="K48" s="63">
        <v>2286</v>
      </c>
      <c r="L48" s="64">
        <v>2526</v>
      </c>
      <c r="M48" s="64">
        <v>2290</v>
      </c>
      <c r="N48" s="64">
        <v>2275</v>
      </c>
      <c r="O48" s="65">
        <v>2225</v>
      </c>
      <c r="P48" s="48"/>
      <c r="Q48" s="48"/>
      <c r="R48" s="48"/>
      <c r="S48" s="48"/>
      <c r="T48" s="48"/>
      <c r="U48" s="48"/>
    </row>
    <row r="49" spans="1:21" ht="30.75" customHeight="1" x14ac:dyDescent="0.15">
      <c r="A49" s="48"/>
      <c r="B49" s="1250"/>
      <c r="C49" s="1251"/>
      <c r="D49" s="62"/>
      <c r="E49" s="1256" t="s">
        <v>16</v>
      </c>
      <c r="F49" s="1256"/>
      <c r="G49" s="1256"/>
      <c r="H49" s="1256"/>
      <c r="I49" s="1256"/>
      <c r="J49" s="1257"/>
      <c r="K49" s="63">
        <v>0</v>
      </c>
      <c r="L49" s="64">
        <v>0</v>
      </c>
      <c r="M49" s="64">
        <v>0</v>
      </c>
      <c r="N49" s="64">
        <v>0</v>
      </c>
      <c r="O49" s="65">
        <v>0</v>
      </c>
      <c r="P49" s="48"/>
      <c r="Q49" s="48"/>
      <c r="R49" s="48"/>
      <c r="S49" s="48"/>
      <c r="T49" s="48"/>
      <c r="U49" s="48"/>
    </row>
    <row r="50" spans="1:21" ht="30.75" customHeight="1" x14ac:dyDescent="0.15">
      <c r="A50" s="48"/>
      <c r="B50" s="1250"/>
      <c r="C50" s="1251"/>
      <c r="D50" s="62"/>
      <c r="E50" s="1256" t="s">
        <v>17</v>
      </c>
      <c r="F50" s="1256"/>
      <c r="G50" s="1256"/>
      <c r="H50" s="1256"/>
      <c r="I50" s="1256"/>
      <c r="J50" s="1257"/>
      <c r="K50" s="63">
        <v>326</v>
      </c>
      <c r="L50" s="64">
        <v>303</v>
      </c>
      <c r="M50" s="64">
        <v>304</v>
      </c>
      <c r="N50" s="64">
        <v>321</v>
      </c>
      <c r="O50" s="65">
        <v>308</v>
      </c>
      <c r="P50" s="48"/>
      <c r="Q50" s="48"/>
      <c r="R50" s="48"/>
      <c r="S50" s="48"/>
      <c r="T50" s="48"/>
      <c r="U50" s="48"/>
    </row>
    <row r="51" spans="1:21" ht="30.75" customHeight="1" x14ac:dyDescent="0.15">
      <c r="A51" s="48"/>
      <c r="B51" s="1252"/>
      <c r="C51" s="1253"/>
      <c r="D51" s="66"/>
      <c r="E51" s="1256" t="s">
        <v>18</v>
      </c>
      <c r="F51" s="1256"/>
      <c r="G51" s="1256"/>
      <c r="H51" s="1256"/>
      <c r="I51" s="1256"/>
      <c r="J51" s="1257"/>
      <c r="K51" s="63" t="s">
        <v>509</v>
      </c>
      <c r="L51" s="64" t="s">
        <v>509</v>
      </c>
      <c r="M51" s="64" t="s">
        <v>509</v>
      </c>
      <c r="N51" s="64" t="s">
        <v>509</v>
      </c>
      <c r="O51" s="65" t="s">
        <v>509</v>
      </c>
      <c r="P51" s="48"/>
      <c r="Q51" s="48"/>
      <c r="R51" s="48"/>
      <c r="S51" s="48"/>
      <c r="T51" s="48"/>
      <c r="U51" s="48"/>
    </row>
    <row r="52" spans="1:21" ht="30.75" customHeight="1" x14ac:dyDescent="0.15">
      <c r="A52" s="48"/>
      <c r="B52" s="1258" t="s">
        <v>19</v>
      </c>
      <c r="C52" s="1259"/>
      <c r="D52" s="66"/>
      <c r="E52" s="1256" t="s">
        <v>20</v>
      </c>
      <c r="F52" s="1256"/>
      <c r="G52" s="1256"/>
      <c r="H52" s="1256"/>
      <c r="I52" s="1256"/>
      <c r="J52" s="1257"/>
      <c r="K52" s="63">
        <v>8581</v>
      </c>
      <c r="L52" s="64">
        <v>8118</v>
      </c>
      <c r="M52" s="64">
        <v>8163</v>
      </c>
      <c r="N52" s="64">
        <v>8090</v>
      </c>
      <c r="O52" s="65">
        <v>7993</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1577</v>
      </c>
      <c r="L53" s="69">
        <v>1735</v>
      </c>
      <c r="M53" s="69">
        <v>1505</v>
      </c>
      <c r="N53" s="69">
        <v>1732</v>
      </c>
      <c r="O53" s="70">
        <v>1808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4" t="s">
        <v>25</v>
      </c>
      <c r="C57" s="1265"/>
      <c r="D57" s="1268" t="s">
        <v>26</v>
      </c>
      <c r="E57" s="1269"/>
      <c r="F57" s="1269"/>
      <c r="G57" s="1269"/>
      <c r="H57" s="1269"/>
      <c r="I57" s="1269"/>
      <c r="J57" s="1270"/>
      <c r="K57" s="82" t="s">
        <v>595</v>
      </c>
      <c r="L57" s="83" t="s">
        <v>595</v>
      </c>
      <c r="M57" s="83" t="s">
        <v>595</v>
      </c>
      <c r="N57" s="83" t="s">
        <v>595</v>
      </c>
      <c r="O57" s="84" t="s">
        <v>595</v>
      </c>
    </row>
    <row r="58" spans="1:21" ht="31.5" customHeight="1" thickBot="1" x14ac:dyDescent="0.2">
      <c r="B58" s="1266"/>
      <c r="C58" s="1267"/>
      <c r="D58" s="1271" t="s">
        <v>27</v>
      </c>
      <c r="E58" s="1272"/>
      <c r="F58" s="1272"/>
      <c r="G58" s="1272"/>
      <c r="H58" s="1272"/>
      <c r="I58" s="1272"/>
      <c r="J58" s="1273"/>
      <c r="K58" s="85" t="s">
        <v>594</v>
      </c>
      <c r="L58" s="86" t="s">
        <v>594</v>
      </c>
      <c r="M58" s="86" t="s">
        <v>594</v>
      </c>
      <c r="N58" s="86" t="s">
        <v>594</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vmbd/4/u5GTQI5XCD2Oov2ssX0+qggvFV9hg3FLAfcbjyo1dRw+PR3nlxSQvDyXhajmGzJSC2HvOaTWUTAwwQ==" saltValue="cBBrGpb+T+W0tGNXYP29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74" t="s">
        <v>30</v>
      </c>
      <c r="C41" s="1275"/>
      <c r="D41" s="101"/>
      <c r="E41" s="1280" t="s">
        <v>31</v>
      </c>
      <c r="F41" s="1280"/>
      <c r="G41" s="1280"/>
      <c r="H41" s="1281"/>
      <c r="I41" s="102">
        <v>73006</v>
      </c>
      <c r="J41" s="103">
        <v>72519</v>
      </c>
      <c r="K41" s="103">
        <v>71821</v>
      </c>
      <c r="L41" s="103">
        <v>70194</v>
      </c>
      <c r="M41" s="104">
        <v>69337</v>
      </c>
    </row>
    <row r="42" spans="2:13" ht="27.75" customHeight="1" x14ac:dyDescent="0.15">
      <c r="B42" s="1276"/>
      <c r="C42" s="1277"/>
      <c r="D42" s="105"/>
      <c r="E42" s="1282" t="s">
        <v>32</v>
      </c>
      <c r="F42" s="1282"/>
      <c r="G42" s="1282"/>
      <c r="H42" s="1283"/>
      <c r="I42" s="106">
        <v>6575</v>
      </c>
      <c r="J42" s="107">
        <v>5747</v>
      </c>
      <c r="K42" s="107">
        <v>4943</v>
      </c>
      <c r="L42" s="107">
        <v>4180</v>
      </c>
      <c r="M42" s="108">
        <v>3385</v>
      </c>
    </row>
    <row r="43" spans="2:13" ht="27.75" customHeight="1" x14ac:dyDescent="0.15">
      <c r="B43" s="1276"/>
      <c r="C43" s="1277"/>
      <c r="D43" s="105"/>
      <c r="E43" s="1282" t="s">
        <v>33</v>
      </c>
      <c r="F43" s="1282"/>
      <c r="G43" s="1282"/>
      <c r="H43" s="1283"/>
      <c r="I43" s="106">
        <v>27769</v>
      </c>
      <c r="J43" s="107">
        <v>26332</v>
      </c>
      <c r="K43" s="107">
        <v>25149</v>
      </c>
      <c r="L43" s="107">
        <v>24037</v>
      </c>
      <c r="M43" s="108">
        <v>23097</v>
      </c>
    </row>
    <row r="44" spans="2:13" ht="27.75" customHeight="1" x14ac:dyDescent="0.15">
      <c r="B44" s="1276"/>
      <c r="C44" s="1277"/>
      <c r="D44" s="105"/>
      <c r="E44" s="1282" t="s">
        <v>34</v>
      </c>
      <c r="F44" s="1282"/>
      <c r="G44" s="1282"/>
      <c r="H44" s="1283"/>
      <c r="I44" s="106">
        <v>4</v>
      </c>
      <c r="J44" s="107">
        <v>4</v>
      </c>
      <c r="K44" s="107">
        <v>72</v>
      </c>
      <c r="L44" s="107">
        <v>147</v>
      </c>
      <c r="M44" s="108">
        <v>218</v>
      </c>
    </row>
    <row r="45" spans="2:13" ht="27.75" customHeight="1" x14ac:dyDescent="0.15">
      <c r="B45" s="1276"/>
      <c r="C45" s="1277"/>
      <c r="D45" s="105"/>
      <c r="E45" s="1282" t="s">
        <v>35</v>
      </c>
      <c r="F45" s="1282"/>
      <c r="G45" s="1282"/>
      <c r="H45" s="1283"/>
      <c r="I45" s="106">
        <v>9870</v>
      </c>
      <c r="J45" s="107">
        <v>9822</v>
      </c>
      <c r="K45" s="107">
        <v>9190</v>
      </c>
      <c r="L45" s="107">
        <v>8386</v>
      </c>
      <c r="M45" s="108">
        <v>8273</v>
      </c>
    </row>
    <row r="46" spans="2:13" ht="27.75" customHeight="1" x14ac:dyDescent="0.15">
      <c r="B46" s="1276"/>
      <c r="C46" s="1277"/>
      <c r="D46" s="109"/>
      <c r="E46" s="1282" t="s">
        <v>36</v>
      </c>
      <c r="F46" s="1282"/>
      <c r="G46" s="1282"/>
      <c r="H46" s="1283"/>
      <c r="I46" s="106" t="s">
        <v>509</v>
      </c>
      <c r="J46" s="107" t="s">
        <v>509</v>
      </c>
      <c r="K46" s="107" t="s">
        <v>509</v>
      </c>
      <c r="L46" s="107" t="s">
        <v>509</v>
      </c>
      <c r="M46" s="108" t="s">
        <v>509</v>
      </c>
    </row>
    <row r="47" spans="2:13" ht="27.75" customHeight="1" x14ac:dyDescent="0.15">
      <c r="B47" s="1276"/>
      <c r="C47" s="1277"/>
      <c r="D47" s="110"/>
      <c r="E47" s="1284" t="s">
        <v>37</v>
      </c>
      <c r="F47" s="1285"/>
      <c r="G47" s="1285"/>
      <c r="H47" s="1286"/>
      <c r="I47" s="106" t="s">
        <v>509</v>
      </c>
      <c r="J47" s="107" t="s">
        <v>509</v>
      </c>
      <c r="K47" s="107" t="s">
        <v>509</v>
      </c>
      <c r="L47" s="107" t="s">
        <v>509</v>
      </c>
      <c r="M47" s="108" t="s">
        <v>509</v>
      </c>
    </row>
    <row r="48" spans="2:13" ht="27.75" customHeight="1" x14ac:dyDescent="0.15">
      <c r="B48" s="1276"/>
      <c r="C48" s="1277"/>
      <c r="D48" s="105"/>
      <c r="E48" s="1282" t="s">
        <v>38</v>
      </c>
      <c r="F48" s="1282"/>
      <c r="G48" s="1282"/>
      <c r="H48" s="1283"/>
      <c r="I48" s="106" t="s">
        <v>509</v>
      </c>
      <c r="J48" s="107" t="s">
        <v>509</v>
      </c>
      <c r="K48" s="107" t="s">
        <v>509</v>
      </c>
      <c r="L48" s="107" t="s">
        <v>509</v>
      </c>
      <c r="M48" s="108" t="s">
        <v>509</v>
      </c>
    </row>
    <row r="49" spans="2:13" ht="27.75" customHeight="1" x14ac:dyDescent="0.15">
      <c r="B49" s="1278"/>
      <c r="C49" s="1279"/>
      <c r="D49" s="105"/>
      <c r="E49" s="1282" t="s">
        <v>39</v>
      </c>
      <c r="F49" s="1282"/>
      <c r="G49" s="1282"/>
      <c r="H49" s="1283"/>
      <c r="I49" s="106" t="s">
        <v>509</v>
      </c>
      <c r="J49" s="107" t="s">
        <v>509</v>
      </c>
      <c r="K49" s="107" t="s">
        <v>509</v>
      </c>
      <c r="L49" s="107" t="s">
        <v>509</v>
      </c>
      <c r="M49" s="108" t="s">
        <v>509</v>
      </c>
    </row>
    <row r="50" spans="2:13" ht="27.75" customHeight="1" x14ac:dyDescent="0.15">
      <c r="B50" s="1287" t="s">
        <v>40</v>
      </c>
      <c r="C50" s="1288"/>
      <c r="D50" s="111"/>
      <c r="E50" s="1282" t="s">
        <v>41</v>
      </c>
      <c r="F50" s="1282"/>
      <c r="G50" s="1282"/>
      <c r="H50" s="1283"/>
      <c r="I50" s="106">
        <v>4160</v>
      </c>
      <c r="J50" s="107">
        <v>5597</v>
      </c>
      <c r="K50" s="107">
        <v>7288</v>
      </c>
      <c r="L50" s="107">
        <v>7355</v>
      </c>
      <c r="M50" s="108">
        <v>6179</v>
      </c>
    </row>
    <row r="51" spans="2:13" ht="27.75" customHeight="1" x14ac:dyDescent="0.15">
      <c r="B51" s="1276"/>
      <c r="C51" s="1277"/>
      <c r="D51" s="105"/>
      <c r="E51" s="1282" t="s">
        <v>42</v>
      </c>
      <c r="F51" s="1282"/>
      <c r="G51" s="1282"/>
      <c r="H51" s="1283"/>
      <c r="I51" s="106">
        <v>35212</v>
      </c>
      <c r="J51" s="107">
        <v>34594</v>
      </c>
      <c r="K51" s="107">
        <v>33318</v>
      </c>
      <c r="L51" s="107">
        <v>30863</v>
      </c>
      <c r="M51" s="108">
        <v>30047</v>
      </c>
    </row>
    <row r="52" spans="2:13" ht="27.75" customHeight="1" x14ac:dyDescent="0.15">
      <c r="B52" s="1278"/>
      <c r="C52" s="1279"/>
      <c r="D52" s="105"/>
      <c r="E52" s="1282" t="s">
        <v>43</v>
      </c>
      <c r="F52" s="1282"/>
      <c r="G52" s="1282"/>
      <c r="H52" s="1283"/>
      <c r="I52" s="106">
        <v>60829</v>
      </c>
      <c r="J52" s="107">
        <v>60019</v>
      </c>
      <c r="K52" s="107">
        <v>59424</v>
      </c>
      <c r="L52" s="107">
        <v>58678</v>
      </c>
      <c r="M52" s="108">
        <v>57543</v>
      </c>
    </row>
    <row r="53" spans="2:13" ht="27.75" customHeight="1" thickBot="1" x14ac:dyDescent="0.2">
      <c r="B53" s="1289" t="s">
        <v>44</v>
      </c>
      <c r="C53" s="1290"/>
      <c r="D53" s="112"/>
      <c r="E53" s="1291" t="s">
        <v>45</v>
      </c>
      <c r="F53" s="1291"/>
      <c r="G53" s="1291"/>
      <c r="H53" s="1292"/>
      <c r="I53" s="113">
        <v>17021</v>
      </c>
      <c r="J53" s="114">
        <v>14215</v>
      </c>
      <c r="K53" s="114">
        <v>11145</v>
      </c>
      <c r="L53" s="114">
        <v>10048</v>
      </c>
      <c r="M53" s="115">
        <v>10542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06YOUWRwjYAHTaNCdUMWD719gOv/UMjcWQTSXM9CJQXiTSR0PZ1ScplpOd07lBY0Ord2LBb5auihmMhpC8QgA==" saltValue="3vBQEMLrxFYVlXmzIpek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301" t="s">
        <v>48</v>
      </c>
      <c r="D55" s="1301"/>
      <c r="E55" s="1302"/>
      <c r="F55" s="127">
        <v>5710</v>
      </c>
      <c r="G55" s="127">
        <v>5826</v>
      </c>
      <c r="H55" s="128">
        <v>5116</v>
      </c>
    </row>
    <row r="56" spans="2:8" ht="52.5" customHeight="1" x14ac:dyDescent="0.15">
      <c r="B56" s="129"/>
      <c r="C56" s="1303" t="s">
        <v>49</v>
      </c>
      <c r="D56" s="1303"/>
      <c r="E56" s="1304"/>
      <c r="F56" s="130">
        <v>71</v>
      </c>
      <c r="G56" s="130">
        <v>71</v>
      </c>
      <c r="H56" s="131">
        <v>71</v>
      </c>
    </row>
    <row r="57" spans="2:8" ht="53.25" customHeight="1" x14ac:dyDescent="0.15">
      <c r="B57" s="129"/>
      <c r="C57" s="1305" t="s">
        <v>50</v>
      </c>
      <c r="D57" s="1305"/>
      <c r="E57" s="1306"/>
      <c r="F57" s="132">
        <v>12217</v>
      </c>
      <c r="G57" s="132">
        <v>11479</v>
      </c>
      <c r="H57" s="133">
        <v>10674</v>
      </c>
    </row>
    <row r="58" spans="2:8" ht="45.75" customHeight="1" x14ac:dyDescent="0.15">
      <c r="B58" s="134"/>
      <c r="C58" s="1293" t="s">
        <v>588</v>
      </c>
      <c r="D58" s="1294"/>
      <c r="E58" s="1295"/>
      <c r="F58" s="135">
        <v>11584</v>
      </c>
      <c r="G58" s="135">
        <v>10783</v>
      </c>
      <c r="H58" s="136">
        <v>9853</v>
      </c>
    </row>
    <row r="59" spans="2:8" ht="45.75" customHeight="1" x14ac:dyDescent="0.15">
      <c r="B59" s="134"/>
      <c r="C59" s="1293" t="s">
        <v>589</v>
      </c>
      <c r="D59" s="1294"/>
      <c r="E59" s="1295"/>
      <c r="F59" s="135">
        <v>275</v>
      </c>
      <c r="G59" s="135">
        <v>379</v>
      </c>
      <c r="H59" s="136">
        <v>493</v>
      </c>
    </row>
    <row r="60" spans="2:8" ht="45.75" customHeight="1" x14ac:dyDescent="0.15">
      <c r="B60" s="134"/>
      <c r="C60" s="1293" t="s">
        <v>590</v>
      </c>
      <c r="D60" s="1294"/>
      <c r="E60" s="1295"/>
      <c r="F60" s="135">
        <v>168</v>
      </c>
      <c r="G60" s="135">
        <v>161</v>
      </c>
      <c r="H60" s="136">
        <v>166</v>
      </c>
    </row>
    <row r="61" spans="2:8" ht="45.75" customHeight="1" x14ac:dyDescent="0.15">
      <c r="B61" s="134"/>
      <c r="C61" s="1293" t="s">
        <v>591</v>
      </c>
      <c r="D61" s="1294"/>
      <c r="E61" s="1295"/>
      <c r="F61" s="135">
        <v>57</v>
      </c>
      <c r="G61" s="135">
        <v>53</v>
      </c>
      <c r="H61" s="136">
        <v>50</v>
      </c>
    </row>
    <row r="62" spans="2:8" ht="45.75" customHeight="1" thickBot="1" x14ac:dyDescent="0.2">
      <c r="B62" s="137"/>
      <c r="C62" s="1296" t="s">
        <v>592</v>
      </c>
      <c r="D62" s="1297"/>
      <c r="E62" s="1298"/>
      <c r="F62" s="138">
        <v>48</v>
      </c>
      <c r="G62" s="138">
        <v>44</v>
      </c>
      <c r="H62" s="139">
        <v>39</v>
      </c>
    </row>
    <row r="63" spans="2:8" ht="52.5" customHeight="1" thickBot="1" x14ac:dyDescent="0.2">
      <c r="B63" s="140"/>
      <c r="C63" s="1299" t="s">
        <v>51</v>
      </c>
      <c r="D63" s="1299"/>
      <c r="E63" s="1300"/>
      <c r="F63" s="141">
        <v>17998</v>
      </c>
      <c r="G63" s="141">
        <v>17376</v>
      </c>
      <c r="H63" s="142">
        <v>15861</v>
      </c>
    </row>
    <row r="64" spans="2:8" ht="15" customHeight="1" x14ac:dyDescent="0.15"/>
    <row r="65" ht="0" hidden="1" customHeight="1" x14ac:dyDescent="0.15"/>
    <row r="66" ht="0" hidden="1" customHeight="1" x14ac:dyDescent="0.15"/>
  </sheetData>
  <sheetProtection algorithmName="SHA-512" hashValue="SPbJaCvbzufXAs8h7hV1I/n4+byCULfZXW52gtQSPrRzCvcQxk9EawXToBO6CDoX11dDyvqMdbJ8SWJ/xt9/Ng==" saltValue="kucD/RJTjb4JzM0d4sdv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05A16-7590-48BA-84E0-7C674F5A9151}">
  <sheetPr>
    <pageSetUpPr fitToPage="1"/>
  </sheetPr>
  <dimension ref="A1:WZM197"/>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30" t="s">
        <v>606</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x14ac:dyDescent="0.15">
      <c r="B44" s="394"/>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x14ac:dyDescent="0.15">
      <c r="B45" s="394"/>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x14ac:dyDescent="0.15">
      <c r="B46" s="394"/>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x14ac:dyDescent="0.15">
      <c r="B47" s="394"/>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07"/>
      <c r="H50" s="1307"/>
      <c r="I50" s="1307"/>
      <c r="J50" s="1307"/>
      <c r="K50" s="404"/>
      <c r="L50" s="404"/>
      <c r="M50" s="405"/>
      <c r="N50" s="405"/>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3" t="s">
        <v>551</v>
      </c>
      <c r="BQ50" s="1313"/>
      <c r="BR50" s="1313"/>
      <c r="BS50" s="1313"/>
      <c r="BT50" s="1313"/>
      <c r="BU50" s="1313"/>
      <c r="BV50" s="1313"/>
      <c r="BW50" s="1313"/>
      <c r="BX50" s="1313" t="s">
        <v>552</v>
      </c>
      <c r="BY50" s="1313"/>
      <c r="BZ50" s="1313"/>
      <c r="CA50" s="1313"/>
      <c r="CB50" s="1313"/>
      <c r="CC50" s="1313"/>
      <c r="CD50" s="1313"/>
      <c r="CE50" s="1313"/>
      <c r="CF50" s="1313" t="s">
        <v>553</v>
      </c>
      <c r="CG50" s="1313"/>
      <c r="CH50" s="1313"/>
      <c r="CI50" s="1313"/>
      <c r="CJ50" s="1313"/>
      <c r="CK50" s="1313"/>
      <c r="CL50" s="1313"/>
      <c r="CM50" s="1313"/>
      <c r="CN50" s="1313" t="s">
        <v>554</v>
      </c>
      <c r="CO50" s="1313"/>
      <c r="CP50" s="1313"/>
      <c r="CQ50" s="1313"/>
      <c r="CR50" s="1313"/>
      <c r="CS50" s="1313"/>
      <c r="CT50" s="1313"/>
      <c r="CU50" s="1313"/>
      <c r="CV50" s="1313" t="s">
        <v>555</v>
      </c>
      <c r="CW50" s="1313"/>
      <c r="CX50" s="1313"/>
      <c r="CY50" s="1313"/>
      <c r="CZ50" s="1313"/>
      <c r="DA50" s="1313"/>
      <c r="DB50" s="1313"/>
      <c r="DC50" s="1313"/>
    </row>
    <row r="51" spans="1:109" ht="13.5" customHeight="1" x14ac:dyDescent="0.15">
      <c r="B51" s="394"/>
      <c r="G51" s="1325"/>
      <c r="H51" s="1325"/>
      <c r="I51" s="1329"/>
      <c r="J51" s="1329"/>
      <c r="K51" s="1314"/>
      <c r="L51" s="1314"/>
      <c r="M51" s="1314"/>
      <c r="N51" s="1314"/>
      <c r="AM51" s="403"/>
      <c r="AN51" s="1312" t="s">
        <v>600</v>
      </c>
      <c r="AO51" s="1312"/>
      <c r="AP51" s="1312"/>
      <c r="AQ51" s="1312"/>
      <c r="AR51" s="1312"/>
      <c r="AS51" s="1312"/>
      <c r="AT51" s="1312"/>
      <c r="AU51" s="1312"/>
      <c r="AV51" s="1312"/>
      <c r="AW51" s="1312"/>
      <c r="AX51" s="1312"/>
      <c r="AY51" s="1312"/>
      <c r="AZ51" s="1312"/>
      <c r="BA51" s="1312"/>
      <c r="BB51" s="1312" t="s">
        <v>601</v>
      </c>
      <c r="BC51" s="1312"/>
      <c r="BD51" s="1312"/>
      <c r="BE51" s="1312"/>
      <c r="BF51" s="1312"/>
      <c r="BG51" s="1312"/>
      <c r="BH51" s="1312"/>
      <c r="BI51" s="1312"/>
      <c r="BJ51" s="1312"/>
      <c r="BK51" s="1312"/>
      <c r="BL51" s="1312"/>
      <c r="BM51" s="1312"/>
      <c r="BN51" s="1312"/>
      <c r="BO51" s="1312"/>
      <c r="BP51" s="1324"/>
      <c r="BQ51" s="1309"/>
      <c r="BR51" s="1309"/>
      <c r="BS51" s="1309"/>
      <c r="BT51" s="1309"/>
      <c r="BU51" s="1309"/>
      <c r="BV51" s="1309"/>
      <c r="BW51" s="1309"/>
      <c r="BX51" s="1324"/>
      <c r="BY51" s="1309"/>
      <c r="BZ51" s="1309"/>
      <c r="CA51" s="1309"/>
      <c r="CB51" s="1309"/>
      <c r="CC51" s="1309"/>
      <c r="CD51" s="1309"/>
      <c r="CE51" s="1309"/>
      <c r="CF51" s="1309">
        <v>31</v>
      </c>
      <c r="CG51" s="1309"/>
      <c r="CH51" s="1309"/>
      <c r="CI51" s="1309"/>
      <c r="CJ51" s="1309"/>
      <c r="CK51" s="1309"/>
      <c r="CL51" s="1309"/>
      <c r="CM51" s="1309"/>
      <c r="CN51" s="1309">
        <v>27.9</v>
      </c>
      <c r="CO51" s="1309"/>
      <c r="CP51" s="1309"/>
      <c r="CQ51" s="1309"/>
      <c r="CR51" s="1309"/>
      <c r="CS51" s="1309"/>
      <c r="CT51" s="1309"/>
      <c r="CU51" s="1309"/>
      <c r="CV51" s="1309">
        <v>29.7</v>
      </c>
      <c r="CW51" s="1309"/>
      <c r="CX51" s="1309"/>
      <c r="CY51" s="1309"/>
      <c r="CZ51" s="1309"/>
      <c r="DA51" s="1309"/>
      <c r="DB51" s="1309"/>
      <c r="DC51" s="1309"/>
    </row>
    <row r="52" spans="1:109" x14ac:dyDescent="0.15">
      <c r="B52" s="394"/>
      <c r="G52" s="1325"/>
      <c r="H52" s="1325"/>
      <c r="I52" s="1329"/>
      <c r="J52" s="1329"/>
      <c r="K52" s="1314"/>
      <c r="L52" s="1314"/>
      <c r="M52" s="1314"/>
      <c r="N52" s="1314"/>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2"/>
      <c r="B53" s="394"/>
      <c r="G53" s="1325"/>
      <c r="H53" s="1325"/>
      <c r="I53" s="1307"/>
      <c r="J53" s="1307"/>
      <c r="K53" s="1314"/>
      <c r="L53" s="1314"/>
      <c r="M53" s="1314"/>
      <c r="N53" s="1314"/>
      <c r="AM53" s="403"/>
      <c r="AN53" s="1312"/>
      <c r="AO53" s="1312"/>
      <c r="AP53" s="1312"/>
      <c r="AQ53" s="1312"/>
      <c r="AR53" s="1312"/>
      <c r="AS53" s="1312"/>
      <c r="AT53" s="1312"/>
      <c r="AU53" s="1312"/>
      <c r="AV53" s="1312"/>
      <c r="AW53" s="1312"/>
      <c r="AX53" s="1312"/>
      <c r="AY53" s="1312"/>
      <c r="AZ53" s="1312"/>
      <c r="BA53" s="1312"/>
      <c r="BB53" s="1312" t="s">
        <v>602</v>
      </c>
      <c r="BC53" s="1312"/>
      <c r="BD53" s="1312"/>
      <c r="BE53" s="1312"/>
      <c r="BF53" s="1312"/>
      <c r="BG53" s="1312"/>
      <c r="BH53" s="1312"/>
      <c r="BI53" s="1312"/>
      <c r="BJ53" s="1312"/>
      <c r="BK53" s="1312"/>
      <c r="BL53" s="1312"/>
      <c r="BM53" s="1312"/>
      <c r="BN53" s="1312"/>
      <c r="BO53" s="1312"/>
      <c r="BP53" s="1324"/>
      <c r="BQ53" s="1309"/>
      <c r="BR53" s="1309"/>
      <c r="BS53" s="1309"/>
      <c r="BT53" s="1309"/>
      <c r="BU53" s="1309"/>
      <c r="BV53" s="1309"/>
      <c r="BW53" s="1309"/>
      <c r="BX53" s="1324"/>
      <c r="BY53" s="1309"/>
      <c r="BZ53" s="1309"/>
      <c r="CA53" s="1309"/>
      <c r="CB53" s="1309"/>
      <c r="CC53" s="1309"/>
      <c r="CD53" s="1309"/>
      <c r="CE53" s="1309"/>
      <c r="CF53" s="1309">
        <v>65.2</v>
      </c>
      <c r="CG53" s="1309"/>
      <c r="CH53" s="1309"/>
      <c r="CI53" s="1309"/>
      <c r="CJ53" s="1309"/>
      <c r="CK53" s="1309"/>
      <c r="CL53" s="1309"/>
      <c r="CM53" s="1309"/>
      <c r="CN53" s="1309">
        <v>66.5</v>
      </c>
      <c r="CO53" s="1309"/>
      <c r="CP53" s="1309"/>
      <c r="CQ53" s="1309"/>
      <c r="CR53" s="1309"/>
      <c r="CS53" s="1309"/>
      <c r="CT53" s="1309"/>
      <c r="CU53" s="1309"/>
      <c r="CV53" s="1309">
        <v>67.7</v>
      </c>
      <c r="CW53" s="1309"/>
      <c r="CX53" s="1309"/>
      <c r="CY53" s="1309"/>
      <c r="CZ53" s="1309"/>
      <c r="DA53" s="1309"/>
      <c r="DB53" s="1309"/>
      <c r="DC53" s="1309"/>
    </row>
    <row r="54" spans="1:109" x14ac:dyDescent="0.15">
      <c r="A54" s="402"/>
      <c r="B54" s="394"/>
      <c r="G54" s="1325"/>
      <c r="H54" s="1325"/>
      <c r="I54" s="1307"/>
      <c r="J54" s="1307"/>
      <c r="K54" s="1314"/>
      <c r="L54" s="1314"/>
      <c r="M54" s="1314"/>
      <c r="N54" s="1314"/>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2"/>
      <c r="B55" s="394"/>
      <c r="G55" s="1307"/>
      <c r="H55" s="1307"/>
      <c r="I55" s="1307"/>
      <c r="J55" s="1307"/>
      <c r="K55" s="1314"/>
      <c r="L55" s="1314"/>
      <c r="M55" s="1314"/>
      <c r="N55" s="1314"/>
      <c r="AN55" s="1313" t="s">
        <v>603</v>
      </c>
      <c r="AO55" s="1313"/>
      <c r="AP55" s="1313"/>
      <c r="AQ55" s="1313"/>
      <c r="AR55" s="1313"/>
      <c r="AS55" s="1313"/>
      <c r="AT55" s="1313"/>
      <c r="AU55" s="1313"/>
      <c r="AV55" s="1313"/>
      <c r="AW55" s="1313"/>
      <c r="AX55" s="1313"/>
      <c r="AY55" s="1313"/>
      <c r="AZ55" s="1313"/>
      <c r="BA55" s="1313"/>
      <c r="BB55" s="1312" t="s">
        <v>601</v>
      </c>
      <c r="BC55" s="1312"/>
      <c r="BD55" s="1312"/>
      <c r="BE55" s="1312"/>
      <c r="BF55" s="1312"/>
      <c r="BG55" s="1312"/>
      <c r="BH55" s="1312"/>
      <c r="BI55" s="1312"/>
      <c r="BJ55" s="1312"/>
      <c r="BK55" s="1312"/>
      <c r="BL55" s="1312"/>
      <c r="BM55" s="1312"/>
      <c r="BN55" s="1312"/>
      <c r="BO55" s="1312"/>
      <c r="BP55" s="1324"/>
      <c r="BQ55" s="1309"/>
      <c r="BR55" s="1309"/>
      <c r="BS55" s="1309"/>
      <c r="BT55" s="1309"/>
      <c r="BU55" s="1309"/>
      <c r="BV55" s="1309"/>
      <c r="BW55" s="1309"/>
      <c r="BX55" s="1324"/>
      <c r="BY55" s="1309"/>
      <c r="BZ55" s="1309"/>
      <c r="CA55" s="1309"/>
      <c r="CB55" s="1309"/>
      <c r="CC55" s="1309"/>
      <c r="CD55" s="1309"/>
      <c r="CE55" s="1309"/>
      <c r="CF55" s="1309">
        <v>31</v>
      </c>
      <c r="CG55" s="1309"/>
      <c r="CH55" s="1309"/>
      <c r="CI55" s="1309"/>
      <c r="CJ55" s="1309"/>
      <c r="CK55" s="1309"/>
      <c r="CL55" s="1309"/>
      <c r="CM55" s="1309"/>
      <c r="CN55" s="1309">
        <v>30</v>
      </c>
      <c r="CO55" s="1309"/>
      <c r="CP55" s="1309"/>
      <c r="CQ55" s="1309"/>
      <c r="CR55" s="1309"/>
      <c r="CS55" s="1309"/>
      <c r="CT55" s="1309"/>
      <c r="CU55" s="1309"/>
      <c r="CV55" s="1309">
        <v>23.1</v>
      </c>
      <c r="CW55" s="1309"/>
      <c r="CX55" s="1309"/>
      <c r="CY55" s="1309"/>
      <c r="CZ55" s="1309"/>
      <c r="DA55" s="1309"/>
      <c r="DB55" s="1309"/>
      <c r="DC55" s="1309"/>
    </row>
    <row r="56" spans="1:109" x14ac:dyDescent="0.15">
      <c r="A56" s="402"/>
      <c r="B56" s="394"/>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x14ac:dyDescent="0.15">
      <c r="B57" s="406"/>
      <c r="G57" s="1307"/>
      <c r="H57" s="1307"/>
      <c r="I57" s="1310"/>
      <c r="J57" s="1310"/>
      <c r="K57" s="1314"/>
      <c r="L57" s="1314"/>
      <c r="M57" s="1314"/>
      <c r="N57" s="1314"/>
      <c r="AM57" s="387"/>
      <c r="AN57" s="1313"/>
      <c r="AO57" s="1313"/>
      <c r="AP57" s="1313"/>
      <c r="AQ57" s="1313"/>
      <c r="AR57" s="1313"/>
      <c r="AS57" s="1313"/>
      <c r="AT57" s="1313"/>
      <c r="AU57" s="1313"/>
      <c r="AV57" s="1313"/>
      <c r="AW57" s="1313"/>
      <c r="AX57" s="1313"/>
      <c r="AY57" s="1313"/>
      <c r="AZ57" s="1313"/>
      <c r="BA57" s="1313"/>
      <c r="BB57" s="1312" t="s">
        <v>602</v>
      </c>
      <c r="BC57" s="1312"/>
      <c r="BD57" s="1312"/>
      <c r="BE57" s="1312"/>
      <c r="BF57" s="1312"/>
      <c r="BG57" s="1312"/>
      <c r="BH57" s="1312"/>
      <c r="BI57" s="1312"/>
      <c r="BJ57" s="1312"/>
      <c r="BK57" s="1312"/>
      <c r="BL57" s="1312"/>
      <c r="BM57" s="1312"/>
      <c r="BN57" s="1312"/>
      <c r="BO57" s="1312"/>
      <c r="BP57" s="1324"/>
      <c r="BQ57" s="1309"/>
      <c r="BR57" s="1309"/>
      <c r="BS57" s="1309"/>
      <c r="BT57" s="1309"/>
      <c r="BU57" s="1309"/>
      <c r="BV57" s="1309"/>
      <c r="BW57" s="1309"/>
      <c r="BX57" s="1324"/>
      <c r="BY57" s="1309"/>
      <c r="BZ57" s="1309"/>
      <c r="CA57" s="1309"/>
      <c r="CB57" s="1309"/>
      <c r="CC57" s="1309"/>
      <c r="CD57" s="1309"/>
      <c r="CE57" s="1309"/>
      <c r="CF57" s="1309">
        <v>57.4</v>
      </c>
      <c r="CG57" s="1309"/>
      <c r="CH57" s="1309"/>
      <c r="CI57" s="1309"/>
      <c r="CJ57" s="1309"/>
      <c r="CK57" s="1309"/>
      <c r="CL57" s="1309"/>
      <c r="CM57" s="1309"/>
      <c r="CN57" s="1309">
        <v>58.3</v>
      </c>
      <c r="CO57" s="1309"/>
      <c r="CP57" s="1309"/>
      <c r="CQ57" s="1309"/>
      <c r="CR57" s="1309"/>
      <c r="CS57" s="1309"/>
      <c r="CT57" s="1309"/>
      <c r="CU57" s="1309"/>
      <c r="CV57" s="1309">
        <v>60.3</v>
      </c>
      <c r="CW57" s="1309"/>
      <c r="CX57" s="1309"/>
      <c r="CY57" s="1309"/>
      <c r="CZ57" s="1309"/>
      <c r="DA57" s="1309"/>
      <c r="DB57" s="1309"/>
      <c r="DC57" s="1309"/>
      <c r="DD57" s="407"/>
      <c r="DE57" s="406"/>
    </row>
    <row r="58" spans="1:109" s="402" customFormat="1" x14ac:dyDescent="0.15">
      <c r="A58" s="387"/>
      <c r="B58" s="406"/>
      <c r="G58" s="1307"/>
      <c r="H58" s="1307"/>
      <c r="I58" s="1310"/>
      <c r="J58" s="1310"/>
      <c r="K58" s="1314"/>
      <c r="L58" s="1314"/>
      <c r="M58" s="1314"/>
      <c r="N58" s="1314"/>
      <c r="AM58" s="387"/>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5" t="s">
        <v>607</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07"/>
      <c r="H72" s="1307"/>
      <c r="I72" s="1307"/>
      <c r="J72" s="1307"/>
      <c r="K72" s="404"/>
      <c r="L72" s="404"/>
      <c r="M72" s="405"/>
      <c r="N72" s="405"/>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3" t="s">
        <v>551</v>
      </c>
      <c r="BQ72" s="1313"/>
      <c r="BR72" s="1313"/>
      <c r="BS72" s="1313"/>
      <c r="BT72" s="1313"/>
      <c r="BU72" s="1313"/>
      <c r="BV72" s="1313"/>
      <c r="BW72" s="1313"/>
      <c r="BX72" s="1313" t="s">
        <v>552</v>
      </c>
      <c r="BY72" s="1313"/>
      <c r="BZ72" s="1313"/>
      <c r="CA72" s="1313"/>
      <c r="CB72" s="1313"/>
      <c r="CC72" s="1313"/>
      <c r="CD72" s="1313"/>
      <c r="CE72" s="1313"/>
      <c r="CF72" s="1313" t="s">
        <v>553</v>
      </c>
      <c r="CG72" s="1313"/>
      <c r="CH72" s="1313"/>
      <c r="CI72" s="1313"/>
      <c r="CJ72" s="1313"/>
      <c r="CK72" s="1313"/>
      <c r="CL72" s="1313"/>
      <c r="CM72" s="1313"/>
      <c r="CN72" s="1313" t="s">
        <v>554</v>
      </c>
      <c r="CO72" s="1313"/>
      <c r="CP72" s="1313"/>
      <c r="CQ72" s="1313"/>
      <c r="CR72" s="1313"/>
      <c r="CS72" s="1313"/>
      <c r="CT72" s="1313"/>
      <c r="CU72" s="1313"/>
      <c r="CV72" s="1313" t="s">
        <v>555</v>
      </c>
      <c r="CW72" s="1313"/>
      <c r="CX72" s="1313"/>
      <c r="CY72" s="1313"/>
      <c r="CZ72" s="1313"/>
      <c r="DA72" s="1313"/>
      <c r="DB72" s="1313"/>
      <c r="DC72" s="1313"/>
    </row>
    <row r="73" spans="2:107" x14ac:dyDescent="0.15">
      <c r="B73" s="394"/>
      <c r="G73" s="1325"/>
      <c r="H73" s="1325"/>
      <c r="I73" s="1325"/>
      <c r="J73" s="1325"/>
      <c r="K73" s="1308"/>
      <c r="L73" s="1308"/>
      <c r="M73" s="1308"/>
      <c r="N73" s="1308"/>
      <c r="AM73" s="403"/>
      <c r="AN73" s="1312" t="s">
        <v>600</v>
      </c>
      <c r="AO73" s="1312"/>
      <c r="AP73" s="1312"/>
      <c r="AQ73" s="1312"/>
      <c r="AR73" s="1312"/>
      <c r="AS73" s="1312"/>
      <c r="AT73" s="1312"/>
      <c r="AU73" s="1312"/>
      <c r="AV73" s="1312"/>
      <c r="AW73" s="1312"/>
      <c r="AX73" s="1312"/>
      <c r="AY73" s="1312"/>
      <c r="AZ73" s="1312"/>
      <c r="BA73" s="1312"/>
      <c r="BB73" s="1312" t="s">
        <v>601</v>
      </c>
      <c r="BC73" s="1312"/>
      <c r="BD73" s="1312"/>
      <c r="BE73" s="1312"/>
      <c r="BF73" s="1312"/>
      <c r="BG73" s="1312"/>
      <c r="BH73" s="1312"/>
      <c r="BI73" s="1312"/>
      <c r="BJ73" s="1312"/>
      <c r="BK73" s="1312"/>
      <c r="BL73" s="1312"/>
      <c r="BM73" s="1312"/>
      <c r="BN73" s="1312"/>
      <c r="BO73" s="1312"/>
      <c r="BP73" s="1309">
        <v>47.7</v>
      </c>
      <c r="BQ73" s="1309"/>
      <c r="BR73" s="1309"/>
      <c r="BS73" s="1309"/>
      <c r="BT73" s="1309"/>
      <c r="BU73" s="1309"/>
      <c r="BV73" s="1309"/>
      <c r="BW73" s="1309"/>
      <c r="BX73" s="1309">
        <v>39</v>
      </c>
      <c r="BY73" s="1309"/>
      <c r="BZ73" s="1309"/>
      <c r="CA73" s="1309"/>
      <c r="CB73" s="1309"/>
      <c r="CC73" s="1309"/>
      <c r="CD73" s="1309"/>
      <c r="CE73" s="1309"/>
      <c r="CF73" s="1309">
        <v>31</v>
      </c>
      <c r="CG73" s="1309"/>
      <c r="CH73" s="1309"/>
      <c r="CI73" s="1309"/>
      <c r="CJ73" s="1309"/>
      <c r="CK73" s="1309"/>
      <c r="CL73" s="1309"/>
      <c r="CM73" s="1309"/>
      <c r="CN73" s="1309">
        <v>27.9</v>
      </c>
      <c r="CO73" s="1309"/>
      <c r="CP73" s="1309"/>
      <c r="CQ73" s="1309"/>
      <c r="CR73" s="1309"/>
      <c r="CS73" s="1309"/>
      <c r="CT73" s="1309"/>
      <c r="CU73" s="1309"/>
      <c r="CV73" s="1309">
        <v>29.7</v>
      </c>
      <c r="CW73" s="1309"/>
      <c r="CX73" s="1309"/>
      <c r="CY73" s="1309"/>
      <c r="CZ73" s="1309"/>
      <c r="DA73" s="1309"/>
      <c r="DB73" s="1309"/>
      <c r="DC73" s="1309"/>
    </row>
    <row r="74" spans="2:107" x14ac:dyDescent="0.15">
      <c r="B74" s="394"/>
      <c r="G74" s="1325"/>
      <c r="H74" s="1325"/>
      <c r="I74" s="1325"/>
      <c r="J74" s="1325"/>
      <c r="K74" s="1308"/>
      <c r="L74" s="1308"/>
      <c r="M74" s="1308"/>
      <c r="N74" s="1308"/>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4"/>
      <c r="G75" s="1325"/>
      <c r="H75" s="1325"/>
      <c r="I75" s="1307"/>
      <c r="J75" s="1307"/>
      <c r="K75" s="1314"/>
      <c r="L75" s="1314"/>
      <c r="M75" s="1314"/>
      <c r="N75" s="1314"/>
      <c r="AM75" s="403"/>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5.7</v>
      </c>
      <c r="BQ75" s="1309"/>
      <c r="BR75" s="1309"/>
      <c r="BS75" s="1309"/>
      <c r="BT75" s="1309"/>
      <c r="BU75" s="1309"/>
      <c r="BV75" s="1309"/>
      <c r="BW75" s="1309"/>
      <c r="BX75" s="1309">
        <v>5</v>
      </c>
      <c r="BY75" s="1309"/>
      <c r="BZ75" s="1309"/>
      <c r="CA75" s="1309"/>
      <c r="CB75" s="1309"/>
      <c r="CC75" s="1309"/>
      <c r="CD75" s="1309"/>
      <c r="CE75" s="1309"/>
      <c r="CF75" s="1309">
        <v>4.4000000000000004</v>
      </c>
      <c r="CG75" s="1309"/>
      <c r="CH75" s="1309"/>
      <c r="CI75" s="1309"/>
      <c r="CJ75" s="1309"/>
      <c r="CK75" s="1309"/>
      <c r="CL75" s="1309"/>
      <c r="CM75" s="1309"/>
      <c r="CN75" s="1309">
        <v>4.5</v>
      </c>
      <c r="CO75" s="1309"/>
      <c r="CP75" s="1309"/>
      <c r="CQ75" s="1309"/>
      <c r="CR75" s="1309"/>
      <c r="CS75" s="1309"/>
      <c r="CT75" s="1309"/>
      <c r="CU75" s="1309"/>
      <c r="CV75" s="1309">
        <v>4.7</v>
      </c>
      <c r="CW75" s="1309"/>
      <c r="CX75" s="1309"/>
      <c r="CY75" s="1309"/>
      <c r="CZ75" s="1309"/>
      <c r="DA75" s="1309"/>
      <c r="DB75" s="1309"/>
      <c r="DC75" s="1309"/>
    </row>
    <row r="76" spans="2:107" x14ac:dyDescent="0.15">
      <c r="B76" s="394"/>
      <c r="G76" s="1325"/>
      <c r="H76" s="1325"/>
      <c r="I76" s="1307"/>
      <c r="J76" s="1307"/>
      <c r="K76" s="1314"/>
      <c r="L76" s="1314"/>
      <c r="M76" s="1314"/>
      <c r="N76" s="1314"/>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4"/>
      <c r="G77" s="1307"/>
      <c r="H77" s="1307"/>
      <c r="I77" s="1307"/>
      <c r="J77" s="1307"/>
      <c r="K77" s="1308"/>
      <c r="L77" s="1308"/>
      <c r="M77" s="1308"/>
      <c r="N77" s="1308"/>
      <c r="AN77" s="1313" t="s">
        <v>603</v>
      </c>
      <c r="AO77" s="1313"/>
      <c r="AP77" s="1313"/>
      <c r="AQ77" s="1313"/>
      <c r="AR77" s="1313"/>
      <c r="AS77" s="1313"/>
      <c r="AT77" s="1313"/>
      <c r="AU77" s="1313"/>
      <c r="AV77" s="1313"/>
      <c r="AW77" s="1313"/>
      <c r="AX77" s="1313"/>
      <c r="AY77" s="1313"/>
      <c r="AZ77" s="1313"/>
      <c r="BA77" s="1313"/>
      <c r="BB77" s="1312" t="s">
        <v>601</v>
      </c>
      <c r="BC77" s="1312"/>
      <c r="BD77" s="1312"/>
      <c r="BE77" s="1312"/>
      <c r="BF77" s="1312"/>
      <c r="BG77" s="1312"/>
      <c r="BH77" s="1312"/>
      <c r="BI77" s="1312"/>
      <c r="BJ77" s="1312"/>
      <c r="BK77" s="1312"/>
      <c r="BL77" s="1312"/>
      <c r="BM77" s="1312"/>
      <c r="BN77" s="1312"/>
      <c r="BO77" s="1312"/>
      <c r="BP77" s="1309">
        <v>45.1</v>
      </c>
      <c r="BQ77" s="1309"/>
      <c r="BR77" s="1309"/>
      <c r="BS77" s="1309"/>
      <c r="BT77" s="1309"/>
      <c r="BU77" s="1309"/>
      <c r="BV77" s="1309"/>
      <c r="BW77" s="1309"/>
      <c r="BX77" s="1309">
        <v>37.4</v>
      </c>
      <c r="BY77" s="1309"/>
      <c r="BZ77" s="1309"/>
      <c r="CA77" s="1309"/>
      <c r="CB77" s="1309"/>
      <c r="CC77" s="1309"/>
      <c r="CD77" s="1309"/>
      <c r="CE77" s="1309"/>
      <c r="CF77" s="1309">
        <v>31</v>
      </c>
      <c r="CG77" s="1309"/>
      <c r="CH77" s="1309"/>
      <c r="CI77" s="1309"/>
      <c r="CJ77" s="1309"/>
      <c r="CK77" s="1309"/>
      <c r="CL77" s="1309"/>
      <c r="CM77" s="1309"/>
      <c r="CN77" s="1309">
        <v>30</v>
      </c>
      <c r="CO77" s="1309"/>
      <c r="CP77" s="1309"/>
      <c r="CQ77" s="1309"/>
      <c r="CR77" s="1309"/>
      <c r="CS77" s="1309"/>
      <c r="CT77" s="1309"/>
      <c r="CU77" s="1309"/>
      <c r="CV77" s="1309">
        <v>23.1</v>
      </c>
      <c r="CW77" s="1309"/>
      <c r="CX77" s="1309"/>
      <c r="CY77" s="1309"/>
      <c r="CZ77" s="1309"/>
      <c r="DA77" s="1309"/>
      <c r="DB77" s="1309"/>
      <c r="DC77" s="1309"/>
    </row>
    <row r="78" spans="2:107" x14ac:dyDescent="0.15">
      <c r="B78" s="394"/>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4"/>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605</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6.3</v>
      </c>
      <c r="BY79" s="1309"/>
      <c r="BZ79" s="1309"/>
      <c r="CA79" s="1309"/>
      <c r="CB79" s="1309"/>
      <c r="CC79" s="1309"/>
      <c r="CD79" s="1309"/>
      <c r="CE79" s="1309"/>
      <c r="CF79" s="1309">
        <v>5.2</v>
      </c>
      <c r="CG79" s="1309"/>
      <c r="CH79" s="1309"/>
      <c r="CI79" s="1309"/>
      <c r="CJ79" s="1309"/>
      <c r="CK79" s="1309"/>
      <c r="CL79" s="1309"/>
      <c r="CM79" s="1309"/>
      <c r="CN79" s="1309">
        <v>5</v>
      </c>
      <c r="CO79" s="1309"/>
      <c r="CP79" s="1309"/>
      <c r="CQ79" s="1309"/>
      <c r="CR79" s="1309"/>
      <c r="CS79" s="1309"/>
      <c r="CT79" s="1309"/>
      <c r="CU79" s="1309"/>
      <c r="CV79" s="1309">
        <v>4.2</v>
      </c>
      <c r="CW79" s="1309"/>
      <c r="CX79" s="1309"/>
      <c r="CY79" s="1309"/>
      <c r="CZ79" s="1309"/>
      <c r="DA79" s="1309"/>
      <c r="DB79" s="1309"/>
      <c r="DC79" s="1309"/>
    </row>
    <row r="80" spans="2:107" x14ac:dyDescent="0.15">
      <c r="B80" s="394"/>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row r="192" ht="13.5" hidden="1" customHeight="1" x14ac:dyDescent="0.15"/>
    <row r="193" ht="13.5" hidden="1" customHeight="1" x14ac:dyDescent="0.15"/>
    <row r="194" ht="13.5" hidden="1" customHeight="1" x14ac:dyDescent="0.15"/>
    <row r="195" ht="13.5" hidden="1" customHeight="1" x14ac:dyDescent="0.15"/>
    <row r="196" ht="13.5" hidden="1" customHeight="1" x14ac:dyDescent="0.15"/>
    <row r="197" ht="13.5" hidden="1" customHeight="1" x14ac:dyDescent="0.15"/>
  </sheetData>
  <sheetProtection algorithmName="SHA-512" hashValue="HVbFPf47Ea2E+viPNHCc/MGnKNg49YXOD/Revw7k4BJuFsgGaKWLlOWBbbljCUZ/3yLd8zhUC8/IKfEnHXcxHA==" saltValue="njSprbHJ/wj1eqfXTGOGM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2806F-AD36-4B89-8556-593A7AE1FDFD}">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8cB6BXokIUnxtmD6b0u8YFe+03rtWfI0oG6qkUGb/SzcHcl73h5cwk+XI+0sxPvJQXWh99I8di9g7ojYCbaBA==" saltValue="bkb3f6rfiDeavp3UR8zGn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B07A-69E4-4777-93CA-C6D55EBC4199}">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GQhVUcbOYj9XT6zGvhm1nyNvYQ+RVSuLmNs+bP5r6uWR+DRR23Yh8oyqf0xN7/5c4zv9zOjInyZb67NPb8HmA==" saltValue="6xws6bEcMLb7TB2AY+gaa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40" workbookViewId="0">
      <selection activeCell="B28" sqref="B28"/>
    </sheetView>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50518</v>
      </c>
      <c r="E3" s="161"/>
      <c r="F3" s="162">
        <v>41862</v>
      </c>
      <c r="G3" s="163"/>
      <c r="H3" s="164"/>
    </row>
    <row r="4" spans="1:8" x14ac:dyDescent="0.15">
      <c r="A4" s="165"/>
      <c r="B4" s="166"/>
      <c r="C4" s="167"/>
      <c r="D4" s="168">
        <v>27398</v>
      </c>
      <c r="E4" s="169"/>
      <c r="F4" s="170">
        <v>23710</v>
      </c>
      <c r="G4" s="171"/>
      <c r="H4" s="172"/>
    </row>
    <row r="5" spans="1:8" x14ac:dyDescent="0.15">
      <c r="A5" s="153" t="s">
        <v>543</v>
      </c>
      <c r="B5" s="158"/>
      <c r="C5" s="159"/>
      <c r="D5" s="160">
        <v>53386</v>
      </c>
      <c r="E5" s="161"/>
      <c r="F5" s="162">
        <v>43554</v>
      </c>
      <c r="G5" s="163"/>
      <c r="H5" s="164"/>
    </row>
    <row r="6" spans="1:8" x14ac:dyDescent="0.15">
      <c r="A6" s="165"/>
      <c r="B6" s="166"/>
      <c r="C6" s="167"/>
      <c r="D6" s="168">
        <v>32401</v>
      </c>
      <c r="E6" s="169"/>
      <c r="F6" s="170">
        <v>24811</v>
      </c>
      <c r="G6" s="171"/>
      <c r="H6" s="172"/>
    </row>
    <row r="7" spans="1:8" x14ac:dyDescent="0.15">
      <c r="A7" s="153" t="s">
        <v>544</v>
      </c>
      <c r="B7" s="158"/>
      <c r="C7" s="159"/>
      <c r="D7" s="160">
        <v>52274</v>
      </c>
      <c r="E7" s="161"/>
      <c r="F7" s="162">
        <v>42581</v>
      </c>
      <c r="G7" s="163"/>
      <c r="H7" s="164"/>
    </row>
    <row r="8" spans="1:8" x14ac:dyDescent="0.15">
      <c r="A8" s="165"/>
      <c r="B8" s="166"/>
      <c r="C8" s="167"/>
      <c r="D8" s="168">
        <v>26254</v>
      </c>
      <c r="E8" s="169"/>
      <c r="F8" s="170">
        <v>24354</v>
      </c>
      <c r="G8" s="171"/>
      <c r="H8" s="172"/>
    </row>
    <row r="9" spans="1:8" x14ac:dyDescent="0.15">
      <c r="A9" s="153" t="s">
        <v>545</v>
      </c>
      <c r="B9" s="158"/>
      <c r="C9" s="159"/>
      <c r="D9" s="160">
        <v>47977</v>
      </c>
      <c r="E9" s="161"/>
      <c r="F9" s="162">
        <v>45426</v>
      </c>
      <c r="G9" s="163"/>
      <c r="H9" s="164"/>
    </row>
    <row r="10" spans="1:8" x14ac:dyDescent="0.15">
      <c r="A10" s="165"/>
      <c r="B10" s="166"/>
      <c r="C10" s="167"/>
      <c r="D10" s="168">
        <v>25205</v>
      </c>
      <c r="E10" s="169"/>
      <c r="F10" s="170">
        <v>24508</v>
      </c>
      <c r="G10" s="171"/>
      <c r="H10" s="172"/>
    </row>
    <row r="11" spans="1:8" x14ac:dyDescent="0.15">
      <c r="A11" s="153" t="s">
        <v>546</v>
      </c>
      <c r="B11" s="158"/>
      <c r="C11" s="159"/>
      <c r="D11" s="160">
        <v>56767</v>
      </c>
      <c r="E11" s="161"/>
      <c r="F11" s="162">
        <v>45022</v>
      </c>
      <c r="G11" s="163"/>
      <c r="H11" s="164"/>
    </row>
    <row r="12" spans="1:8" x14ac:dyDescent="0.15">
      <c r="A12" s="165"/>
      <c r="B12" s="166"/>
      <c r="C12" s="173"/>
      <c r="D12" s="168">
        <v>27989</v>
      </c>
      <c r="E12" s="169"/>
      <c r="F12" s="170">
        <v>25247</v>
      </c>
      <c r="G12" s="171"/>
      <c r="H12" s="172"/>
    </row>
    <row r="13" spans="1:8" x14ac:dyDescent="0.15">
      <c r="A13" s="153"/>
      <c r="B13" s="158"/>
      <c r="C13" s="174"/>
      <c r="D13" s="175">
        <v>52184</v>
      </c>
      <c r="E13" s="176"/>
      <c r="F13" s="177">
        <v>43689</v>
      </c>
      <c r="G13" s="178"/>
      <c r="H13" s="164"/>
    </row>
    <row r="14" spans="1:8" x14ac:dyDescent="0.15">
      <c r="A14" s="165"/>
      <c r="B14" s="166"/>
      <c r="C14" s="167"/>
      <c r="D14" s="168">
        <v>27849</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5.99</v>
      </c>
      <c r="C19" s="179">
        <f>ROUND(VALUE(SUBSTITUTE(実質収支比率等に係る経年分析!G$48,"▲","-")),2)</f>
        <v>7.91</v>
      </c>
      <c r="D19" s="179">
        <f>ROUND(VALUE(SUBSTITUTE(実質収支比率等に係る経年分析!H$48,"▲","-")),2)</f>
        <v>3.18</v>
      </c>
      <c r="E19" s="179">
        <f>ROUND(VALUE(SUBSTITUTE(実質収支比率等に係る経年分析!I$48,"▲","-")),2)</f>
        <v>3.36</v>
      </c>
      <c r="F19" s="179">
        <f>ROUND(VALUE(SUBSTITUTE(実質収支比率等に係る経年分析!J$48,"▲","-")),2)</f>
        <v>4.03</v>
      </c>
    </row>
    <row r="20" spans="1:11" x14ac:dyDescent="0.15">
      <c r="A20" s="179" t="s">
        <v>55</v>
      </c>
      <c r="B20" s="179">
        <f>ROUND(VALUE(SUBSTITUTE(実質収支比率等に係る経年分析!F$47,"▲","-")),2)</f>
        <v>6.87</v>
      </c>
      <c r="C20" s="179">
        <f>ROUND(VALUE(SUBSTITUTE(実質収支比率等に係る経年分析!G$47,"▲","-")),2)</f>
        <v>9.9499999999999993</v>
      </c>
      <c r="D20" s="179">
        <f>ROUND(VALUE(SUBSTITUTE(実質収支比率等に係る経年分析!H$47,"▲","-")),2)</f>
        <v>13.96</v>
      </c>
      <c r="E20" s="179">
        <f>ROUND(VALUE(SUBSTITUTE(実質収支比率等に係る経年分析!I$47,"▲","-")),2)</f>
        <v>14.23</v>
      </c>
      <c r="F20" s="179">
        <f>ROUND(VALUE(SUBSTITUTE(実質収支比率等に係る経年分析!J$47,"▲","-")),2)</f>
        <v>12.66</v>
      </c>
    </row>
    <row r="21" spans="1:11" x14ac:dyDescent="0.15">
      <c r="A21" s="179" t="s">
        <v>56</v>
      </c>
      <c r="B21" s="179">
        <f>IF(ISNUMBER(VALUE(SUBSTITUTE(実質収支比率等に係る経年分析!F$49,"▲","-"))),ROUND(VALUE(SUBSTITUTE(実質収支比率等に係る経年分析!F$49,"▲","-")),2),NA())</f>
        <v>2.83</v>
      </c>
      <c r="C21" s="179">
        <f>IF(ISNUMBER(VALUE(SUBSTITUTE(実質収支比率等に係る経年分析!G$49,"▲","-"))),ROUND(VALUE(SUBSTITUTE(実質収支比率等に係る経年分析!G$49,"▲","-")),2),NA())</f>
        <v>5.09</v>
      </c>
      <c r="D21" s="179">
        <f>IF(ISNUMBER(VALUE(SUBSTITUTE(実質収支比率等に係る経年分析!H$49,"▲","-"))),ROUND(VALUE(SUBSTITUTE(実質収支比率等に係る経年分析!H$49,"▲","-")),2),NA())</f>
        <v>-0.89</v>
      </c>
      <c r="E21" s="179">
        <f>IF(ISNUMBER(VALUE(SUBSTITUTE(実質収支比率等に係る経年分析!I$49,"▲","-"))),ROUND(VALUE(SUBSTITUTE(実質収支比率等に係る経年分析!I$49,"▲","-")),2),NA())</f>
        <v>0.46</v>
      </c>
      <c r="F21" s="179">
        <f>IF(ISNUMBER(VALUE(SUBSTITUTE(実質収支比率等に係る経年分析!J$49,"▲","-"))),ROUND(VALUE(SUBSTITUTE(実質収支比率等に係る経年分析!J$49,"▲","-")),2),NA())</f>
        <v>-1.1299999999999999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2.95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1.84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2.36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3.42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1.27</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1.27</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4.0199999999999996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6.09</v>
      </c>
    </row>
    <row r="36" spans="1:16" x14ac:dyDescent="0.15">
      <c r="A36" s="180" t="str">
        <f>IF(連結実質赤字比率に係る赤字・黒字の構成分析!C$34="",NA(),連結実質赤字比率に係る赤字・黒字の構成分析!C$34)</f>
        <v>病院事業会計</v>
      </c>
      <c r="B36" s="180">
        <f>IF(ROUND(VALUE(SUBSTITUTE(連結実質赤字比率に係る赤字・黒字の構成分析!F$34,"▲", "-")), 2) &lt; 0, ABS(ROUND(VALUE(SUBSTITUTE(連結実質赤字比率に係る赤字・黒字の構成分析!F$34,"▲", "-")), 2)), NA())</f>
        <v>0.15</v>
      </c>
      <c r="C36" s="180" t="e">
        <f>IF(ROUND(VALUE(SUBSTITUTE(連結実質赤字比率に係る赤字・黒字の構成分析!F$34,"▲", "-")), 2) &gt;= 0, ABS(ROUND(VALUE(SUBSTITUTE(連結実質赤字比率に係る赤字・黒字の構成分析!F$34,"▲", "-")), 2)), NA())</f>
        <v>#N/A</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0.06</v>
      </c>
      <c r="H36" s="180">
        <f>IF(ROUND(VALUE(SUBSTITUTE(連結実質赤字比率に係る赤字・黒字の構成分析!I$34,"▲", "-")), 2) &lt; 0, ABS(ROUND(VALUE(SUBSTITUTE(連結実質赤字比率に係る赤字・黒字の構成分析!I$34,"▲", "-")), 2)), NA())</f>
        <v>0.48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0.14000000000000001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8581</v>
      </c>
      <c r="E42" s="181"/>
      <c r="F42" s="181"/>
      <c r="G42" s="181">
        <f>'実質公債費比率（分子）の構造'!L$52</f>
        <v>8118</v>
      </c>
      <c r="H42" s="181"/>
      <c r="I42" s="181"/>
      <c r="J42" s="181">
        <f>'実質公債費比率（分子）の構造'!M$52</f>
        <v>8163</v>
      </c>
      <c r="K42" s="181"/>
      <c r="L42" s="181"/>
      <c r="M42" s="181">
        <f>'実質公債費比率（分子）の構造'!N$52</f>
        <v>8090</v>
      </c>
      <c r="N42" s="181"/>
      <c r="O42" s="181"/>
      <c r="P42" s="181">
        <f>'実質公債費比率（分子）の構造'!O$52</f>
        <v>7993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326</v>
      </c>
      <c r="C44" s="181"/>
      <c r="D44" s="181"/>
      <c r="E44" s="181">
        <f>'実質公債費比率（分子）の構造'!L$50</f>
        <v>303</v>
      </c>
      <c r="F44" s="181"/>
      <c r="G44" s="181"/>
      <c r="H44" s="181">
        <f>'実質公債費比率（分子）の構造'!M$50</f>
        <v>304</v>
      </c>
      <c r="I44" s="181"/>
      <c r="J44" s="181"/>
      <c r="K44" s="181">
        <f>'実質公債費比率（分子）の構造'!N$50</f>
        <v>321</v>
      </c>
      <c r="L44" s="181"/>
      <c r="M44" s="181"/>
      <c r="N44" s="181">
        <f>'実質公債費比率（分子）の構造'!O$50</f>
        <v>308</v>
      </c>
      <c r="O44" s="181"/>
      <c r="P44" s="181"/>
    </row>
    <row r="45" spans="1:16" x14ac:dyDescent="0.15">
      <c r="A45" s="181" t="s">
        <v>66</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0</v>
      </c>
      <c r="L45" s="181"/>
      <c r="M45" s="181"/>
      <c r="N45" s="181">
        <f>'実質公債費比率（分子）の構造'!O$49</f>
        <v>0</v>
      </c>
      <c r="O45" s="181"/>
      <c r="P45" s="181"/>
    </row>
    <row r="46" spans="1:16" x14ac:dyDescent="0.15">
      <c r="A46" s="181" t="s">
        <v>67</v>
      </c>
      <c r="B46" s="181">
        <f>'実質公債費比率（分子）の構造'!K$48</f>
        <v>2286</v>
      </c>
      <c r="C46" s="181"/>
      <c r="D46" s="181"/>
      <c r="E46" s="181">
        <f>'実質公債費比率（分子）の構造'!L$48</f>
        <v>2526</v>
      </c>
      <c r="F46" s="181"/>
      <c r="G46" s="181"/>
      <c r="H46" s="181">
        <f>'実質公債費比率（分子）の構造'!M$48</f>
        <v>2290</v>
      </c>
      <c r="I46" s="181"/>
      <c r="J46" s="181"/>
      <c r="K46" s="181">
        <f>'実質公債費比率（分子）の構造'!N$48</f>
        <v>2275</v>
      </c>
      <c r="L46" s="181"/>
      <c r="M46" s="181"/>
      <c r="N46" s="181">
        <f>'実質公債費比率（分子）の構造'!O$48</f>
        <v>2225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7546</v>
      </c>
      <c r="C49" s="181"/>
      <c r="D49" s="181"/>
      <c r="E49" s="181">
        <f>'実質公債費比率（分子）の構造'!L$45</f>
        <v>7024</v>
      </c>
      <c r="F49" s="181"/>
      <c r="G49" s="181"/>
      <c r="H49" s="181">
        <f>'実質公債費比率（分子）の構造'!M$45</f>
        <v>7074</v>
      </c>
      <c r="I49" s="181"/>
      <c r="J49" s="181"/>
      <c r="K49" s="181">
        <f>'実質公債費比率（分子）の構造'!N$45</f>
        <v>7226</v>
      </c>
      <c r="L49" s="181"/>
      <c r="M49" s="181"/>
      <c r="N49" s="181">
        <f>'実質公債費比率（分子）の構造'!O$45</f>
        <v>7268</v>
      </c>
      <c r="O49" s="181"/>
      <c r="P49" s="181"/>
    </row>
    <row r="50" spans="1:16" x14ac:dyDescent="0.15">
      <c r="A50" s="181" t="s">
        <v>71</v>
      </c>
      <c r="B50" s="181" t="e">
        <f>NA()</f>
        <v>#N/A</v>
      </c>
      <c r="C50" s="181">
        <f>IF(ISNUMBER('実質公債費比率（分子）の構造'!K$53),'実質公債費比率（分子）の構造'!K$53,NA())</f>
        <v>1577</v>
      </c>
      <c r="D50" s="181" t="e">
        <f>NA()</f>
        <v>#N/A</v>
      </c>
      <c r="E50" s="181" t="e">
        <f>NA()</f>
        <v>#N/A</v>
      </c>
      <c r="F50" s="181">
        <f>IF(ISNUMBER('実質公債費比率（分子）の構造'!L$53),'実質公債費比率（分子）の構造'!L$53,NA())</f>
        <v>1735</v>
      </c>
      <c r="G50" s="181" t="e">
        <f>NA()</f>
        <v>#N/A</v>
      </c>
      <c r="H50" s="181" t="e">
        <f>NA()</f>
        <v>#N/A</v>
      </c>
      <c r="I50" s="181">
        <f>IF(ISNUMBER('実質公債費比率（分子）の構造'!M$53),'実質公債費比率（分子）の構造'!M$53,NA())</f>
        <v>1505</v>
      </c>
      <c r="J50" s="181" t="e">
        <f>NA()</f>
        <v>#N/A</v>
      </c>
      <c r="K50" s="181" t="e">
        <f>NA()</f>
        <v>#N/A</v>
      </c>
      <c r="L50" s="181">
        <f>IF(ISNUMBER('実質公債費比率（分子）の構造'!N$53),'実質公債費比率（分子）の構造'!N$53,NA())</f>
        <v>1732</v>
      </c>
      <c r="M50" s="181" t="e">
        <f>NA()</f>
        <v>#N/A</v>
      </c>
      <c r="N50" s="181" t="e">
        <f>NA()</f>
        <v>#N/A</v>
      </c>
      <c r="O50" s="181">
        <f>IF(ISNUMBER('実質公債費比率（分子）の構造'!O$53),'実質公債費比率（分子）の構造'!O$53,NA())</f>
        <v>1808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60829</v>
      </c>
      <c r="E56" s="180"/>
      <c r="F56" s="180"/>
      <c r="G56" s="180">
        <f>'将来負担比率（分子）の構造'!J$52</f>
        <v>60019</v>
      </c>
      <c r="H56" s="180"/>
      <c r="I56" s="180"/>
      <c r="J56" s="180">
        <f>'将来負担比率（分子）の構造'!K$52</f>
        <v>59424</v>
      </c>
      <c r="K56" s="180"/>
      <c r="L56" s="180"/>
      <c r="M56" s="180">
        <f>'将来負担比率（分子）の構造'!L$52</f>
        <v>58678</v>
      </c>
      <c r="N56" s="180"/>
      <c r="O56" s="180"/>
      <c r="P56" s="180">
        <f>'将来負担比率（分子）の構造'!M$52</f>
        <v>57543</v>
      </c>
    </row>
    <row r="57" spans="1:16" x14ac:dyDescent="0.15">
      <c r="A57" s="180" t="s">
        <v>42</v>
      </c>
      <c r="B57" s="180"/>
      <c r="C57" s="180"/>
      <c r="D57" s="180">
        <f>'将来負担比率（分子）の構造'!I$51</f>
        <v>35212</v>
      </c>
      <c r="E57" s="180"/>
      <c r="F57" s="180"/>
      <c r="G57" s="180">
        <f>'将来負担比率（分子）の構造'!J$51</f>
        <v>34594</v>
      </c>
      <c r="H57" s="180"/>
      <c r="I57" s="180"/>
      <c r="J57" s="180">
        <f>'将来負担比率（分子）の構造'!K$51</f>
        <v>33318</v>
      </c>
      <c r="K57" s="180"/>
      <c r="L57" s="180"/>
      <c r="M57" s="180">
        <f>'将来負担比率（分子）の構造'!L$51</f>
        <v>30863</v>
      </c>
      <c r="N57" s="180"/>
      <c r="O57" s="180"/>
      <c r="P57" s="180">
        <f>'将来負担比率（分子）の構造'!M$51</f>
        <v>30047</v>
      </c>
    </row>
    <row r="58" spans="1:16" x14ac:dyDescent="0.15">
      <c r="A58" s="180" t="s">
        <v>41</v>
      </c>
      <c r="B58" s="180"/>
      <c r="C58" s="180"/>
      <c r="D58" s="180">
        <f>'将来負担比率（分子）の構造'!I$50</f>
        <v>4160</v>
      </c>
      <c r="E58" s="180"/>
      <c r="F58" s="180"/>
      <c r="G58" s="180">
        <f>'将来負担比率（分子）の構造'!J$50</f>
        <v>5597</v>
      </c>
      <c r="H58" s="180"/>
      <c r="I58" s="180"/>
      <c r="J58" s="180">
        <f>'将来負担比率（分子）の構造'!K$50</f>
        <v>7288</v>
      </c>
      <c r="K58" s="180"/>
      <c r="L58" s="180"/>
      <c r="M58" s="180">
        <f>'将来負担比率（分子）の構造'!L$50</f>
        <v>7355</v>
      </c>
      <c r="N58" s="180"/>
      <c r="O58" s="180"/>
      <c r="P58" s="180">
        <f>'将来負担比率（分子）の構造'!M$50</f>
        <v>6179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9870</v>
      </c>
      <c r="C62" s="180"/>
      <c r="D62" s="180"/>
      <c r="E62" s="180">
        <f>'将来負担比率（分子）の構造'!J$45</f>
        <v>9822</v>
      </c>
      <c r="F62" s="180"/>
      <c r="G62" s="180"/>
      <c r="H62" s="180">
        <f>'将来負担比率（分子）の構造'!K$45</f>
        <v>9190</v>
      </c>
      <c r="I62" s="180"/>
      <c r="J62" s="180"/>
      <c r="K62" s="180">
        <f>'将来負担比率（分子）の構造'!L$45</f>
        <v>8386</v>
      </c>
      <c r="L62" s="180"/>
      <c r="M62" s="180"/>
      <c r="N62" s="180">
        <f>'将来負担比率（分子）の構造'!M$45</f>
        <v>8273</v>
      </c>
      <c r="O62" s="180"/>
      <c r="P62" s="180"/>
    </row>
    <row r="63" spans="1:16" x14ac:dyDescent="0.15">
      <c r="A63" s="180" t="s">
        <v>34</v>
      </c>
      <c r="B63" s="180">
        <f>'将来負担比率（分子）の構造'!I$44</f>
        <v>4</v>
      </c>
      <c r="C63" s="180"/>
      <c r="D63" s="180"/>
      <c r="E63" s="180">
        <f>'将来負担比率（分子）の構造'!J$44</f>
        <v>4</v>
      </c>
      <c r="F63" s="180"/>
      <c r="G63" s="180"/>
      <c r="H63" s="180">
        <f>'将来負担比率（分子）の構造'!K$44</f>
        <v>72</v>
      </c>
      <c r="I63" s="180"/>
      <c r="J63" s="180"/>
      <c r="K63" s="180">
        <f>'将来負担比率（分子）の構造'!L$44</f>
        <v>147</v>
      </c>
      <c r="L63" s="180"/>
      <c r="M63" s="180"/>
      <c r="N63" s="180">
        <f>'将来負担比率（分子）の構造'!M$44</f>
        <v>218</v>
      </c>
      <c r="O63" s="180"/>
      <c r="P63" s="180"/>
    </row>
    <row r="64" spans="1:16" x14ac:dyDescent="0.15">
      <c r="A64" s="180" t="s">
        <v>33</v>
      </c>
      <c r="B64" s="180">
        <f>'将来負担比率（分子）の構造'!I$43</f>
        <v>27769</v>
      </c>
      <c r="C64" s="180"/>
      <c r="D64" s="180"/>
      <c r="E64" s="180">
        <f>'将来負担比率（分子）の構造'!J$43</f>
        <v>26332</v>
      </c>
      <c r="F64" s="180"/>
      <c r="G64" s="180"/>
      <c r="H64" s="180">
        <f>'将来負担比率（分子）の構造'!K$43</f>
        <v>25149</v>
      </c>
      <c r="I64" s="180"/>
      <c r="J64" s="180"/>
      <c r="K64" s="180">
        <f>'将来負担比率（分子）の構造'!L$43</f>
        <v>24037</v>
      </c>
      <c r="L64" s="180"/>
      <c r="M64" s="180"/>
      <c r="N64" s="180">
        <f>'将来負担比率（分子）の構造'!M$43</f>
        <v>23097</v>
      </c>
      <c r="O64" s="180"/>
      <c r="P64" s="180"/>
    </row>
    <row r="65" spans="1:16" x14ac:dyDescent="0.15">
      <c r="A65" s="180" t="s">
        <v>32</v>
      </c>
      <c r="B65" s="180">
        <f>'将来負担比率（分子）の構造'!I$42</f>
        <v>6575</v>
      </c>
      <c r="C65" s="180"/>
      <c r="D65" s="180"/>
      <c r="E65" s="180">
        <f>'将来負担比率（分子）の構造'!J$42</f>
        <v>5747</v>
      </c>
      <c r="F65" s="180"/>
      <c r="G65" s="180"/>
      <c r="H65" s="180">
        <f>'将来負担比率（分子）の構造'!K$42</f>
        <v>4943</v>
      </c>
      <c r="I65" s="180"/>
      <c r="J65" s="180"/>
      <c r="K65" s="180">
        <f>'将来負担比率（分子）の構造'!L$42</f>
        <v>4180</v>
      </c>
      <c r="L65" s="180"/>
      <c r="M65" s="180"/>
      <c r="N65" s="180">
        <f>'将来負担比率（分子）の構造'!M$42</f>
        <v>3385</v>
      </c>
      <c r="O65" s="180"/>
      <c r="P65" s="180"/>
    </row>
    <row r="66" spans="1:16" x14ac:dyDescent="0.15">
      <c r="A66" s="180" t="s">
        <v>31</v>
      </c>
      <c r="B66" s="180">
        <f>'将来負担比率（分子）の構造'!I$41</f>
        <v>73006</v>
      </c>
      <c r="C66" s="180"/>
      <c r="D66" s="180"/>
      <c r="E66" s="180">
        <f>'将来負担比率（分子）の構造'!J$41</f>
        <v>72519</v>
      </c>
      <c r="F66" s="180"/>
      <c r="G66" s="180"/>
      <c r="H66" s="180">
        <f>'将来負担比率（分子）の構造'!K$41</f>
        <v>71821</v>
      </c>
      <c r="I66" s="180"/>
      <c r="J66" s="180"/>
      <c r="K66" s="180">
        <f>'将来負担比率（分子）の構造'!L$41</f>
        <v>70194</v>
      </c>
      <c r="L66" s="180"/>
      <c r="M66" s="180"/>
      <c r="N66" s="180">
        <f>'将来負担比率（分子）の構造'!M$41</f>
        <v>69337</v>
      </c>
      <c r="O66" s="180"/>
      <c r="P66" s="180"/>
    </row>
    <row r="67" spans="1:16" x14ac:dyDescent="0.15">
      <c r="A67" s="180" t="s">
        <v>75</v>
      </c>
      <c r="B67" s="180" t="e">
        <f>NA()</f>
        <v>#N/A</v>
      </c>
      <c r="C67" s="180">
        <f>IF(ISNUMBER('将来負担比率（分子）の構造'!I$53), IF('将来負担比率（分子）の構造'!I$53 &lt; 0, 0, '将来負担比率（分子）の構造'!I$53), NA())</f>
        <v>17021</v>
      </c>
      <c r="D67" s="180" t="e">
        <f>NA()</f>
        <v>#N/A</v>
      </c>
      <c r="E67" s="180" t="e">
        <f>NA()</f>
        <v>#N/A</v>
      </c>
      <c r="F67" s="180">
        <f>IF(ISNUMBER('将来負担比率（分子）の構造'!J$53), IF('将来負担比率（分子）の構造'!J$53 &lt; 0, 0, '将来負担比率（分子）の構造'!J$53), NA())</f>
        <v>14215</v>
      </c>
      <c r="G67" s="180" t="e">
        <f>NA()</f>
        <v>#N/A</v>
      </c>
      <c r="H67" s="180" t="e">
        <f>NA()</f>
        <v>#N/A</v>
      </c>
      <c r="I67" s="180">
        <f>IF(ISNUMBER('将来負担比率（分子）の構造'!K$53), IF('将来負担比率（分子）の構造'!K$53 &lt; 0, 0, '将来負担比率（分子）の構造'!K$53), NA())</f>
        <v>11145</v>
      </c>
      <c r="J67" s="180" t="e">
        <f>NA()</f>
        <v>#N/A</v>
      </c>
      <c r="K67" s="180" t="e">
        <f>NA()</f>
        <v>#N/A</v>
      </c>
      <c r="L67" s="180">
        <f>IF(ISNUMBER('将来負担比率（分子）の構造'!L$53), IF('将来負担比率（分子）の構造'!L$53 &lt; 0, 0, '将来負担比率（分子）の構造'!L$53), NA())</f>
        <v>10048</v>
      </c>
      <c r="M67" s="180" t="e">
        <f>NA()</f>
        <v>#N/A</v>
      </c>
      <c r="N67" s="180" t="e">
        <f>NA()</f>
        <v>#N/A</v>
      </c>
      <c r="O67" s="180">
        <f>IF(ISNUMBER('将来負担比率（分子）の構造'!M$53), IF('将来負担比率（分子）の構造'!M$53 &lt; 0, 0, '将来負担比率（分子）の構造'!M$53), NA())</f>
        <v>10542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5710</v>
      </c>
      <c r="C72" s="184">
        <f>基金残高に係る経年分析!G55</f>
        <v>5826</v>
      </c>
      <c r="D72" s="184">
        <f>基金残高に係る経年分析!H55</f>
        <v>5116</v>
      </c>
    </row>
    <row r="73" spans="1:16" x14ac:dyDescent="0.15">
      <c r="A73" s="183" t="s">
        <v>78</v>
      </c>
      <c r="B73" s="184">
        <f>基金残高に係る経年分析!F56</f>
        <v>71</v>
      </c>
      <c r="C73" s="184">
        <f>基金残高に係る経年分析!G56</f>
        <v>71</v>
      </c>
      <c r="D73" s="184">
        <f>基金残高に係る経年分析!H56</f>
        <v>71</v>
      </c>
    </row>
    <row r="74" spans="1:16" x14ac:dyDescent="0.15">
      <c r="A74" s="183" t="s">
        <v>79</v>
      </c>
      <c r="B74" s="184">
        <f>基金残高に係る経年分析!F57</f>
        <v>12217</v>
      </c>
      <c r="C74" s="184">
        <f>基金残高に係る経年分析!G57</f>
        <v>11479</v>
      </c>
      <c r="D74" s="184">
        <f>基金残高に係る経年分析!H57</f>
        <v>10674</v>
      </c>
    </row>
  </sheetData>
  <sheetProtection algorithmName="SHA-512" hashValue="PxpiUdmGPugz3rPLwFvkrnNfhJAYzWwcgCbRyHYLTRAEiK0f8PekaqDchGeUeRqGeBqqkMy5ijOuwM80nx1KVg==" saltValue="bNu7ewv02L4m3LTysj3b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2020-09-18T04:50:51Z</cp:lastPrinted>
  <dcterms:created xsi:type="dcterms:W3CDTF">2020-02-10T04:11:41Z</dcterms:created>
  <dcterms:modified xsi:type="dcterms:W3CDTF">2020-09-18T05:50:26Z</dcterms:modified>
  <cp:category/>
</cp:coreProperties>
</file>