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drawings/drawing2.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charts/chart2.xml" ContentType="application/vnd.openxmlformats-officedocument.drawingml.chart+xml"/>
  <Override PartName="/xl/worksheets/sheet10.xml" ContentType="application/vnd.openxmlformats-officedocument.spreadsheetml.worksheet+xml"/>
  <Override PartName="/xl/drawings/drawing9.xml" ContentType="application/vnd.openxmlformats-officedocument.drawing+xml"/>
  <Override PartName="/xl/charts/chart3.xml" ContentType="application/vnd.openxmlformats-officedocument.drawingml.chart+xml"/>
  <Override PartName="/xl/worksheets/sheet11.xml" ContentType="application/vnd.openxmlformats-officedocument.spreadsheetml.worksheet+xml"/>
  <Override PartName="/xl/drawings/drawing10.xml" ContentType="application/vnd.openxmlformats-officedocument.drawing+xml"/>
  <Override PartName="/xl/charts/chart4.xml" ContentType="application/vnd.openxmlformats-officedocument.drawingml.chart+xml"/>
  <Override PartName="/xl/worksheets/sheet12.xml" ContentType="application/vnd.openxmlformats-officedocument.spreadsheetml.worksheet+xml"/>
  <Override PartName="/xl/drawings/drawing11.xml" ContentType="application/vnd.openxmlformats-officedocument.drawing+xml"/>
  <Override PartName="/xl/charts/chart5.xml" ContentType="application/vnd.openxmlformats-officedocument.drawingml.chart+xml"/>
  <Override PartName="/xl/worksheets/sheet13.xml" ContentType="application/vnd.openxmlformats-officedocument.spreadsheetml.worksheet+xml"/>
  <Override PartName="/xl/drawings/drawing12.xml" ContentType="application/vnd.openxmlformats-officedocument.drawing+xml"/>
  <Override PartName="/xl/charts/chart6.xml" ContentType="application/vnd.openxmlformats-officedocument.drawingml.chart+xml"/>
  <Override PartName="/xl/worksheets/sheet14.xml" ContentType="application/vnd.openxmlformats-officedocument.spreadsheetml.workshee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worksheets/sheet15.xml" ContentType="application/vnd.openxmlformats-officedocument.spreadsheetml.worksheet+xml"/>
  <Override PartName="/xl/drawings/drawing14.xml" ContentType="application/vnd.openxmlformats-officedocument.drawing+xml"/>
  <Override PartName="/xl/worksheets/sheet16.xml" ContentType="application/vnd.openxmlformats-officedocument.spreadsheetml.worksheet+xml"/>
  <Override PartName="/xl/drawings/drawing15.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sharedStrings.xml><?xml version="1.0" encoding="utf-8"?>
<sst xmlns:r="http://schemas.openxmlformats.org/officeDocument/2006/relationships" xmlns="http://schemas.openxmlformats.org/spreadsheetml/2006/main" count="543" uniqueCount="543">
  <si>
    <t>区分</t>
    <rPh sb="0" eb="2">
      <t>クブン</t>
    </rPh>
    <phoneticPr fontId="6"/>
  </si>
  <si>
    <t>　特別交付税</t>
  </si>
  <si>
    <t>標準財政規模比（％）</t>
  </si>
  <si>
    <t>減債基金</t>
    <rPh sb="0" eb="2">
      <t>ゲンサイ</t>
    </rPh>
    <rPh sb="2" eb="4">
      <t>キキン</t>
    </rPh>
    <phoneticPr fontId="6"/>
  </si>
  <si>
    <t>一般会計等に係る地方債の現在高</t>
  </si>
  <si>
    <t>年度</t>
    <rPh sb="0" eb="2">
      <t>ネンド</t>
    </rPh>
    <phoneticPr fontId="6"/>
  </si>
  <si>
    <t>　積立金</t>
  </si>
  <si>
    <t>歳出合計</t>
  </si>
  <si>
    <t>収益事業収入</t>
  </si>
  <si>
    <t>財政調整基金残高</t>
    <rPh sb="0" eb="2">
      <t>ザイセイ</t>
    </rPh>
    <rPh sb="2" eb="4">
      <t>チョウセイ</t>
    </rPh>
    <rPh sb="4" eb="6">
      <t>キキン</t>
    </rPh>
    <rPh sb="6" eb="8">
      <t>ザンダカ</t>
    </rPh>
    <phoneticPr fontId="6"/>
  </si>
  <si>
    <t>その他特定目的基金</t>
    <rPh sb="2" eb="3">
      <t>タ</t>
    </rPh>
    <rPh sb="3" eb="5">
      <t>トクテイ</t>
    </rPh>
    <rPh sb="5" eb="7">
      <t>モクテキ</t>
    </rPh>
    <rPh sb="7" eb="9">
      <t>キキン</t>
    </rPh>
    <phoneticPr fontId="6"/>
  </si>
  <si>
    <t>減債基金</t>
    <rPh sb="0" eb="1">
      <t>ゲン</t>
    </rPh>
    <rPh sb="1" eb="2">
      <t>サイ</t>
    </rPh>
    <rPh sb="2" eb="4">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</si>
  <si>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</si>
  <si>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</si>
  <si>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</si>
  <si>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</si>
  <si>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</si>
  <si>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</si>
  <si>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</si>
  <si>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</si>
  <si>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6"/>
  </si>
  <si>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</si>
  <si>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</si>
  <si>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</si>
  <si>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6"/>
  </si>
  <si>
    <t>将来負担額(A)</t>
  </si>
  <si>
    <t>会計</t>
    <rPh sb="0" eb="2">
      <t>カイケイ</t>
    </rPh>
    <phoneticPr fontId="6"/>
  </si>
  <si>
    <t>（百万円）</t>
    <rPh sb="1" eb="2">
      <t>ヒャク</t>
    </rPh>
    <rPh sb="2" eb="4">
      <t>マンエン</t>
    </rPh>
    <phoneticPr fontId="6"/>
  </si>
  <si>
    <t>基金残高に係る経年分析</t>
  </si>
  <si>
    <t>分子の構造</t>
    <rPh sb="0" eb="2">
      <t>ブンシ</t>
    </rPh>
    <rPh sb="3" eb="5">
      <t>コウゾウ</t>
    </rPh>
    <phoneticPr fontId="6"/>
  </si>
  <si>
    <t>元利償還金等(A)</t>
  </si>
  <si>
    <t>財政調整基金</t>
    <rPh sb="0" eb="2">
      <t>ザイセイ</t>
    </rPh>
    <rPh sb="2" eb="4">
      <t>チョウセイ</t>
    </rPh>
    <rPh sb="4" eb="6">
      <t>キキン</t>
    </rPh>
    <phoneticPr fontId="6"/>
  </si>
  <si>
    <t>元利償還金</t>
  </si>
  <si>
    <t>減債基金積立不足算定額</t>
    <rPh sb="0" eb="2">
      <t>ゲンサイ</t>
    </rPh>
    <rPh sb="2" eb="4">
      <t>キキン</t>
    </rPh>
    <rPh sb="4" eb="6">
      <t>ツミタテ</t>
    </rPh>
    <rPh sb="6" eb="8">
      <t>ブソク</t>
    </rPh>
    <rPh sb="8" eb="10">
      <t>サンテイ</t>
    </rPh>
    <rPh sb="10" eb="11">
      <t>ガク</t>
    </rPh>
    <phoneticPr fontId="6"/>
  </si>
  <si>
    <t>減債基金積立不足算定額</t>
  </si>
  <si>
    <t>市区町村長</t>
    <rPh sb="0" eb="2">
      <t>シク</t>
    </rPh>
    <rPh sb="2" eb="4">
      <t>チョウソン</t>
    </rPh>
    <rPh sb="4" eb="5">
      <t>チョウ</t>
    </rPh>
    <phoneticPr fontId="6"/>
  </si>
  <si>
    <t xml:space="preserve"> </t>
  </si>
  <si>
    <t>公営企業（法非適）の一覧</t>
    <rPh sb="0" eb="2">
      <t>コウエイ</t>
    </rPh>
    <rPh sb="2" eb="4">
      <t>キギョウ</t>
    </rPh>
    <rPh sb="6" eb="7">
      <t>ヒ</t>
    </rPh>
    <phoneticPr fontId="6"/>
  </si>
  <si>
    <t>企業債
（地方債）
現在高</t>
  </si>
  <si>
    <t>▲ 9.62</t>
  </si>
  <si>
    <t>当該団体(円)</t>
  </si>
  <si>
    <t>静岡県藤枝市</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</si>
  <si>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</si>
  <si>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</si>
  <si>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rPr>
      <t xml:space="preserve"> (％)</t>
    </r>
    <rPh sb="0" eb="2">
      <t>ゾウゲン</t>
    </rPh>
    <rPh sb="2" eb="3">
      <t>リツ</t>
    </rPh>
    <phoneticPr fontId="6"/>
  </si>
  <si>
    <t>　実質公債費比率</t>
    <rPh sb="1" eb="3">
      <t>ジッシツ</t>
    </rPh>
    <rPh sb="3" eb="6">
      <t>コウサイヒ</t>
    </rPh>
    <rPh sb="6" eb="8">
      <t>ヒリツ</t>
    </rPh>
    <phoneticPr fontId="6"/>
  </si>
  <si>
    <t>静岡県地方税滞納整理機構</t>
    <rPh sb="0" eb="3">
      <t>シズオカケン</t>
    </rPh>
    <rPh sb="3" eb="6">
      <t>チホウゼイ</t>
    </rPh>
    <rPh sb="6" eb="8">
      <t>タイノウ</t>
    </rPh>
    <rPh sb="8" eb="10">
      <t>セイリ</t>
    </rPh>
    <rPh sb="10" eb="12">
      <t>キコウ</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</si>
  <si>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</si>
  <si>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</si>
  <si>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</si>
  <si>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</si>
  <si>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</si>
  <si>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</si>
  <si>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</si>
  <si>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6"/>
  </si>
  <si>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</si>
  <si>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</si>
  <si>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</si>
  <si>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1"/>
  </si>
  <si>
    <t>算入公債費等</t>
  </si>
  <si>
    <t>(A)－(B)</t>
  </si>
  <si>
    <t>特定財源の額</t>
    <rPh sb="0" eb="2">
      <t>トクテイ</t>
    </rPh>
    <rPh sb="2" eb="4">
      <t>ザイゲン</t>
    </rPh>
    <rPh sb="5" eb="6">
      <t>ガク</t>
    </rPh>
    <phoneticPr fontId="6"/>
  </si>
  <si>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</si>
  <si>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</si>
  <si>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</si>
  <si>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</si>
  <si>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</si>
  <si>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6"/>
  </si>
  <si>
    <t>失業対策事業費</t>
  </si>
  <si>
    <t>公営企業債等繰入見込額</t>
  </si>
  <si>
    <t>　　鉱産税</t>
  </si>
  <si>
    <t>将来負担額</t>
    <rPh sb="0" eb="2">
      <t>ショウライ</t>
    </rPh>
    <rPh sb="2" eb="4">
      <t>フタン</t>
    </rPh>
    <rPh sb="4" eb="5">
      <t>ガク</t>
    </rPh>
    <phoneticPr fontId="6"/>
  </si>
  <si>
    <t>退職手当負担見込額</t>
  </si>
  <si>
    <t>組合等負担等見込額</t>
  </si>
  <si>
    <t>翌年度に繰越すべき財源</t>
  </si>
  <si>
    <t>　　都市計画税</t>
  </si>
  <si>
    <t>設立法人等の負債額等負担見込額</t>
  </si>
  <si>
    <t>-0.2</t>
  </si>
  <si>
    <t>低開発</t>
    <rPh sb="0" eb="1">
      <t>テイ</t>
    </rPh>
    <rPh sb="1" eb="3">
      <t>カイハツ</t>
    </rPh>
    <phoneticPr fontId="6"/>
  </si>
  <si>
    <t>まちづくり藤枝</t>
    <rPh sb="5" eb="7">
      <t>フジエダ</t>
    </rPh>
    <phoneticPr fontId="6"/>
  </si>
  <si>
    <t>人口1,000人当たり職員数（人）</t>
    <rPh sb="0" eb="2">
      <t>ジンコウ</t>
    </rPh>
    <rPh sb="7" eb="8">
      <t>ニン</t>
    </rPh>
    <rPh sb="8" eb="9">
      <t>ア</t>
    </rPh>
    <rPh sb="11" eb="14">
      <t>ショクインスウ</t>
    </rPh>
    <rPh sb="15" eb="16">
      <t>ヒト</t>
    </rPh>
    <phoneticPr fontId="6"/>
  </si>
  <si>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</si>
  <si>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</si>
  <si>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うち、健全化法施行規則附則第三条に係る負担見込額</t>
  </si>
  <si>
    <t>充当可能財源等(B)</t>
  </si>
  <si>
    <t>充当可能財源等</t>
    <rPh sb="0" eb="2">
      <t>ジュウトウ</t>
    </rPh>
    <rPh sb="2" eb="4">
      <t>カノウ</t>
    </rPh>
    <rPh sb="4" eb="6">
      <t>ザイゲン</t>
    </rPh>
    <rPh sb="6" eb="7">
      <t>トウ</t>
    </rPh>
    <phoneticPr fontId="6"/>
  </si>
  <si>
    <t>分母比</t>
    <rPh sb="0" eb="2">
      <t>ブンボ</t>
    </rPh>
    <rPh sb="2" eb="3">
      <t>ヒ</t>
    </rPh>
    <phoneticPr fontId="6"/>
  </si>
  <si>
    <t>充当可能基金</t>
  </si>
  <si>
    <t>充当可能特定歳入</t>
  </si>
  <si>
    <t>減債基金</t>
  </si>
  <si>
    <t>実質収支比率等に係る経年分析</t>
  </si>
  <si>
    <t>将来負担比率の分子</t>
  </si>
  <si>
    <t>(Ｅ)</t>
  </si>
  <si>
    <t>（百万円）</t>
    <rPh sb="1" eb="4">
      <t>ヒャクマンエン</t>
    </rPh>
    <phoneticPr fontId="6"/>
  </si>
  <si>
    <t>基金残高合計</t>
    <rPh sb="0" eb="2">
      <t>キキン</t>
    </rPh>
    <rPh sb="2" eb="4">
      <t>ザンダカ</t>
    </rPh>
    <rPh sb="4" eb="6">
      <t>ゴウケイ</t>
    </rPh>
    <phoneticPr fontId="6"/>
  </si>
  <si>
    <t>　法定普通税</t>
  </si>
  <si>
    <t>上水道</t>
  </si>
  <si>
    <t>実質収支額</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</si>
  <si>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</si>
  <si>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</si>
  <si>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</si>
  <si>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</si>
  <si>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</si>
  <si>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</si>
  <si>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</si>
  <si>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</si>
  <si>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</si>
  <si>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</si>
  <si>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0"/>
  </si>
  <si>
    <t>歳出の状況（単位 千円・％）</t>
  </si>
  <si>
    <t>災害復旧費</t>
  </si>
  <si>
    <t>　法定外目的税</t>
  </si>
  <si>
    <t>▲特定財源の額</t>
  </si>
  <si>
    <t>算入公債費等</t>
    <rPh sb="0" eb="2">
      <t>サンニュウ</t>
    </rPh>
    <rPh sb="2" eb="6">
      <t>コウサイヒトウ</t>
    </rPh>
    <phoneticPr fontId="6"/>
  </si>
  <si>
    <t>項番</t>
    <rPh sb="0" eb="2">
      <t>コウバン</t>
    </rPh>
    <phoneticPr fontId="6"/>
  </si>
  <si>
    <t>商工費</t>
  </si>
  <si>
    <t>財政調整基金</t>
  </si>
  <si>
    <t>その他特定目的基金</t>
  </si>
  <si>
    <t>その他の経費</t>
    <rPh sb="2" eb="3">
      <t>タ</t>
    </rPh>
    <rPh sb="4" eb="6">
      <t>ケイヒ</t>
    </rPh>
    <phoneticPr fontId="6"/>
  </si>
  <si>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</si>
  <si>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</si>
  <si>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都道府県名</t>
  </si>
  <si>
    <t>平成29年度(千円･％)</t>
    <rPh sb="0" eb="2">
      <t>ヘイセイ</t>
    </rPh>
    <rPh sb="4" eb="6">
      <t>ネンド</t>
    </rPh>
    <rPh sb="7" eb="9">
      <t>センエン</t>
    </rPh>
    <phoneticPr fontId="6"/>
  </si>
  <si>
    <t>静岡県</t>
  </si>
  <si>
    <t>対比（差引）</t>
    <rPh sb="0" eb="2">
      <t>タイヒ</t>
    </rPh>
    <rPh sb="3" eb="5">
      <t>サシヒキ</t>
    </rPh>
    <phoneticPr fontId="6"/>
  </si>
  <si>
    <t>市町村類型</t>
  </si>
  <si>
    <t>Ⅲ－２</t>
  </si>
  <si>
    <t xml:space="preserve"> H26</t>
  </si>
  <si>
    <t>公営企業（法適）の一覧</t>
    <rPh sb="0" eb="2">
      <t>コウエイ</t>
    </rPh>
    <rPh sb="2" eb="4">
      <t>キギョウ</t>
    </rPh>
    <phoneticPr fontId="6"/>
  </si>
  <si>
    <t>指定団体等の指定状況</t>
  </si>
  <si>
    <t>平成29年度(千円)</t>
    <rPh sb="0" eb="2">
      <t>ヘイセイ</t>
    </rPh>
    <rPh sb="4" eb="6">
      <t>ネンド</t>
    </rPh>
    <rPh sb="7" eb="9">
      <t>センエン</t>
    </rPh>
    <phoneticPr fontId="6"/>
  </si>
  <si>
    <t>平成28年度(千円)</t>
    <rPh sb="0" eb="2">
      <t>ヘイセイ</t>
    </rPh>
    <rPh sb="4" eb="6">
      <t>ネンド</t>
    </rPh>
    <phoneticPr fontId="6"/>
  </si>
  <si>
    <t>平成28年度(千円･％)</t>
    <rPh sb="0" eb="2">
      <t>ヘイセイ</t>
    </rPh>
    <rPh sb="4" eb="6">
      <t>ネンド</t>
    </rPh>
    <rPh sb="7" eb="9">
      <t>センエン</t>
    </rPh>
    <phoneticPr fontId="6"/>
  </si>
  <si>
    <t>加入世帯数(世帯)</t>
  </si>
  <si>
    <t>歳入総額</t>
  </si>
  <si>
    <t>準元利償還金</t>
    <rPh sb="0" eb="1">
      <t>ジュン</t>
    </rPh>
    <rPh sb="1" eb="3">
      <t>ガンリ</t>
    </rPh>
    <rPh sb="3" eb="6">
      <t>ショウカンキン</t>
    </rPh>
    <phoneticPr fontId="30"/>
  </si>
  <si>
    <t>市町村民税</t>
    <rPh sb="0" eb="3">
      <t>シチョウソン</t>
    </rPh>
    <rPh sb="3" eb="4">
      <t>ミン</t>
    </rPh>
    <rPh sb="4" eb="5">
      <t>ゼイ</t>
    </rPh>
    <phoneticPr fontId="6"/>
  </si>
  <si>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</si>
  <si>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</si>
  <si>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　　市町村民税</t>
  </si>
  <si>
    <t>×</t>
  </si>
  <si>
    <t>市町村名</t>
    <rPh sb="0" eb="3">
      <t>シチョウソン</t>
    </rPh>
    <rPh sb="3" eb="4">
      <t>メイ</t>
    </rPh>
    <phoneticPr fontId="6"/>
  </si>
  <si>
    <t>藤枝市</t>
  </si>
  <si>
    <t>介護保険特別会計</t>
  </si>
  <si>
    <t>地方交付税種地</t>
    <rPh sb="0" eb="2">
      <t>チホウ</t>
    </rPh>
    <rPh sb="2" eb="5">
      <t>コウフゼイ</t>
    </rPh>
    <rPh sb="5" eb="6">
      <t>シュ</t>
    </rPh>
    <rPh sb="6" eb="7">
      <t>チ</t>
    </rPh>
    <phoneticPr fontId="6"/>
  </si>
  <si>
    <t>1-4</t>
  </si>
  <si>
    <t>財源超過</t>
    <rPh sb="0" eb="2">
      <t>ザイゲン</t>
    </rPh>
    <rPh sb="2" eb="4">
      <t>チョウカ</t>
    </rPh>
    <phoneticPr fontId="6"/>
  </si>
  <si>
    <t xml:space="preserve"> H25</t>
  </si>
  <si>
    <t>歳入歳出差引</t>
  </si>
  <si>
    <t>　　(※1)</t>
  </si>
  <si>
    <t>首都</t>
    <rPh sb="0" eb="2">
      <t>シュト</t>
    </rPh>
    <phoneticPr fontId="6"/>
  </si>
  <si>
    <t>一部事務組合等名</t>
    <rPh sb="0" eb="2">
      <t>イチブ</t>
    </rPh>
    <rPh sb="2" eb="4">
      <t>ジム</t>
    </rPh>
    <rPh sb="4" eb="6">
      <t>クミアイ</t>
    </rPh>
    <rPh sb="6" eb="7">
      <t>トウ</t>
    </rPh>
    <rPh sb="7" eb="8">
      <t>メイ</t>
    </rPh>
    <phoneticPr fontId="30"/>
  </si>
  <si>
    <t>衛生費</t>
  </si>
  <si>
    <t>標準財政規模</t>
    <rPh sb="0" eb="2">
      <t>ヒョウジュン</t>
    </rPh>
    <rPh sb="2" eb="4">
      <t>ザイセイ</t>
    </rPh>
    <rPh sb="4" eb="6">
      <t>キボ</t>
    </rPh>
    <phoneticPr fontId="6"/>
  </si>
  <si>
    <t>30.01.01(人)</t>
  </si>
  <si>
    <t>近畿</t>
    <rPh sb="0" eb="2">
      <t>キンキ</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</si>
  <si>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</si>
  <si>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</si>
  <si>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</si>
  <si>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</si>
  <si>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</si>
  <si>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</si>
  <si>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</si>
  <si>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</si>
  <si>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(1) 普通会計の状況（市町村）</t>
    <rPh sb="4" eb="6">
      <t>フツウ</t>
    </rPh>
    <rPh sb="6" eb="8">
      <t>カイケイ</t>
    </rPh>
    <rPh sb="9" eb="11">
      <t>ジョウキョウ</t>
    </rPh>
    <rPh sb="12" eb="15">
      <t>シチョウソン</t>
    </rPh>
    <phoneticPr fontId="6"/>
  </si>
  <si>
    <t>　　うち一部事務組合負担金</t>
  </si>
  <si>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</si>
  <si>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</si>
  <si>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当該団体
からの
出資金</t>
  </si>
  <si>
    <t>実質公債費比率
（(Ａ)－((Ｂ)＋(Ｄ))）／（(Ｃ)－(Ｄ)）×１００</t>
    <rPh sb="0" eb="2">
      <t>ジッシツ</t>
    </rPh>
    <rPh sb="2" eb="4">
      <t>コウサイ</t>
    </rPh>
    <rPh sb="4" eb="5">
      <t>ヒ</t>
    </rPh>
    <rPh sb="5" eb="7">
      <t>ヒリツ</t>
    </rPh>
    <phoneticPr fontId="6"/>
  </si>
  <si>
    <t>中部</t>
    <rPh sb="0" eb="2">
      <t>チュウブ</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</si>
  <si>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</si>
  <si>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</si>
  <si>
    <t>単年度収支</t>
  </si>
  <si>
    <t>▲地方債に係る元利償還金及び準元利償還金に要する経費として
普通交付税の額の算定に用いる基準財政需要額に算入された額</t>
  </si>
  <si>
    <t>静岡県大井川広域水道企業団/大井川広域水道用水供給事業会計</t>
    <rPh sb="0" eb="3">
      <t>シズオカケン</t>
    </rPh>
    <rPh sb="3" eb="6">
      <t>オオイガワ</t>
    </rPh>
    <rPh sb="6" eb="8">
      <t>コウイキ</t>
    </rPh>
    <rPh sb="8" eb="10">
      <t>スイドウ</t>
    </rPh>
    <rPh sb="10" eb="12">
      <t>キギョウ</t>
    </rPh>
    <rPh sb="12" eb="13">
      <t>ダン</t>
    </rPh>
    <rPh sb="14" eb="17">
      <t>オオイガワ</t>
    </rPh>
    <rPh sb="17" eb="19">
      <t>コウイキ</t>
    </rPh>
    <rPh sb="19" eb="21">
      <t>スイドウ</t>
    </rPh>
    <rPh sb="21" eb="23">
      <t>ヨウスイ</t>
    </rPh>
    <rPh sb="23" eb="25">
      <t>キョウキュウ</t>
    </rPh>
    <rPh sb="25" eb="27">
      <t>ジギョウ</t>
    </rPh>
    <rPh sb="27" eb="29">
      <t>カイケイ</t>
    </rPh>
    <phoneticPr fontId="6"/>
  </si>
  <si>
    <t>標準税収入額等</t>
  </si>
  <si>
    <t>公債費負担比率</t>
    <rPh sb="0" eb="3">
      <t>コウサイヒ</t>
    </rPh>
    <rPh sb="3" eb="5">
      <t>フタン</t>
    </rPh>
    <rPh sb="5" eb="7">
      <t>ヒリツ</t>
    </rPh>
    <phoneticPr fontId="6"/>
  </si>
  <si>
    <t>22年国調(人)</t>
    <rPh sb="2" eb="3">
      <t>ネン</t>
    </rPh>
    <rPh sb="3" eb="4">
      <t>コク</t>
    </rPh>
    <rPh sb="4" eb="5">
      <t>チョウ</t>
    </rPh>
    <phoneticPr fontId="6"/>
  </si>
  <si>
    <t>歳入の状況（単位 千円・％）</t>
    <rPh sb="0" eb="2">
      <t>サイニュウ</t>
    </rPh>
    <rPh sb="3" eb="5">
      <t>ジョウキョウ</t>
    </rPh>
    <rPh sb="6" eb="8">
      <t>タンイ</t>
    </rPh>
    <rPh sb="9" eb="11">
      <t>センエン</t>
    </rPh>
    <phoneticPr fontId="6"/>
  </si>
  <si>
    <t>過疎</t>
    <rPh sb="0" eb="2">
      <t>カソ</t>
    </rPh>
    <phoneticPr fontId="6"/>
  </si>
  <si>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</si>
  <si>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</si>
  <si>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</si>
  <si>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</si>
  <si>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1.0</t>
  </si>
  <si>
    <t>地方公社・第三セクター等</t>
    <rPh sb="0" eb="4">
      <t>チホウコウシャ</t>
    </rPh>
    <rPh sb="5" eb="6">
      <t>ダイ</t>
    </rPh>
    <rPh sb="6" eb="7">
      <t>サン</t>
    </rPh>
    <rPh sb="11" eb="12">
      <t>ナド</t>
    </rPh>
    <phoneticPr fontId="6"/>
  </si>
  <si>
    <t>山振</t>
    <rPh sb="0" eb="1">
      <t>ヤマ</t>
    </rPh>
    <rPh sb="1" eb="2">
      <t>フ</t>
    </rPh>
    <phoneticPr fontId="6"/>
  </si>
  <si>
    <t>繰上償還金</t>
  </si>
  <si>
    <t>公営事業等への繰出</t>
    <rPh sb="0" eb="2">
      <t>コウエイ</t>
    </rPh>
    <rPh sb="2" eb="4">
      <t>ジギョウ</t>
    </rPh>
    <rPh sb="4" eb="5">
      <t>トウ</t>
    </rPh>
    <rPh sb="7" eb="9">
      <t>クリダ</t>
    </rPh>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</si>
  <si>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</si>
  <si>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</si>
  <si>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 xml:space="preserve">充当可能特定歳入 </t>
    <rPh sb="0" eb="2">
      <t>ジュウトウ</t>
    </rPh>
    <rPh sb="2" eb="4">
      <t>カノウ</t>
    </rPh>
    <rPh sb="4" eb="6">
      <t>トクテイ</t>
    </rPh>
    <rPh sb="6" eb="8">
      <t>サイニュウ</t>
    </rPh>
    <phoneticPr fontId="30"/>
  </si>
  <si>
    <t>純固定資産税</t>
    <rPh sb="0" eb="1">
      <t>ジュン</t>
    </rPh>
    <rPh sb="1" eb="3">
      <t>コテイ</t>
    </rPh>
    <rPh sb="3" eb="6">
      <t>シサンゼイ</t>
    </rPh>
    <phoneticPr fontId="6"/>
  </si>
  <si>
    <r>
      <t>2</t>
    </r>
    <r>
      <rPr>
        <sz val="9"/>
        <color indexed="8"/>
        <rFont val="ＭＳ ゴシック"/>
      </rPr>
      <t>7年国調</t>
    </r>
    <rPh sb="2" eb="3">
      <t>ネン</t>
    </rPh>
    <rPh sb="3" eb="4">
      <t>コク</t>
    </rPh>
    <rPh sb="4" eb="5">
      <t>チョウ</t>
    </rPh>
    <phoneticPr fontId="6"/>
  </si>
  <si>
    <r>
      <t>2</t>
    </r>
    <r>
      <rPr>
        <sz val="9"/>
        <color indexed="8"/>
        <rFont val="ＭＳ ゴシック"/>
      </rPr>
      <t>2年国調</t>
    </r>
    <rPh sb="2" eb="3">
      <t>ネン</t>
    </rPh>
    <rPh sb="3" eb="4">
      <t>コク</t>
    </rPh>
    <rPh sb="4" eb="5">
      <t>チョウ</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</si>
  <si>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</si>
  <si>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</si>
  <si>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</si>
  <si>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</si>
  <si>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</si>
  <si>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</si>
  <si>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</si>
  <si>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H26</t>
  </si>
  <si>
    <t>第1次</t>
    <rPh sb="0" eb="1">
      <t>ダイ</t>
    </rPh>
    <rPh sb="2" eb="3">
      <t>ジ</t>
    </rPh>
    <phoneticPr fontId="6"/>
  </si>
  <si>
    <t>　うち臨時財政対策債</t>
  </si>
  <si>
    <t>類似団体平均(円)</t>
    <rPh sb="0" eb="2">
      <t>ルイジ</t>
    </rPh>
    <rPh sb="2" eb="4">
      <t>ダンタイ</t>
    </rPh>
    <rPh sb="4" eb="6">
      <t>ヘイキン</t>
    </rPh>
    <rPh sb="7" eb="8">
      <t>エン</t>
    </rPh>
    <phoneticPr fontId="6"/>
  </si>
  <si>
    <t>指数表選定</t>
    <rPh sb="0" eb="2">
      <t>シスウ</t>
    </rPh>
    <rPh sb="2" eb="3">
      <t>ヒョウ</t>
    </rPh>
    <rPh sb="3" eb="5">
      <t>センテイ</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</si>
  <si>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</si>
  <si>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</si>
  <si>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</si>
  <si>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平成29年度</t>
    <rPh sb="0" eb="2">
      <t>ヘイセイ</t>
    </rPh>
    <rPh sb="4" eb="6">
      <t>ネンド</t>
    </rPh>
    <phoneticPr fontId="6"/>
  </si>
  <si>
    <t>29.01.01(人)</t>
  </si>
  <si>
    <t>　将来負担比率</t>
    <rPh sb="1" eb="3">
      <t>ショウライ</t>
    </rPh>
    <rPh sb="3" eb="5">
      <t>フタン</t>
    </rPh>
    <rPh sb="5" eb="7">
      <t>ヒリツ</t>
    </rPh>
    <phoneticPr fontId="6"/>
  </si>
  <si>
    <t>第2次</t>
    <rPh sb="0" eb="1">
      <t>ダイ</t>
    </rPh>
    <rPh sb="2" eb="3">
      <t>ジ</t>
    </rPh>
    <phoneticPr fontId="6"/>
  </si>
  <si>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</si>
  <si>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</si>
  <si>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</si>
  <si>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r>
      <t>資金不足比率 (※</t>
    </r>
    <r>
      <rPr>
        <sz val="9"/>
        <color indexed="8"/>
        <rFont val="ＭＳ ゴシック"/>
      </rPr>
      <t>4)</t>
    </r>
  </si>
  <si>
    <t>増減率  (％)</t>
    <rPh sb="0" eb="2">
      <t>ゾウゲン</t>
    </rPh>
    <rPh sb="2" eb="3">
      <t>リツ</t>
    </rPh>
    <phoneticPr fontId="6"/>
  </si>
  <si>
    <t>基準財政需要額</t>
  </si>
  <si>
    <t>保険税(料)収入額</t>
  </si>
  <si>
    <t>うち日本人(％)</t>
  </si>
  <si>
    <t>-0.3</t>
  </si>
  <si>
    <t>第3次</t>
    <rPh sb="0" eb="1">
      <t>ダイ</t>
    </rPh>
    <rPh sb="2" eb="3">
      <t>ジ</t>
    </rPh>
    <phoneticPr fontId="6"/>
  </si>
  <si>
    <t>面積 (k㎡)</t>
    <rPh sb="0" eb="2">
      <t>メンセキ</t>
    </rPh>
    <phoneticPr fontId="6"/>
  </si>
  <si>
    <t>H29</t>
  </si>
  <si>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</si>
  <si>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1"/>
  </si>
  <si>
    <t>算入公債費等の額</t>
    <rPh sb="0" eb="2">
      <t>サンニュウ</t>
    </rPh>
    <rPh sb="2" eb="4">
      <t>コウサイ</t>
    </rPh>
    <rPh sb="4" eb="5">
      <t>ヒ</t>
    </rPh>
    <rPh sb="5" eb="6">
      <t>トウ</t>
    </rPh>
    <rPh sb="7" eb="8">
      <t>ガク</t>
    </rPh>
    <phoneticPr fontId="6"/>
  </si>
  <si>
    <t>人口密度 (人/k㎡)</t>
    <rPh sb="0" eb="2">
      <t>ジンコウ</t>
    </rPh>
    <rPh sb="2" eb="4">
      <t>ミツド</t>
    </rPh>
    <phoneticPr fontId="6"/>
  </si>
  <si>
    <t>歳入一般財源等</t>
    <rPh sb="0" eb="2">
      <t>サイニュウ</t>
    </rPh>
    <rPh sb="2" eb="4">
      <t>イッパン</t>
    </rPh>
    <rPh sb="4" eb="6">
      <t>ザイゲン</t>
    </rPh>
    <rPh sb="6" eb="7">
      <t>トウ</t>
    </rPh>
    <phoneticPr fontId="31"/>
  </si>
  <si>
    <t>世帯数 (世帯)</t>
    <rPh sb="0" eb="3">
      <t>セタイスウ</t>
    </rPh>
    <phoneticPr fontId="6"/>
  </si>
  <si>
    <t xml:space="preserve">退職手当負担見込額 </t>
    <rPh sb="0" eb="2">
      <t>タイショク</t>
    </rPh>
    <rPh sb="2" eb="4">
      <t>テアテ</t>
    </rPh>
    <rPh sb="4" eb="6">
      <t>フタン</t>
    </rPh>
    <rPh sb="6" eb="9">
      <t>ミコミガク</t>
    </rPh>
    <phoneticPr fontId="30"/>
  </si>
  <si>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</si>
  <si>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</si>
  <si>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</si>
  <si>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被保険者
1人当り</t>
  </si>
  <si>
    <t>一部事務組合負担金（補助費等）</t>
    <rPh sb="0" eb="2">
      <t>イチブ</t>
    </rPh>
    <rPh sb="2" eb="4">
      <t>ジム</t>
    </rPh>
    <rPh sb="4" eb="6">
      <t>クミアイ</t>
    </rPh>
    <rPh sb="6" eb="9">
      <t>フタンキン</t>
    </rPh>
    <rPh sb="10" eb="13">
      <t>ホジョヒ</t>
    </rPh>
    <rPh sb="13" eb="14">
      <t>トウ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</si>
  <si>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</si>
  <si>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</si>
  <si>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6"/>
  </si>
  <si>
    <t>一般会計等（純計）</t>
    <rPh sb="0" eb="2">
      <t>イッパン</t>
    </rPh>
    <rPh sb="2" eb="4">
      <t>カイケイ</t>
    </rPh>
    <rPh sb="4" eb="5">
      <t>トウ</t>
    </rPh>
    <rPh sb="6" eb="8">
      <t>ジュンケイ</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</si>
  <si>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</si>
  <si>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</si>
  <si>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</si>
  <si>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</si>
  <si>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一般職員</t>
    <rPh sb="0" eb="2">
      <t>イッパン</t>
    </rPh>
    <rPh sb="2" eb="4">
      <t>ショクイン</t>
    </rPh>
    <phoneticPr fontId="6"/>
  </si>
  <si>
    <t>　うち公的資金</t>
    <rPh sb="3" eb="5">
      <t>コウテキ</t>
    </rPh>
    <phoneticPr fontId="6"/>
  </si>
  <si>
    <t>歳入</t>
    <rPh sb="0" eb="2">
      <t>サイニュウ</t>
    </rPh>
    <phoneticPr fontId="30"/>
  </si>
  <si>
    <t>副市区町村長</t>
    <rPh sb="0" eb="1">
      <t>フク</t>
    </rPh>
    <rPh sb="1" eb="3">
      <t>シク</t>
    </rPh>
    <rPh sb="3" eb="5">
      <t>チョウソン</t>
    </rPh>
    <rPh sb="5" eb="6">
      <t>チョウ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</si>
  <si>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</si>
  <si>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</si>
  <si>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</si>
  <si>
    <t>　うち技能労務職員</t>
    <rPh sb="3" eb="5">
      <t>ギノウ</t>
    </rPh>
    <rPh sb="5" eb="7">
      <t>ロウム</t>
    </rPh>
    <rPh sb="7" eb="9">
      <t>ショクイン</t>
    </rPh>
    <phoneticPr fontId="6"/>
  </si>
  <si>
    <t>項番</t>
  </si>
  <si>
    <t>将来負担比率　　（千円・％）</t>
    <rPh sb="0" eb="2">
      <t>ショウライ</t>
    </rPh>
    <rPh sb="2" eb="4">
      <t>フタン</t>
    </rPh>
    <phoneticPr fontId="6"/>
  </si>
  <si>
    <t>類似団体平均</t>
    <rPh sb="0" eb="2">
      <t>ルイジ</t>
    </rPh>
    <rPh sb="2" eb="4">
      <t>ダンタイ</t>
    </rPh>
    <rPh sb="4" eb="6">
      <t>ヘイキン</t>
    </rPh>
    <phoneticPr fontId="6"/>
  </si>
  <si>
    <t>一般会計等の一覧</t>
  </si>
  <si>
    <t>議会議長</t>
    <rPh sb="0" eb="2">
      <t>ギカイ</t>
    </rPh>
    <rPh sb="2" eb="4">
      <t>ギチョウ</t>
    </rPh>
    <phoneticPr fontId="6"/>
  </si>
  <si>
    <t>団体名</t>
    <rPh sb="0" eb="2">
      <t>ダンタイ</t>
    </rPh>
    <phoneticPr fontId="6"/>
  </si>
  <si>
    <t>土地開発基金現在高</t>
    <rPh sb="0" eb="2">
      <t>トチ</t>
    </rPh>
    <rPh sb="2" eb="4">
      <t>カイハツ</t>
    </rPh>
    <rPh sb="4" eb="6">
      <t>キキン</t>
    </rPh>
    <rPh sb="6" eb="8">
      <t>ゲンザイ</t>
    </rPh>
    <rPh sb="8" eb="9">
      <t>タカ</t>
    </rPh>
    <phoneticPr fontId="31"/>
  </si>
  <si>
    <t>連結実質赤字額</t>
    <rPh sb="0" eb="2">
      <t>レンケツ</t>
    </rPh>
    <rPh sb="2" eb="4">
      <t>ジッシツ</t>
    </rPh>
    <rPh sb="4" eb="7">
      <t>アカジガク</t>
    </rPh>
    <phoneticPr fontId="6"/>
  </si>
  <si>
    <t>議会副議長</t>
    <rPh sb="0" eb="2">
      <t>ギカイ</t>
    </rPh>
    <rPh sb="2" eb="3">
      <t>フク</t>
    </rPh>
    <rPh sb="3" eb="5">
      <t>ギチョウ</t>
    </rPh>
    <phoneticPr fontId="6"/>
  </si>
  <si>
    <t>藤枝市勤労福祉サービスセンター</t>
    <rPh sb="0" eb="3">
      <t>フジエダシ</t>
    </rPh>
    <rPh sb="3" eb="5">
      <t>キンロウ</t>
    </rPh>
    <rPh sb="5" eb="7">
      <t>フクシ</t>
    </rPh>
    <phoneticPr fontId="6"/>
  </si>
  <si>
    <t>臨時職員</t>
    <rPh sb="0" eb="2">
      <t>リンジ</t>
    </rPh>
    <rPh sb="2" eb="4">
      <t>ショクイン</t>
    </rPh>
    <phoneticPr fontId="6"/>
  </si>
  <si>
    <t>積立金
現在高</t>
    <rPh sb="4" eb="7">
      <t>ゲンザイダカ</t>
    </rPh>
    <phoneticPr fontId="31"/>
  </si>
  <si>
    <t>　※地方公共団体財政健全化法に基づき将来負担比率の算定対象となっている法人については、○印を付与している。</t>
  </si>
  <si>
    <t>総収益
（歳入）</t>
  </si>
  <si>
    <t>議会議員</t>
    <rPh sb="0" eb="2">
      <t>ギカイ</t>
    </rPh>
    <rPh sb="2" eb="4">
      <t>ギイン</t>
    </rPh>
    <phoneticPr fontId="6"/>
  </si>
  <si>
    <t>　　うち人件費</t>
  </si>
  <si>
    <t>合計</t>
    <rPh sb="0" eb="2">
      <t>ゴウケイ</t>
    </rPh>
    <phoneticPr fontId="6"/>
  </si>
  <si>
    <t>ラスパイレス指数</t>
    <rPh sb="6" eb="8">
      <t>シスウ</t>
    </rPh>
    <phoneticPr fontId="6"/>
  </si>
  <si>
    <t>　繰出金</t>
  </si>
  <si>
    <t>事業会計の一覧</t>
    <rPh sb="0" eb="2">
      <t>ジギョウ</t>
    </rPh>
    <rPh sb="2" eb="4">
      <t>カイケイ</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</si>
  <si>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</si>
  <si>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</si>
  <si>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</si>
  <si>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会計名</t>
  </si>
  <si>
    <t>会計名</t>
    <rPh sb="0" eb="2">
      <t>カイケイ</t>
    </rPh>
    <rPh sb="2" eb="3">
      <t>メイ</t>
    </rPh>
    <phoneticPr fontId="6"/>
  </si>
  <si>
    <t>組合等名</t>
  </si>
  <si>
    <t>　震災復興特別交付税</t>
  </si>
  <si>
    <r>
      <t>(※</t>
    </r>
    <r>
      <rPr>
        <sz val="9"/>
        <color indexed="8"/>
        <rFont val="ＭＳ ゴシック"/>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</si>
  <si>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</si>
  <si>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</si>
  <si>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</si>
  <si>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</si>
  <si>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</si>
  <si>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</si>
  <si>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</si>
  <si>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</si>
  <si>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地方公社・第三セクター等名</t>
    <rPh sb="12" eb="13">
      <t>メイ</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</si>
  <si>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</si>
  <si>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</si>
  <si>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3"/>
  </si>
  <si>
    <t>平成29年度</t>
  </si>
  <si>
    <t>前年度繰上充用金</t>
  </si>
  <si>
    <t>簡易水道事業特別会計</t>
  </si>
  <si>
    <t>地方税の状況（単位 千円・％）</t>
    <rPh sb="0" eb="2">
      <t>チホウ</t>
    </rPh>
    <rPh sb="2" eb="3">
      <t>ゼイ</t>
    </rPh>
    <rPh sb="4" eb="6">
      <t>ジョウキョウ</t>
    </rPh>
    <rPh sb="7" eb="9">
      <t>タンイ</t>
    </rPh>
    <rPh sb="10" eb="12">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</si>
  <si>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</si>
  <si>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</si>
  <si>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</si>
  <si>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分離課税所得割交付金</t>
  </si>
  <si>
    <t>区分</t>
  </si>
  <si>
    <t>再差引収支</t>
    <rPh sb="0" eb="1">
      <t>サイ</t>
    </rPh>
    <rPh sb="1" eb="3">
      <t>サシヒキ</t>
    </rPh>
    <rPh sb="3" eb="5">
      <t>シュウシ</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</si>
  <si>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</si>
  <si>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</si>
  <si>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賃金（物件費）</t>
    <rPh sb="0" eb="2">
      <t>チンギン</t>
    </rPh>
    <rPh sb="3" eb="5">
      <t>ブッケン</t>
    </rPh>
    <rPh sb="5" eb="6">
      <t>ヒ</t>
    </rPh>
    <phoneticPr fontId="6"/>
  </si>
  <si>
    <t>超過課税分</t>
    <rPh sb="0" eb="2">
      <t>チョウカ</t>
    </rPh>
    <rPh sb="2" eb="4">
      <t>カゼイ</t>
    </rPh>
    <rPh sb="4" eb="5">
      <t>ブン</t>
    </rPh>
    <phoneticPr fontId="6"/>
  </si>
  <si>
    <t>　法定外普通税</t>
  </si>
  <si>
    <t>軽油引取税交付金</t>
  </si>
  <si>
    <t>目的別歳出の状況（単位 千円・％）</t>
  </si>
  <si>
    <t>地方税</t>
  </si>
  <si>
    <t>普通税</t>
    <rPh sb="0" eb="2">
      <t>フツウ</t>
    </rPh>
    <rPh sb="2" eb="3">
      <t>ゼイ</t>
    </rPh>
    <phoneticPr fontId="11"/>
  </si>
  <si>
    <t>　　特別土地保有税</t>
  </si>
  <si>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</si>
  <si>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</si>
  <si>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</si>
  <si>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30"/>
  </si>
  <si>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</si>
  <si>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</si>
  <si>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</si>
  <si>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</si>
  <si>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</si>
  <si>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利子割交付金</t>
  </si>
  <si>
    <t>自動車取得税交付金</t>
  </si>
  <si>
    <t>(Ｃ)－(Ｄ)</t>
  </si>
  <si>
    <t>配当割交付金</t>
    <rPh sb="0" eb="2">
      <t>ハイトウ</t>
    </rPh>
    <rPh sb="2" eb="3">
      <t>ワリ</t>
    </rPh>
    <rPh sb="3" eb="6">
      <t>コウフキン</t>
    </rPh>
    <phoneticPr fontId="11"/>
  </si>
  <si>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</si>
  <si>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</si>
  <si>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1"/>
  </si>
  <si>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</si>
  <si>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</si>
  <si>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</si>
  <si>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</si>
  <si>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</si>
  <si>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</si>
  <si>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</si>
  <si>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</si>
  <si>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6"/>
  </si>
  <si>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</si>
  <si>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</si>
  <si>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</si>
  <si>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</si>
  <si>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</si>
  <si>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</si>
  <si>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</si>
  <si>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</si>
  <si>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</si>
  <si>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</si>
  <si>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6"/>
  </si>
  <si>
    <t>　　水利地益税等</t>
  </si>
  <si>
    <t>公債費</t>
  </si>
  <si>
    <t>地方交付税</t>
  </si>
  <si>
    <t>諸支出金</t>
    <rPh sb="3" eb="4">
      <t>キン</t>
    </rPh>
    <phoneticPr fontId="31"/>
  </si>
  <si>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</si>
  <si>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</si>
  <si>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</si>
  <si>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</si>
  <si>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4"/>
  </si>
  <si>
    <t>(Ｃ)</t>
  </si>
  <si>
    <t>　　入湯税</t>
  </si>
  <si>
    <t>　　事業所税</t>
  </si>
  <si>
    <t>総合文化施設整備基金</t>
    <rPh sb="0" eb="2">
      <t>ソウゴウ</t>
    </rPh>
    <rPh sb="2" eb="4">
      <t>ブンカ</t>
    </rPh>
    <rPh sb="4" eb="6">
      <t>シセツ</t>
    </rPh>
    <rPh sb="6" eb="8">
      <t>セイビ</t>
    </rPh>
    <rPh sb="8" eb="10">
      <t>キキン</t>
    </rPh>
    <phoneticPr fontId="35"/>
  </si>
  <si>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</si>
  <si>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</si>
  <si>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</si>
  <si>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決算額</t>
  </si>
  <si>
    <t>構成比</t>
  </si>
  <si>
    <t>経常経費充当一般財源等</t>
  </si>
  <si>
    <t>保険給付費</t>
  </si>
  <si>
    <t>当該団体(円)</t>
    <rPh sb="0" eb="2">
      <t>トウガイ</t>
    </rPh>
    <rPh sb="2" eb="4">
      <t>ダンタイ</t>
    </rPh>
    <rPh sb="5" eb="6">
      <t>エン</t>
    </rPh>
    <phoneticPr fontId="6"/>
  </si>
  <si>
    <t>経常収支比率</t>
    <rPh sb="0" eb="2">
      <t>ケイジョウ</t>
    </rPh>
    <rPh sb="2" eb="4">
      <t>シュウシ</t>
    </rPh>
    <rPh sb="4" eb="6">
      <t>ヒリツ</t>
    </rPh>
    <phoneticPr fontId="34"/>
  </si>
  <si>
    <t>経常損益</t>
  </si>
  <si>
    <t>分担金・負担金</t>
  </si>
  <si>
    <t>病院</t>
  </si>
  <si>
    <t>義務的経費計</t>
    <rPh sb="0" eb="3">
      <t>ギムテキ</t>
    </rPh>
    <rPh sb="3" eb="5">
      <t>ケイヒ</t>
    </rPh>
    <rPh sb="5" eb="6">
      <t>ケイ</t>
    </rPh>
    <phoneticPr fontId="6"/>
  </si>
  <si>
    <t>職員退職手当基金</t>
    <rPh sb="0" eb="2">
      <t>ショクイン</t>
    </rPh>
    <rPh sb="2" eb="4">
      <t>タイショク</t>
    </rPh>
    <rPh sb="4" eb="6">
      <t>テアテ</t>
    </rPh>
    <rPh sb="6" eb="8">
      <t>キキン</t>
    </rPh>
    <phoneticPr fontId="6"/>
  </si>
  <si>
    <t>　人件費</t>
  </si>
  <si>
    <t>手数料</t>
  </si>
  <si>
    <t>　　うち職員給</t>
    <rPh sb="4" eb="6">
      <t>ショクイン</t>
    </rPh>
    <rPh sb="6" eb="7">
      <t>キュウ</t>
    </rPh>
    <phoneticPr fontId="6"/>
  </si>
  <si>
    <t>国庫支出金</t>
  </si>
  <si>
    <t>合計</t>
  </si>
  <si>
    <t>　扶助費</t>
  </si>
  <si>
    <t>平成28年度</t>
    <rPh sb="0" eb="2">
      <t>ヘイセイ</t>
    </rPh>
    <rPh sb="4" eb="6">
      <t>ネンド</t>
    </rPh>
    <phoneticPr fontId="6"/>
  </si>
  <si>
    <t>地方債</t>
  </si>
  <si>
    <t>国有提供交付金(特別区財調交付金)</t>
  </si>
  <si>
    <t>都道府県支出金</t>
  </si>
  <si>
    <t>平成27年度</t>
    <rPh sb="0" eb="2">
      <t>ヘイセイ</t>
    </rPh>
    <rPh sb="4" eb="6">
      <t>ネンド</t>
    </rPh>
    <phoneticPr fontId="6"/>
  </si>
  <si>
    <t>内訳</t>
    <rPh sb="0" eb="2">
      <t>ウチワケ</t>
    </rPh>
    <phoneticPr fontId="6"/>
  </si>
  <si>
    <t>当該団体
からの
補助金</t>
  </si>
  <si>
    <t>一般会計</t>
  </si>
  <si>
    <t>財産収入</t>
  </si>
  <si>
    <t>公営企業に要する経費の財源とする地方債の償還の財源に
充てたと認められる繰入金</t>
  </si>
  <si>
    <t>H25</t>
  </si>
  <si>
    <t>現年</t>
    <rPh sb="0" eb="1">
      <t>ゲン</t>
    </rPh>
    <rPh sb="1" eb="2">
      <t>ネン</t>
    </rPh>
    <phoneticPr fontId="6"/>
  </si>
  <si>
    <t>類似団体平均（円）</t>
    <rPh sb="0" eb="2">
      <t>ルイジ</t>
    </rPh>
    <rPh sb="2" eb="4">
      <t>ダンタイ</t>
    </rPh>
    <rPh sb="4" eb="6">
      <t>ヘイキン</t>
    </rPh>
    <rPh sb="7" eb="8">
      <t>エン</t>
    </rPh>
    <phoneticPr fontId="6"/>
  </si>
  <si>
    <t>　うち元金</t>
  </si>
  <si>
    <t>当該団体（円）</t>
    <rPh sb="0" eb="2">
      <t>トウガイ</t>
    </rPh>
    <rPh sb="2" eb="4">
      <t>ダンタイ</t>
    </rPh>
    <rPh sb="5" eb="6">
      <t>エン</t>
    </rPh>
    <phoneticPr fontId="6"/>
  </si>
  <si>
    <t>寄附金</t>
  </si>
  <si>
    <t>土地開発公社に係る将来負担額</t>
    <rPh sb="0" eb="2">
      <t>トチ</t>
    </rPh>
    <rPh sb="2" eb="4">
      <t>カイハツ</t>
    </rPh>
    <rPh sb="4" eb="6">
      <t>コウシャ</t>
    </rPh>
    <rPh sb="7" eb="8">
      <t>カカ</t>
    </rPh>
    <rPh sb="9" eb="11">
      <t>ショウライ</t>
    </rPh>
    <rPh sb="11" eb="14">
      <t>フタンガク</t>
    </rPh>
    <phoneticPr fontId="30"/>
  </si>
  <si>
    <t>・計</t>
  </si>
  <si>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</si>
  <si>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</si>
  <si>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</si>
  <si>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一時借入金利子</t>
  </si>
  <si>
    <t>繰越金</t>
  </si>
  <si>
    <t>類似団体内平均値</t>
  </si>
  <si>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6"/>
  </si>
  <si>
    <t>実質収支</t>
    <rPh sb="0" eb="2">
      <t>ジッシツ</t>
    </rPh>
    <rPh sb="2" eb="4">
      <t>シュウシ</t>
    </rPh>
    <phoneticPr fontId="6"/>
  </si>
  <si>
    <t>　うち減収補塡債(特例分)</t>
    <rPh sb="4" eb="5">
      <t>シュウ</t>
    </rPh>
    <rPh sb="9" eb="10">
      <t>トク</t>
    </rPh>
    <rPh sb="10" eb="11">
      <t>レイ</t>
    </rPh>
    <rPh sb="11" eb="12">
      <t>ブン</t>
    </rPh>
    <phoneticPr fontId="1"/>
  </si>
  <si>
    <t>他会計等
からの
繰入金</t>
    <rPh sb="9" eb="11">
      <t>クリイレ</t>
    </rPh>
    <rPh sb="11" eb="12">
      <t>キン</t>
    </rPh>
    <phoneticPr fontId="30"/>
  </si>
  <si>
    <t>　補助費等</t>
    <rPh sb="1" eb="3">
      <t>ホジョ</t>
    </rPh>
    <rPh sb="3" eb="4">
      <t>ヒ</t>
    </rPh>
    <rPh sb="4" eb="5">
      <t>トウ</t>
    </rPh>
    <phoneticPr fontId="6"/>
  </si>
  <si>
    <t>土地取得特別会計</t>
  </si>
  <si>
    <t>下水道</t>
  </si>
  <si>
    <t>歳入合計</t>
  </si>
  <si>
    <t>簡易水道</t>
  </si>
  <si>
    <t>国民健康保険</t>
  </si>
  <si>
    <t>　投資・出資金・貸付金</t>
  </si>
  <si>
    <t>国民健康保険事業特別会計</t>
  </si>
  <si>
    <t>その他</t>
  </si>
  <si>
    <t>　前年度繰上充用金</t>
  </si>
  <si>
    <t>(注釈)</t>
    <rPh sb="1" eb="2">
      <t>チュウ</t>
    </rPh>
    <rPh sb="2" eb="3">
      <t>シャク</t>
    </rPh>
    <phoneticPr fontId="6"/>
  </si>
  <si>
    <t>投資的経費計</t>
    <rPh sb="5" eb="6">
      <t>ケイ</t>
    </rPh>
    <phoneticPr fontId="6"/>
  </si>
  <si>
    <t>　うち補助</t>
  </si>
  <si>
    <t>災害復旧事業費</t>
  </si>
  <si>
    <t xml:space="preserve"> H29</t>
  </si>
  <si>
    <t>(2)各会計、関係団体の財政状況及び健全化判断比率（市町村）</t>
    <rPh sb="26" eb="29">
      <t>シチョウソン</t>
    </rPh>
    <phoneticPr fontId="6"/>
  </si>
  <si>
    <t>会計名</t>
    <rPh sb="0" eb="2">
      <t>カイケイ</t>
    </rPh>
    <rPh sb="2" eb="3">
      <t>メイ</t>
    </rPh>
    <phoneticPr fontId="30"/>
  </si>
  <si>
    <t>形式収支</t>
  </si>
  <si>
    <t>備考</t>
    <rPh sb="0" eb="2">
      <t>ビコウ</t>
    </rPh>
    <phoneticPr fontId="6"/>
  </si>
  <si>
    <t>純資産又は
正味財産</t>
  </si>
  <si>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</si>
  <si>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</si>
  <si>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</si>
  <si>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</si>
  <si>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</si>
  <si>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一般会計等
負担見込額</t>
  </si>
  <si>
    <t>内陸フロンティア事業特別会計</t>
  </si>
  <si>
    <t>実質赤字額</t>
    <rPh sb="0" eb="2">
      <t>ジッシツ</t>
    </rPh>
    <rPh sb="2" eb="5">
      <t>アカジガク</t>
    </rPh>
    <phoneticPr fontId="6"/>
  </si>
  <si>
    <t>計</t>
    <rPh sb="0" eb="1">
      <t>ケイ</t>
    </rPh>
    <phoneticPr fontId="6"/>
  </si>
  <si>
    <t>(Ｆ)</t>
  </si>
  <si>
    <t>公営企業会計等の財政状況（単位：百万円）</t>
    <rPh sb="0" eb="2">
      <t>コウエイ</t>
    </rPh>
    <rPh sb="2" eb="4">
      <t>キギョウ</t>
    </rPh>
    <rPh sb="4" eb="6">
      <t>カイケイ</t>
    </rPh>
    <rPh sb="6" eb="7">
      <t>トウ</t>
    </rPh>
    <rPh sb="8" eb="10">
      <t>ザイセイ</t>
    </rPh>
    <rPh sb="10" eb="12">
      <t>ジョウキョウ</t>
    </rPh>
    <phoneticPr fontId="6"/>
  </si>
  <si>
    <t>資金剰余額
/不足額
（実質収支）</t>
  </si>
  <si>
    <t>他会計等
からの
繰入金</t>
  </si>
  <si>
    <t>左のうち
一般会計等
繰入見込額</t>
  </si>
  <si>
    <t>資金不足
比率</t>
    <rPh sb="0" eb="2">
      <t>シキン</t>
    </rPh>
    <rPh sb="2" eb="4">
      <t>フソク</t>
    </rPh>
    <rPh sb="5" eb="7">
      <t>ヒリツ</t>
    </rPh>
    <phoneticPr fontId="6"/>
  </si>
  <si>
    <t>駐車場事業特別会計</t>
  </si>
  <si>
    <t>藤枝市土地開発公社</t>
    <rPh sb="0" eb="3">
      <t>フジエダシ</t>
    </rPh>
    <rPh sb="3" eb="5">
      <t>トチ</t>
    </rPh>
    <rPh sb="5" eb="7">
      <t>カイハツ</t>
    </rPh>
    <rPh sb="7" eb="9">
      <t>コウシャ</t>
    </rPh>
    <phoneticPr fontId="6"/>
  </si>
  <si>
    <t>後期高齢者医療特別会計</t>
  </si>
  <si>
    <t>病院事業会計</t>
  </si>
  <si>
    <t>法適用企業</t>
  </si>
  <si>
    <t>(3ヵ年平均)</t>
    <rPh sb="3" eb="4">
      <t>ネン</t>
    </rPh>
    <rPh sb="4" eb="6">
      <t>ヘイキン</t>
    </rPh>
    <phoneticPr fontId="6"/>
  </si>
  <si>
    <t>ラスパイレス指数</t>
    <rPh sb="6" eb="8">
      <t>シスウ</t>
    </rPh>
    <phoneticPr fontId="36"/>
  </si>
  <si>
    <t>水道事業会計</t>
  </si>
  <si>
    <t>法非適用企業</t>
  </si>
  <si>
    <t>公共下水道事業特別会計</t>
  </si>
  <si>
    <t>農業集落排水事業特別会計</t>
  </si>
  <si>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</si>
  <si>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</si>
  <si>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</si>
  <si>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</si>
  <si>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</si>
  <si>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</si>
  <si>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0"/>
  </si>
  <si>
    <t>内訳</t>
    <rPh sb="0" eb="2">
      <t>ウチワケ</t>
    </rPh>
    <phoneticPr fontId="30"/>
  </si>
  <si>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</si>
  <si>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</si>
  <si>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</si>
  <si>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PFI事業に係るもの</t>
    <rPh sb="3" eb="5">
      <t>ジギョウ</t>
    </rPh>
    <rPh sb="6" eb="7">
      <t>カカ</t>
    </rPh>
    <phoneticPr fontId="30"/>
  </si>
  <si>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</si>
  <si>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</si>
  <si>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</si>
  <si>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</si>
  <si>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 xml:space="preserve">組合等負担等見込額 </t>
    <rPh sb="0" eb="2">
      <t>クミアイ</t>
    </rPh>
    <rPh sb="2" eb="3">
      <t>トウ</t>
    </rPh>
    <rPh sb="3" eb="5">
      <t>フタン</t>
    </rPh>
    <rPh sb="5" eb="6">
      <t>トウ</t>
    </rPh>
    <rPh sb="6" eb="9">
      <t>ミコミガク</t>
    </rPh>
    <phoneticPr fontId="30"/>
  </si>
  <si>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</si>
  <si>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</si>
  <si>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</si>
  <si>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</si>
  <si>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一時借入金の利子</t>
    <rPh sb="0" eb="2">
      <t>イチジ</t>
    </rPh>
    <rPh sb="2" eb="5">
      <t>カリイレキン</t>
    </rPh>
    <rPh sb="6" eb="8">
      <t>リシ</t>
    </rPh>
    <phoneticPr fontId="30"/>
  </si>
  <si>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</si>
  <si>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</si>
  <si>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</si>
  <si>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</si>
  <si>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</si>
  <si>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</si>
  <si>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</si>
  <si>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</si>
  <si>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</si>
  <si>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</si>
  <si>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4"/>
  </si>
  <si>
    <t xml:space="preserve">基準財政需要額算入見込額 </t>
    <rPh sb="0" eb="2">
      <t>キジュン</t>
    </rPh>
    <rPh sb="2" eb="4">
      <t>ザイセイ</t>
    </rPh>
    <rPh sb="4" eb="7">
      <t>ジュヨウガク</t>
    </rPh>
    <rPh sb="7" eb="9">
      <t>サンニュウ</t>
    </rPh>
    <rPh sb="9" eb="12">
      <t>ミコミガク</t>
    </rPh>
    <phoneticPr fontId="30"/>
  </si>
  <si>
    <t>将来負担比率（(Ｅ)－(Ｆ)）／（(Ｃ)－(Ｄ)）×１００</t>
    <rPh sb="0" eb="2">
      <t>ショウライ</t>
    </rPh>
    <rPh sb="2" eb="4">
      <t>フタン</t>
    </rPh>
    <rPh sb="4" eb="6">
      <t>ヒリツ</t>
    </rPh>
    <phoneticPr fontId="6"/>
  </si>
  <si>
    <t xml:space="preserve"> H28</t>
  </si>
  <si>
    <t>公社・
三セク等</t>
    <rPh sb="0" eb="2">
      <t>コウシャ</t>
    </rPh>
    <rPh sb="4" eb="5">
      <t>サン</t>
    </rPh>
    <rPh sb="7" eb="8">
      <t>トウ</t>
    </rPh>
    <phoneticPr fontId="6"/>
  </si>
  <si>
    <t>利子補給に係るもの</t>
  </si>
  <si>
    <t>平成29年度</t>
    <rPh sb="0" eb="2">
      <t>ヘイセイ</t>
    </rPh>
    <rPh sb="4" eb="6">
      <t>ネンド</t>
    </rPh>
    <phoneticPr fontId="34"/>
  </si>
  <si>
    <t>早期健全化基準</t>
  </si>
  <si>
    <t>財政再生基準</t>
  </si>
  <si>
    <t>地方独立行政法人に係る将来負担額</t>
  </si>
  <si>
    <t>(Ｂ)</t>
  </si>
  <si>
    <t>実質赤字比率</t>
    <rPh sb="0" eb="2">
      <t>ジッシツ</t>
    </rPh>
    <rPh sb="2" eb="4">
      <t>アカジ</t>
    </rPh>
    <rPh sb="4" eb="6">
      <t>ヒリツ</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</si>
  <si>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</si>
  <si>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連結実質赤字比率</t>
    <rPh sb="0" eb="2">
      <t>レンケツ</t>
    </rPh>
    <rPh sb="2" eb="4">
      <t>ジッシツ</t>
    </rPh>
    <rPh sb="4" eb="6">
      <t>アカジ</t>
    </rPh>
    <rPh sb="6" eb="8">
      <t>ヒリツ</t>
    </rPh>
    <phoneticPr fontId="34"/>
  </si>
  <si>
    <t>(Ｄ)</t>
  </si>
  <si>
    <t>将来負担比率</t>
    <rPh sb="0" eb="2">
      <t>ショウライ</t>
    </rPh>
    <rPh sb="2" eb="4">
      <t>フタン</t>
    </rPh>
    <rPh sb="4" eb="6">
      <t>ヒリツ</t>
    </rPh>
    <phoneticPr fontId="34"/>
  </si>
  <si>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</si>
  <si>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</si>
  <si>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</si>
  <si>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</si>
  <si>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人件費</t>
    <rPh sb="0" eb="3">
      <t>ジンケンヒ</t>
    </rPh>
    <phoneticPr fontId="6"/>
  </si>
  <si>
    <t>当該団体</t>
    <rPh sb="0" eb="2">
      <t>トウガイ</t>
    </rPh>
    <rPh sb="2" eb="4">
      <t>ダンタイ</t>
    </rPh>
    <phoneticPr fontId="6"/>
  </si>
  <si>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</si>
  <si>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</si>
  <si>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</si>
  <si>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増減率(%)(A)</t>
    <rPh sb="0" eb="3">
      <t>ゾウゲンリツ</t>
    </rPh>
    <phoneticPr fontId="6"/>
  </si>
  <si>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</si>
  <si>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</si>
  <si>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</si>
  <si>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</si>
  <si>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</si>
  <si>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普通建設事業費</t>
    <rPh sb="0" eb="2">
      <t>フツウ</t>
    </rPh>
    <rPh sb="2" eb="4">
      <t>ケンセツ</t>
    </rPh>
    <rPh sb="4" eb="7">
      <t>ジギョウヒ</t>
    </rPh>
    <phoneticPr fontId="6"/>
  </si>
  <si>
    <t>(A)-(B)</t>
  </si>
  <si>
    <t>H27</t>
  </si>
  <si>
    <t>その他会計（赤字）</t>
  </si>
  <si>
    <t>その他会計（黒字）</t>
  </si>
  <si>
    <t>駿遠学園管理組合/一般会計</t>
    <rPh sb="0" eb="4">
      <t>スンエンガクエン</t>
    </rPh>
    <rPh sb="4" eb="6">
      <t>カンリ</t>
    </rPh>
    <rPh sb="6" eb="8">
      <t>クミアイ</t>
    </rPh>
    <rPh sb="9" eb="11">
      <t>イッパン</t>
    </rPh>
    <rPh sb="11" eb="13">
      <t>カイケイ</t>
    </rPh>
    <phoneticPr fontId="6"/>
  </si>
  <si>
    <t>志太広域事務組合/一般会計</t>
    <rPh sb="0" eb="2">
      <t>シダ</t>
    </rPh>
    <rPh sb="2" eb="4">
      <t>コウイキ</t>
    </rPh>
    <rPh sb="4" eb="6">
      <t>ジム</t>
    </rPh>
    <rPh sb="6" eb="8">
      <t>クミアイ</t>
    </rPh>
    <rPh sb="9" eb="11">
      <t>イッパン</t>
    </rPh>
    <rPh sb="11" eb="13">
      <t>カイケイ</t>
    </rPh>
    <phoneticPr fontId="6"/>
  </si>
  <si>
    <t>志太広域事務組合/看護専門学校事業特別会計</t>
    <rPh sb="0" eb="2">
      <t>シダ</t>
    </rPh>
    <rPh sb="2" eb="4">
      <t>コウイキ</t>
    </rPh>
    <rPh sb="4" eb="6">
      <t>ジム</t>
    </rPh>
    <rPh sb="6" eb="8">
      <t>クミアイ</t>
    </rPh>
    <rPh sb="9" eb="11">
      <t>カンゴ</t>
    </rPh>
    <rPh sb="11" eb="13">
      <t>センモン</t>
    </rPh>
    <rPh sb="13" eb="15">
      <t>ガッコウ</t>
    </rPh>
    <rPh sb="15" eb="17">
      <t>ジギョウ</t>
    </rPh>
    <rPh sb="17" eb="19">
      <t>トクベツ</t>
    </rPh>
    <rPh sb="19" eb="21">
      <t>カイケイ</t>
    </rPh>
    <phoneticPr fontId="6"/>
  </si>
  <si>
    <t>静岡県後期高齢者医療広域連合/後期高齢者医療事業会計</t>
    <rPh sb="0" eb="3">
      <t>シズオカケン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ジギョウ</t>
    </rPh>
    <rPh sb="24" eb="26">
      <t>カイケイ</t>
    </rPh>
    <phoneticPr fontId="6"/>
  </si>
  <si>
    <t>未来を創るふるさと応援基金</t>
    <rPh sb="0" eb="2">
      <t>ミライ</t>
    </rPh>
    <rPh sb="3" eb="4">
      <t>ツク</t>
    </rPh>
    <rPh sb="9" eb="11">
      <t>オウエン</t>
    </rPh>
    <rPh sb="11" eb="13">
      <t>キキン</t>
    </rPh>
    <phoneticPr fontId="35"/>
  </si>
  <si>
    <t>地域農業振興事業基金</t>
    <rPh sb="0" eb="2">
      <t>チイキ</t>
    </rPh>
    <rPh sb="2" eb="4">
      <t>ノウギョウ</t>
    </rPh>
    <rPh sb="4" eb="6">
      <t>シンコウ</t>
    </rPh>
    <rPh sb="6" eb="8">
      <t>ジギョウ</t>
    </rPh>
    <rPh sb="8" eb="10">
      <t>キキン</t>
    </rPh>
    <phoneticPr fontId="6"/>
  </si>
  <si>
    <t>公共施設等総合管理基金</t>
    <rPh sb="0" eb="2">
      <t>コウキョウ</t>
    </rPh>
    <rPh sb="2" eb="4">
      <t>シセツ</t>
    </rPh>
    <rPh sb="4" eb="5">
      <t>トウ</t>
    </rPh>
    <rPh sb="5" eb="7">
      <t>ソウゴウ</t>
    </rPh>
    <rPh sb="7" eb="9">
      <t>カンリ</t>
    </rPh>
    <rPh sb="9" eb="11">
      <t>キキン</t>
    </rPh>
    <phoneticPr fontId="6"/>
  </si>
  <si>
    <t>実質公債費比率</t>
  </si>
  <si>
    <t>将来負担比率</t>
  </si>
  <si>
    <t>当該団体値</t>
    <rPh sb="0" eb="2">
      <t>トウガイ</t>
    </rPh>
    <rPh sb="2" eb="4">
      <t>ダンタイ</t>
    </rPh>
    <rPh sb="4" eb="5">
      <t>アタイ</t>
    </rPh>
    <phoneticPr fontId="6"/>
  </si>
  <si>
    <t>(　参考　）</t>
    <rPh sb="2" eb="4">
      <t>サンコウ</t>
    </rPh>
    <phoneticPr fontId="6"/>
  </si>
  <si>
    <t>分析欄</t>
    <rPh sb="0" eb="2">
      <t>ブンセキ</t>
    </rPh>
    <rPh sb="2" eb="3">
      <t>ラン</t>
    </rPh>
    <phoneticPr fontId="6"/>
  </si>
  <si>
    <t>有形固定資産減価償却率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</si>
  <si>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</si>
  <si>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a</t>
  </si>
  <si>
    <t>新規発行地方債の削減により、未だ類似団体より高い状況ではあるが、将来負担比率は低下してきている。一方で、有形固定資産減価償却率は類似団体よりも高くなっており、ほとんどの施設類型において、有形固定資産減価償却率が類似団体平均を上回っているところであるが、いずれの施設も長寿命化に向け、適切に修繕を行っているところである。今後の経年変化に注視するとともに、施設マネジメント計画に基づき、中長期的視点に立った計画的な維持管理、修繕等に取り組んでいく。</t>
  </si>
  <si>
    <t>実質公債費比率は類似団体と比較して高くなっているが、年々改善してきている。将来負担比率は類似団体を下回っている。
これは、新規発行地方債の削減により、地方債残高が着実に減少してきたことによるものである。
今後においても、新規発行地方債の抑制や公営企業会計の経営健全化に取り組み、将来負担比率及び実質公債費比率の改善を図っていく。</t>
    <rPh sb="37" eb="39">
      <t>ショウライ</t>
    </rPh>
    <rPh sb="39" eb="41">
      <t>フタン</t>
    </rPh>
    <rPh sb="41" eb="43">
      <t>ヒリツ</t>
    </rPh>
    <rPh sb="44" eb="46">
      <t>ルイジ</t>
    </rPh>
    <rPh sb="46" eb="48">
      <t>ダンタイ</t>
    </rPh>
    <rPh sb="49" eb="51">
      <t>シタマワ</t>
    </rPh>
    <phoneticPr fontId="6"/>
  </si>
</sst>
</file>

<file path=xl/styles.xml><?xml version="1.0" encoding="utf-8"?>
<styleSheet xmlns:r="http://schemas.openxmlformats.org/officeDocument/2006/relationships" xmlns:mc="http://schemas.openxmlformats.org/markup-compatibility/2006" xmlns="http://schemas.openxmlformats.org/spreadsheetml/2006/main">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37">
    <font>
      <sz val="11"/>
      <color theme="1"/>
      <name val="ＭＳ Ｐゴシック"/>
    </font>
    <font>
      <sz val="11"/>
      <color auto="1"/>
      <name val="ＭＳ Ｐゴシック"/>
    </font>
    <font>
      <sz val="9"/>
      <color indexed="8"/>
      <name val="ＭＳ ゴシック"/>
    </font>
    <font>
      <sz val="11"/>
      <color indexed="8"/>
      <name val="ＭＳ Ｐゴシック"/>
    </font>
    <font>
      <sz val="11"/>
      <color theme="1"/>
      <name val="游ゴシック"/>
    </font>
    <font>
      <sz val="11"/>
      <color theme="1"/>
      <name val="ＭＳ Ｐゴシック"/>
    </font>
    <font>
      <sz val="6"/>
      <color auto="1"/>
      <name val="ＭＳ Ｐゴシック"/>
    </font>
    <font>
      <b/>
      <sz val="28"/>
      <color auto="1"/>
      <name val="ＭＳ ゴシック"/>
    </font>
    <font>
      <b/>
      <sz val="20"/>
      <color indexed="8"/>
      <name val="ＭＳ ゴシック"/>
    </font>
    <font>
      <b/>
      <sz val="9"/>
      <color indexed="8"/>
      <name val="ＭＳ ゴシック"/>
    </font>
    <font>
      <sz val="8"/>
      <color indexed="8"/>
      <name val="ＭＳ ゴシック"/>
    </font>
    <font>
      <sz val="9"/>
      <color auto="1"/>
      <name val="ＭＳ ゴシック"/>
    </font>
    <font>
      <sz val="9"/>
      <color indexed="8"/>
      <name val="ＭＳ Ｐゴシック"/>
    </font>
    <font>
      <b/>
      <sz val="9"/>
      <color indexed="12"/>
      <name val="ＭＳ ゴシック"/>
    </font>
    <font>
      <b/>
      <sz val="18"/>
      <color indexed="8"/>
      <name val="ＭＳ ゴシック"/>
    </font>
    <font>
      <sz val="11"/>
      <color indexed="8"/>
      <name val="ＭＳ ゴシック"/>
    </font>
    <font>
      <sz val="12"/>
      <color indexed="8"/>
      <name val="ＭＳ Ｐゴシック"/>
    </font>
    <font>
      <b/>
      <sz val="24"/>
      <color indexed="8"/>
      <name val="ＭＳ ゴシック"/>
    </font>
    <font>
      <sz val="14"/>
      <color indexed="8"/>
      <name val="ＭＳ Ｐゴシック"/>
    </font>
    <font>
      <strike/>
      <sz val="14"/>
      <color indexed="8"/>
      <name val="ＭＳ Ｐゴシック"/>
    </font>
    <font>
      <sz val="12"/>
      <color indexed="8"/>
      <name val="ＭＳ ゴシック"/>
    </font>
    <font>
      <b/>
      <sz val="12"/>
      <color indexed="8"/>
      <name val="ＭＳ ゴシック"/>
    </font>
    <font>
      <sz val="11"/>
      <color auto="1"/>
      <name val="ＭＳ ゴシック"/>
    </font>
    <font>
      <sz val="14"/>
      <color indexed="8"/>
      <name val="ＭＳ ゴシック"/>
    </font>
    <font>
      <b/>
      <sz val="16"/>
      <color indexed="8"/>
      <name val="ＭＳ ゴシック"/>
    </font>
    <font>
      <sz val="13"/>
      <color indexed="8"/>
      <name val="ＭＳ ゴシック"/>
    </font>
    <font>
      <sz val="16"/>
      <color indexed="8"/>
      <name val="ＭＳ ゴシック"/>
    </font>
    <font>
      <sz val="16"/>
      <color auto="1"/>
      <name val="ＭＳ ゴシック"/>
    </font>
    <font>
      <sz val="14"/>
      <color theme="1"/>
      <name val="ＭＳ Ｐゴシック"/>
    </font>
    <font>
      <sz val="10"/>
      <color indexed="8"/>
      <name val="ＭＳ Ｐゴシック"/>
    </font>
    <font>
      <b/>
      <sz val="18"/>
      <color indexed="8"/>
      <name val="ＭＳ ゴシック"/>
    </font>
    <font>
      <sz val="6"/>
      <color auto="1"/>
      <name val="ＭＳ ゴシック"/>
    </font>
    <font>
      <b/>
      <sz val="13"/>
      <color indexed="56"/>
      <name val="ＭＳ ゴシック"/>
    </font>
    <font>
      <b/>
      <sz val="9"/>
      <color indexed="9"/>
      <name val="ＭＳ ゴシック"/>
    </font>
    <font>
      <sz val="9"/>
      <color indexed="8"/>
      <name val="ＭＳ ゴシック"/>
    </font>
    <font>
      <sz val="6"/>
      <color auto="1"/>
      <name val="游ゴシック"/>
    </font>
    <font>
      <sz val="11"/>
      <color indexed="8"/>
      <name val="ＭＳ ゴシック"/>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7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8" fillId="0" borderId="84" xfId="11" quotePrefix="1" applyNumberFormat="1" applyFont="1" applyBorder="1" applyAlignment="1" applyProtection="1">
      <alignment horizontal="right" vertical="center" shrinkToFi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6" fillId="6" borderId="6" xfId="6" applyFont="1" applyFill="1" applyBorder="1" applyAlignment="1"/>
    <xf numFmtId="0" fontId="26" fillId="0" borderId="8" xfId="6" applyFont="1" applyFill="1" applyBorder="1" applyAlignment="1">
      <alignment horizontal="center" vertical="center" wrapText="1"/>
    </xf>
    <xf numFmtId="0" fontId="26" fillId="0" borderId="12" xfId="6" applyFont="1" applyFill="1" applyBorder="1" applyAlignment="1">
      <alignment horizontal="center" vertical="center" wrapText="1"/>
    </xf>
    <xf numFmtId="0" fontId="26" fillId="0" borderId="2" xfId="6" applyFont="1" applyFill="1" applyBorder="1" applyAlignment="1">
      <alignment horizontal="center" vertical="center"/>
    </xf>
    <xf numFmtId="0" fontId="26" fillId="0" borderId="5" xfId="6" applyFont="1" applyFill="1" applyBorder="1" applyAlignment="1">
      <alignment horizontal="center" vertical="center"/>
    </xf>
    <xf numFmtId="0" fontId="26" fillId="0" borderId="6" xfId="6" applyFont="1" applyFill="1" applyBorder="1" applyAlignment="1">
      <alignment horizontal="center" vertical="center"/>
    </xf>
    <xf numFmtId="0" fontId="26" fillId="6" borderId="18" xfId="6" applyFont="1" applyFill="1" applyBorder="1" applyAlignment="1">
      <alignment horizontal="right" vertical="top"/>
    </xf>
    <xf numFmtId="0" fontId="26" fillId="0" borderId="19" xfId="6" applyFont="1" applyFill="1" applyBorder="1" applyAlignment="1" applyProtection="1">
      <alignment horizontal="left" vertical="center" wrapText="1"/>
    </xf>
    <xf numFmtId="0" fontId="26" fillId="0" borderId="23" xfId="6" applyFont="1" applyFill="1" applyBorder="1" applyAlignment="1" applyProtection="1">
      <alignment horizontal="left" vertical="center"/>
    </xf>
    <xf numFmtId="0" fontId="26" fillId="0" borderId="35" xfId="6" applyFont="1" applyFill="1" applyBorder="1" applyAlignment="1" applyProtection="1">
      <alignment horizontal="left" vertical="center"/>
    </xf>
    <xf numFmtId="0" fontId="26" fillId="0" borderId="32" xfId="6" applyFont="1" applyFill="1" applyBorder="1" applyAlignment="1" applyProtection="1">
      <alignment horizontal="left" vertical="center" wrapText="1"/>
      <protection locked="0"/>
    </xf>
    <xf numFmtId="0" fontId="26" fillId="0" borderId="33" xfId="6" applyFont="1" applyFill="1" applyBorder="1" applyAlignment="1" applyProtection="1">
      <alignment horizontal="left" vertical="center" wrapText="1"/>
      <protection locked="0"/>
    </xf>
    <xf numFmtId="0" fontId="26" fillId="0" borderId="18" xfId="6" applyFont="1" applyFill="1" applyBorder="1" applyAlignment="1" applyProtection="1">
      <alignment horizontal="left" vertical="center"/>
    </xf>
    <xf numFmtId="0" fontId="26" fillId="0" borderId="35" xfId="6" applyFont="1" applyFill="1" applyBorder="1" applyAlignment="1" applyProtection="1">
      <alignment horizontal="left" vertical="center" wrapText="1"/>
      <protection locked="0"/>
    </xf>
    <xf numFmtId="0" fontId="26" fillId="0" borderId="36" xfId="6" applyFont="1" applyFill="1" applyBorder="1" applyAlignment="1" applyProtection="1">
      <alignment horizontal="left" vertical="center" wrapText="1"/>
      <protection locked="0"/>
    </xf>
    <xf numFmtId="0" fontId="26" fillId="6" borderId="64" xfId="6" applyFont="1" applyFill="1" applyBorder="1" applyAlignment="1">
      <alignment horizontal="right" vertical="top"/>
    </xf>
    <xf numFmtId="0" fontId="26" fillId="0" borderId="53" xfId="6" applyFont="1" applyFill="1" applyBorder="1" applyAlignment="1" applyProtection="1">
      <alignment horizontal="left" vertical="center" wrapText="1"/>
    </xf>
    <xf numFmtId="0" fontId="26" fillId="0" borderId="54" xfId="6" applyFont="1" applyFill="1" applyBorder="1" applyAlignment="1" applyProtection="1">
      <alignment horizontal="left" vertical="center"/>
    </xf>
    <xf numFmtId="0" fontId="26" fillId="0" borderId="51" xfId="6" applyFont="1" applyFill="1" applyBorder="1" applyAlignment="1" applyProtection="1">
      <alignment horizontal="left" vertical="center"/>
    </xf>
    <xf numFmtId="0" fontId="26" fillId="0" borderId="51" xfId="6" applyFont="1" applyFill="1" applyBorder="1" applyAlignment="1" applyProtection="1">
      <alignment horizontal="left" vertical="center" wrapText="1"/>
      <protection locked="0"/>
    </xf>
    <xf numFmtId="0" fontId="26" fillId="0" borderId="52" xfId="6" applyFont="1" applyFill="1" applyBorder="1" applyAlignment="1" applyProtection="1">
      <alignment horizontal="left" vertical="center" wrapText="1"/>
      <protection locked="0"/>
    </xf>
    <xf numFmtId="0" fontId="26" fillId="0" borderId="64" xfId="6" applyFont="1" applyFill="1" applyBorder="1" applyAlignment="1" applyProtection="1">
      <alignment horizontal="left" vertical="center"/>
    </xf>
    <xf numFmtId="0" fontId="27" fillId="8" borderId="24" xfId="5" applyFont="1" applyFill="1" applyBorder="1" applyAlignment="1">
      <alignment horizontal="center" vertical="center"/>
    </xf>
    <xf numFmtId="183" fontId="26" fillId="0" borderId="24" xfId="5" applyNumberFormat="1" applyFont="1" applyFill="1" applyBorder="1" applyAlignment="1" applyProtection="1">
      <alignment horizontal="right" vertical="center" shrinkToFit="1"/>
    </xf>
    <xf numFmtId="183" fontId="26" fillId="0" borderId="27"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xf>
    <xf numFmtId="183" fontId="26" fillId="0" borderId="74" xfId="5" applyNumberFormat="1" applyFont="1" applyFill="1" applyBorder="1" applyAlignment="1" applyProtection="1">
      <alignment horizontal="right" vertical="center" shrinkToFit="1"/>
      <protection locked="0"/>
    </xf>
    <xf numFmtId="183" fontId="26" fillId="0" borderId="182" xfId="5" applyNumberFormat="1" applyFont="1" applyFill="1" applyBorder="1" applyAlignment="1" applyProtection="1">
      <alignment horizontal="right" vertical="center" shrinkToFit="1"/>
      <protection locked="0"/>
    </xf>
    <xf numFmtId="183" fontId="26"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27" fillId="8" borderId="55" xfId="5" applyFont="1" applyFill="1" applyBorder="1" applyAlignment="1">
      <alignment horizontal="center" vertical="center"/>
    </xf>
    <xf numFmtId="183" fontId="26" fillId="0" borderId="45" xfId="5" applyNumberFormat="1" applyFont="1" applyFill="1" applyBorder="1" applyAlignment="1" applyProtection="1">
      <alignment horizontal="right" vertical="center" shrinkToFit="1"/>
    </xf>
    <xf numFmtId="183" fontId="26" fillId="0" borderId="48"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xf>
    <xf numFmtId="183" fontId="26" fillId="0" borderId="187" xfId="5" applyNumberFormat="1" applyFont="1" applyFill="1" applyBorder="1" applyAlignment="1" applyProtection="1">
      <alignment horizontal="right" vertical="center" shrinkToFit="1"/>
      <protection locked="0"/>
    </xf>
    <xf numFmtId="183" fontId="26" fillId="0" borderId="62" xfId="5" applyNumberFormat="1" applyFont="1" applyFill="1" applyBorder="1" applyAlignment="1" applyProtection="1">
      <alignment horizontal="right" vertical="center" shrinkToFit="1"/>
      <protection locked="0"/>
    </xf>
    <xf numFmtId="183" fontId="26"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28"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29" fillId="0" borderId="30" xfId="20" applyFont="1" applyBorder="1" applyAlignment="1" applyProtection="1">
      <alignment horizontal="left" vertical="top" wrapText="1"/>
      <protection locked="0"/>
    </xf>
    <xf numFmtId="0" fontId="29" fillId="0" borderId="42" xfId="20" applyFont="1" applyBorder="1" applyAlignment="1" applyProtection="1">
      <alignment horizontal="left" vertical="top" wrapText="1"/>
      <protection locked="0"/>
    </xf>
    <xf numFmtId="0" fontId="29"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29" fillId="0" borderId="23" xfId="20" applyFont="1" applyBorder="1" applyAlignment="1" applyProtection="1">
      <alignment horizontal="left" vertical="top" wrapText="1"/>
      <protection locked="0"/>
    </xf>
    <xf numFmtId="0" fontId="29" fillId="0" borderId="0" xfId="20" applyFont="1" applyAlignment="1" applyProtection="1">
      <alignment horizontal="left" vertical="top" wrapText="1"/>
      <protection locked="0"/>
    </xf>
    <xf numFmtId="0" fontId="29"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29" fillId="0" borderId="16" xfId="20" applyFont="1" applyBorder="1" applyAlignment="1" applyProtection="1">
      <alignment horizontal="left" vertical="top" wrapText="1"/>
      <protection locked="0"/>
    </xf>
    <xf numFmtId="0" fontId="29" fillId="0" borderId="14" xfId="20" applyFont="1" applyBorder="1" applyAlignment="1" applyProtection="1">
      <alignment horizontal="left" vertical="top" wrapText="1"/>
      <protection locked="0"/>
    </xf>
    <xf numFmtId="0" fontId="29"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29"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theme" Target="theme/theme1.xml" Id="rId18" /><Relationship Type="http://schemas.openxmlformats.org/officeDocument/2006/relationships/sharedStrings" Target="sharedStrings.xml" Id="rId19" /><Relationship Type="http://schemas.openxmlformats.org/officeDocument/2006/relationships/styles" Target="styles.xml" Id="rId20" /></Relationships>
</file>

<file path=xl/charts/_rels/chart1.xml.rels>&#65279;<?xml version="1.0" encoding="utf-8"?><Relationships xmlns="http://schemas.openxmlformats.org/package/2006/relationships"><Relationship Type="http://schemas.openxmlformats.org/officeDocument/2006/relationships/chartUserShapes" Target="../drawings/drawing5.xml" Id="rId1" /></Relationships>
</file>

<file path=xl/charts/_rels/chart7.xml.rels>&#65279;<?xml version="1.0" encoding="utf-8"?><Relationships xmlns="http://schemas.openxmlformats.org/package/2006/relationships"><Relationship Type="http://schemas.openxmlformats.org/officeDocument/2006/relationships/themeOverride" Target="../theme/themeOverride1.xml" Id="rId1" /></Relationships>
</file>

<file path=xl/charts/_rels/chart8.xml.rels>&#65279;<?xml version="1.0" encoding="utf-8"?><Relationships xmlns="http://schemas.openxmlformats.org/package/2006/relationships"><Relationship Type="http://schemas.openxmlformats.org/officeDocument/2006/relationships/themeOverride" Target="../theme/themeOverride2.xml" Id="rId1"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H25</c:v>
                </c:pt>
                <c:pt idx="1">
                  <c:v xml:space="preserve"> H26</c:v>
                </c:pt>
                <c:pt idx="2">
                  <c:v xml:space="preserve"> H27</c:v>
                </c:pt>
                <c:pt idx="3">
                  <c:v xml:space="preserve"> H28</c:v>
                </c:pt>
                <c:pt idx="4">
                  <c:v xml:space="preserve"> H29</c:v>
                </c:pt>
              </c:strCache>
            </c:strRef>
          </c:cat>
          <c:val>
            <c:numRef>
              <c:f>(データシート!$D$3,データシート!$D$5,データシート!$D$7,データシート!$D$9,データシート!$D$11)</c:f>
              <c:numCache>
                <c:formatCode>#,##0;"△ "#,##0</c:formatCode>
                <c:ptCount val="5"/>
                <c:pt idx="0">
                  <c:v>30247</c:v>
                </c:pt>
                <c:pt idx="1">
                  <c:v>34872</c:v>
                </c:pt>
                <c:pt idx="2">
                  <c:v>35425</c:v>
                </c:pt>
                <c:pt idx="3">
                  <c:v>40240</c:v>
                </c:pt>
                <c:pt idx="4">
                  <c:v>47277</c:v>
                </c:pt>
              </c:numCache>
            </c:numRef>
          </c:val>
          <c:smooth val="0"/>
        </c:ser>
        <c:dLbls>
          <c:txPr>
            <a:bodyPr rot="0" anchor="ct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10.47</c:v>
                </c:pt>
                <c:pt idx="1">
                  <c:v>10.41</c:v>
                </c:pt>
                <c:pt idx="2">
                  <c:v>12.38</c:v>
                </c:pt>
                <c:pt idx="3">
                  <c:v>9.94</c:v>
                </c:pt>
                <c:pt idx="4">
                  <c:v>10</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24.65</c:v>
                </c:pt>
                <c:pt idx="1">
                  <c:v>29.21</c:v>
                </c:pt>
                <c:pt idx="2">
                  <c:v>30.27</c:v>
                </c:pt>
                <c:pt idx="3">
                  <c:v>34.58</c:v>
                </c:pt>
                <c:pt idx="4">
                  <c:v>24.53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delete val="1"/>
          </c:dLbls>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6.52</c:v>
                </c:pt>
                <c:pt idx="1">
                  <c:v>3.95</c:v>
                </c:pt>
                <c:pt idx="2">
                  <c:v>3.6</c:v>
                </c:pt>
                <c:pt idx="3">
                  <c:v>2.19</c:v>
                </c:pt>
                <c:pt idx="4">
                  <c:v>-9.6199999999999992</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1.e-002</c:v>
                </c:pt>
                <c:pt idx="2">
                  <c:v>#N/A</c:v>
                </c:pt>
                <c:pt idx="3">
                  <c:v>1.e-002</c:v>
                </c:pt>
                <c:pt idx="4">
                  <c:v>#N/A</c:v>
                </c:pt>
                <c:pt idx="5">
                  <c:v>0</c:v>
                </c:pt>
                <c:pt idx="6">
                  <c:v>#N/A</c:v>
                </c:pt>
                <c:pt idx="7">
                  <c:v>0</c:v>
                </c:pt>
                <c:pt idx="8">
                  <c:v>#N/A</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1.e-002</c:v>
                </c:pt>
                <c:pt idx="6">
                  <c:v>#N/A</c:v>
                </c:pt>
                <c:pt idx="7">
                  <c:v>0</c:v>
                </c:pt>
                <c:pt idx="8">
                  <c:v>#N/A</c:v>
                </c:pt>
                <c:pt idx="9">
                  <c:v>1.e-002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0.16</c:v>
                </c:pt>
                <c:pt idx="2">
                  <c:v>#N/A</c:v>
                </c:pt>
                <c:pt idx="3">
                  <c:v>0.42</c:v>
                </c:pt>
                <c:pt idx="4">
                  <c:v>#N/A</c:v>
                </c:pt>
                <c:pt idx="5">
                  <c:v>0.31</c:v>
                </c:pt>
                <c:pt idx="6">
                  <c:v>#N/A</c:v>
                </c:pt>
                <c:pt idx="7">
                  <c:v>1.37</c:v>
                </c:pt>
                <c:pt idx="8">
                  <c:v>#N/A</c:v>
                </c:pt>
                <c:pt idx="9">
                  <c:v>0.94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7.0000000000000007e-002</c:v>
                </c:pt>
                <c:pt idx="2">
                  <c:v>#N/A</c:v>
                </c:pt>
                <c:pt idx="3">
                  <c:v>0.3</c:v>
                </c:pt>
                <c:pt idx="4">
                  <c:v>#N/A</c:v>
                </c:pt>
                <c:pt idx="5">
                  <c:v>0.94</c:v>
                </c:pt>
                <c:pt idx="6">
                  <c:v>#N/A</c:v>
                </c:pt>
                <c:pt idx="7">
                  <c:v>1.38</c:v>
                </c:pt>
                <c:pt idx="8">
                  <c:v>#N/A</c:v>
                </c:pt>
                <c:pt idx="9">
                  <c:v>1.43</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4.1500000000000004</c:v>
                </c:pt>
                <c:pt idx="2">
                  <c:v>#N/A</c:v>
                </c:pt>
                <c:pt idx="3">
                  <c:v>3.84</c:v>
                </c:pt>
                <c:pt idx="4">
                  <c:v>#N/A</c:v>
                </c:pt>
                <c:pt idx="5">
                  <c:v>5.58</c:v>
                </c:pt>
                <c:pt idx="6">
                  <c:v>#N/A</c:v>
                </c:pt>
                <c:pt idx="7">
                  <c:v>4.2699999999999996</c:v>
                </c:pt>
                <c:pt idx="8">
                  <c:v>#N/A</c:v>
                </c:pt>
                <c:pt idx="9">
                  <c:v>2.92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3.97</c:v>
                </c:pt>
                <c:pt idx="2">
                  <c:v>#N/A</c:v>
                </c:pt>
                <c:pt idx="3">
                  <c:v>4.53</c:v>
                </c:pt>
                <c:pt idx="4">
                  <c:v>#N/A</c:v>
                </c:pt>
                <c:pt idx="5">
                  <c:v>5.09</c:v>
                </c:pt>
                <c:pt idx="6">
                  <c:v>#N/A</c:v>
                </c:pt>
                <c:pt idx="7">
                  <c:v>6.18</c:v>
                </c:pt>
                <c:pt idx="8">
                  <c:v>#N/A</c:v>
                </c:pt>
                <c:pt idx="9">
                  <c:v>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10.46</c:v>
                </c:pt>
                <c:pt idx="2">
                  <c:v>#N/A</c:v>
                </c:pt>
                <c:pt idx="3">
                  <c:v>10.41</c:v>
                </c:pt>
                <c:pt idx="4">
                  <c:v>#N/A</c:v>
                </c:pt>
                <c:pt idx="5">
                  <c:v>12.37</c:v>
                </c:pt>
                <c:pt idx="6">
                  <c:v>#N/A</c:v>
                </c:pt>
                <c:pt idx="7">
                  <c:v>9.94</c:v>
                </c:pt>
                <c:pt idx="8">
                  <c:v>#N/A</c:v>
                </c:pt>
                <c:pt idx="9">
                  <c:v>9.99</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5087</c:v>
                </c:pt>
                <c:pt idx="5">
                  <c:v>5046</c:v>
                </c:pt>
                <c:pt idx="8">
                  <c:v>4997</c:v>
                </c:pt>
                <c:pt idx="11">
                  <c:v>5086</c:v>
                </c:pt>
                <c:pt idx="14">
                  <c:v>5035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120</c:v>
                </c:pt>
                <c:pt idx="3">
                  <c:v>120</c:v>
                </c:pt>
                <c:pt idx="6">
                  <c:v>122</c:v>
                </c:pt>
                <c:pt idx="9">
                  <c:v>123</c:v>
                </c:pt>
                <c:pt idx="12">
                  <c:v>116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116</c:v>
                </c:pt>
                <c:pt idx="3">
                  <c:v>49</c:v>
                </c:pt>
                <c:pt idx="6">
                  <c:v>45</c:v>
                </c:pt>
                <c:pt idx="9">
                  <c:v>64</c:v>
                </c:pt>
                <c:pt idx="12">
                  <c:v>78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1873</c:v>
                </c:pt>
                <c:pt idx="3">
                  <c:v>1911</c:v>
                </c:pt>
                <c:pt idx="6">
                  <c:v>1925</c:v>
                </c:pt>
                <c:pt idx="9">
                  <c:v>2099</c:v>
                </c:pt>
                <c:pt idx="12">
                  <c:v>2004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5711</c:v>
                </c:pt>
                <c:pt idx="3">
                  <c:v>5651</c:v>
                </c:pt>
                <c:pt idx="6">
                  <c:v>5407</c:v>
                </c:pt>
                <c:pt idx="9">
                  <c:v>5250</c:v>
                </c:pt>
                <c:pt idx="12">
                  <c:v>5043</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delete val="1"/>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2733</c:v>
                </c:pt>
                <c:pt idx="2">
                  <c:v>#N/A</c:v>
                </c:pt>
                <c:pt idx="3">
                  <c:v>#N/A</c:v>
                </c:pt>
                <c:pt idx="4">
                  <c:v>2685</c:v>
                </c:pt>
                <c:pt idx="5">
                  <c:v>#N/A</c:v>
                </c:pt>
                <c:pt idx="6">
                  <c:v>#N/A</c:v>
                </c:pt>
                <c:pt idx="7">
                  <c:v>2502</c:v>
                </c:pt>
                <c:pt idx="8">
                  <c:v>#N/A</c:v>
                </c:pt>
                <c:pt idx="9">
                  <c:v>#N/A</c:v>
                </c:pt>
                <c:pt idx="10">
                  <c:v>2450</c:v>
                </c:pt>
                <c:pt idx="11">
                  <c:v>#N/A</c:v>
                </c:pt>
                <c:pt idx="12">
                  <c:v>#N/A</c:v>
                </c:pt>
                <c:pt idx="13">
                  <c:v>2206</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43886</c:v>
                </c:pt>
                <c:pt idx="5">
                  <c:v>42983</c:v>
                </c:pt>
                <c:pt idx="8">
                  <c:v>42697</c:v>
                </c:pt>
                <c:pt idx="11">
                  <c:v>41994</c:v>
                </c:pt>
                <c:pt idx="14">
                  <c:v>41183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10783</c:v>
                </c:pt>
                <c:pt idx="5">
                  <c:v>8729</c:v>
                </c:pt>
                <c:pt idx="8">
                  <c:v>8804</c:v>
                </c:pt>
                <c:pt idx="11">
                  <c:v>8879</c:v>
                </c:pt>
                <c:pt idx="14">
                  <c:v>9270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13324</c:v>
                </c:pt>
                <c:pt idx="5">
                  <c:v>14345</c:v>
                </c:pt>
                <c:pt idx="8">
                  <c:v>14393</c:v>
                </c:pt>
                <c:pt idx="11">
                  <c:v>17032</c:v>
                </c:pt>
                <c:pt idx="14">
                  <c:v>18759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149</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8489</c:v>
                </c:pt>
                <c:pt idx="3">
                  <c:v>7892</c:v>
                </c:pt>
                <c:pt idx="6">
                  <c:v>7455</c:v>
                </c:pt>
                <c:pt idx="9">
                  <c:v>7401</c:v>
                </c:pt>
                <c:pt idx="12">
                  <c:v>7353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252</c:v>
                </c:pt>
                <c:pt idx="3">
                  <c:v>406</c:v>
                </c:pt>
                <c:pt idx="6">
                  <c:v>742</c:v>
                </c:pt>
                <c:pt idx="9">
                  <c:v>808</c:v>
                </c:pt>
                <c:pt idx="12">
                  <c:v>786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20067</c:v>
                </c:pt>
                <c:pt idx="3">
                  <c:v>20467</c:v>
                </c:pt>
                <c:pt idx="6">
                  <c:v>19852</c:v>
                </c:pt>
                <c:pt idx="9">
                  <c:v>18841</c:v>
                </c:pt>
                <c:pt idx="12">
                  <c:v>18951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2686</c:v>
                </c:pt>
                <c:pt idx="3">
                  <c:v>1195</c:v>
                </c:pt>
                <c:pt idx="6">
                  <c:v>1102</c:v>
                </c:pt>
                <c:pt idx="9">
                  <c:v>1015</c:v>
                </c:pt>
                <c:pt idx="12">
                  <c:v>1339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49139</c:v>
                </c:pt>
                <c:pt idx="3">
                  <c:v>46787</c:v>
                </c:pt>
                <c:pt idx="6">
                  <c:v>44550</c:v>
                </c:pt>
                <c:pt idx="9">
                  <c:v>42505</c:v>
                </c:pt>
                <c:pt idx="12">
                  <c:v>41420</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delete val="1"/>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12788</c:v>
                </c:pt>
                <c:pt idx="2">
                  <c:v>#N/A</c:v>
                </c:pt>
                <c:pt idx="3">
                  <c:v>#N/A</c:v>
                </c:pt>
                <c:pt idx="4">
                  <c:v>10689</c:v>
                </c:pt>
                <c:pt idx="5">
                  <c:v>#N/A</c:v>
                </c:pt>
                <c:pt idx="6">
                  <c:v>#N/A</c:v>
                </c:pt>
                <c:pt idx="7">
                  <c:v>7808</c:v>
                </c:pt>
                <c:pt idx="8">
                  <c:v>#N/A</c:v>
                </c:pt>
                <c:pt idx="9">
                  <c:v>#N/A</c:v>
                </c:pt>
                <c:pt idx="10">
                  <c:v>2665</c:v>
                </c:pt>
                <c:pt idx="11">
                  <c:v>#N/A</c:v>
                </c:pt>
                <c:pt idx="12">
                  <c:v>#N/A</c:v>
                </c:pt>
                <c:pt idx="13">
                  <c:v>637</c:v>
                </c:pt>
                <c:pt idx="14">
                  <c:v>#N/A</c:v>
                </c:pt>
              </c:numCache>
            </c:numRef>
          </c:val>
          <c:smooth val="0"/>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8380</c:v>
                </c:pt>
                <c:pt idx="1">
                  <c:v>9645</c:v>
                </c:pt>
                <c:pt idx="2">
                  <c:v>6900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1087</c:v>
                </c:pt>
                <c:pt idx="1">
                  <c:v>1089</c:v>
                </c:pt>
                <c:pt idx="2">
                  <c:v>1092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4019</c:v>
                </c:pt>
                <c:pt idx="1">
                  <c:v>5634</c:v>
                </c:pt>
                <c:pt idx="2">
                  <c:v>6925</c:v>
                </c:pt>
              </c:numCache>
            </c:numRef>
          </c:val>
        </c:ser>
        <c:dLbls>
          <c:txPr>
            <a:bodyPr rot="0" anchor="ct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16">
                  <c:v>57.2</c:v>
                </c:pt>
                <c:pt idx="24">
                  <c:v>61.9</c:v>
                </c:pt>
              </c:numCache>
            </c:numRef>
          </c:xVal>
          <c:yVal>
            <c:numRef>
              <c:f>'公会計指標分析・財政指標組合せ分析表'!$BP$51:$DC$51</c:f>
              <c:numCache>
                <c:formatCode>#,##0.0;"▲ "#,##0.0</c:formatCode>
                <c:ptCount val="40"/>
                <c:pt idx="16">
                  <c:v>32.6</c:v>
                </c:pt>
                <c:pt idx="24">
                  <c:v>11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16">
                  <c:v>54.5</c:v>
                </c:pt>
                <c:pt idx="24">
                  <c:v>57.2</c:v>
                </c:pt>
              </c:numCache>
            </c:numRef>
          </c:xVal>
          <c:yVal>
            <c:numRef>
              <c:f>'公会計指標分析・財政指標組合せ分析表'!$BP$55:$DC$55</c:f>
              <c:numCache>
                <c:formatCode>#,##0.0;"▲ "#,##0.0</c:formatCode>
                <c:ptCount val="40"/>
                <c:pt idx="16">
                  <c:v>15.8</c:v>
                </c:pt>
                <c:pt idx="24">
                  <c:v>6.5</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2.6"/>
          <c:min val="54"/>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7"/>
          <c:min val="3"/>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
            <c:dLbl>
              <c:idx val="8"/>
              <c:layout/>
              <c:tx>
                <c:rich>
                  <a:bodyPr horzOverflow="overflow"/>
                  <a:lstStyle/>
                  <a:p>
                    <a:pPr>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16"/>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24"/>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dLbl>
              <c:idx val="32"/>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dLbl>
            <c:spPr>
              <a:noFill/>
              <a:ln>
                <a:noFill/>
              </a:ln>
              <a:effectLst/>
            </c:spPr>
            <c:txPr>
              <a:bodyPr rot="0" horzOverflow="overflow" anchor="ctr"/>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12.3</c:v>
                </c:pt>
                <c:pt idx="8">
                  <c:v>11.8</c:v>
                </c:pt>
                <c:pt idx="16">
                  <c:v>11.1</c:v>
                </c:pt>
                <c:pt idx="24">
                  <c:v>10.7</c:v>
                </c:pt>
                <c:pt idx="32">
                  <c:v>9.8000000000000007</c:v>
                </c:pt>
              </c:numCache>
            </c:numRef>
          </c:xVal>
          <c:yVal>
            <c:numRef>
              <c:f>'公会計指標分析・財政指標組合せ分析表'!$BP$73:$DC$73</c:f>
              <c:numCache>
                <c:formatCode>#,##0.0;"▲ "#,##0.0</c:formatCode>
                <c:ptCount val="40"/>
                <c:pt idx="0">
                  <c:v>53.6</c:v>
                </c:pt>
                <c:pt idx="8">
                  <c:v>45.9</c:v>
                </c:pt>
                <c:pt idx="16">
                  <c:v>32.6</c:v>
                </c:pt>
                <c:pt idx="24">
                  <c:v>11</c:v>
                </c:pt>
                <c:pt idx="32">
                  <c:v>2.6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dLbl>
            <c:dLbl>
              <c:idx val="1"/>
              <c:delete val="1"/>
            </c:dLbl>
            <c:dLbl>
              <c:idx val="2"/>
              <c:delete val="1"/>
            </c:dLbl>
            <c:dLbl>
              <c:idx val="3"/>
              <c:delete val="1"/>
            </c:dLbl>
            <c:dLbl>
              <c:idx val="4"/>
              <c:delete val="1"/>
            </c:dLbl>
            <c:dLbl>
              <c:idx val="8"/>
              <c:layout/>
              <c:tx>
                <c:rich>
                  <a:bodyPr horzOverflow="overflow"/>
                  <a:lstStyle/>
                  <a:p>
                    <a:pPr>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16"/>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24"/>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dLbl>
              <c:idx val="32"/>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dLbl>
            <c:spPr>
              <a:noFill/>
              <a:ln>
                <a:noFill/>
              </a:ln>
              <a:effectLst/>
            </c:spPr>
            <c:txPr>
              <a:bodyPr rot="0" horzOverflow="overflow" anchor="ctr"/>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ser>
        <c:dLbls>
          <c:txPr>
            <a:bodyPr rot="0" anchor="ct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2.9"/>
          <c:min val="4.8"/>
        </c:scaling>
        <c:delete val="0"/>
        <c:axPos val="b"/>
        <c:title>
          <c:tx>
            <c:rich>
              <a:bodyPr horzOverflow="overflow" anchor="ctr"/>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3"/>
          <c:min val="0"/>
        </c:scaling>
        <c:delete val="0"/>
        <c:axPos val="l"/>
        <c:majorGridlines>
          <c:spPr>
            <a:ln>
              <a:solidFill>
                <a:srgbClr val="C0C0C0"/>
              </a:solidFill>
            </a:ln>
          </c:spPr>
        </c:majorGridlines>
        <c:title>
          <c:tx>
            <c:rich>
              <a:bodyPr horzOverflow="overflow" vert="wordArtVertRtl" anchor="ctr"/>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lstStyle/>
          <a:p>
            <a:pPr algn="ctr" rtl="0">
              <a:defRPr sz="800" baseline="0">
                <a:solidFill>
                  <a:schemeClr val="tx1"/>
                </a:solidFill>
                <a:latin typeface="ＭＳ Ｐゴシック"/>
              </a:defRPr>
            </a:pPr>
            <a:endParaRPr lang="ja-JP" altLang="en-US"/>
          </a:p>
        </c:txPr>
        <c:crossAx val="3"/>
        <c:crosses val="autoZero"/>
        <c:majorUnit val="7.875"/>
      </c:valAx>
      <c:spPr>
        <a:solidFill>
          <a:srgbClr val="E6FFD5"/>
        </a:solidFill>
        <a:ln w="19050">
          <a:solidFill>
            <a:srgbClr val="000000"/>
          </a:solidFill>
        </a:ln>
      </c:spPr>
    </c:plotArea>
    <c:plotVisOnly val="1"/>
    <c:dispBlanksAs val="span"/>
    <c:showDLblsOverMax val="0"/>
  </c:chart>
  <c:spPr>
    <a:ln>
      <a:noFill/>
    </a:ln>
  </c:spPr>
  <c:txPr>
    <a:bodyPr anchor="ctr"/>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c:printSettings>
  <c:extLst>
    <c:ext xmlns:c14="http://schemas.microsoft.com/office/drawing/2007/8/2/chart" uri="{781A3756-C4B2-4CAC-9D66-4F8BD8637D16}"/>
  </c:extLst>
</c:chartSpace>
</file>

<file path=xl/drawings/_rels/drawing4.xml.rels>&#65279;<?xml version="1.0" encoding="utf-8"?><Relationships xmlns="http://schemas.openxmlformats.org/package/2006/relationships"><Relationship Type="http://schemas.openxmlformats.org/officeDocument/2006/relationships/chart" Target="../charts/chart1.xml" Id="rId1" /></Relationships>
</file>

<file path=xl/drawings/_rels/drawing8.xml.rels>&#65279;<?xml version="1.0" encoding="utf-8"?><Relationships xmlns="http://schemas.openxmlformats.org/package/2006/relationships"><Relationship Type="http://schemas.openxmlformats.org/officeDocument/2006/relationships/chart" Target="../charts/chart2.xml" Id="rId1" /></Relationships>
</file>

<file path=xl/drawings/_rels/drawing9.xml.rels>&#65279;<?xml version="1.0" encoding="utf-8"?><Relationships xmlns="http://schemas.openxmlformats.org/package/2006/relationships"><Relationship Type="http://schemas.openxmlformats.org/officeDocument/2006/relationships/chart" Target="../charts/chart3.xml" Id="rId1" /></Relationships>
</file>

<file path=xl/drawings/_rels/drawing10.xml.rels>&#65279;<?xml version="1.0" encoding="utf-8"?><Relationships xmlns="http://schemas.openxmlformats.org/package/2006/relationships"><Relationship Type="http://schemas.openxmlformats.org/officeDocument/2006/relationships/chart" Target="../charts/chart4.xml" Id="rId1" /></Relationships>
</file>

<file path=xl/drawings/_rels/drawing11.xml.rels>&#65279;<?xml version="1.0" encoding="utf-8"?><Relationships xmlns="http://schemas.openxmlformats.org/package/2006/relationships"><Relationship Type="http://schemas.openxmlformats.org/officeDocument/2006/relationships/chart" Target="../charts/chart5.xml" Id="rId1" /></Relationships>
</file>

<file path=xl/drawings/_rels/drawing12.xml.rels>&#65279;<?xml version="1.0" encoding="utf-8"?><Relationships xmlns="http://schemas.openxmlformats.org/package/2006/relationships"><Relationship Type="http://schemas.openxmlformats.org/officeDocument/2006/relationships/chart" Target="../charts/chart6.xml" Id="rId1" /></Relationships>
</file>

<file path=xl/drawings/_rels/drawing13.xml.rels>&#65279;<?xml version="1.0" encoding="utf-8"?><Relationships xmlns="http://schemas.openxmlformats.org/package/2006/relationships"><Relationship Type="http://schemas.openxmlformats.org/officeDocument/2006/relationships/chart" Target="../charts/chart7.xml" Id="rId1" /><Relationship Type="http://schemas.openxmlformats.org/officeDocument/2006/relationships/chart" Target="../charts/chart8.xml"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静岡県藤枝市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146,173
144,613
194.06
57,458,960
54,635,537
2,811,805
28,123,321
41,420,269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mlns:xdr="http://schemas.openxmlformats.org/drawingml/2006/spreadsheetDrawing">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昨年度と同水準で、過去５年間ほぼ横ばいである。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今後も、平成</a:t>
          </a:r>
          <a:r>
            <a:rPr kumimoji="1" lang="en-US" altLang="ja-JP" sz="1300">
              <a:latin typeface="ＭＳ Ｐゴシック"/>
              <a:ea typeface="ＭＳ Ｐゴシック"/>
            </a:rPr>
            <a:t>21</a:t>
          </a:r>
          <a:r>
            <a:rPr kumimoji="1" lang="ja-JP" altLang="en-US" sz="1300">
              <a:latin typeface="ＭＳ Ｐゴシック"/>
              <a:ea typeface="ＭＳ Ｐゴシック"/>
            </a:rPr>
            <a:t>年度より取り組んでいる全事業総点検を活用し、積極的に事業のスクラップ・アンド・ビルドを図るとともに、創意と工夫による効果的な財政運営を行い、財政基盤の強化を図る。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2540</xdr:rowOff>
    </xdr:from>
    <xdr:to xmlns:xdr="http://schemas.openxmlformats.org/drawingml/2006/spreadsheetDrawing">
      <xdr:col>23</xdr:col>
      <xdr:colOff>133350</xdr:colOff>
      <xdr:row>44</xdr:row>
      <xdr:rowOff>95885</xdr:rowOff>
    </xdr:to>
    <xdr:cxnSp macro="">
      <xdr:nvCxnSpPr>
        <xdr:cNvPr id="66" name="直線コネクタ 65"/>
        <xdr:cNvCxnSpPr/>
      </xdr:nvCxnSpPr>
      <xdr:spPr>
        <a:xfrm flipV="1">
          <a:off x="4953000" y="6174740"/>
          <a:ext cx="0" cy="1464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67945</xdr:rowOff>
    </xdr:from>
    <xdr:ext cx="762000" cy="258445"/>
    <xdr:sp macro="" textlink="">
      <xdr:nvSpPr>
        <xdr:cNvPr id="67" name="財政力最小値テキスト"/>
        <xdr:cNvSpPr txBox="1"/>
      </xdr:nvSpPr>
      <xdr:spPr>
        <a:xfrm>
          <a:off x="5041900" y="761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95885</xdr:rowOff>
    </xdr:from>
    <xdr:to xmlns:xdr="http://schemas.openxmlformats.org/drawingml/2006/spreadsheetDrawing">
      <xdr:col>24</xdr:col>
      <xdr:colOff>12700</xdr:colOff>
      <xdr:row>44</xdr:row>
      <xdr:rowOff>95885</xdr:rowOff>
    </xdr:to>
    <xdr:cxnSp macro="">
      <xdr:nvCxnSpPr>
        <xdr:cNvPr id="68" name="直線コネクタ 67"/>
        <xdr:cNvCxnSpPr/>
      </xdr:nvCxnSpPr>
      <xdr:spPr>
        <a:xfrm>
          <a:off x="4864100" y="763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88900</xdr:rowOff>
    </xdr:from>
    <xdr:ext cx="762000" cy="258445"/>
    <xdr:sp macro="" textlink="">
      <xdr:nvSpPr>
        <xdr:cNvPr id="69" name="財政力最大値テキスト"/>
        <xdr:cNvSpPr txBox="1"/>
      </xdr:nvSpPr>
      <xdr:spPr>
        <a:xfrm>
          <a:off x="5041900" y="5918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2540</xdr:rowOff>
    </xdr:from>
    <xdr:to xmlns:xdr="http://schemas.openxmlformats.org/drawingml/2006/spreadsheetDrawing">
      <xdr:col>24</xdr:col>
      <xdr:colOff>12700</xdr:colOff>
      <xdr:row>36</xdr:row>
      <xdr:rowOff>2540</xdr:rowOff>
    </xdr:to>
    <xdr:cxnSp macro="">
      <xdr:nvCxnSpPr>
        <xdr:cNvPr id="70" name="直線コネクタ 69"/>
        <xdr:cNvCxnSpPr/>
      </xdr:nvCxnSpPr>
      <xdr:spPr>
        <a:xfrm>
          <a:off x="4864100" y="617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6985</xdr:rowOff>
    </xdr:from>
    <xdr:to xmlns:xdr="http://schemas.openxmlformats.org/drawingml/2006/spreadsheetDrawing">
      <xdr:col>23</xdr:col>
      <xdr:colOff>133350</xdr:colOff>
      <xdr:row>41</xdr:row>
      <xdr:rowOff>6985</xdr:rowOff>
    </xdr:to>
    <xdr:cxnSp macro="">
      <xdr:nvCxnSpPr>
        <xdr:cNvPr id="71" name="直線コネクタ 70"/>
        <xdr:cNvCxnSpPr/>
      </xdr:nvCxnSpPr>
      <xdr:spPr>
        <a:xfrm>
          <a:off x="4114800" y="70364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151765</xdr:rowOff>
    </xdr:from>
    <xdr:ext cx="762000" cy="259080"/>
    <xdr:sp macro="" textlink="">
      <xdr:nvSpPr>
        <xdr:cNvPr id="72" name="財政力平均値テキスト"/>
        <xdr:cNvSpPr txBox="1"/>
      </xdr:nvSpPr>
      <xdr:spPr>
        <a:xfrm>
          <a:off x="5041900" y="70097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8255</xdr:rowOff>
    </xdr:from>
    <xdr:to xmlns:xdr="http://schemas.openxmlformats.org/drawingml/2006/spreadsheetDrawing">
      <xdr:col>23</xdr:col>
      <xdr:colOff>184150</xdr:colOff>
      <xdr:row>41</xdr:row>
      <xdr:rowOff>109855</xdr:rowOff>
    </xdr:to>
    <xdr:sp macro="" textlink="">
      <xdr:nvSpPr>
        <xdr:cNvPr id="73" name="フローチャート: 判断 72"/>
        <xdr:cNvSpPr/>
      </xdr:nvSpPr>
      <xdr:spPr>
        <a:xfrm>
          <a:off x="49022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6985</xdr:rowOff>
    </xdr:from>
    <xdr:to xmlns:xdr="http://schemas.openxmlformats.org/drawingml/2006/spreadsheetDrawing">
      <xdr:col>19</xdr:col>
      <xdr:colOff>133350</xdr:colOff>
      <xdr:row>41</xdr:row>
      <xdr:rowOff>24765</xdr:rowOff>
    </xdr:to>
    <xdr:cxnSp macro="">
      <xdr:nvCxnSpPr>
        <xdr:cNvPr id="74" name="直線コネクタ 73"/>
        <xdr:cNvCxnSpPr/>
      </xdr:nvCxnSpPr>
      <xdr:spPr>
        <a:xfrm flipV="1">
          <a:off x="3225800" y="703643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42545</xdr:rowOff>
    </xdr:from>
    <xdr:to xmlns:xdr="http://schemas.openxmlformats.org/drawingml/2006/spreadsheetDrawing">
      <xdr:col>19</xdr:col>
      <xdr:colOff>184150</xdr:colOff>
      <xdr:row>41</xdr:row>
      <xdr:rowOff>144145</xdr:rowOff>
    </xdr:to>
    <xdr:sp macro="" textlink="">
      <xdr:nvSpPr>
        <xdr:cNvPr id="75" name="フローチャート: 判断 74"/>
        <xdr:cNvSpPr/>
      </xdr:nvSpPr>
      <xdr:spPr>
        <a:xfrm>
          <a:off x="4064000" y="70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128905</xdr:rowOff>
    </xdr:from>
    <xdr:ext cx="736600" cy="259080"/>
    <xdr:sp macro="" textlink="">
      <xdr:nvSpPr>
        <xdr:cNvPr id="76" name="テキスト ボックス 75"/>
        <xdr:cNvSpPr txBox="1"/>
      </xdr:nvSpPr>
      <xdr:spPr>
        <a:xfrm>
          <a:off x="3733800" y="7158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24765</xdr:rowOff>
    </xdr:from>
    <xdr:to xmlns:xdr="http://schemas.openxmlformats.org/drawingml/2006/spreadsheetDrawing">
      <xdr:col>15</xdr:col>
      <xdr:colOff>82550</xdr:colOff>
      <xdr:row>41</xdr:row>
      <xdr:rowOff>41910</xdr:rowOff>
    </xdr:to>
    <xdr:cxnSp macro="">
      <xdr:nvCxnSpPr>
        <xdr:cNvPr id="77" name="直線コネクタ 76"/>
        <xdr:cNvCxnSpPr/>
      </xdr:nvCxnSpPr>
      <xdr:spPr>
        <a:xfrm flipV="1">
          <a:off x="2336800" y="70542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76835</xdr:rowOff>
    </xdr:from>
    <xdr:to xmlns:xdr="http://schemas.openxmlformats.org/drawingml/2006/spreadsheetDrawing">
      <xdr:col>15</xdr:col>
      <xdr:colOff>133350</xdr:colOff>
      <xdr:row>42</xdr:row>
      <xdr:rowOff>6985</xdr:rowOff>
    </xdr:to>
    <xdr:sp macro="" textlink="">
      <xdr:nvSpPr>
        <xdr:cNvPr id="78" name="フローチャート: 判断 77"/>
        <xdr:cNvSpPr/>
      </xdr:nvSpPr>
      <xdr:spPr>
        <a:xfrm>
          <a:off x="3175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163195</xdr:rowOff>
    </xdr:from>
    <xdr:ext cx="762000" cy="259080"/>
    <xdr:sp macro="" textlink="">
      <xdr:nvSpPr>
        <xdr:cNvPr id="79" name="テキスト ボックス 78"/>
        <xdr:cNvSpPr txBox="1"/>
      </xdr:nvSpPr>
      <xdr:spPr>
        <a:xfrm>
          <a:off x="2844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41910</xdr:rowOff>
    </xdr:from>
    <xdr:to xmlns:xdr="http://schemas.openxmlformats.org/drawingml/2006/spreadsheetDrawing">
      <xdr:col>11</xdr:col>
      <xdr:colOff>31750</xdr:colOff>
      <xdr:row>41</xdr:row>
      <xdr:rowOff>41910</xdr:rowOff>
    </xdr:to>
    <xdr:cxnSp macro="">
      <xdr:nvCxnSpPr>
        <xdr:cNvPr id="80" name="直線コネクタ 79"/>
        <xdr:cNvCxnSpPr/>
      </xdr:nvCxnSpPr>
      <xdr:spPr>
        <a:xfrm>
          <a:off x="1447800" y="70713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8890</xdr:rowOff>
    </xdr:from>
    <xdr:to xmlns:xdr="http://schemas.openxmlformats.org/drawingml/2006/spreadsheetDrawing">
      <xdr:col>11</xdr:col>
      <xdr:colOff>82550</xdr:colOff>
      <xdr:row>42</xdr:row>
      <xdr:rowOff>110490</xdr:rowOff>
    </xdr:to>
    <xdr:sp macro="" textlink="">
      <xdr:nvSpPr>
        <xdr:cNvPr id="81" name="フローチャート: 判断 80"/>
        <xdr:cNvSpPr/>
      </xdr:nvSpPr>
      <xdr:spPr>
        <a:xfrm>
          <a:off x="22860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95250</xdr:rowOff>
    </xdr:from>
    <xdr:ext cx="762000" cy="259080"/>
    <xdr:sp macro="" textlink="">
      <xdr:nvSpPr>
        <xdr:cNvPr id="82" name="テキスト ボックス 81"/>
        <xdr:cNvSpPr txBox="1"/>
      </xdr:nvSpPr>
      <xdr:spPr>
        <a:xfrm>
          <a:off x="1955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8890</xdr:rowOff>
    </xdr:from>
    <xdr:to xmlns:xdr="http://schemas.openxmlformats.org/drawingml/2006/spreadsheetDrawing">
      <xdr:col>7</xdr:col>
      <xdr:colOff>31750</xdr:colOff>
      <xdr:row>42</xdr:row>
      <xdr:rowOff>110490</xdr:rowOff>
    </xdr:to>
    <xdr:sp macro="" textlink="">
      <xdr:nvSpPr>
        <xdr:cNvPr id="83" name="フローチャート: 判断 82"/>
        <xdr:cNvSpPr/>
      </xdr:nvSpPr>
      <xdr:spPr>
        <a:xfrm>
          <a:off x="13970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95250</xdr:rowOff>
    </xdr:from>
    <xdr:ext cx="762000" cy="259080"/>
    <xdr:sp macro="" textlink="">
      <xdr:nvSpPr>
        <xdr:cNvPr id="84" name="テキスト ボックス 83"/>
        <xdr:cNvSpPr txBox="1"/>
      </xdr:nvSpPr>
      <xdr:spPr>
        <a:xfrm>
          <a:off x="1066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127635</xdr:rowOff>
    </xdr:from>
    <xdr:to xmlns:xdr="http://schemas.openxmlformats.org/drawingml/2006/spreadsheetDrawing">
      <xdr:col>23</xdr:col>
      <xdr:colOff>184150</xdr:colOff>
      <xdr:row>41</xdr:row>
      <xdr:rowOff>57785</xdr:rowOff>
    </xdr:to>
    <xdr:sp macro="" textlink="">
      <xdr:nvSpPr>
        <xdr:cNvPr id="90" name="楕円 89"/>
        <xdr:cNvSpPr/>
      </xdr:nvSpPr>
      <xdr:spPr>
        <a:xfrm>
          <a:off x="49022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39</xdr:row>
      <xdr:rowOff>144145</xdr:rowOff>
    </xdr:from>
    <xdr:ext cx="762000" cy="258445"/>
    <xdr:sp macro="" textlink="">
      <xdr:nvSpPr>
        <xdr:cNvPr id="91" name="財政力該当値テキスト"/>
        <xdr:cNvSpPr txBox="1"/>
      </xdr:nvSpPr>
      <xdr:spPr>
        <a:xfrm>
          <a:off x="5041900" y="683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40</xdr:row>
      <xdr:rowOff>127635</xdr:rowOff>
    </xdr:from>
    <xdr:to xmlns:xdr="http://schemas.openxmlformats.org/drawingml/2006/spreadsheetDrawing">
      <xdr:col>19</xdr:col>
      <xdr:colOff>184150</xdr:colOff>
      <xdr:row>41</xdr:row>
      <xdr:rowOff>57785</xdr:rowOff>
    </xdr:to>
    <xdr:sp macro="" textlink="">
      <xdr:nvSpPr>
        <xdr:cNvPr id="92" name="楕円 91"/>
        <xdr:cNvSpPr/>
      </xdr:nvSpPr>
      <xdr:spPr>
        <a:xfrm>
          <a:off x="4064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67945</xdr:rowOff>
    </xdr:from>
    <xdr:ext cx="736600" cy="258445"/>
    <xdr:sp macro="" textlink="">
      <xdr:nvSpPr>
        <xdr:cNvPr id="93" name="テキスト ボックス 92"/>
        <xdr:cNvSpPr txBox="1"/>
      </xdr:nvSpPr>
      <xdr:spPr>
        <a:xfrm>
          <a:off x="3733800" y="6754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40</xdr:row>
      <xdr:rowOff>145415</xdr:rowOff>
    </xdr:from>
    <xdr:to xmlns:xdr="http://schemas.openxmlformats.org/drawingml/2006/spreadsheetDrawing">
      <xdr:col>15</xdr:col>
      <xdr:colOff>133350</xdr:colOff>
      <xdr:row>41</xdr:row>
      <xdr:rowOff>75565</xdr:rowOff>
    </xdr:to>
    <xdr:sp macro="" textlink="">
      <xdr:nvSpPr>
        <xdr:cNvPr id="94" name="楕円 93"/>
        <xdr:cNvSpPr/>
      </xdr:nvSpPr>
      <xdr:spPr>
        <a:xfrm>
          <a:off x="3175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86360</xdr:rowOff>
    </xdr:from>
    <xdr:ext cx="762000" cy="258445"/>
    <xdr:sp macro="" textlink="">
      <xdr:nvSpPr>
        <xdr:cNvPr id="95" name="テキスト ボックス 94"/>
        <xdr:cNvSpPr txBox="1"/>
      </xdr:nvSpPr>
      <xdr:spPr>
        <a:xfrm>
          <a:off x="2844800" y="6772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162560</xdr:rowOff>
    </xdr:from>
    <xdr:to xmlns:xdr="http://schemas.openxmlformats.org/drawingml/2006/spreadsheetDrawing">
      <xdr:col>11</xdr:col>
      <xdr:colOff>82550</xdr:colOff>
      <xdr:row>41</xdr:row>
      <xdr:rowOff>92710</xdr:rowOff>
    </xdr:to>
    <xdr:sp macro="" textlink="">
      <xdr:nvSpPr>
        <xdr:cNvPr id="96" name="楕円 95"/>
        <xdr:cNvSpPr/>
      </xdr:nvSpPr>
      <xdr:spPr>
        <a:xfrm>
          <a:off x="2286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102870</xdr:rowOff>
    </xdr:from>
    <xdr:ext cx="762000" cy="259080"/>
    <xdr:sp macro="" textlink="">
      <xdr:nvSpPr>
        <xdr:cNvPr id="97" name="テキスト ボックス 96"/>
        <xdr:cNvSpPr txBox="1"/>
      </xdr:nvSpPr>
      <xdr:spPr>
        <a:xfrm>
          <a:off x="1955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162560</xdr:rowOff>
    </xdr:from>
    <xdr:to xmlns:xdr="http://schemas.openxmlformats.org/drawingml/2006/spreadsheetDrawing">
      <xdr:col>7</xdr:col>
      <xdr:colOff>31750</xdr:colOff>
      <xdr:row>41</xdr:row>
      <xdr:rowOff>92710</xdr:rowOff>
    </xdr:to>
    <xdr:sp macro="" textlink="">
      <xdr:nvSpPr>
        <xdr:cNvPr id="98" name="楕円 97"/>
        <xdr:cNvSpPr/>
      </xdr:nvSpPr>
      <xdr:spPr>
        <a:xfrm>
          <a:off x="13970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102870</xdr:rowOff>
    </xdr:from>
    <xdr:ext cx="762000" cy="259080"/>
    <xdr:sp macro="" textlink="">
      <xdr:nvSpPr>
        <xdr:cNvPr id="99" name="テキスト ボックス 98"/>
        <xdr:cNvSpPr txBox="1"/>
      </xdr:nvSpPr>
      <xdr:spPr>
        <a:xfrm>
          <a:off x="1066800" y="6789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1" name="テキスト ボックス 100"/>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昨年度との比較で</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主な要因として、歳出において人件費や扶助費が増加し、歳入においては固定資産税の増加があったものの、地方交付税が減少したため、昨年度より経常収支比率が若干増加した。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今後も、公債費の削減に努め、現在の水準が維持できるように努める。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6" name="直線コネクタ 115"/>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8445"/>
    <xdr:sp macro="" textlink="">
      <xdr:nvSpPr>
        <xdr:cNvPr id="117" name="テキスト ボックス 116"/>
        <xdr:cNvSpPr txBox="1"/>
      </xdr:nvSpPr>
      <xdr:spPr>
        <a:xfrm>
          <a:off x="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20" name="直線コネクタ 119"/>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21" name="テキスト ボックス 120"/>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46355</xdr:rowOff>
    </xdr:from>
    <xdr:to xmlns:xdr="http://schemas.openxmlformats.org/drawingml/2006/spreadsheetDrawing">
      <xdr:col>23</xdr:col>
      <xdr:colOff>133350</xdr:colOff>
      <xdr:row>66</xdr:row>
      <xdr:rowOff>64770</xdr:rowOff>
    </xdr:to>
    <xdr:cxnSp macro="">
      <xdr:nvCxnSpPr>
        <xdr:cNvPr id="125" name="直線コネクタ 124"/>
        <xdr:cNvCxnSpPr/>
      </xdr:nvCxnSpPr>
      <xdr:spPr>
        <a:xfrm flipV="1">
          <a:off x="4953000" y="10161905"/>
          <a:ext cx="0" cy="12185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36830</xdr:rowOff>
    </xdr:from>
    <xdr:ext cx="762000" cy="259080"/>
    <xdr:sp macro="" textlink="">
      <xdr:nvSpPr>
        <xdr:cNvPr id="126" name="財政構造の弾力性最小値テキスト"/>
        <xdr:cNvSpPr txBox="1"/>
      </xdr:nvSpPr>
      <xdr:spPr>
        <a:xfrm>
          <a:off x="5041900" y="11352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64770</xdr:rowOff>
    </xdr:from>
    <xdr:to xmlns:xdr="http://schemas.openxmlformats.org/drawingml/2006/spreadsheetDrawing">
      <xdr:col>24</xdr:col>
      <xdr:colOff>12700</xdr:colOff>
      <xdr:row>66</xdr:row>
      <xdr:rowOff>64770</xdr:rowOff>
    </xdr:to>
    <xdr:cxnSp macro="">
      <xdr:nvCxnSpPr>
        <xdr:cNvPr id="127" name="直線コネクタ 126"/>
        <xdr:cNvCxnSpPr/>
      </xdr:nvCxnSpPr>
      <xdr:spPr>
        <a:xfrm>
          <a:off x="4864100" y="11380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132715</xdr:rowOff>
    </xdr:from>
    <xdr:ext cx="762000" cy="258445"/>
    <xdr:sp macro="" textlink="">
      <xdr:nvSpPr>
        <xdr:cNvPr id="128" name="財政構造の弾力性最大値テキスト"/>
        <xdr:cNvSpPr txBox="1"/>
      </xdr:nvSpPr>
      <xdr:spPr>
        <a:xfrm>
          <a:off x="5041900" y="990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46355</xdr:rowOff>
    </xdr:from>
    <xdr:to xmlns:xdr="http://schemas.openxmlformats.org/drawingml/2006/spreadsheetDrawing">
      <xdr:col>24</xdr:col>
      <xdr:colOff>12700</xdr:colOff>
      <xdr:row>59</xdr:row>
      <xdr:rowOff>46355</xdr:rowOff>
    </xdr:to>
    <xdr:cxnSp macro="">
      <xdr:nvCxnSpPr>
        <xdr:cNvPr id="129" name="直線コネクタ 128"/>
        <xdr:cNvCxnSpPr/>
      </xdr:nvCxnSpPr>
      <xdr:spPr>
        <a:xfrm>
          <a:off x="4864100" y="1016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17780</xdr:rowOff>
    </xdr:from>
    <xdr:to xmlns:xdr="http://schemas.openxmlformats.org/drawingml/2006/spreadsheetDrawing">
      <xdr:col>23</xdr:col>
      <xdr:colOff>133350</xdr:colOff>
      <xdr:row>61</xdr:row>
      <xdr:rowOff>29210</xdr:rowOff>
    </xdr:to>
    <xdr:cxnSp macro="">
      <xdr:nvCxnSpPr>
        <xdr:cNvPr id="130" name="直線コネクタ 129"/>
        <xdr:cNvCxnSpPr/>
      </xdr:nvCxnSpPr>
      <xdr:spPr>
        <a:xfrm>
          <a:off x="4114800" y="104762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80645</xdr:rowOff>
    </xdr:from>
    <xdr:ext cx="762000" cy="259080"/>
    <xdr:sp macro="" textlink="">
      <xdr:nvSpPr>
        <xdr:cNvPr id="131" name="財政構造の弾力性平均値テキスト"/>
        <xdr:cNvSpPr txBox="1"/>
      </xdr:nvSpPr>
      <xdr:spPr>
        <a:xfrm>
          <a:off x="5041900" y="10710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109220</xdr:rowOff>
    </xdr:from>
    <xdr:to xmlns:xdr="http://schemas.openxmlformats.org/drawingml/2006/spreadsheetDrawing">
      <xdr:col>23</xdr:col>
      <xdr:colOff>184150</xdr:colOff>
      <xdr:row>63</xdr:row>
      <xdr:rowOff>38735</xdr:rowOff>
    </xdr:to>
    <xdr:sp macro="" textlink="">
      <xdr:nvSpPr>
        <xdr:cNvPr id="132" name="フローチャート: 判断 131"/>
        <xdr:cNvSpPr/>
      </xdr:nvSpPr>
      <xdr:spPr>
        <a:xfrm>
          <a:off x="49022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17780</xdr:rowOff>
    </xdr:from>
    <xdr:to xmlns:xdr="http://schemas.openxmlformats.org/drawingml/2006/spreadsheetDrawing">
      <xdr:col>19</xdr:col>
      <xdr:colOff>133350</xdr:colOff>
      <xdr:row>61</xdr:row>
      <xdr:rowOff>17780</xdr:rowOff>
    </xdr:to>
    <xdr:cxnSp macro="">
      <xdr:nvCxnSpPr>
        <xdr:cNvPr id="133" name="直線コネクタ 132"/>
        <xdr:cNvCxnSpPr/>
      </xdr:nvCxnSpPr>
      <xdr:spPr>
        <a:xfrm>
          <a:off x="3225800" y="104762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138430</xdr:rowOff>
    </xdr:from>
    <xdr:to xmlns:xdr="http://schemas.openxmlformats.org/drawingml/2006/spreadsheetDrawing">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53340</xdr:rowOff>
    </xdr:from>
    <xdr:ext cx="736600" cy="258445"/>
    <xdr:sp macro="" textlink="">
      <xdr:nvSpPr>
        <xdr:cNvPr id="135" name="テキスト ボックス 134"/>
        <xdr:cNvSpPr txBox="1"/>
      </xdr:nvSpPr>
      <xdr:spPr>
        <a:xfrm>
          <a:off x="3733800" y="108546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17780</xdr:rowOff>
    </xdr:from>
    <xdr:to xmlns:xdr="http://schemas.openxmlformats.org/drawingml/2006/spreadsheetDrawing">
      <xdr:col>15</xdr:col>
      <xdr:colOff>82550</xdr:colOff>
      <xdr:row>61</xdr:row>
      <xdr:rowOff>29210</xdr:rowOff>
    </xdr:to>
    <xdr:cxnSp macro="">
      <xdr:nvCxnSpPr>
        <xdr:cNvPr id="136" name="直線コネクタ 135"/>
        <xdr:cNvCxnSpPr/>
      </xdr:nvCxnSpPr>
      <xdr:spPr>
        <a:xfrm flipV="1">
          <a:off x="2336800" y="104762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159385</xdr:rowOff>
    </xdr:from>
    <xdr:to xmlns:xdr="http://schemas.openxmlformats.org/drawingml/2006/spreadsheetDrawing">
      <xdr:col>15</xdr:col>
      <xdr:colOff>133350</xdr:colOff>
      <xdr:row>62</xdr:row>
      <xdr:rowOff>89535</xdr:rowOff>
    </xdr:to>
    <xdr:sp macro="" textlink="">
      <xdr:nvSpPr>
        <xdr:cNvPr id="137" name="フローチャート: 判断 136"/>
        <xdr:cNvSpPr/>
      </xdr:nvSpPr>
      <xdr:spPr>
        <a:xfrm>
          <a:off x="3175000" y="1061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74930</xdr:rowOff>
    </xdr:from>
    <xdr:ext cx="762000" cy="258445"/>
    <xdr:sp macro="" textlink="">
      <xdr:nvSpPr>
        <xdr:cNvPr id="138" name="テキスト ボックス 137"/>
        <xdr:cNvSpPr txBox="1"/>
      </xdr:nvSpPr>
      <xdr:spPr>
        <a:xfrm>
          <a:off x="2844800" y="10704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86360</xdr:rowOff>
    </xdr:from>
    <xdr:to xmlns:xdr="http://schemas.openxmlformats.org/drawingml/2006/spreadsheetDrawing">
      <xdr:col>11</xdr:col>
      <xdr:colOff>31750</xdr:colOff>
      <xdr:row>61</xdr:row>
      <xdr:rowOff>29210</xdr:rowOff>
    </xdr:to>
    <xdr:cxnSp macro="">
      <xdr:nvCxnSpPr>
        <xdr:cNvPr id="139" name="直線コネクタ 138"/>
        <xdr:cNvCxnSpPr/>
      </xdr:nvCxnSpPr>
      <xdr:spPr>
        <a:xfrm>
          <a:off x="1447800" y="1037336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162560</xdr:rowOff>
    </xdr:from>
    <xdr:to xmlns:xdr="http://schemas.openxmlformats.org/drawingml/2006/spreadsheetDrawing">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77470</xdr:rowOff>
    </xdr:from>
    <xdr:ext cx="762000" cy="258445"/>
    <xdr:sp macro="" textlink="">
      <xdr:nvSpPr>
        <xdr:cNvPr id="141" name="テキスト ボックス 140"/>
        <xdr:cNvSpPr txBox="1"/>
      </xdr:nvSpPr>
      <xdr:spPr>
        <a:xfrm>
          <a:off x="1955800" y="1087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84455</xdr:rowOff>
    </xdr:from>
    <xdr:to xmlns:xdr="http://schemas.openxmlformats.org/drawingml/2006/spreadsheetDrawing">
      <xdr:col>7</xdr:col>
      <xdr:colOff>31750</xdr:colOff>
      <xdr:row>63</xdr:row>
      <xdr:rowOff>14605</xdr:rowOff>
    </xdr:to>
    <xdr:sp macro="" textlink="">
      <xdr:nvSpPr>
        <xdr:cNvPr id="142" name="フローチャート: 判断 141"/>
        <xdr:cNvSpPr/>
      </xdr:nvSpPr>
      <xdr:spPr>
        <a:xfrm>
          <a:off x="1397000" y="1071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170815</xdr:rowOff>
    </xdr:from>
    <xdr:ext cx="762000" cy="258445"/>
    <xdr:sp macro="" textlink="">
      <xdr:nvSpPr>
        <xdr:cNvPr id="143" name="テキスト ボックス 142"/>
        <xdr:cNvSpPr txBox="1"/>
      </xdr:nvSpPr>
      <xdr:spPr>
        <a:xfrm>
          <a:off x="1066800" y="10800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4" name="テキスト ボックス 143"/>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5" name="テキスト ボックス 144"/>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6" name="テキスト ボックス 145"/>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7" name="テキスト ボックス 146"/>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48" name="テキスト ボックス 147"/>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149860</xdr:rowOff>
    </xdr:from>
    <xdr:to xmlns:xdr="http://schemas.openxmlformats.org/drawingml/2006/spreadsheetDrawing">
      <xdr:col>23</xdr:col>
      <xdr:colOff>184150</xdr:colOff>
      <xdr:row>61</xdr:row>
      <xdr:rowOff>80010</xdr:rowOff>
    </xdr:to>
    <xdr:sp macro="" textlink="">
      <xdr:nvSpPr>
        <xdr:cNvPr id="149" name="楕円 148"/>
        <xdr:cNvSpPr/>
      </xdr:nvSpPr>
      <xdr:spPr>
        <a:xfrm>
          <a:off x="49022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166370</xdr:rowOff>
    </xdr:from>
    <xdr:ext cx="762000" cy="258445"/>
    <xdr:sp macro="" textlink="">
      <xdr:nvSpPr>
        <xdr:cNvPr id="150" name="財政構造の弾力性該当値テキスト"/>
        <xdr:cNvSpPr txBox="1"/>
      </xdr:nvSpPr>
      <xdr:spPr>
        <a:xfrm>
          <a:off x="5041900" y="1028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137795</xdr:rowOff>
    </xdr:from>
    <xdr:to xmlns:xdr="http://schemas.openxmlformats.org/drawingml/2006/spreadsheetDrawing">
      <xdr:col>19</xdr:col>
      <xdr:colOff>184150</xdr:colOff>
      <xdr:row>61</xdr:row>
      <xdr:rowOff>67945</xdr:rowOff>
    </xdr:to>
    <xdr:sp macro="" textlink="">
      <xdr:nvSpPr>
        <xdr:cNvPr id="151" name="楕円 150"/>
        <xdr:cNvSpPr/>
      </xdr:nvSpPr>
      <xdr:spPr>
        <a:xfrm>
          <a:off x="40640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78105</xdr:rowOff>
    </xdr:from>
    <xdr:ext cx="736600" cy="258445"/>
    <xdr:sp macro="" textlink="">
      <xdr:nvSpPr>
        <xdr:cNvPr id="152" name="テキスト ボックス 151"/>
        <xdr:cNvSpPr txBox="1"/>
      </xdr:nvSpPr>
      <xdr:spPr>
        <a:xfrm>
          <a:off x="3733800" y="101936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137795</xdr:rowOff>
    </xdr:from>
    <xdr:to xmlns:xdr="http://schemas.openxmlformats.org/drawingml/2006/spreadsheetDrawing">
      <xdr:col>15</xdr:col>
      <xdr:colOff>133350</xdr:colOff>
      <xdr:row>61</xdr:row>
      <xdr:rowOff>67945</xdr:rowOff>
    </xdr:to>
    <xdr:sp macro="" textlink="">
      <xdr:nvSpPr>
        <xdr:cNvPr id="153" name="楕円 152"/>
        <xdr:cNvSpPr/>
      </xdr:nvSpPr>
      <xdr:spPr>
        <a:xfrm>
          <a:off x="31750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78105</xdr:rowOff>
    </xdr:from>
    <xdr:ext cx="762000" cy="258445"/>
    <xdr:sp macro="" textlink="">
      <xdr:nvSpPr>
        <xdr:cNvPr id="154" name="テキスト ボックス 153"/>
        <xdr:cNvSpPr txBox="1"/>
      </xdr:nvSpPr>
      <xdr:spPr>
        <a:xfrm>
          <a:off x="2844800" y="10193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149860</xdr:rowOff>
    </xdr:from>
    <xdr:to xmlns:xdr="http://schemas.openxmlformats.org/drawingml/2006/spreadsheetDrawing">
      <xdr:col>11</xdr:col>
      <xdr:colOff>82550</xdr:colOff>
      <xdr:row>61</xdr:row>
      <xdr:rowOff>80010</xdr:rowOff>
    </xdr:to>
    <xdr:sp macro="" textlink="">
      <xdr:nvSpPr>
        <xdr:cNvPr id="155" name="楕円 154"/>
        <xdr:cNvSpPr/>
      </xdr:nvSpPr>
      <xdr:spPr>
        <a:xfrm>
          <a:off x="228600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90170</xdr:rowOff>
    </xdr:from>
    <xdr:ext cx="762000" cy="259080"/>
    <xdr:sp macro="" textlink="">
      <xdr:nvSpPr>
        <xdr:cNvPr id="156" name="テキスト ボックス 155"/>
        <xdr:cNvSpPr txBox="1"/>
      </xdr:nvSpPr>
      <xdr:spPr>
        <a:xfrm>
          <a:off x="1955800" y="1020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34925</xdr:rowOff>
    </xdr:from>
    <xdr:to xmlns:xdr="http://schemas.openxmlformats.org/drawingml/2006/spreadsheetDrawing">
      <xdr:col>7</xdr:col>
      <xdr:colOff>31750</xdr:colOff>
      <xdr:row>60</xdr:row>
      <xdr:rowOff>136525</xdr:rowOff>
    </xdr:to>
    <xdr:sp macro="" textlink="">
      <xdr:nvSpPr>
        <xdr:cNvPr id="157" name="楕円 156"/>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146685</xdr:rowOff>
    </xdr:from>
    <xdr:ext cx="762000" cy="258445"/>
    <xdr:sp macro="" textlink="">
      <xdr:nvSpPr>
        <xdr:cNvPr id="158" name="テキスト ボックス 157"/>
        <xdr:cNvSpPr txBox="1"/>
      </xdr:nvSpPr>
      <xdr:spPr>
        <a:xfrm>
          <a:off x="1066800" y="10090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1" name="テキスト ボックス 160"/>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[79,374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人件費は、人事院勧告による職員基本給の増額により、昨年度より増加した。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物件費は、地方応援度事業経費の増加により微増となった。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維持補修費は、緊急に対応する市道の修繕箇所の減により修繕費が減小した。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今後も定員適正化計画に基づく人件費の抑制及び全事業総点検の活用により、事業の見直しを行い、メリハリをつけた事業執行による歳出抑制に努める。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2" name="テキスト ボックス 171"/>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6" name="テキスト ボックス 175"/>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78" name="テキスト ボックス 177"/>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6"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82</xdr:row>
      <xdr:rowOff>1270</xdr:rowOff>
    </xdr:from>
    <xdr:to xmlns:xdr="http://schemas.openxmlformats.org/drawingml/2006/spreadsheetDrawing">
      <xdr:col>23</xdr:col>
      <xdr:colOff>133350</xdr:colOff>
      <xdr:row>89</xdr:row>
      <xdr:rowOff>99695</xdr:rowOff>
    </xdr:to>
    <xdr:cxnSp macro="">
      <xdr:nvCxnSpPr>
        <xdr:cNvPr id="188" name="直線コネクタ 187"/>
        <xdr:cNvCxnSpPr/>
      </xdr:nvCxnSpPr>
      <xdr:spPr>
        <a:xfrm flipV="1">
          <a:off x="4953000" y="14060170"/>
          <a:ext cx="0" cy="1298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71755</xdr:rowOff>
    </xdr:from>
    <xdr:ext cx="762000" cy="259080"/>
    <xdr:sp macro="" textlink="">
      <xdr:nvSpPr>
        <xdr:cNvPr id="189" name="人件費・物件費等の状況最小値テキスト"/>
        <xdr:cNvSpPr txBox="1"/>
      </xdr:nvSpPr>
      <xdr:spPr>
        <a:xfrm>
          <a:off x="5041900" y="153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176,216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99695</xdr:rowOff>
    </xdr:from>
    <xdr:to xmlns:xdr="http://schemas.openxmlformats.org/drawingml/2006/spreadsheetDrawing">
      <xdr:col>24</xdr:col>
      <xdr:colOff>12700</xdr:colOff>
      <xdr:row>89</xdr:row>
      <xdr:rowOff>99695</xdr:rowOff>
    </xdr:to>
    <xdr:cxnSp macro="">
      <xdr:nvCxnSpPr>
        <xdr:cNvPr id="190" name="直線コネクタ 189"/>
        <xdr:cNvCxnSpPr/>
      </xdr:nvCxnSpPr>
      <xdr:spPr>
        <a:xfrm>
          <a:off x="4864100" y="1535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87630</xdr:rowOff>
    </xdr:from>
    <xdr:ext cx="762000" cy="258445"/>
    <xdr:sp macro="" textlink="">
      <xdr:nvSpPr>
        <xdr:cNvPr id="191" name="人件費・物件費等の状況最大値テキスト"/>
        <xdr:cNvSpPr txBox="1"/>
      </xdr:nvSpPr>
      <xdr:spPr>
        <a:xfrm>
          <a:off x="5041900" y="13803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82</xdr:row>
      <xdr:rowOff>1270</xdr:rowOff>
    </xdr:from>
    <xdr:to xmlns:xdr="http://schemas.openxmlformats.org/drawingml/2006/spreadsheetDrawing">
      <xdr:col>24</xdr:col>
      <xdr:colOff>12700</xdr:colOff>
      <xdr:row>82</xdr:row>
      <xdr:rowOff>1270</xdr:rowOff>
    </xdr:to>
    <xdr:cxnSp macro="">
      <xdr:nvCxnSpPr>
        <xdr:cNvPr id="192" name="直線コネクタ 191"/>
        <xdr:cNvCxnSpPr/>
      </xdr:nvCxnSpPr>
      <xdr:spPr>
        <a:xfrm>
          <a:off x="4864100" y="14060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153035</xdr:rowOff>
    </xdr:from>
    <xdr:to xmlns:xdr="http://schemas.openxmlformats.org/drawingml/2006/spreadsheetDrawing">
      <xdr:col>23</xdr:col>
      <xdr:colOff>133350</xdr:colOff>
      <xdr:row>82</xdr:row>
      <xdr:rowOff>1270</xdr:rowOff>
    </xdr:to>
    <xdr:cxnSp macro="">
      <xdr:nvCxnSpPr>
        <xdr:cNvPr id="193" name="直線コネクタ 192"/>
        <xdr:cNvCxnSpPr/>
      </xdr:nvCxnSpPr>
      <xdr:spPr>
        <a:xfrm>
          <a:off x="4114800" y="1404048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84</xdr:row>
      <xdr:rowOff>19050</xdr:rowOff>
    </xdr:from>
    <xdr:ext cx="762000" cy="258445"/>
    <xdr:sp macro="" textlink="">
      <xdr:nvSpPr>
        <xdr:cNvPr id="194" name="人件費・物件費等の状況平均値テキスト"/>
        <xdr:cNvSpPr txBox="1"/>
      </xdr:nvSpPr>
      <xdr:spPr>
        <a:xfrm>
          <a:off x="5041900" y="144208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46990</xdr:rowOff>
    </xdr:from>
    <xdr:to xmlns:xdr="http://schemas.openxmlformats.org/drawingml/2006/spreadsheetDrawing">
      <xdr:col>23</xdr:col>
      <xdr:colOff>184150</xdr:colOff>
      <xdr:row>84</xdr:row>
      <xdr:rowOff>148590</xdr:rowOff>
    </xdr:to>
    <xdr:sp macro="" textlink="">
      <xdr:nvSpPr>
        <xdr:cNvPr id="195" name="フローチャート: 判断 194"/>
        <xdr:cNvSpPr/>
      </xdr:nvSpPr>
      <xdr:spPr>
        <a:xfrm>
          <a:off x="4902200" y="1444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92075</xdr:rowOff>
    </xdr:from>
    <xdr:to xmlns:xdr="http://schemas.openxmlformats.org/drawingml/2006/spreadsheetDrawing">
      <xdr:col>19</xdr:col>
      <xdr:colOff>133350</xdr:colOff>
      <xdr:row>81</xdr:row>
      <xdr:rowOff>153035</xdr:rowOff>
    </xdr:to>
    <xdr:cxnSp macro="">
      <xdr:nvCxnSpPr>
        <xdr:cNvPr id="196" name="直線コネクタ 195"/>
        <xdr:cNvCxnSpPr/>
      </xdr:nvCxnSpPr>
      <xdr:spPr>
        <a:xfrm>
          <a:off x="3225800" y="1397952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84</xdr:row>
      <xdr:rowOff>52070</xdr:rowOff>
    </xdr:from>
    <xdr:to xmlns:xdr="http://schemas.openxmlformats.org/drawingml/2006/spreadsheetDrawing">
      <xdr:col>19</xdr:col>
      <xdr:colOff>184150</xdr:colOff>
      <xdr:row>84</xdr:row>
      <xdr:rowOff>153670</xdr:rowOff>
    </xdr:to>
    <xdr:sp macro="" textlink="">
      <xdr:nvSpPr>
        <xdr:cNvPr id="197" name="フローチャート: 判断 196"/>
        <xdr:cNvSpPr/>
      </xdr:nvSpPr>
      <xdr:spPr>
        <a:xfrm>
          <a:off x="40640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138430</xdr:rowOff>
    </xdr:from>
    <xdr:ext cx="736600" cy="259080"/>
    <xdr:sp macro="" textlink="">
      <xdr:nvSpPr>
        <xdr:cNvPr id="198" name="テキスト ボックス 197"/>
        <xdr:cNvSpPr txBox="1"/>
      </xdr:nvSpPr>
      <xdr:spPr>
        <a:xfrm>
          <a:off x="3733800" y="14540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90170</xdr:rowOff>
    </xdr:from>
    <xdr:to xmlns:xdr="http://schemas.openxmlformats.org/drawingml/2006/spreadsheetDrawing">
      <xdr:col>15</xdr:col>
      <xdr:colOff>82550</xdr:colOff>
      <xdr:row>81</xdr:row>
      <xdr:rowOff>92075</xdr:rowOff>
    </xdr:to>
    <xdr:cxnSp macro="">
      <xdr:nvCxnSpPr>
        <xdr:cNvPr id="199" name="直線コネクタ 198"/>
        <xdr:cNvCxnSpPr/>
      </xdr:nvCxnSpPr>
      <xdr:spPr>
        <a:xfrm>
          <a:off x="2336800" y="139776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84</xdr:row>
      <xdr:rowOff>5080</xdr:rowOff>
    </xdr:from>
    <xdr:to xmlns:xdr="http://schemas.openxmlformats.org/drawingml/2006/spreadsheetDrawing">
      <xdr:col>15</xdr:col>
      <xdr:colOff>133350</xdr:colOff>
      <xdr:row>84</xdr:row>
      <xdr:rowOff>106680</xdr:rowOff>
    </xdr:to>
    <xdr:sp macro="" textlink="">
      <xdr:nvSpPr>
        <xdr:cNvPr id="200" name="フローチャート: 判断 199"/>
        <xdr:cNvSpPr/>
      </xdr:nvSpPr>
      <xdr:spPr>
        <a:xfrm>
          <a:off x="3175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91440</xdr:rowOff>
    </xdr:from>
    <xdr:ext cx="762000" cy="259080"/>
    <xdr:sp macro="" textlink="">
      <xdr:nvSpPr>
        <xdr:cNvPr id="201" name="テキスト ボックス 200"/>
        <xdr:cNvSpPr txBox="1"/>
      </xdr:nvSpPr>
      <xdr:spPr>
        <a:xfrm>
          <a:off x="2844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60960</xdr:rowOff>
    </xdr:from>
    <xdr:to xmlns:xdr="http://schemas.openxmlformats.org/drawingml/2006/spreadsheetDrawing">
      <xdr:col>11</xdr:col>
      <xdr:colOff>31750</xdr:colOff>
      <xdr:row>81</xdr:row>
      <xdr:rowOff>90170</xdr:rowOff>
    </xdr:to>
    <xdr:cxnSp macro="">
      <xdr:nvCxnSpPr>
        <xdr:cNvPr id="202" name="直線コネクタ 201"/>
        <xdr:cNvCxnSpPr/>
      </xdr:nvCxnSpPr>
      <xdr:spPr>
        <a:xfrm>
          <a:off x="1447800" y="1394841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170815</xdr:rowOff>
    </xdr:from>
    <xdr:to xmlns:xdr="http://schemas.openxmlformats.org/drawingml/2006/spreadsheetDrawing">
      <xdr:col>11</xdr:col>
      <xdr:colOff>82550</xdr:colOff>
      <xdr:row>84</xdr:row>
      <xdr:rowOff>100965</xdr:rowOff>
    </xdr:to>
    <xdr:sp macro="" textlink="">
      <xdr:nvSpPr>
        <xdr:cNvPr id="203" name="フローチャート: 判断 202"/>
        <xdr:cNvSpPr/>
      </xdr:nvSpPr>
      <xdr:spPr>
        <a:xfrm>
          <a:off x="2286000" y="144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86360</xdr:rowOff>
    </xdr:from>
    <xdr:ext cx="762000" cy="258445"/>
    <xdr:sp macro="" textlink="">
      <xdr:nvSpPr>
        <xdr:cNvPr id="204" name="テキスト ボックス 203"/>
        <xdr:cNvSpPr txBox="1"/>
      </xdr:nvSpPr>
      <xdr:spPr>
        <a:xfrm>
          <a:off x="1955800" y="1448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114935</xdr:rowOff>
    </xdr:from>
    <xdr:to xmlns:xdr="http://schemas.openxmlformats.org/drawingml/2006/spreadsheetDrawing">
      <xdr:col>7</xdr:col>
      <xdr:colOff>31750</xdr:colOff>
      <xdr:row>84</xdr:row>
      <xdr:rowOff>45085</xdr:rowOff>
    </xdr:to>
    <xdr:sp macro="" textlink="">
      <xdr:nvSpPr>
        <xdr:cNvPr id="205" name="フローチャート: 判断 204"/>
        <xdr:cNvSpPr/>
      </xdr:nvSpPr>
      <xdr:spPr>
        <a:xfrm>
          <a:off x="1397000" y="1434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29845</xdr:rowOff>
    </xdr:from>
    <xdr:ext cx="762000" cy="258445"/>
    <xdr:sp macro="" textlink="">
      <xdr:nvSpPr>
        <xdr:cNvPr id="206" name="テキスト ボックス 205"/>
        <xdr:cNvSpPr txBox="1"/>
      </xdr:nvSpPr>
      <xdr:spPr>
        <a:xfrm>
          <a:off x="1066800" y="14431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121920</xdr:rowOff>
    </xdr:from>
    <xdr:to xmlns:xdr="http://schemas.openxmlformats.org/drawingml/2006/spreadsheetDrawing">
      <xdr:col>23</xdr:col>
      <xdr:colOff>184150</xdr:colOff>
      <xdr:row>82</xdr:row>
      <xdr:rowOff>52070</xdr:rowOff>
    </xdr:to>
    <xdr:sp macro="" textlink="">
      <xdr:nvSpPr>
        <xdr:cNvPr id="212" name="楕円 211"/>
        <xdr:cNvSpPr/>
      </xdr:nvSpPr>
      <xdr:spPr>
        <a:xfrm>
          <a:off x="4902200" y="140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43180</xdr:rowOff>
    </xdr:from>
    <xdr:ext cx="762000" cy="258445"/>
    <xdr:sp macro="" textlink="">
      <xdr:nvSpPr>
        <xdr:cNvPr id="213" name="人件費・物件費等の状況該当値テキスト"/>
        <xdr:cNvSpPr txBox="1"/>
      </xdr:nvSpPr>
      <xdr:spPr>
        <a:xfrm>
          <a:off x="5041900" y="13930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102235</xdr:rowOff>
    </xdr:from>
    <xdr:to xmlns:xdr="http://schemas.openxmlformats.org/drawingml/2006/spreadsheetDrawing">
      <xdr:col>19</xdr:col>
      <xdr:colOff>184150</xdr:colOff>
      <xdr:row>82</xdr:row>
      <xdr:rowOff>32385</xdr:rowOff>
    </xdr:to>
    <xdr:sp macro="" textlink="">
      <xdr:nvSpPr>
        <xdr:cNvPr id="214" name="楕円 213"/>
        <xdr:cNvSpPr/>
      </xdr:nvSpPr>
      <xdr:spPr>
        <a:xfrm>
          <a:off x="4064000" y="139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42545</xdr:rowOff>
    </xdr:from>
    <xdr:ext cx="736600" cy="258445"/>
    <xdr:sp macro="" textlink="">
      <xdr:nvSpPr>
        <xdr:cNvPr id="215" name="テキスト ボックス 214"/>
        <xdr:cNvSpPr txBox="1"/>
      </xdr:nvSpPr>
      <xdr:spPr>
        <a:xfrm>
          <a:off x="3733800" y="13758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41275</xdr:rowOff>
    </xdr:from>
    <xdr:to xmlns:xdr="http://schemas.openxmlformats.org/drawingml/2006/spreadsheetDrawing">
      <xdr:col>15</xdr:col>
      <xdr:colOff>133350</xdr:colOff>
      <xdr:row>81</xdr:row>
      <xdr:rowOff>143510</xdr:rowOff>
    </xdr:to>
    <xdr:sp macro="" textlink="">
      <xdr:nvSpPr>
        <xdr:cNvPr id="216" name="楕円 215"/>
        <xdr:cNvSpPr/>
      </xdr:nvSpPr>
      <xdr:spPr>
        <a:xfrm>
          <a:off x="3175000" y="139287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153035</xdr:rowOff>
    </xdr:from>
    <xdr:ext cx="762000" cy="259080"/>
    <xdr:sp macro="" textlink="">
      <xdr:nvSpPr>
        <xdr:cNvPr id="217" name="テキスト ボックス 216"/>
        <xdr:cNvSpPr txBox="1"/>
      </xdr:nvSpPr>
      <xdr:spPr>
        <a:xfrm>
          <a:off x="2844800" y="13697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39370</xdr:rowOff>
    </xdr:from>
    <xdr:to xmlns:xdr="http://schemas.openxmlformats.org/drawingml/2006/spreadsheetDrawing">
      <xdr:col>11</xdr:col>
      <xdr:colOff>82550</xdr:colOff>
      <xdr:row>81</xdr:row>
      <xdr:rowOff>140970</xdr:rowOff>
    </xdr:to>
    <xdr:sp macro="" textlink="">
      <xdr:nvSpPr>
        <xdr:cNvPr id="218" name="楕円 217"/>
        <xdr:cNvSpPr/>
      </xdr:nvSpPr>
      <xdr:spPr>
        <a:xfrm>
          <a:off x="2286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151130</xdr:rowOff>
    </xdr:from>
    <xdr:ext cx="762000" cy="259080"/>
    <xdr:sp macro="" textlink="">
      <xdr:nvSpPr>
        <xdr:cNvPr id="219" name="テキスト ボックス 218"/>
        <xdr:cNvSpPr txBox="1"/>
      </xdr:nvSpPr>
      <xdr:spPr>
        <a:xfrm>
          <a:off x="1955800" y="13695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10160</xdr:rowOff>
    </xdr:from>
    <xdr:to xmlns:xdr="http://schemas.openxmlformats.org/drawingml/2006/spreadsheetDrawing">
      <xdr:col>7</xdr:col>
      <xdr:colOff>31750</xdr:colOff>
      <xdr:row>81</xdr:row>
      <xdr:rowOff>111760</xdr:rowOff>
    </xdr:to>
    <xdr:sp macro="" textlink="">
      <xdr:nvSpPr>
        <xdr:cNvPr id="220" name="楕円 219"/>
        <xdr:cNvSpPr/>
      </xdr:nvSpPr>
      <xdr:spPr>
        <a:xfrm>
          <a:off x="1397000" y="1389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121920</xdr:rowOff>
    </xdr:from>
    <xdr:ext cx="762000" cy="258445"/>
    <xdr:sp macro="" textlink="">
      <xdr:nvSpPr>
        <xdr:cNvPr id="221" name="テキスト ボックス 220"/>
        <xdr:cNvSpPr txBox="1"/>
      </xdr:nvSpPr>
      <xdr:spPr>
        <a:xfrm>
          <a:off x="1066800" y="13666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4" name="テキスト ボックス 223"/>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昨年度と同水準となった。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定年による大量の退職に対し、定員適正化計画に基づく採用抑制を実施しているが、今後も、類似団体平均の水準を目標に、人件費の抑制に努める。</a:t>
          </a:r>
          <a:endParaRPr kumimoji="1" lang="en-US" altLang="ja-JP" sz="1300">
            <a:latin typeface="ＭＳ Ｐゴシック"/>
            <a:ea typeface="ＭＳ Ｐゴシック"/>
          </a:endParaRPr>
        </a:p>
        <a:p>
          <a:r>
            <a:rPr kumimoji="1" lang="ja-JP" altLang="en-US" sz="1300">
              <a:latin typeface="ＭＳ Ｐゴシック"/>
              <a:ea typeface="ＭＳ Ｐゴシック"/>
            </a:rPr>
            <a:t>　なお、ラスパイレス指数については前年度数値を引用している。</a:t>
          </a:r>
          <a:endParaRPr kumimoji="1" lang="en-US" altLang="ja-JP"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8445"/>
    <xdr:sp macro="" textlink="">
      <xdr:nvSpPr>
        <xdr:cNvPr id="238" name="テキスト ボックス 237"/>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8445"/>
    <xdr:sp macro="" textlink="">
      <xdr:nvSpPr>
        <xdr:cNvPr id="240" name="テキスト ボックス 239"/>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48" name="テキスト ボックス 247"/>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104775</xdr:rowOff>
    </xdr:from>
    <xdr:to xmlns:xdr="http://schemas.openxmlformats.org/drawingml/2006/spreadsheetDrawing">
      <xdr:col>81</xdr:col>
      <xdr:colOff>44450</xdr:colOff>
      <xdr:row>88</xdr:row>
      <xdr:rowOff>40640</xdr:rowOff>
    </xdr:to>
    <xdr:cxnSp macro="">
      <xdr:nvCxnSpPr>
        <xdr:cNvPr id="250" name="直線コネクタ 249"/>
        <xdr:cNvCxnSpPr/>
      </xdr:nvCxnSpPr>
      <xdr:spPr>
        <a:xfrm flipV="1">
          <a:off x="17018000" y="13820775"/>
          <a:ext cx="0" cy="1307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12065</xdr:rowOff>
    </xdr:from>
    <xdr:ext cx="762000" cy="259080"/>
    <xdr:sp macro="" textlink="">
      <xdr:nvSpPr>
        <xdr:cNvPr id="251" name="給与水準   （国との比較）最小値テキスト"/>
        <xdr:cNvSpPr txBox="1"/>
      </xdr:nvSpPr>
      <xdr:spPr>
        <a:xfrm>
          <a:off x="17106900" y="1509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40640</xdr:rowOff>
    </xdr:from>
    <xdr:to xmlns:xdr="http://schemas.openxmlformats.org/drawingml/2006/spreadsheetDrawing">
      <xdr:col>81</xdr:col>
      <xdr:colOff>133350</xdr:colOff>
      <xdr:row>88</xdr:row>
      <xdr:rowOff>40640</xdr:rowOff>
    </xdr:to>
    <xdr:cxnSp macro="">
      <xdr:nvCxnSpPr>
        <xdr:cNvPr id="252" name="直線コネクタ 251"/>
        <xdr:cNvCxnSpPr/>
      </xdr:nvCxnSpPr>
      <xdr:spPr>
        <a:xfrm>
          <a:off x="16929100" y="151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19685</xdr:rowOff>
    </xdr:from>
    <xdr:ext cx="762000" cy="258445"/>
    <xdr:sp macro="" textlink="">
      <xdr:nvSpPr>
        <xdr:cNvPr id="253" name="給与水準   （国との比較）最大値テキスト"/>
        <xdr:cNvSpPr txBox="1"/>
      </xdr:nvSpPr>
      <xdr:spPr>
        <a:xfrm>
          <a:off x="17106900" y="13564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104775</xdr:rowOff>
    </xdr:from>
    <xdr:to xmlns:xdr="http://schemas.openxmlformats.org/drawingml/2006/spreadsheetDrawing">
      <xdr:col>81</xdr:col>
      <xdr:colOff>133350</xdr:colOff>
      <xdr:row>80</xdr:row>
      <xdr:rowOff>104775</xdr:rowOff>
    </xdr:to>
    <xdr:cxnSp macro="">
      <xdr:nvCxnSpPr>
        <xdr:cNvPr id="254" name="直線コネクタ 253"/>
        <xdr:cNvCxnSpPr/>
      </xdr:nvCxnSpPr>
      <xdr:spPr>
        <a:xfrm>
          <a:off x="16929100" y="1382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40640</xdr:rowOff>
    </xdr:from>
    <xdr:to xmlns:xdr="http://schemas.openxmlformats.org/drawingml/2006/spreadsheetDrawing">
      <xdr:col>81</xdr:col>
      <xdr:colOff>44450</xdr:colOff>
      <xdr:row>88</xdr:row>
      <xdr:rowOff>40640</xdr:rowOff>
    </xdr:to>
    <xdr:cxnSp macro="">
      <xdr:nvCxnSpPr>
        <xdr:cNvPr id="255" name="直線コネクタ 254"/>
        <xdr:cNvCxnSpPr/>
      </xdr:nvCxnSpPr>
      <xdr:spPr>
        <a:xfrm>
          <a:off x="16179800" y="151282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83</xdr:row>
      <xdr:rowOff>148590</xdr:rowOff>
    </xdr:from>
    <xdr:ext cx="762000" cy="259080"/>
    <xdr:sp macro="" textlink="">
      <xdr:nvSpPr>
        <xdr:cNvPr id="256" name="給与水準   （国との比較）平均値テキスト"/>
        <xdr:cNvSpPr txBox="1"/>
      </xdr:nvSpPr>
      <xdr:spPr>
        <a:xfrm>
          <a:off x="17106900" y="1437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132080</xdr:rowOff>
    </xdr:from>
    <xdr:to xmlns:xdr="http://schemas.openxmlformats.org/drawingml/2006/spreadsheetDrawing">
      <xdr:col>81</xdr:col>
      <xdr:colOff>95250</xdr:colOff>
      <xdr:row>85</xdr:row>
      <xdr:rowOff>62230</xdr:rowOff>
    </xdr:to>
    <xdr:sp macro="" textlink="">
      <xdr:nvSpPr>
        <xdr:cNvPr id="257" name="フローチャート: 判断 256"/>
        <xdr:cNvSpPr/>
      </xdr:nvSpPr>
      <xdr:spPr>
        <a:xfrm>
          <a:off x="169672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151130</xdr:rowOff>
    </xdr:from>
    <xdr:to xmlns:xdr="http://schemas.openxmlformats.org/drawingml/2006/spreadsheetDrawing">
      <xdr:col>77</xdr:col>
      <xdr:colOff>44450</xdr:colOff>
      <xdr:row>88</xdr:row>
      <xdr:rowOff>40640</xdr:rowOff>
    </xdr:to>
    <xdr:cxnSp macro="">
      <xdr:nvCxnSpPr>
        <xdr:cNvPr id="258" name="直線コネクタ 257"/>
        <xdr:cNvCxnSpPr/>
      </xdr:nvCxnSpPr>
      <xdr:spPr>
        <a:xfrm>
          <a:off x="15290800" y="150672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92075</xdr:rowOff>
    </xdr:from>
    <xdr:to xmlns:xdr="http://schemas.openxmlformats.org/drawingml/2006/spreadsheetDrawing">
      <xdr:col>77</xdr:col>
      <xdr:colOff>95250</xdr:colOff>
      <xdr:row>85</xdr:row>
      <xdr:rowOff>22225</xdr:rowOff>
    </xdr:to>
    <xdr:sp macro="" textlink="">
      <xdr:nvSpPr>
        <xdr:cNvPr id="259" name="フローチャート: 判断 258"/>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32385</xdr:rowOff>
    </xdr:from>
    <xdr:ext cx="736600" cy="258445"/>
    <xdr:sp macro="" textlink="">
      <xdr:nvSpPr>
        <xdr:cNvPr id="260" name="テキスト ボックス 259"/>
        <xdr:cNvSpPr txBox="1"/>
      </xdr:nvSpPr>
      <xdr:spPr>
        <a:xfrm>
          <a:off x="15798800" y="14262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101600</xdr:rowOff>
    </xdr:from>
    <xdr:to xmlns:xdr="http://schemas.openxmlformats.org/drawingml/2006/spreadsheetDrawing">
      <xdr:col>72</xdr:col>
      <xdr:colOff>203200</xdr:colOff>
      <xdr:row>87</xdr:row>
      <xdr:rowOff>151130</xdr:rowOff>
    </xdr:to>
    <xdr:cxnSp macro="">
      <xdr:nvCxnSpPr>
        <xdr:cNvPr id="261" name="直線コネクタ 260"/>
        <xdr:cNvCxnSpPr/>
      </xdr:nvCxnSpPr>
      <xdr:spPr>
        <a:xfrm>
          <a:off x="14401800" y="1484630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112395</xdr:rowOff>
    </xdr:from>
    <xdr:to xmlns:xdr="http://schemas.openxmlformats.org/drawingml/2006/spreadsheetDrawing">
      <xdr:col>73</xdr:col>
      <xdr:colOff>44450</xdr:colOff>
      <xdr:row>85</xdr:row>
      <xdr:rowOff>42545</xdr:rowOff>
    </xdr:to>
    <xdr:sp macro="" textlink="">
      <xdr:nvSpPr>
        <xdr:cNvPr id="262" name="フローチャート: 判断 261"/>
        <xdr:cNvSpPr/>
      </xdr:nvSpPr>
      <xdr:spPr>
        <a:xfrm>
          <a:off x="15240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52705</xdr:rowOff>
    </xdr:from>
    <xdr:ext cx="762000" cy="258445"/>
    <xdr:sp macro="" textlink="">
      <xdr:nvSpPr>
        <xdr:cNvPr id="263" name="テキスト ボックス 262"/>
        <xdr:cNvSpPr txBox="1"/>
      </xdr:nvSpPr>
      <xdr:spPr>
        <a:xfrm>
          <a:off x="14909800" y="14283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101600</xdr:rowOff>
    </xdr:from>
    <xdr:to xmlns:xdr="http://schemas.openxmlformats.org/drawingml/2006/spreadsheetDrawing">
      <xdr:col>68</xdr:col>
      <xdr:colOff>152400</xdr:colOff>
      <xdr:row>87</xdr:row>
      <xdr:rowOff>90805</xdr:rowOff>
    </xdr:to>
    <xdr:cxnSp macro="">
      <xdr:nvCxnSpPr>
        <xdr:cNvPr id="264" name="直線コネクタ 263"/>
        <xdr:cNvCxnSpPr/>
      </xdr:nvCxnSpPr>
      <xdr:spPr>
        <a:xfrm flipV="1">
          <a:off x="13512800" y="1484630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163195</xdr:rowOff>
    </xdr:from>
    <xdr:to xmlns:xdr="http://schemas.openxmlformats.org/drawingml/2006/spreadsheetDrawing">
      <xdr:col>68</xdr:col>
      <xdr:colOff>203200</xdr:colOff>
      <xdr:row>84</xdr:row>
      <xdr:rowOff>93345</xdr:rowOff>
    </xdr:to>
    <xdr:sp macro="" textlink="">
      <xdr:nvSpPr>
        <xdr:cNvPr id="265" name="フローチャート: 判断 264"/>
        <xdr:cNvSpPr/>
      </xdr:nvSpPr>
      <xdr:spPr>
        <a:xfrm>
          <a:off x="14351000" y="1439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103505</xdr:rowOff>
    </xdr:from>
    <xdr:ext cx="762000" cy="259080"/>
    <xdr:sp macro="" textlink="">
      <xdr:nvSpPr>
        <xdr:cNvPr id="266" name="テキスト ボックス 265"/>
        <xdr:cNvSpPr txBox="1"/>
      </xdr:nvSpPr>
      <xdr:spPr>
        <a:xfrm>
          <a:off x="14020800" y="1416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102870</xdr:rowOff>
    </xdr:from>
    <xdr:to xmlns:xdr="http://schemas.openxmlformats.org/drawingml/2006/spreadsheetDrawing">
      <xdr:col>64</xdr:col>
      <xdr:colOff>152400</xdr:colOff>
      <xdr:row>84</xdr:row>
      <xdr:rowOff>33020</xdr:rowOff>
    </xdr:to>
    <xdr:sp macro="" textlink="">
      <xdr:nvSpPr>
        <xdr:cNvPr id="267" name="フローチャート: 判断 266"/>
        <xdr:cNvSpPr/>
      </xdr:nvSpPr>
      <xdr:spPr>
        <a:xfrm>
          <a:off x="13462000" y="1433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43180</xdr:rowOff>
    </xdr:from>
    <xdr:ext cx="762000" cy="258445"/>
    <xdr:sp macro="" textlink="">
      <xdr:nvSpPr>
        <xdr:cNvPr id="268" name="テキスト ボックス 267"/>
        <xdr:cNvSpPr txBox="1"/>
      </xdr:nvSpPr>
      <xdr:spPr>
        <a:xfrm>
          <a:off x="13131800" y="14102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87</xdr:row>
      <xdr:rowOff>160655</xdr:rowOff>
    </xdr:from>
    <xdr:to xmlns:xdr="http://schemas.openxmlformats.org/drawingml/2006/spreadsheetDrawing">
      <xdr:col>81</xdr:col>
      <xdr:colOff>95250</xdr:colOff>
      <xdr:row>88</xdr:row>
      <xdr:rowOff>90805</xdr:rowOff>
    </xdr:to>
    <xdr:sp macro="" textlink="">
      <xdr:nvSpPr>
        <xdr:cNvPr id="274" name="楕円 273"/>
        <xdr:cNvSpPr/>
      </xdr:nvSpPr>
      <xdr:spPr>
        <a:xfrm>
          <a:off x="169672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56515</xdr:rowOff>
    </xdr:from>
    <xdr:ext cx="762000" cy="258445"/>
    <xdr:sp macro="" textlink="">
      <xdr:nvSpPr>
        <xdr:cNvPr id="275" name="給与水準   （国との比較）該当値テキスト"/>
        <xdr:cNvSpPr txBox="1"/>
      </xdr:nvSpPr>
      <xdr:spPr>
        <a:xfrm>
          <a:off x="17106900" y="14972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160655</xdr:rowOff>
    </xdr:from>
    <xdr:to xmlns:xdr="http://schemas.openxmlformats.org/drawingml/2006/spreadsheetDrawing">
      <xdr:col>77</xdr:col>
      <xdr:colOff>95250</xdr:colOff>
      <xdr:row>88</xdr:row>
      <xdr:rowOff>90805</xdr:rowOff>
    </xdr:to>
    <xdr:sp macro="" textlink="">
      <xdr:nvSpPr>
        <xdr:cNvPr id="276" name="楕円 275"/>
        <xdr:cNvSpPr/>
      </xdr:nvSpPr>
      <xdr:spPr>
        <a:xfrm>
          <a:off x="16129000" y="150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75565</xdr:rowOff>
    </xdr:from>
    <xdr:ext cx="736600" cy="258445"/>
    <xdr:sp macro="" textlink="">
      <xdr:nvSpPr>
        <xdr:cNvPr id="277" name="テキスト ボックス 276"/>
        <xdr:cNvSpPr txBox="1"/>
      </xdr:nvSpPr>
      <xdr:spPr>
        <a:xfrm>
          <a:off x="15798800" y="151631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87</xdr:row>
      <xdr:rowOff>100330</xdr:rowOff>
    </xdr:from>
    <xdr:to xmlns:xdr="http://schemas.openxmlformats.org/drawingml/2006/spreadsheetDrawing">
      <xdr:col>73</xdr:col>
      <xdr:colOff>44450</xdr:colOff>
      <xdr:row>88</xdr:row>
      <xdr:rowOff>30480</xdr:rowOff>
    </xdr:to>
    <xdr:sp macro="" textlink="">
      <xdr:nvSpPr>
        <xdr:cNvPr id="278" name="楕円 277"/>
        <xdr:cNvSpPr/>
      </xdr:nvSpPr>
      <xdr:spPr>
        <a:xfrm>
          <a:off x="15240000" y="150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15240</xdr:rowOff>
    </xdr:from>
    <xdr:ext cx="762000" cy="259080"/>
    <xdr:sp macro="" textlink="">
      <xdr:nvSpPr>
        <xdr:cNvPr id="279" name="テキスト ボックス 278"/>
        <xdr:cNvSpPr txBox="1"/>
      </xdr:nvSpPr>
      <xdr:spPr>
        <a:xfrm>
          <a:off x="14909800" y="15102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80" name="楕円 279"/>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81" name="テキスト ボックス 280"/>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40640</xdr:rowOff>
    </xdr:from>
    <xdr:to xmlns:xdr="http://schemas.openxmlformats.org/drawingml/2006/spreadsheetDrawing">
      <xdr:col>64</xdr:col>
      <xdr:colOff>152400</xdr:colOff>
      <xdr:row>87</xdr:row>
      <xdr:rowOff>141605</xdr:rowOff>
    </xdr:to>
    <xdr:sp macro="" textlink="">
      <xdr:nvSpPr>
        <xdr:cNvPr id="282" name="楕円 281"/>
        <xdr:cNvSpPr/>
      </xdr:nvSpPr>
      <xdr:spPr>
        <a:xfrm>
          <a:off x="13462000" y="14956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126365</xdr:rowOff>
    </xdr:from>
    <xdr:ext cx="762000" cy="259080"/>
    <xdr:sp macro="" textlink="">
      <xdr:nvSpPr>
        <xdr:cNvPr id="283" name="テキスト ボックス 282"/>
        <xdr:cNvSpPr txBox="1"/>
      </xdr:nvSpPr>
      <xdr:spPr>
        <a:xfrm>
          <a:off x="13131800" y="1504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64</xdr:col>
      <xdr:colOff>41275</xdr:colOff>
      <xdr:row>53</xdr:row>
      <xdr:rowOff>101600</xdr:rowOff>
    </xdr:from>
    <xdr:ext cx="2050415" cy="308610"/>
    <xdr:sp macro="" textlink="">
      <xdr:nvSpPr>
        <xdr:cNvPr id="285" name="テキスト ボックス 284"/>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mlns:xdr="http://schemas.openxmlformats.org/drawingml/2006/spreadsheetDrawing">
      <xdr:col>74</xdr:col>
      <xdr:colOff>123825</xdr:colOff>
      <xdr:row>53</xdr:row>
      <xdr:rowOff>76200</xdr:rowOff>
    </xdr:from>
    <xdr:ext cx="1651000" cy="358140"/>
    <xdr:sp macro="" textlink="">
      <xdr:nvSpPr>
        <xdr:cNvPr id="286" name="テキスト ボックス 285"/>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昨年度とほぼ同水準となった。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過去からの職員採用抑制により、類似団体平均を大幅に下回っている。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これは、平成１７年度から２２年度までの定員適正化計画の実施により新地方行革指針を上回る削減を行ったことが大きな要因である。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今後も新たな定員管理計画に基づき、定員の適正管理を図る。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299" name="テキスト ボックス 298"/>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07" name="テキスト ボックス 306"/>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09" name="テキスト ボックス 308"/>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130810</xdr:rowOff>
    </xdr:from>
    <xdr:to xmlns:xdr="http://schemas.openxmlformats.org/drawingml/2006/spreadsheetDrawing">
      <xdr:col>81</xdr:col>
      <xdr:colOff>44450</xdr:colOff>
      <xdr:row>66</xdr:row>
      <xdr:rowOff>1905</xdr:rowOff>
    </xdr:to>
    <xdr:cxnSp macro="">
      <xdr:nvCxnSpPr>
        <xdr:cNvPr id="313" name="直線コネクタ 312"/>
        <xdr:cNvCxnSpPr/>
      </xdr:nvCxnSpPr>
      <xdr:spPr>
        <a:xfrm flipV="1">
          <a:off x="17018000" y="10074910"/>
          <a:ext cx="0" cy="12426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145415</xdr:rowOff>
    </xdr:from>
    <xdr:ext cx="762000" cy="258445"/>
    <xdr:sp macro="" textlink="">
      <xdr:nvSpPr>
        <xdr:cNvPr id="314" name="定員管理の状況最小値テキスト"/>
        <xdr:cNvSpPr txBox="1"/>
      </xdr:nvSpPr>
      <xdr:spPr>
        <a:xfrm>
          <a:off x="17106900" y="1128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1905</xdr:rowOff>
    </xdr:from>
    <xdr:to xmlns:xdr="http://schemas.openxmlformats.org/drawingml/2006/spreadsheetDrawing">
      <xdr:col>81</xdr:col>
      <xdr:colOff>133350</xdr:colOff>
      <xdr:row>66</xdr:row>
      <xdr:rowOff>1905</xdr:rowOff>
    </xdr:to>
    <xdr:cxnSp macro="">
      <xdr:nvCxnSpPr>
        <xdr:cNvPr id="315" name="直線コネクタ 314"/>
        <xdr:cNvCxnSpPr/>
      </xdr:nvCxnSpPr>
      <xdr:spPr>
        <a:xfrm>
          <a:off x="16929100" y="11317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45720</xdr:rowOff>
    </xdr:from>
    <xdr:ext cx="762000" cy="259080"/>
    <xdr:sp macro="" textlink="">
      <xdr:nvSpPr>
        <xdr:cNvPr id="316" name="定員管理の状況最大値テキスト"/>
        <xdr:cNvSpPr txBox="1"/>
      </xdr:nvSpPr>
      <xdr:spPr>
        <a:xfrm>
          <a:off x="17106900" y="981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130810</xdr:rowOff>
    </xdr:from>
    <xdr:to xmlns:xdr="http://schemas.openxmlformats.org/drawingml/2006/spreadsheetDrawing">
      <xdr:col>81</xdr:col>
      <xdr:colOff>133350</xdr:colOff>
      <xdr:row>58</xdr:row>
      <xdr:rowOff>130810</xdr:rowOff>
    </xdr:to>
    <xdr:cxnSp macro="">
      <xdr:nvCxnSpPr>
        <xdr:cNvPr id="317" name="直線コネクタ 316"/>
        <xdr:cNvCxnSpPr/>
      </xdr:nvCxnSpPr>
      <xdr:spPr>
        <a:xfrm>
          <a:off x="169291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58</xdr:row>
      <xdr:rowOff>128905</xdr:rowOff>
    </xdr:from>
    <xdr:to xmlns:xdr="http://schemas.openxmlformats.org/drawingml/2006/spreadsheetDrawing">
      <xdr:col>81</xdr:col>
      <xdr:colOff>44450</xdr:colOff>
      <xdr:row>58</xdr:row>
      <xdr:rowOff>130810</xdr:rowOff>
    </xdr:to>
    <xdr:cxnSp macro="">
      <xdr:nvCxnSpPr>
        <xdr:cNvPr id="318" name="直線コネクタ 317"/>
        <xdr:cNvCxnSpPr/>
      </xdr:nvCxnSpPr>
      <xdr:spPr>
        <a:xfrm>
          <a:off x="16179800" y="1007300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129540</xdr:rowOff>
    </xdr:from>
    <xdr:ext cx="762000" cy="259080"/>
    <xdr:sp macro="" textlink="">
      <xdr:nvSpPr>
        <xdr:cNvPr id="319" name="定員管理の状況平均値テキスト"/>
        <xdr:cNvSpPr txBox="1"/>
      </xdr:nvSpPr>
      <xdr:spPr>
        <a:xfrm>
          <a:off x="17106900" y="10416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157480</xdr:rowOff>
    </xdr:from>
    <xdr:to xmlns:xdr="http://schemas.openxmlformats.org/drawingml/2006/spreadsheetDrawing">
      <xdr:col>81</xdr:col>
      <xdr:colOff>95250</xdr:colOff>
      <xdr:row>61</xdr:row>
      <xdr:rowOff>87630</xdr:rowOff>
    </xdr:to>
    <xdr:sp macro="" textlink="">
      <xdr:nvSpPr>
        <xdr:cNvPr id="320" name="フローチャート: 判断 319"/>
        <xdr:cNvSpPr/>
      </xdr:nvSpPr>
      <xdr:spPr>
        <a:xfrm>
          <a:off x="169672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58</xdr:row>
      <xdr:rowOff>127000</xdr:rowOff>
    </xdr:from>
    <xdr:to xmlns:xdr="http://schemas.openxmlformats.org/drawingml/2006/spreadsheetDrawing">
      <xdr:col>77</xdr:col>
      <xdr:colOff>44450</xdr:colOff>
      <xdr:row>58</xdr:row>
      <xdr:rowOff>128905</xdr:rowOff>
    </xdr:to>
    <xdr:cxnSp macro="">
      <xdr:nvCxnSpPr>
        <xdr:cNvPr id="321" name="直線コネクタ 320"/>
        <xdr:cNvCxnSpPr/>
      </xdr:nvCxnSpPr>
      <xdr:spPr>
        <a:xfrm>
          <a:off x="15290800" y="100711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0</xdr:rowOff>
    </xdr:from>
    <xdr:to xmlns:xdr="http://schemas.openxmlformats.org/drawingml/2006/spreadsheetDrawing">
      <xdr:col>77</xdr:col>
      <xdr:colOff>95250</xdr:colOff>
      <xdr:row>61</xdr:row>
      <xdr:rowOff>101600</xdr:rowOff>
    </xdr:to>
    <xdr:sp macro="" textlink="">
      <xdr:nvSpPr>
        <xdr:cNvPr id="322" name="フローチャート: 判断 321"/>
        <xdr:cNvSpPr/>
      </xdr:nvSpPr>
      <xdr:spPr>
        <a:xfrm>
          <a:off x="161290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86360</xdr:rowOff>
    </xdr:from>
    <xdr:ext cx="736600" cy="258445"/>
    <xdr:sp macro="" textlink="">
      <xdr:nvSpPr>
        <xdr:cNvPr id="323" name="テキスト ボックス 322"/>
        <xdr:cNvSpPr txBox="1"/>
      </xdr:nvSpPr>
      <xdr:spPr>
        <a:xfrm>
          <a:off x="15798800" y="10544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58</xdr:row>
      <xdr:rowOff>127000</xdr:rowOff>
    </xdr:from>
    <xdr:to xmlns:xdr="http://schemas.openxmlformats.org/drawingml/2006/spreadsheetDrawing">
      <xdr:col>72</xdr:col>
      <xdr:colOff>203200</xdr:colOff>
      <xdr:row>58</xdr:row>
      <xdr:rowOff>127000</xdr:rowOff>
    </xdr:to>
    <xdr:cxnSp macro="">
      <xdr:nvCxnSpPr>
        <xdr:cNvPr id="324" name="直線コネクタ 323"/>
        <xdr:cNvCxnSpPr/>
      </xdr:nvCxnSpPr>
      <xdr:spPr>
        <a:xfrm>
          <a:off x="14401800" y="10071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132080</xdr:rowOff>
    </xdr:from>
    <xdr:to xmlns:xdr="http://schemas.openxmlformats.org/drawingml/2006/spreadsheetDrawing">
      <xdr:col>73</xdr:col>
      <xdr:colOff>44450</xdr:colOff>
      <xdr:row>61</xdr:row>
      <xdr:rowOff>61595</xdr:rowOff>
    </xdr:to>
    <xdr:sp macro="" textlink="">
      <xdr:nvSpPr>
        <xdr:cNvPr id="325" name="フローチャート: 判断 324"/>
        <xdr:cNvSpPr/>
      </xdr:nvSpPr>
      <xdr:spPr>
        <a:xfrm>
          <a:off x="15240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46355</xdr:rowOff>
    </xdr:from>
    <xdr:ext cx="762000" cy="259080"/>
    <xdr:sp macro="" textlink="">
      <xdr:nvSpPr>
        <xdr:cNvPr id="326" name="テキスト ボックス 325"/>
        <xdr:cNvSpPr txBox="1"/>
      </xdr:nvSpPr>
      <xdr:spPr>
        <a:xfrm>
          <a:off x="14909800" y="1050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58</xdr:row>
      <xdr:rowOff>127000</xdr:rowOff>
    </xdr:from>
    <xdr:to xmlns:xdr="http://schemas.openxmlformats.org/drawingml/2006/spreadsheetDrawing">
      <xdr:col>68</xdr:col>
      <xdr:colOff>152400</xdr:colOff>
      <xdr:row>58</xdr:row>
      <xdr:rowOff>132715</xdr:rowOff>
    </xdr:to>
    <xdr:cxnSp macro="">
      <xdr:nvCxnSpPr>
        <xdr:cNvPr id="327" name="直線コネクタ 326"/>
        <xdr:cNvCxnSpPr/>
      </xdr:nvCxnSpPr>
      <xdr:spPr>
        <a:xfrm flipV="1">
          <a:off x="13512800" y="100711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132080</xdr:rowOff>
    </xdr:from>
    <xdr:to xmlns:xdr="http://schemas.openxmlformats.org/drawingml/2006/spreadsheetDrawing">
      <xdr:col>68</xdr:col>
      <xdr:colOff>203200</xdr:colOff>
      <xdr:row>61</xdr:row>
      <xdr:rowOff>61595</xdr:rowOff>
    </xdr:to>
    <xdr:sp macro="" textlink="">
      <xdr:nvSpPr>
        <xdr:cNvPr id="328" name="フローチャート: 判断 327"/>
        <xdr:cNvSpPr/>
      </xdr:nvSpPr>
      <xdr:spPr>
        <a:xfrm>
          <a:off x="143510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46355</xdr:rowOff>
    </xdr:from>
    <xdr:ext cx="762000" cy="259080"/>
    <xdr:sp macro="" textlink="">
      <xdr:nvSpPr>
        <xdr:cNvPr id="329" name="テキスト ボックス 328"/>
        <xdr:cNvSpPr txBox="1"/>
      </xdr:nvSpPr>
      <xdr:spPr>
        <a:xfrm>
          <a:off x="14020800" y="10504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135255</xdr:rowOff>
    </xdr:from>
    <xdr:to xmlns:xdr="http://schemas.openxmlformats.org/drawingml/2006/spreadsheetDrawing">
      <xdr:col>64</xdr:col>
      <xdr:colOff>152400</xdr:colOff>
      <xdr:row>61</xdr:row>
      <xdr:rowOff>65405</xdr:rowOff>
    </xdr:to>
    <xdr:sp macro="" textlink="">
      <xdr:nvSpPr>
        <xdr:cNvPr id="330" name="フローチャート: 判断 329"/>
        <xdr:cNvSpPr/>
      </xdr:nvSpPr>
      <xdr:spPr>
        <a:xfrm>
          <a:off x="134620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50165</xdr:rowOff>
    </xdr:from>
    <xdr:ext cx="762000" cy="259080"/>
    <xdr:sp macro="" textlink="">
      <xdr:nvSpPr>
        <xdr:cNvPr id="331" name="テキスト ボックス 330"/>
        <xdr:cNvSpPr txBox="1"/>
      </xdr:nvSpPr>
      <xdr:spPr>
        <a:xfrm>
          <a:off x="13131800" y="10508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2" name="テキスト ボックス 331"/>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3" name="テキスト ボックス 332"/>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4" name="テキスト ボックス 333"/>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35"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36" name="テキスト ボックス 335"/>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58</xdr:row>
      <xdr:rowOff>80010</xdr:rowOff>
    </xdr:from>
    <xdr:to xmlns:xdr="http://schemas.openxmlformats.org/drawingml/2006/spreadsheetDrawing">
      <xdr:col>81</xdr:col>
      <xdr:colOff>95250</xdr:colOff>
      <xdr:row>59</xdr:row>
      <xdr:rowOff>10160</xdr:rowOff>
    </xdr:to>
    <xdr:sp macro="" textlink="">
      <xdr:nvSpPr>
        <xdr:cNvPr id="337" name="楕円 336"/>
        <xdr:cNvSpPr/>
      </xdr:nvSpPr>
      <xdr:spPr>
        <a:xfrm>
          <a:off x="169672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1270</xdr:rowOff>
    </xdr:from>
    <xdr:ext cx="762000" cy="259080"/>
    <xdr:sp macro="" textlink="">
      <xdr:nvSpPr>
        <xdr:cNvPr id="338" name="定員管理の状況該当値テキスト"/>
        <xdr:cNvSpPr txBox="1"/>
      </xdr:nvSpPr>
      <xdr:spPr>
        <a:xfrm>
          <a:off x="17106900" y="994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58</xdr:row>
      <xdr:rowOff>78105</xdr:rowOff>
    </xdr:from>
    <xdr:to xmlns:xdr="http://schemas.openxmlformats.org/drawingml/2006/spreadsheetDrawing">
      <xdr:col>77</xdr:col>
      <xdr:colOff>95250</xdr:colOff>
      <xdr:row>59</xdr:row>
      <xdr:rowOff>8255</xdr:rowOff>
    </xdr:to>
    <xdr:sp macro="" textlink="">
      <xdr:nvSpPr>
        <xdr:cNvPr id="339" name="楕円 338"/>
        <xdr:cNvSpPr/>
      </xdr:nvSpPr>
      <xdr:spPr>
        <a:xfrm>
          <a:off x="161290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57</xdr:row>
      <xdr:rowOff>18415</xdr:rowOff>
    </xdr:from>
    <xdr:ext cx="736600" cy="258445"/>
    <xdr:sp macro="" textlink="">
      <xdr:nvSpPr>
        <xdr:cNvPr id="340" name="テキスト ボックス 339"/>
        <xdr:cNvSpPr txBox="1"/>
      </xdr:nvSpPr>
      <xdr:spPr>
        <a:xfrm>
          <a:off x="15798800" y="9791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58</xdr:row>
      <xdr:rowOff>76200</xdr:rowOff>
    </xdr:from>
    <xdr:to xmlns:xdr="http://schemas.openxmlformats.org/drawingml/2006/spreadsheetDrawing">
      <xdr:col>73</xdr:col>
      <xdr:colOff>44450</xdr:colOff>
      <xdr:row>59</xdr:row>
      <xdr:rowOff>6350</xdr:rowOff>
    </xdr:to>
    <xdr:sp macro="" textlink="">
      <xdr:nvSpPr>
        <xdr:cNvPr id="341" name="楕円 340"/>
        <xdr:cNvSpPr/>
      </xdr:nvSpPr>
      <xdr:spPr>
        <a:xfrm>
          <a:off x="1524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57</xdr:row>
      <xdr:rowOff>16510</xdr:rowOff>
    </xdr:from>
    <xdr:ext cx="762000" cy="259080"/>
    <xdr:sp macro="" textlink="">
      <xdr:nvSpPr>
        <xdr:cNvPr id="342" name="テキスト ボックス 341"/>
        <xdr:cNvSpPr txBox="1"/>
      </xdr:nvSpPr>
      <xdr:spPr>
        <a:xfrm>
          <a:off x="14909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58</xdr:row>
      <xdr:rowOff>76200</xdr:rowOff>
    </xdr:from>
    <xdr:to xmlns:xdr="http://schemas.openxmlformats.org/drawingml/2006/spreadsheetDrawing">
      <xdr:col>68</xdr:col>
      <xdr:colOff>203200</xdr:colOff>
      <xdr:row>59</xdr:row>
      <xdr:rowOff>6350</xdr:rowOff>
    </xdr:to>
    <xdr:sp macro="" textlink="">
      <xdr:nvSpPr>
        <xdr:cNvPr id="343" name="楕円 342"/>
        <xdr:cNvSpPr/>
      </xdr:nvSpPr>
      <xdr:spPr>
        <a:xfrm>
          <a:off x="1435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57</xdr:row>
      <xdr:rowOff>16510</xdr:rowOff>
    </xdr:from>
    <xdr:ext cx="762000" cy="259080"/>
    <xdr:sp macro="" textlink="">
      <xdr:nvSpPr>
        <xdr:cNvPr id="344" name="テキスト ボックス 343"/>
        <xdr:cNvSpPr txBox="1"/>
      </xdr:nvSpPr>
      <xdr:spPr>
        <a:xfrm>
          <a:off x="140208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58</xdr:row>
      <xdr:rowOff>81915</xdr:rowOff>
    </xdr:from>
    <xdr:to xmlns:xdr="http://schemas.openxmlformats.org/drawingml/2006/spreadsheetDrawing">
      <xdr:col>64</xdr:col>
      <xdr:colOff>152400</xdr:colOff>
      <xdr:row>59</xdr:row>
      <xdr:rowOff>12065</xdr:rowOff>
    </xdr:to>
    <xdr:sp macro="" textlink="">
      <xdr:nvSpPr>
        <xdr:cNvPr id="345" name="楕円 344"/>
        <xdr:cNvSpPr/>
      </xdr:nvSpPr>
      <xdr:spPr>
        <a:xfrm>
          <a:off x="13462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57</xdr:row>
      <xdr:rowOff>22860</xdr:rowOff>
    </xdr:from>
    <xdr:ext cx="762000" cy="259080"/>
    <xdr:sp macro="" textlink="">
      <xdr:nvSpPr>
        <xdr:cNvPr id="346" name="テキスト ボックス 345"/>
        <xdr:cNvSpPr txBox="1"/>
      </xdr:nvSpPr>
      <xdr:spPr>
        <a:xfrm>
          <a:off x="13131800" y="979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49" name="テキスト ボックス 348"/>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昨年度との比較では、</a:t>
          </a:r>
          <a:r>
            <a:rPr kumimoji="1" lang="en-US" altLang="ja-JP" sz="1300">
              <a:latin typeface="ＭＳ Ｐゴシック"/>
              <a:ea typeface="ＭＳ Ｐゴシック"/>
            </a:rPr>
            <a:t>0.9</a:t>
          </a:r>
          <a:r>
            <a:rPr kumimoji="1" lang="ja-JP" altLang="en-US" sz="1300">
              <a:latin typeface="ＭＳ Ｐゴシック"/>
              <a:ea typeface="ＭＳ Ｐゴシック"/>
            </a:rPr>
            <a:t>ポイント改善となった。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一般会計の市債総額の減少と、標準税収入額等の増加を要因とした標準財政規模の増加によるものである。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今後においても、新規発行地方債の抑制とともに、公営企業会計の経営健全化に取り組んでいく。</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66" name="テキスト ボックス 365"/>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68" name="テキスト ボックス 367"/>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0" name="テキスト ボックス 369"/>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53975</xdr:rowOff>
    </xdr:from>
    <xdr:to xmlns:xdr="http://schemas.openxmlformats.org/drawingml/2006/spreadsheetDrawing">
      <xdr:col>81</xdr:col>
      <xdr:colOff>44450</xdr:colOff>
      <xdr:row>45</xdr:row>
      <xdr:rowOff>154940</xdr:rowOff>
    </xdr:to>
    <xdr:cxnSp macro="">
      <xdr:nvCxnSpPr>
        <xdr:cNvPr id="374" name="直線コネクタ 373"/>
        <xdr:cNvCxnSpPr/>
      </xdr:nvCxnSpPr>
      <xdr:spPr>
        <a:xfrm flipV="1">
          <a:off x="17018000" y="6397625"/>
          <a:ext cx="0" cy="14725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126365</xdr:rowOff>
    </xdr:from>
    <xdr:ext cx="762000" cy="259080"/>
    <xdr:sp macro="" textlink="">
      <xdr:nvSpPr>
        <xdr:cNvPr id="375" name="公債費負担の状況最小値テキスト"/>
        <xdr:cNvSpPr txBox="1"/>
      </xdr:nvSpPr>
      <xdr:spPr>
        <a:xfrm>
          <a:off x="17106900" y="7841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154940</xdr:rowOff>
    </xdr:from>
    <xdr:to xmlns:xdr="http://schemas.openxmlformats.org/drawingml/2006/spreadsheetDrawing">
      <xdr:col>81</xdr:col>
      <xdr:colOff>133350</xdr:colOff>
      <xdr:row>45</xdr:row>
      <xdr:rowOff>154940</xdr:rowOff>
    </xdr:to>
    <xdr:cxnSp macro="">
      <xdr:nvCxnSpPr>
        <xdr:cNvPr id="376" name="直線コネクタ 375"/>
        <xdr:cNvCxnSpPr/>
      </xdr:nvCxnSpPr>
      <xdr:spPr>
        <a:xfrm>
          <a:off x="16929100" y="787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140335</xdr:rowOff>
    </xdr:from>
    <xdr:ext cx="762000" cy="259080"/>
    <xdr:sp macro="" textlink="">
      <xdr:nvSpPr>
        <xdr:cNvPr id="377" name="公債費負担の状況最大値テキスト"/>
        <xdr:cNvSpPr txBox="1"/>
      </xdr:nvSpPr>
      <xdr:spPr>
        <a:xfrm>
          <a:off x="17106900" y="614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53975</xdr:rowOff>
    </xdr:from>
    <xdr:to xmlns:xdr="http://schemas.openxmlformats.org/drawingml/2006/spreadsheetDrawing">
      <xdr:col>81</xdr:col>
      <xdr:colOff>133350</xdr:colOff>
      <xdr:row>37</xdr:row>
      <xdr:rowOff>53975</xdr:rowOff>
    </xdr:to>
    <xdr:cxnSp macro="">
      <xdr:nvCxnSpPr>
        <xdr:cNvPr id="378" name="直線コネクタ 377"/>
        <xdr:cNvCxnSpPr/>
      </xdr:nvCxnSpPr>
      <xdr:spPr>
        <a:xfrm>
          <a:off x="16929100" y="639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170180</xdr:rowOff>
    </xdr:from>
    <xdr:to xmlns:xdr="http://schemas.openxmlformats.org/drawingml/2006/spreadsheetDrawing">
      <xdr:col>81</xdr:col>
      <xdr:colOff>44450</xdr:colOff>
      <xdr:row>43</xdr:row>
      <xdr:rowOff>71120</xdr:rowOff>
    </xdr:to>
    <xdr:cxnSp macro="">
      <xdr:nvCxnSpPr>
        <xdr:cNvPr id="379" name="直線コネクタ 378"/>
        <xdr:cNvCxnSpPr/>
      </xdr:nvCxnSpPr>
      <xdr:spPr>
        <a:xfrm flipV="1">
          <a:off x="16179800" y="737108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116840</xdr:rowOff>
    </xdr:from>
    <xdr:ext cx="762000" cy="259080"/>
    <xdr:sp macro="" textlink="">
      <xdr:nvSpPr>
        <xdr:cNvPr id="380" name="公債費負担の状況平均値テキスト"/>
        <xdr:cNvSpPr txBox="1"/>
      </xdr:nvSpPr>
      <xdr:spPr>
        <a:xfrm>
          <a:off x="17106900" y="6803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100330</xdr:rowOff>
    </xdr:from>
    <xdr:to xmlns:xdr="http://schemas.openxmlformats.org/drawingml/2006/spreadsheetDrawing">
      <xdr:col>81</xdr:col>
      <xdr:colOff>95250</xdr:colOff>
      <xdr:row>41</xdr:row>
      <xdr:rowOff>30480</xdr:rowOff>
    </xdr:to>
    <xdr:sp macro="" textlink="">
      <xdr:nvSpPr>
        <xdr:cNvPr id="381" name="フローチャート: 判断 380"/>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71120</xdr:rowOff>
    </xdr:from>
    <xdr:to xmlns:xdr="http://schemas.openxmlformats.org/drawingml/2006/spreadsheetDrawing">
      <xdr:col>77</xdr:col>
      <xdr:colOff>44450</xdr:colOff>
      <xdr:row>43</xdr:row>
      <xdr:rowOff>103505</xdr:rowOff>
    </xdr:to>
    <xdr:cxnSp macro="">
      <xdr:nvCxnSpPr>
        <xdr:cNvPr id="382" name="直線コネクタ 381"/>
        <xdr:cNvCxnSpPr/>
      </xdr:nvCxnSpPr>
      <xdr:spPr>
        <a:xfrm flipV="1">
          <a:off x="15290800" y="74434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148590</xdr:rowOff>
    </xdr:from>
    <xdr:to xmlns:xdr="http://schemas.openxmlformats.org/drawingml/2006/spreadsheetDrawing">
      <xdr:col>77</xdr:col>
      <xdr:colOff>95250</xdr:colOff>
      <xdr:row>41</xdr:row>
      <xdr:rowOff>78740</xdr:rowOff>
    </xdr:to>
    <xdr:sp macro="" textlink="">
      <xdr:nvSpPr>
        <xdr:cNvPr id="383" name="フローチャート: 判断 382"/>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88900</xdr:rowOff>
    </xdr:from>
    <xdr:ext cx="736600" cy="258445"/>
    <xdr:sp macro="" textlink="">
      <xdr:nvSpPr>
        <xdr:cNvPr id="384" name="テキスト ボックス 383"/>
        <xdr:cNvSpPr txBox="1"/>
      </xdr:nvSpPr>
      <xdr:spPr>
        <a:xfrm>
          <a:off x="15798800" y="67754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103505</xdr:rowOff>
    </xdr:from>
    <xdr:to xmlns:xdr="http://schemas.openxmlformats.org/drawingml/2006/spreadsheetDrawing">
      <xdr:col>72</xdr:col>
      <xdr:colOff>203200</xdr:colOff>
      <xdr:row>43</xdr:row>
      <xdr:rowOff>159385</xdr:rowOff>
    </xdr:to>
    <xdr:cxnSp macro="">
      <xdr:nvCxnSpPr>
        <xdr:cNvPr id="385" name="直線コネクタ 384"/>
        <xdr:cNvCxnSpPr/>
      </xdr:nvCxnSpPr>
      <xdr:spPr>
        <a:xfrm flipV="1">
          <a:off x="14401800" y="747585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1270</xdr:rowOff>
    </xdr:from>
    <xdr:to xmlns:xdr="http://schemas.openxmlformats.org/drawingml/2006/spreadsheetDrawing">
      <xdr:col>73</xdr:col>
      <xdr:colOff>44450</xdr:colOff>
      <xdr:row>41</xdr:row>
      <xdr:rowOff>102870</xdr:rowOff>
    </xdr:to>
    <xdr:sp macro="" textlink="">
      <xdr:nvSpPr>
        <xdr:cNvPr id="386" name="フローチャート: 判断 385"/>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113030</xdr:rowOff>
    </xdr:from>
    <xdr:ext cx="762000" cy="259080"/>
    <xdr:sp macro="" textlink="">
      <xdr:nvSpPr>
        <xdr:cNvPr id="387" name="テキスト ボックス 386"/>
        <xdr:cNvSpPr txBox="1"/>
      </xdr:nvSpPr>
      <xdr:spPr>
        <a:xfrm>
          <a:off x="14909800" y="679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159385</xdr:rowOff>
    </xdr:from>
    <xdr:to xmlns:xdr="http://schemas.openxmlformats.org/drawingml/2006/spreadsheetDrawing">
      <xdr:col>68</xdr:col>
      <xdr:colOff>152400</xdr:colOff>
      <xdr:row>44</xdr:row>
      <xdr:rowOff>29210</xdr:rowOff>
    </xdr:to>
    <xdr:cxnSp macro="">
      <xdr:nvCxnSpPr>
        <xdr:cNvPr id="388" name="直線コネクタ 387"/>
        <xdr:cNvCxnSpPr/>
      </xdr:nvCxnSpPr>
      <xdr:spPr>
        <a:xfrm flipV="1">
          <a:off x="13512800" y="75317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13970</xdr:rowOff>
    </xdr:from>
    <xdr:ext cx="762000" cy="259080"/>
    <xdr:sp macro="" textlink="">
      <xdr:nvSpPr>
        <xdr:cNvPr id="390" name="テキスト ボックス 389"/>
        <xdr:cNvSpPr txBox="1"/>
      </xdr:nvSpPr>
      <xdr:spPr>
        <a:xfrm>
          <a:off x="14020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137795</xdr:rowOff>
    </xdr:from>
    <xdr:to xmlns:xdr="http://schemas.openxmlformats.org/drawingml/2006/spreadsheetDrawing">
      <xdr:col>64</xdr:col>
      <xdr:colOff>152400</xdr:colOff>
      <xdr:row>42</xdr:row>
      <xdr:rowOff>67945</xdr:rowOff>
    </xdr:to>
    <xdr:sp macro="" textlink="">
      <xdr:nvSpPr>
        <xdr:cNvPr id="391" name="フローチャート: 判断 390"/>
        <xdr:cNvSpPr/>
      </xdr:nvSpPr>
      <xdr:spPr>
        <a:xfrm>
          <a:off x="13462000" y="71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78105</xdr:rowOff>
    </xdr:from>
    <xdr:ext cx="762000" cy="258445"/>
    <xdr:sp macro="" textlink="">
      <xdr:nvSpPr>
        <xdr:cNvPr id="392" name="テキスト ボックス 391"/>
        <xdr:cNvSpPr txBox="1"/>
      </xdr:nvSpPr>
      <xdr:spPr>
        <a:xfrm>
          <a:off x="13131800" y="69361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119380</xdr:rowOff>
    </xdr:from>
    <xdr:to xmlns:xdr="http://schemas.openxmlformats.org/drawingml/2006/spreadsheetDrawing">
      <xdr:col>81</xdr:col>
      <xdr:colOff>95250</xdr:colOff>
      <xdr:row>43</xdr:row>
      <xdr:rowOff>49530</xdr:rowOff>
    </xdr:to>
    <xdr:sp macro="" textlink="">
      <xdr:nvSpPr>
        <xdr:cNvPr id="398" name="楕円 397"/>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91440</xdr:rowOff>
    </xdr:from>
    <xdr:ext cx="762000" cy="259080"/>
    <xdr:sp macro="" textlink="">
      <xdr:nvSpPr>
        <xdr:cNvPr id="399" name="公債費負担の状況該当値テキスト"/>
        <xdr:cNvSpPr txBox="1"/>
      </xdr:nvSpPr>
      <xdr:spPr>
        <a:xfrm>
          <a:off x="17106900" y="729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20320</xdr:rowOff>
    </xdr:from>
    <xdr:to xmlns:xdr="http://schemas.openxmlformats.org/drawingml/2006/spreadsheetDrawing">
      <xdr:col>77</xdr:col>
      <xdr:colOff>95250</xdr:colOff>
      <xdr:row>43</xdr:row>
      <xdr:rowOff>121920</xdr:rowOff>
    </xdr:to>
    <xdr:sp macro="" textlink="">
      <xdr:nvSpPr>
        <xdr:cNvPr id="400" name="楕円 399"/>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106680</xdr:rowOff>
    </xdr:from>
    <xdr:ext cx="736600" cy="259080"/>
    <xdr:sp macro="" textlink="">
      <xdr:nvSpPr>
        <xdr:cNvPr id="401" name="テキスト ボックス 400"/>
        <xdr:cNvSpPr txBox="1"/>
      </xdr:nvSpPr>
      <xdr:spPr>
        <a:xfrm>
          <a:off x="15798800" y="747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52705</xdr:rowOff>
    </xdr:from>
    <xdr:to xmlns:xdr="http://schemas.openxmlformats.org/drawingml/2006/spreadsheetDrawing">
      <xdr:col>73</xdr:col>
      <xdr:colOff>44450</xdr:colOff>
      <xdr:row>43</xdr:row>
      <xdr:rowOff>154940</xdr:rowOff>
    </xdr:to>
    <xdr:sp macro="" textlink="">
      <xdr:nvSpPr>
        <xdr:cNvPr id="402" name="楕円 401"/>
        <xdr:cNvSpPr/>
      </xdr:nvSpPr>
      <xdr:spPr>
        <a:xfrm>
          <a:off x="15240000" y="7425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139065</xdr:rowOff>
    </xdr:from>
    <xdr:ext cx="762000" cy="259080"/>
    <xdr:sp macro="" textlink="">
      <xdr:nvSpPr>
        <xdr:cNvPr id="403" name="テキスト ボックス 402"/>
        <xdr:cNvSpPr txBox="1"/>
      </xdr:nvSpPr>
      <xdr:spPr>
        <a:xfrm>
          <a:off x="14909800" y="7511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109220</xdr:rowOff>
    </xdr:from>
    <xdr:to xmlns:xdr="http://schemas.openxmlformats.org/drawingml/2006/spreadsheetDrawing">
      <xdr:col>68</xdr:col>
      <xdr:colOff>203200</xdr:colOff>
      <xdr:row>44</xdr:row>
      <xdr:rowOff>38735</xdr:rowOff>
    </xdr:to>
    <xdr:sp macro="" textlink="">
      <xdr:nvSpPr>
        <xdr:cNvPr id="404" name="楕円 403"/>
        <xdr:cNvSpPr/>
      </xdr:nvSpPr>
      <xdr:spPr>
        <a:xfrm>
          <a:off x="14351000" y="7481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23495</xdr:rowOff>
    </xdr:from>
    <xdr:ext cx="762000" cy="259080"/>
    <xdr:sp macro="" textlink="">
      <xdr:nvSpPr>
        <xdr:cNvPr id="405" name="テキスト ボックス 404"/>
        <xdr:cNvSpPr txBox="1"/>
      </xdr:nvSpPr>
      <xdr:spPr>
        <a:xfrm>
          <a:off x="14020800" y="7567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149225</xdr:rowOff>
    </xdr:from>
    <xdr:to xmlns:xdr="http://schemas.openxmlformats.org/drawingml/2006/spreadsheetDrawing">
      <xdr:col>64</xdr:col>
      <xdr:colOff>152400</xdr:colOff>
      <xdr:row>44</xdr:row>
      <xdr:rowOff>79375</xdr:rowOff>
    </xdr:to>
    <xdr:sp macro="" textlink="">
      <xdr:nvSpPr>
        <xdr:cNvPr id="406" name="楕円 405"/>
        <xdr:cNvSpPr/>
      </xdr:nvSpPr>
      <xdr:spPr>
        <a:xfrm>
          <a:off x="13462000" y="752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64135</xdr:rowOff>
    </xdr:from>
    <xdr:ext cx="762000" cy="258445"/>
    <xdr:sp macro="" textlink="">
      <xdr:nvSpPr>
        <xdr:cNvPr id="407" name="テキスト ボックス 406"/>
        <xdr:cNvSpPr txBox="1"/>
      </xdr:nvSpPr>
      <xdr:spPr>
        <a:xfrm>
          <a:off x="13131800" y="7607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0" name="テキスト ボックス 40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昨年度との比較では、</a:t>
          </a:r>
          <a:r>
            <a:rPr kumimoji="1" lang="en-US" altLang="ja-JP" sz="1300">
              <a:latin typeface="ＭＳ Ｐゴシック"/>
              <a:ea typeface="ＭＳ Ｐゴシック"/>
            </a:rPr>
            <a:t>8.4</a:t>
          </a:r>
          <a:r>
            <a:rPr kumimoji="1" lang="ja-JP" altLang="en-US" sz="1300">
              <a:latin typeface="ＭＳ Ｐゴシック"/>
              <a:ea typeface="ＭＳ Ｐゴシック"/>
            </a:rPr>
            <a:t>ポイントの改善となった。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これは、平成</a:t>
          </a:r>
          <a:r>
            <a:rPr kumimoji="1" lang="en-US" altLang="ja-JP" sz="1300">
              <a:latin typeface="ＭＳ Ｐゴシック"/>
              <a:ea typeface="ＭＳ Ｐゴシック"/>
            </a:rPr>
            <a:t>14</a:t>
          </a:r>
          <a:r>
            <a:rPr kumimoji="1" lang="ja-JP" altLang="en-US" sz="1300">
              <a:latin typeface="ＭＳ Ｐゴシック"/>
              <a:ea typeface="ＭＳ Ｐゴシック"/>
            </a:rPr>
            <a:t>年度からの投資事業の抑制にあわせ、新規発行地方債の削減や、積極的な地方債の繰上償還により、地方債残高が着実に減少してきたことによるものである。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今後においても、同様の取り組みを行い、将来負担の軽減を図る。</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1" name="テキスト ボックス 42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4" name="直線コネクタ 423"/>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25" name="テキスト ボックス 424"/>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6" name="直線コネクタ 425"/>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7" name="テキスト ボックス 426"/>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28" name="直線コネクタ 427"/>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29" name="テキスト ボックス 428"/>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0" name="直線コネクタ 429"/>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1" name="テキスト ボックス 430"/>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23</xdr:row>
      <xdr:rowOff>71120</xdr:rowOff>
    </xdr:to>
    <xdr:cxnSp macro="">
      <xdr:nvCxnSpPr>
        <xdr:cNvPr id="434" name="直線コネクタ 433"/>
        <xdr:cNvCxnSpPr/>
      </xdr:nvCxnSpPr>
      <xdr:spPr>
        <a:xfrm flipV="1">
          <a:off x="17018000" y="2451100"/>
          <a:ext cx="0" cy="15633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43180</xdr:rowOff>
    </xdr:from>
    <xdr:ext cx="762000" cy="258445"/>
    <xdr:sp macro="" textlink="">
      <xdr:nvSpPr>
        <xdr:cNvPr id="435" name="将来負担の状況最小値テキスト"/>
        <xdr:cNvSpPr txBox="1"/>
      </xdr:nvSpPr>
      <xdr:spPr>
        <a:xfrm>
          <a:off x="17106900" y="3986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71120</xdr:rowOff>
    </xdr:from>
    <xdr:to xmlns:xdr="http://schemas.openxmlformats.org/drawingml/2006/spreadsheetDrawing">
      <xdr:col>81</xdr:col>
      <xdr:colOff>133350</xdr:colOff>
      <xdr:row>23</xdr:row>
      <xdr:rowOff>71120</xdr:rowOff>
    </xdr:to>
    <xdr:cxnSp macro="">
      <xdr:nvCxnSpPr>
        <xdr:cNvPr id="436" name="直線コネクタ 435"/>
        <xdr:cNvCxnSpPr/>
      </xdr:nvCxnSpPr>
      <xdr:spPr>
        <a:xfrm>
          <a:off x="16929100" y="401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7"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38" name="直線コネクタ 437"/>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76200</xdr:rowOff>
    </xdr:from>
    <xdr:to xmlns:xdr="http://schemas.openxmlformats.org/drawingml/2006/spreadsheetDrawing">
      <xdr:col>81</xdr:col>
      <xdr:colOff>44450</xdr:colOff>
      <xdr:row>14</xdr:row>
      <xdr:rowOff>156845</xdr:rowOff>
    </xdr:to>
    <xdr:cxnSp macro="">
      <xdr:nvCxnSpPr>
        <xdr:cNvPr id="439" name="直線コネクタ 438"/>
        <xdr:cNvCxnSpPr/>
      </xdr:nvCxnSpPr>
      <xdr:spPr>
        <a:xfrm flipV="1">
          <a:off x="16179800" y="247650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60960</xdr:rowOff>
    </xdr:from>
    <xdr:ext cx="762000" cy="259080"/>
    <xdr:sp macro="" textlink="">
      <xdr:nvSpPr>
        <xdr:cNvPr id="440" name="将来負担の状況平均値テキスト"/>
        <xdr:cNvSpPr txBox="1"/>
      </xdr:nvSpPr>
      <xdr:spPr>
        <a:xfrm>
          <a:off x="17106900" y="2461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55880</xdr:rowOff>
    </xdr:from>
    <xdr:to xmlns:xdr="http://schemas.openxmlformats.org/drawingml/2006/spreadsheetDrawing">
      <xdr:col>81</xdr:col>
      <xdr:colOff>95250</xdr:colOff>
      <xdr:row>14</xdr:row>
      <xdr:rowOff>157480</xdr:rowOff>
    </xdr:to>
    <xdr:sp macro="" textlink="">
      <xdr:nvSpPr>
        <xdr:cNvPr id="441" name="フローチャート: 判断 440"/>
        <xdr:cNvSpPr/>
      </xdr:nvSpPr>
      <xdr:spPr>
        <a:xfrm>
          <a:off x="16967200" y="24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156845</xdr:rowOff>
    </xdr:from>
    <xdr:to xmlns:xdr="http://schemas.openxmlformats.org/drawingml/2006/spreadsheetDrawing">
      <xdr:col>77</xdr:col>
      <xdr:colOff>44450</xdr:colOff>
      <xdr:row>16</xdr:row>
      <xdr:rowOff>22860</xdr:rowOff>
    </xdr:to>
    <xdr:cxnSp macro="">
      <xdr:nvCxnSpPr>
        <xdr:cNvPr id="442" name="直線コネクタ 441"/>
        <xdr:cNvCxnSpPr/>
      </xdr:nvCxnSpPr>
      <xdr:spPr>
        <a:xfrm flipV="1">
          <a:off x="15290800" y="255714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63500</xdr:rowOff>
    </xdr:from>
    <xdr:to xmlns:xdr="http://schemas.openxmlformats.org/drawingml/2006/spreadsheetDrawing">
      <xdr:col>77</xdr:col>
      <xdr:colOff>95250</xdr:colOff>
      <xdr:row>14</xdr:row>
      <xdr:rowOff>164465</xdr:rowOff>
    </xdr:to>
    <xdr:sp macro="" textlink="">
      <xdr:nvSpPr>
        <xdr:cNvPr id="443" name="フローチャート: 判断 442"/>
        <xdr:cNvSpPr/>
      </xdr:nvSpPr>
      <xdr:spPr>
        <a:xfrm>
          <a:off x="16129000" y="2463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3175</xdr:rowOff>
    </xdr:from>
    <xdr:ext cx="736600" cy="259080"/>
    <xdr:sp macro="" textlink="">
      <xdr:nvSpPr>
        <xdr:cNvPr id="444" name="テキスト ボックス 443"/>
        <xdr:cNvSpPr txBox="1"/>
      </xdr:nvSpPr>
      <xdr:spPr>
        <a:xfrm>
          <a:off x="15798800" y="2232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22860</xdr:rowOff>
    </xdr:from>
    <xdr:to xmlns:xdr="http://schemas.openxmlformats.org/drawingml/2006/spreadsheetDrawing">
      <xdr:col>72</xdr:col>
      <xdr:colOff>203200</xdr:colOff>
      <xdr:row>16</xdr:row>
      <xdr:rowOff>151130</xdr:rowOff>
    </xdr:to>
    <xdr:cxnSp macro="">
      <xdr:nvCxnSpPr>
        <xdr:cNvPr id="445" name="直線コネクタ 444"/>
        <xdr:cNvCxnSpPr/>
      </xdr:nvCxnSpPr>
      <xdr:spPr>
        <a:xfrm flipV="1">
          <a:off x="14401800" y="276606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152400</xdr:rowOff>
    </xdr:from>
    <xdr:to xmlns:xdr="http://schemas.openxmlformats.org/drawingml/2006/spreadsheetDrawing">
      <xdr:col>73</xdr:col>
      <xdr:colOff>44450</xdr:colOff>
      <xdr:row>15</xdr:row>
      <xdr:rowOff>82550</xdr:rowOff>
    </xdr:to>
    <xdr:sp macro="" textlink="">
      <xdr:nvSpPr>
        <xdr:cNvPr id="446" name="フローチャート: 判断 445"/>
        <xdr:cNvSpPr/>
      </xdr:nvSpPr>
      <xdr:spPr>
        <a:xfrm>
          <a:off x="15240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92710</xdr:rowOff>
    </xdr:from>
    <xdr:ext cx="762000" cy="259080"/>
    <xdr:sp macro="" textlink="">
      <xdr:nvSpPr>
        <xdr:cNvPr id="447" name="テキスト ボックス 446"/>
        <xdr:cNvSpPr txBox="1"/>
      </xdr:nvSpPr>
      <xdr:spPr>
        <a:xfrm>
          <a:off x="14909800" y="232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151130</xdr:rowOff>
    </xdr:from>
    <xdr:to xmlns:xdr="http://schemas.openxmlformats.org/drawingml/2006/spreadsheetDrawing">
      <xdr:col>68</xdr:col>
      <xdr:colOff>152400</xdr:colOff>
      <xdr:row>17</xdr:row>
      <xdr:rowOff>53975</xdr:rowOff>
    </xdr:to>
    <xdr:cxnSp macro="">
      <xdr:nvCxnSpPr>
        <xdr:cNvPr id="448" name="直線コネクタ 447"/>
        <xdr:cNvCxnSpPr/>
      </xdr:nvCxnSpPr>
      <xdr:spPr>
        <a:xfrm flipV="1">
          <a:off x="13512800" y="28943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154940</xdr:rowOff>
    </xdr:from>
    <xdr:to xmlns:xdr="http://schemas.openxmlformats.org/drawingml/2006/spreadsheetDrawing">
      <xdr:col>68</xdr:col>
      <xdr:colOff>203200</xdr:colOff>
      <xdr:row>16</xdr:row>
      <xdr:rowOff>85090</xdr:rowOff>
    </xdr:to>
    <xdr:sp macro="" textlink="">
      <xdr:nvSpPr>
        <xdr:cNvPr id="449" name="フローチャート: 判断 448"/>
        <xdr:cNvSpPr/>
      </xdr:nvSpPr>
      <xdr:spPr>
        <a:xfrm>
          <a:off x="1435100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95250</xdr:rowOff>
    </xdr:from>
    <xdr:ext cx="762000" cy="259080"/>
    <xdr:sp macro="" textlink="">
      <xdr:nvSpPr>
        <xdr:cNvPr id="450" name="テキスト ボックス 449"/>
        <xdr:cNvSpPr txBox="1"/>
      </xdr:nvSpPr>
      <xdr:spPr>
        <a:xfrm>
          <a:off x="14020800" y="249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20320</xdr:rowOff>
    </xdr:from>
    <xdr:to xmlns:xdr="http://schemas.openxmlformats.org/drawingml/2006/spreadsheetDrawing">
      <xdr:col>64</xdr:col>
      <xdr:colOff>152400</xdr:colOff>
      <xdr:row>16</xdr:row>
      <xdr:rowOff>121920</xdr:rowOff>
    </xdr:to>
    <xdr:sp macro="" textlink="">
      <xdr:nvSpPr>
        <xdr:cNvPr id="451" name="フローチャート: 判断 450"/>
        <xdr:cNvSpPr/>
      </xdr:nvSpPr>
      <xdr:spPr>
        <a:xfrm>
          <a:off x="13462000" y="276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132080</xdr:rowOff>
    </xdr:from>
    <xdr:ext cx="762000" cy="258445"/>
    <xdr:sp macro="" textlink="">
      <xdr:nvSpPr>
        <xdr:cNvPr id="452" name="テキスト ボックス 451"/>
        <xdr:cNvSpPr txBox="1"/>
      </xdr:nvSpPr>
      <xdr:spPr>
        <a:xfrm>
          <a:off x="13131800" y="2532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25400</xdr:rowOff>
    </xdr:from>
    <xdr:to xmlns:xdr="http://schemas.openxmlformats.org/drawingml/2006/spreadsheetDrawing">
      <xdr:col>81</xdr:col>
      <xdr:colOff>95250</xdr:colOff>
      <xdr:row>14</xdr:row>
      <xdr:rowOff>127000</xdr:rowOff>
    </xdr:to>
    <xdr:sp macro="" textlink="">
      <xdr:nvSpPr>
        <xdr:cNvPr id="458" name="楕円 457"/>
        <xdr:cNvSpPr/>
      </xdr:nvSpPr>
      <xdr:spPr>
        <a:xfrm>
          <a:off x="16967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118110</xdr:rowOff>
    </xdr:from>
    <xdr:ext cx="762000" cy="259080"/>
    <xdr:sp macro="" textlink="">
      <xdr:nvSpPr>
        <xdr:cNvPr id="459" name="将来負担の状況該当値テキスト"/>
        <xdr:cNvSpPr txBox="1"/>
      </xdr:nvSpPr>
      <xdr:spPr>
        <a:xfrm>
          <a:off x="17106900" y="2346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14</xdr:row>
      <xdr:rowOff>106045</xdr:rowOff>
    </xdr:from>
    <xdr:to xmlns:xdr="http://schemas.openxmlformats.org/drawingml/2006/spreadsheetDrawing">
      <xdr:col>77</xdr:col>
      <xdr:colOff>95250</xdr:colOff>
      <xdr:row>15</xdr:row>
      <xdr:rowOff>36195</xdr:rowOff>
    </xdr:to>
    <xdr:sp macro="" textlink="">
      <xdr:nvSpPr>
        <xdr:cNvPr id="460" name="楕円 459"/>
        <xdr:cNvSpPr/>
      </xdr:nvSpPr>
      <xdr:spPr>
        <a:xfrm>
          <a:off x="16129000" y="25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20955</xdr:rowOff>
    </xdr:from>
    <xdr:ext cx="736600" cy="258445"/>
    <xdr:sp macro="" textlink="">
      <xdr:nvSpPr>
        <xdr:cNvPr id="461" name="テキスト ボックス 460"/>
        <xdr:cNvSpPr txBox="1"/>
      </xdr:nvSpPr>
      <xdr:spPr>
        <a:xfrm>
          <a:off x="15798800" y="2592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143510</xdr:rowOff>
    </xdr:from>
    <xdr:to xmlns:xdr="http://schemas.openxmlformats.org/drawingml/2006/spreadsheetDrawing">
      <xdr:col>73</xdr:col>
      <xdr:colOff>44450</xdr:colOff>
      <xdr:row>16</xdr:row>
      <xdr:rowOff>73660</xdr:rowOff>
    </xdr:to>
    <xdr:sp macro="" textlink="">
      <xdr:nvSpPr>
        <xdr:cNvPr id="462" name="楕円 461"/>
        <xdr:cNvSpPr/>
      </xdr:nvSpPr>
      <xdr:spPr>
        <a:xfrm>
          <a:off x="15240000" y="271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58420</xdr:rowOff>
    </xdr:from>
    <xdr:ext cx="762000" cy="259080"/>
    <xdr:sp macro="" textlink="">
      <xdr:nvSpPr>
        <xdr:cNvPr id="463" name="テキスト ボックス 462"/>
        <xdr:cNvSpPr txBox="1"/>
      </xdr:nvSpPr>
      <xdr:spPr>
        <a:xfrm>
          <a:off x="14909800" y="280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16</xdr:row>
      <xdr:rowOff>100330</xdr:rowOff>
    </xdr:from>
    <xdr:to xmlns:xdr="http://schemas.openxmlformats.org/drawingml/2006/spreadsheetDrawing">
      <xdr:col>68</xdr:col>
      <xdr:colOff>203200</xdr:colOff>
      <xdr:row>17</xdr:row>
      <xdr:rowOff>30480</xdr:rowOff>
    </xdr:to>
    <xdr:sp macro="" textlink="">
      <xdr:nvSpPr>
        <xdr:cNvPr id="464" name="楕円 463"/>
        <xdr:cNvSpPr/>
      </xdr:nvSpPr>
      <xdr:spPr>
        <a:xfrm>
          <a:off x="14351000" y="28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15240</xdr:rowOff>
    </xdr:from>
    <xdr:ext cx="762000" cy="259080"/>
    <xdr:sp macro="" textlink="">
      <xdr:nvSpPr>
        <xdr:cNvPr id="465" name="テキスト ボックス 464"/>
        <xdr:cNvSpPr txBox="1"/>
      </xdr:nvSpPr>
      <xdr:spPr>
        <a:xfrm>
          <a:off x="14020800" y="292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3175</xdr:rowOff>
    </xdr:from>
    <xdr:to xmlns:xdr="http://schemas.openxmlformats.org/drawingml/2006/spreadsheetDrawing">
      <xdr:col>64</xdr:col>
      <xdr:colOff>152400</xdr:colOff>
      <xdr:row>17</xdr:row>
      <xdr:rowOff>104775</xdr:rowOff>
    </xdr:to>
    <xdr:sp macro="" textlink="">
      <xdr:nvSpPr>
        <xdr:cNvPr id="466" name="楕円 465"/>
        <xdr:cNvSpPr/>
      </xdr:nvSpPr>
      <xdr:spPr>
        <a:xfrm>
          <a:off x="13462000" y="291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89535</xdr:rowOff>
    </xdr:from>
    <xdr:ext cx="762000" cy="258445"/>
    <xdr:sp macro="" textlink="">
      <xdr:nvSpPr>
        <xdr:cNvPr id="467" name="テキスト ボックス 466"/>
        <xdr:cNvSpPr txBox="1"/>
      </xdr:nvSpPr>
      <xdr:spPr>
        <a:xfrm>
          <a:off x="13131800" y="3004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静岡県藤枝市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146,173
144,613
194.06
57,458,960
54,635,537
2,811,805
28,123,321
41,420,269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昨年度との比較では、</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人件費については、定員適正化計画のもと、職員数管理に努めているが、</a:t>
          </a:r>
          <a:r>
            <a:rPr kumimoji="1" lang="en-US" altLang="ja-JP" sz="1300">
              <a:latin typeface="ＭＳ Ｐゴシック"/>
              <a:ea typeface="ＭＳ Ｐゴシック"/>
            </a:rPr>
            <a:t>29</a:t>
          </a:r>
          <a:r>
            <a:rPr kumimoji="1" lang="ja-JP" altLang="en-US" sz="1300">
              <a:latin typeface="ＭＳ Ｐゴシック"/>
              <a:ea typeface="ＭＳ Ｐゴシック"/>
            </a:rPr>
            <a:t>年度は退職者数の増加に伴う退職金の増、</a:t>
          </a:r>
          <a:r>
            <a:rPr kumimoji="1" lang="ja-JP" altLang="ja-JP" sz="1300">
              <a:solidFill>
                <a:schemeClr val="dk1"/>
              </a:solidFill>
              <a:effectLst/>
              <a:latin typeface="ＭＳ Ｐゴシック"/>
              <a:ea typeface="ＭＳ Ｐゴシック"/>
              <a:cs typeface="+mn-cs"/>
            </a:rPr>
            <a:t>人事院勧告による職員基本給の</a:t>
          </a:r>
          <a:r>
            <a:rPr kumimoji="1" lang="ja-JP" altLang="en-US" sz="1300">
              <a:solidFill>
                <a:schemeClr val="dk1"/>
              </a:solidFill>
              <a:effectLst/>
              <a:latin typeface="ＭＳ Ｐゴシック"/>
              <a:ea typeface="ＭＳ Ｐゴシック"/>
              <a:cs typeface="+mn-cs"/>
            </a:rPr>
            <a:t>増額</a:t>
          </a:r>
          <a:r>
            <a:rPr kumimoji="1" lang="ja-JP" altLang="ja-JP" sz="1300">
              <a:solidFill>
                <a:schemeClr val="dk1"/>
              </a:solidFill>
              <a:effectLst/>
              <a:latin typeface="ＭＳ Ｐゴシック"/>
              <a:ea typeface="ＭＳ Ｐゴシック"/>
              <a:cs typeface="+mn-cs"/>
            </a:rPr>
            <a:t>により</a:t>
          </a:r>
          <a:r>
            <a:rPr kumimoji="1" lang="ja-JP" altLang="en-US" sz="1300">
              <a:solidFill>
                <a:schemeClr val="dk1"/>
              </a:solidFill>
              <a:effectLst/>
              <a:latin typeface="ＭＳ Ｐゴシック"/>
              <a:ea typeface="ＭＳ Ｐゴシック"/>
              <a:cs typeface="+mn-cs"/>
            </a:rPr>
            <a:t>、増加となった。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今後においても、定員適正化計画に基づき、引き続き現在の水準を維持するよう努める。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165100</xdr:rowOff>
    </xdr:from>
    <xdr:to xmlns:xdr="http://schemas.openxmlformats.org/drawingml/2006/spreadsheetDrawing">
      <xdr:col>24</xdr:col>
      <xdr:colOff>25400</xdr:colOff>
      <xdr:row>42</xdr:row>
      <xdr:rowOff>38100</xdr:rowOff>
    </xdr:to>
    <xdr:cxnSp macro="">
      <xdr:nvCxnSpPr>
        <xdr:cNvPr id="61" name="直線コネクタ 60"/>
        <xdr:cNvCxnSpPr/>
      </xdr:nvCxnSpPr>
      <xdr:spPr>
        <a:xfrm flipV="1">
          <a:off x="4826000" y="5651500"/>
          <a:ext cx="0" cy="1587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42</xdr:row>
      <xdr:rowOff>10160</xdr:rowOff>
    </xdr:from>
    <xdr:ext cx="762000" cy="259080"/>
    <xdr:sp macro="" textlink="">
      <xdr:nvSpPr>
        <xdr:cNvPr id="62" name="人件費最小値テキスト"/>
        <xdr:cNvSpPr txBox="1"/>
      </xdr:nvSpPr>
      <xdr:spPr>
        <a:xfrm>
          <a:off x="4914900" y="721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42</xdr:row>
      <xdr:rowOff>38100</xdr:rowOff>
    </xdr:from>
    <xdr:to xmlns:xdr="http://schemas.openxmlformats.org/drawingml/2006/spreadsheetDrawing">
      <xdr:col>24</xdr:col>
      <xdr:colOff>114300</xdr:colOff>
      <xdr:row>42</xdr:row>
      <xdr:rowOff>38100</xdr:rowOff>
    </xdr:to>
    <xdr:cxnSp macro="">
      <xdr:nvCxnSpPr>
        <xdr:cNvPr id="63" name="直線コネクタ 62"/>
        <xdr:cNvCxnSpPr/>
      </xdr:nvCxnSpPr>
      <xdr:spPr>
        <a:xfrm>
          <a:off x="47371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80010</xdr:rowOff>
    </xdr:from>
    <xdr:ext cx="762000" cy="259080"/>
    <xdr:sp macro="" textlink="">
      <xdr:nvSpPr>
        <xdr:cNvPr id="64" name="人件費最大値テキスト"/>
        <xdr:cNvSpPr txBox="1"/>
      </xdr:nvSpPr>
      <xdr:spPr>
        <a:xfrm>
          <a:off x="4914900" y="539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165100</xdr:rowOff>
    </xdr:from>
    <xdr:to xmlns:xdr="http://schemas.openxmlformats.org/drawingml/2006/spreadsheetDrawing">
      <xdr:col>24</xdr:col>
      <xdr:colOff>114300</xdr:colOff>
      <xdr:row>32</xdr:row>
      <xdr:rowOff>165100</xdr:rowOff>
    </xdr:to>
    <xdr:cxnSp macro="">
      <xdr:nvCxnSpPr>
        <xdr:cNvPr id="65" name="直線コネクタ 64"/>
        <xdr:cNvCxnSpPr/>
      </xdr:nvCxnSpPr>
      <xdr:spPr>
        <a:xfrm>
          <a:off x="4737100" y="565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33</xdr:row>
      <xdr:rowOff>69850</xdr:rowOff>
    </xdr:from>
    <xdr:to xmlns:xdr="http://schemas.openxmlformats.org/drawingml/2006/spreadsheetDrawing">
      <xdr:col>24</xdr:col>
      <xdr:colOff>25400</xdr:colOff>
      <xdr:row>33</xdr:row>
      <xdr:rowOff>120650</xdr:rowOff>
    </xdr:to>
    <xdr:cxnSp macro="">
      <xdr:nvCxnSpPr>
        <xdr:cNvPr id="66" name="直線コネクタ 65"/>
        <xdr:cNvCxnSpPr/>
      </xdr:nvCxnSpPr>
      <xdr:spPr>
        <a:xfrm>
          <a:off x="3987800" y="57277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130810</xdr:rowOff>
    </xdr:from>
    <xdr:ext cx="762000" cy="259080"/>
    <xdr:sp macro="" textlink="">
      <xdr:nvSpPr>
        <xdr:cNvPr id="67" name="人件費平均値テキスト"/>
        <xdr:cNvSpPr txBox="1"/>
      </xdr:nvSpPr>
      <xdr:spPr>
        <a:xfrm>
          <a:off x="4914900" y="6131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158750</xdr:rowOff>
    </xdr:from>
    <xdr:to xmlns:xdr="http://schemas.openxmlformats.org/drawingml/2006/spreadsheetDrawing">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31750</xdr:rowOff>
    </xdr:from>
    <xdr:to xmlns:xdr="http://schemas.openxmlformats.org/drawingml/2006/spreadsheetDrawing">
      <xdr:col>19</xdr:col>
      <xdr:colOff>187325</xdr:colOff>
      <xdr:row>33</xdr:row>
      <xdr:rowOff>69850</xdr:rowOff>
    </xdr:to>
    <xdr:cxnSp macro="">
      <xdr:nvCxnSpPr>
        <xdr:cNvPr id="69" name="直線コネクタ 68"/>
        <xdr:cNvCxnSpPr/>
      </xdr:nvCxnSpPr>
      <xdr:spPr>
        <a:xfrm>
          <a:off x="3098800" y="5689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146050</xdr:rowOff>
    </xdr:from>
    <xdr:to xmlns:xdr="http://schemas.openxmlformats.org/drawingml/2006/spreadsheetDrawing">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60960</xdr:rowOff>
    </xdr:from>
    <xdr:ext cx="735965" cy="259080"/>
    <xdr:sp macro="" textlink="">
      <xdr:nvSpPr>
        <xdr:cNvPr id="71" name="テキスト ボックス 70"/>
        <xdr:cNvSpPr txBox="1"/>
      </xdr:nvSpPr>
      <xdr:spPr>
        <a:xfrm>
          <a:off x="3606800" y="6233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31750</xdr:rowOff>
    </xdr:from>
    <xdr:to xmlns:xdr="http://schemas.openxmlformats.org/drawingml/2006/spreadsheetDrawing">
      <xdr:col>15</xdr:col>
      <xdr:colOff>98425</xdr:colOff>
      <xdr:row>33</xdr:row>
      <xdr:rowOff>146050</xdr:rowOff>
    </xdr:to>
    <xdr:cxnSp macro="">
      <xdr:nvCxnSpPr>
        <xdr:cNvPr id="72" name="直線コネクタ 71"/>
        <xdr:cNvCxnSpPr/>
      </xdr:nvCxnSpPr>
      <xdr:spPr>
        <a:xfrm flipV="1">
          <a:off x="2209800" y="56896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146050</xdr:rowOff>
    </xdr:from>
    <xdr:to xmlns:xdr="http://schemas.openxmlformats.org/drawingml/2006/spreadsheetDrawing">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60960</xdr:rowOff>
    </xdr:from>
    <xdr:ext cx="762000" cy="259080"/>
    <xdr:sp macro="" textlink="">
      <xdr:nvSpPr>
        <xdr:cNvPr id="74" name="テキスト ボックス 73"/>
        <xdr:cNvSpPr txBox="1"/>
      </xdr:nvSpPr>
      <xdr:spPr>
        <a:xfrm>
          <a:off x="2717800" y="623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19050</xdr:rowOff>
    </xdr:from>
    <xdr:to xmlns:xdr="http://schemas.openxmlformats.org/drawingml/2006/spreadsheetDrawing">
      <xdr:col>11</xdr:col>
      <xdr:colOff>9525</xdr:colOff>
      <xdr:row>33</xdr:row>
      <xdr:rowOff>146050</xdr:rowOff>
    </xdr:to>
    <xdr:cxnSp macro="">
      <xdr:nvCxnSpPr>
        <xdr:cNvPr id="75" name="直線コネクタ 74"/>
        <xdr:cNvCxnSpPr/>
      </xdr:nvCxnSpPr>
      <xdr:spPr>
        <a:xfrm>
          <a:off x="1320800" y="56769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6350</xdr:rowOff>
    </xdr:from>
    <xdr:to xmlns:xdr="http://schemas.openxmlformats.org/drawingml/2006/spreadsheetDrawing">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92710</xdr:rowOff>
    </xdr:from>
    <xdr:ext cx="761365" cy="259080"/>
    <xdr:sp macro="" textlink="">
      <xdr:nvSpPr>
        <xdr:cNvPr id="77" name="テキスト ボックス 76"/>
        <xdr:cNvSpPr txBox="1"/>
      </xdr:nvSpPr>
      <xdr:spPr>
        <a:xfrm>
          <a:off x="1828800" y="6436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6350</xdr:rowOff>
    </xdr:from>
    <xdr:to xmlns:xdr="http://schemas.openxmlformats.org/drawingml/2006/spreadsheetDrawing">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92710</xdr:rowOff>
    </xdr:from>
    <xdr:ext cx="761365" cy="259080"/>
    <xdr:sp macro="" textlink="">
      <xdr:nvSpPr>
        <xdr:cNvPr id="79" name="テキスト ボックス 78"/>
        <xdr:cNvSpPr txBox="1"/>
      </xdr:nvSpPr>
      <xdr:spPr>
        <a:xfrm>
          <a:off x="939800" y="6436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33</xdr:row>
      <xdr:rowOff>69850</xdr:rowOff>
    </xdr:from>
    <xdr:to xmlns:xdr="http://schemas.openxmlformats.org/drawingml/2006/spreadsheetDrawing">
      <xdr:col>24</xdr:col>
      <xdr:colOff>76200</xdr:colOff>
      <xdr:row>34</xdr:row>
      <xdr:rowOff>0</xdr:rowOff>
    </xdr:to>
    <xdr:sp macro="" textlink="">
      <xdr:nvSpPr>
        <xdr:cNvPr id="85" name="楕円 84"/>
        <xdr:cNvSpPr/>
      </xdr:nvSpPr>
      <xdr:spPr>
        <a:xfrm>
          <a:off x="47752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86360</xdr:rowOff>
    </xdr:from>
    <xdr:ext cx="762000" cy="258445"/>
    <xdr:sp macro="" textlink="">
      <xdr:nvSpPr>
        <xdr:cNvPr id="86" name="人件費該当値テキスト"/>
        <xdr:cNvSpPr txBox="1"/>
      </xdr:nvSpPr>
      <xdr:spPr>
        <a:xfrm>
          <a:off x="4914900" y="557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19050</xdr:rowOff>
    </xdr:from>
    <xdr:to xmlns:xdr="http://schemas.openxmlformats.org/drawingml/2006/spreadsheetDrawing">
      <xdr:col>20</xdr:col>
      <xdr:colOff>38100</xdr:colOff>
      <xdr:row>33</xdr:row>
      <xdr:rowOff>120650</xdr:rowOff>
    </xdr:to>
    <xdr:sp macro="" textlink="">
      <xdr:nvSpPr>
        <xdr:cNvPr id="87" name="楕円 86"/>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31</xdr:row>
      <xdr:rowOff>130810</xdr:rowOff>
    </xdr:from>
    <xdr:ext cx="735965" cy="259080"/>
    <xdr:sp macro="" textlink="">
      <xdr:nvSpPr>
        <xdr:cNvPr id="88" name="テキスト ボックス 87"/>
        <xdr:cNvSpPr txBox="1"/>
      </xdr:nvSpPr>
      <xdr:spPr>
        <a:xfrm>
          <a:off x="3606800" y="5445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32</xdr:row>
      <xdr:rowOff>152400</xdr:rowOff>
    </xdr:from>
    <xdr:to xmlns:xdr="http://schemas.openxmlformats.org/drawingml/2006/spreadsheetDrawing">
      <xdr:col>15</xdr:col>
      <xdr:colOff>149225</xdr:colOff>
      <xdr:row>33</xdr:row>
      <xdr:rowOff>82550</xdr:rowOff>
    </xdr:to>
    <xdr:sp macro="" textlink="">
      <xdr:nvSpPr>
        <xdr:cNvPr id="89" name="楕円 88"/>
        <xdr:cNvSpPr/>
      </xdr:nvSpPr>
      <xdr:spPr>
        <a:xfrm>
          <a:off x="3048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31</xdr:row>
      <xdr:rowOff>92710</xdr:rowOff>
    </xdr:from>
    <xdr:ext cx="762000" cy="259080"/>
    <xdr:sp macro="" textlink="">
      <xdr:nvSpPr>
        <xdr:cNvPr id="90" name="テキスト ボックス 89"/>
        <xdr:cNvSpPr txBox="1"/>
      </xdr:nvSpPr>
      <xdr:spPr>
        <a:xfrm>
          <a:off x="2717800" y="540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33</xdr:row>
      <xdr:rowOff>95250</xdr:rowOff>
    </xdr:from>
    <xdr:to xmlns:xdr="http://schemas.openxmlformats.org/drawingml/2006/spreadsheetDrawing">
      <xdr:col>11</xdr:col>
      <xdr:colOff>60325</xdr:colOff>
      <xdr:row>34</xdr:row>
      <xdr:rowOff>25400</xdr:rowOff>
    </xdr:to>
    <xdr:sp macro="" textlink="">
      <xdr:nvSpPr>
        <xdr:cNvPr id="91" name="楕円 90"/>
        <xdr:cNvSpPr/>
      </xdr:nvSpPr>
      <xdr:spPr>
        <a:xfrm>
          <a:off x="2159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32</xdr:row>
      <xdr:rowOff>35560</xdr:rowOff>
    </xdr:from>
    <xdr:ext cx="761365" cy="259080"/>
    <xdr:sp macro="" textlink="">
      <xdr:nvSpPr>
        <xdr:cNvPr id="92" name="テキスト ボックス 91"/>
        <xdr:cNvSpPr txBox="1"/>
      </xdr:nvSpPr>
      <xdr:spPr>
        <a:xfrm>
          <a:off x="1828800" y="552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32</xdr:row>
      <xdr:rowOff>139700</xdr:rowOff>
    </xdr:from>
    <xdr:to xmlns:xdr="http://schemas.openxmlformats.org/drawingml/2006/spreadsheetDrawing">
      <xdr:col>6</xdr:col>
      <xdr:colOff>171450</xdr:colOff>
      <xdr:row>33</xdr:row>
      <xdr:rowOff>69850</xdr:rowOff>
    </xdr:to>
    <xdr:sp macro="" textlink="">
      <xdr:nvSpPr>
        <xdr:cNvPr id="93" name="楕円 92"/>
        <xdr:cNvSpPr/>
      </xdr:nvSpPr>
      <xdr:spPr>
        <a:xfrm>
          <a:off x="1270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31</xdr:row>
      <xdr:rowOff>80010</xdr:rowOff>
    </xdr:from>
    <xdr:ext cx="761365" cy="259080"/>
    <xdr:sp macro="" textlink="">
      <xdr:nvSpPr>
        <xdr:cNvPr id="94" name="テキスト ボックス 93"/>
        <xdr:cNvSpPr txBox="1"/>
      </xdr:nvSpPr>
      <xdr:spPr>
        <a:xfrm>
          <a:off x="939800" y="539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昨年度の比較で、</a:t>
          </a:r>
          <a:r>
            <a:rPr kumimoji="1" lang="en-US" altLang="ja-JP" sz="1300">
              <a:latin typeface="ＭＳ Ｐゴシック"/>
              <a:ea typeface="ＭＳ Ｐゴシック"/>
            </a:rPr>
            <a:t>0.2</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小中学校へのＩＣＴ環境整備によるリース料の増加があったものの、基幹システムの再リースの皆減により微減となった。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今後も引き続き注視し、現在の水準を維持するよう努める。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97790</xdr:rowOff>
    </xdr:from>
    <xdr:to xmlns:xdr="http://schemas.openxmlformats.org/drawingml/2006/spreadsheetDrawing">
      <xdr:col>82</xdr:col>
      <xdr:colOff>107950</xdr:colOff>
      <xdr:row>21</xdr:row>
      <xdr:rowOff>97790</xdr:rowOff>
    </xdr:to>
    <xdr:cxnSp macro="">
      <xdr:nvCxnSpPr>
        <xdr:cNvPr id="120" name="直線コネクタ 119"/>
        <xdr:cNvCxnSpPr/>
      </xdr:nvCxnSpPr>
      <xdr:spPr>
        <a:xfrm flipV="1">
          <a:off x="16510000" y="232664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69215</xdr:rowOff>
    </xdr:from>
    <xdr:ext cx="762000" cy="259080"/>
    <xdr:sp macro="" textlink="">
      <xdr:nvSpPr>
        <xdr:cNvPr id="121" name="物件費最小値テキスト"/>
        <xdr:cNvSpPr txBox="1"/>
      </xdr:nvSpPr>
      <xdr:spPr>
        <a:xfrm>
          <a:off x="16598900" y="3669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97790</xdr:rowOff>
    </xdr:from>
    <xdr:to xmlns:xdr="http://schemas.openxmlformats.org/drawingml/2006/spreadsheetDrawing">
      <xdr:col>82</xdr:col>
      <xdr:colOff>196850</xdr:colOff>
      <xdr:row>21</xdr:row>
      <xdr:rowOff>97790</xdr:rowOff>
    </xdr:to>
    <xdr:cxnSp macro="">
      <xdr:nvCxnSpPr>
        <xdr:cNvPr id="122" name="直線コネクタ 121"/>
        <xdr:cNvCxnSpPr/>
      </xdr:nvCxnSpPr>
      <xdr:spPr>
        <a:xfrm>
          <a:off x="16421100" y="369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12065</xdr:rowOff>
    </xdr:from>
    <xdr:ext cx="762000" cy="259080"/>
    <xdr:sp macro="" textlink="">
      <xdr:nvSpPr>
        <xdr:cNvPr id="123" name="物件費最大値テキスト"/>
        <xdr:cNvSpPr txBox="1"/>
      </xdr:nvSpPr>
      <xdr:spPr>
        <a:xfrm>
          <a:off x="16598900" y="2069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97790</xdr:rowOff>
    </xdr:from>
    <xdr:to xmlns:xdr="http://schemas.openxmlformats.org/drawingml/2006/spreadsheetDrawing">
      <xdr:col>82</xdr:col>
      <xdr:colOff>196850</xdr:colOff>
      <xdr:row>13</xdr:row>
      <xdr:rowOff>97790</xdr:rowOff>
    </xdr:to>
    <xdr:cxnSp macro="">
      <xdr:nvCxnSpPr>
        <xdr:cNvPr id="124" name="直線コネクタ 123"/>
        <xdr:cNvCxnSpPr/>
      </xdr:nvCxnSpPr>
      <xdr:spPr>
        <a:xfrm>
          <a:off x="16421100" y="232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97790</xdr:rowOff>
    </xdr:from>
    <xdr:to xmlns:xdr="http://schemas.openxmlformats.org/drawingml/2006/spreadsheetDrawing">
      <xdr:col>82</xdr:col>
      <xdr:colOff>107950</xdr:colOff>
      <xdr:row>13</xdr:row>
      <xdr:rowOff>115570</xdr:rowOff>
    </xdr:to>
    <xdr:cxnSp macro="">
      <xdr:nvCxnSpPr>
        <xdr:cNvPr id="125" name="直線コネクタ 124"/>
        <xdr:cNvCxnSpPr/>
      </xdr:nvCxnSpPr>
      <xdr:spPr>
        <a:xfrm flipV="1">
          <a:off x="15671800" y="232664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98425</xdr:rowOff>
    </xdr:from>
    <xdr:ext cx="762000" cy="258445"/>
    <xdr:sp macro="" textlink="">
      <xdr:nvSpPr>
        <xdr:cNvPr id="126" name="物件費平均値テキスト"/>
        <xdr:cNvSpPr txBox="1"/>
      </xdr:nvSpPr>
      <xdr:spPr>
        <a:xfrm>
          <a:off x="16598900" y="28416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126365</xdr:rowOff>
    </xdr:from>
    <xdr:to xmlns:xdr="http://schemas.openxmlformats.org/drawingml/2006/spreadsheetDrawing">
      <xdr:col>82</xdr:col>
      <xdr:colOff>158750</xdr:colOff>
      <xdr:row>17</xdr:row>
      <xdr:rowOff>56515</xdr:rowOff>
    </xdr:to>
    <xdr:sp macro="" textlink="">
      <xdr:nvSpPr>
        <xdr:cNvPr id="127" name="フローチャート: 判断 126"/>
        <xdr:cNvSpPr/>
      </xdr:nvSpPr>
      <xdr:spPr>
        <a:xfrm>
          <a:off x="1645920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78740</xdr:rowOff>
    </xdr:from>
    <xdr:to xmlns:xdr="http://schemas.openxmlformats.org/drawingml/2006/spreadsheetDrawing">
      <xdr:col>78</xdr:col>
      <xdr:colOff>69850</xdr:colOff>
      <xdr:row>13</xdr:row>
      <xdr:rowOff>115570</xdr:rowOff>
    </xdr:to>
    <xdr:cxnSp macro="">
      <xdr:nvCxnSpPr>
        <xdr:cNvPr id="128" name="直線コネクタ 127"/>
        <xdr:cNvCxnSpPr/>
      </xdr:nvCxnSpPr>
      <xdr:spPr>
        <a:xfrm>
          <a:off x="14782800" y="23075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107950</xdr:rowOff>
    </xdr:from>
    <xdr:to xmlns:xdr="http://schemas.openxmlformats.org/drawingml/2006/spreadsheetDrawing">
      <xdr:col>78</xdr:col>
      <xdr:colOff>120650</xdr:colOff>
      <xdr:row>17</xdr:row>
      <xdr:rowOff>38100</xdr:rowOff>
    </xdr:to>
    <xdr:sp macro="" textlink="">
      <xdr:nvSpPr>
        <xdr:cNvPr id="129" name="フローチャート: 判断 128"/>
        <xdr:cNvSpPr/>
      </xdr:nvSpPr>
      <xdr:spPr>
        <a:xfrm>
          <a:off x="15621000" y="285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22860</xdr:rowOff>
    </xdr:from>
    <xdr:ext cx="736600" cy="259080"/>
    <xdr:sp macro="" textlink="">
      <xdr:nvSpPr>
        <xdr:cNvPr id="130" name="テキスト ボックス 129"/>
        <xdr:cNvSpPr txBox="1"/>
      </xdr:nvSpPr>
      <xdr:spPr>
        <a:xfrm>
          <a:off x="15290800" y="2937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78740</xdr:rowOff>
    </xdr:from>
    <xdr:to xmlns:xdr="http://schemas.openxmlformats.org/drawingml/2006/spreadsheetDrawing">
      <xdr:col>73</xdr:col>
      <xdr:colOff>180975</xdr:colOff>
      <xdr:row>13</xdr:row>
      <xdr:rowOff>106680</xdr:rowOff>
    </xdr:to>
    <xdr:cxnSp macro="">
      <xdr:nvCxnSpPr>
        <xdr:cNvPr id="131" name="直線コネクタ 130"/>
        <xdr:cNvCxnSpPr/>
      </xdr:nvCxnSpPr>
      <xdr:spPr>
        <a:xfrm flipV="1">
          <a:off x="13893800" y="23075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44450</xdr:rowOff>
    </xdr:from>
    <xdr:to xmlns:xdr="http://schemas.openxmlformats.org/drawingml/2006/spreadsheetDrawing">
      <xdr:col>74</xdr:col>
      <xdr:colOff>31750</xdr:colOff>
      <xdr:row>16</xdr:row>
      <xdr:rowOff>146050</xdr:rowOff>
    </xdr:to>
    <xdr:sp macro="" textlink="">
      <xdr:nvSpPr>
        <xdr:cNvPr id="132" name="フローチャート: 判断 131"/>
        <xdr:cNvSpPr/>
      </xdr:nvSpPr>
      <xdr:spPr>
        <a:xfrm>
          <a:off x="14732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130810</xdr:rowOff>
    </xdr:from>
    <xdr:ext cx="762000" cy="259080"/>
    <xdr:sp macro="" textlink="">
      <xdr:nvSpPr>
        <xdr:cNvPr id="133" name="テキスト ボックス 132"/>
        <xdr:cNvSpPr txBox="1"/>
      </xdr:nvSpPr>
      <xdr:spPr>
        <a:xfrm>
          <a:off x="14401800" y="287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88265</xdr:rowOff>
    </xdr:from>
    <xdr:to xmlns:xdr="http://schemas.openxmlformats.org/drawingml/2006/spreadsheetDrawing">
      <xdr:col>69</xdr:col>
      <xdr:colOff>92075</xdr:colOff>
      <xdr:row>13</xdr:row>
      <xdr:rowOff>106680</xdr:rowOff>
    </xdr:to>
    <xdr:cxnSp macro="">
      <xdr:nvCxnSpPr>
        <xdr:cNvPr id="134" name="直線コネクタ 133"/>
        <xdr:cNvCxnSpPr/>
      </xdr:nvCxnSpPr>
      <xdr:spPr>
        <a:xfrm>
          <a:off x="13004800" y="23171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26035</xdr:rowOff>
    </xdr:from>
    <xdr:to xmlns:xdr="http://schemas.openxmlformats.org/drawingml/2006/spreadsheetDrawing">
      <xdr:col>69</xdr:col>
      <xdr:colOff>142875</xdr:colOff>
      <xdr:row>16</xdr:row>
      <xdr:rowOff>127635</xdr:rowOff>
    </xdr:to>
    <xdr:sp macro="" textlink="">
      <xdr:nvSpPr>
        <xdr:cNvPr id="135" name="フローチャート: 判断 134"/>
        <xdr:cNvSpPr/>
      </xdr:nvSpPr>
      <xdr:spPr>
        <a:xfrm>
          <a:off x="13843000" y="276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112395</xdr:rowOff>
    </xdr:from>
    <xdr:ext cx="761365" cy="258445"/>
    <xdr:sp macro="" textlink="">
      <xdr:nvSpPr>
        <xdr:cNvPr id="136" name="テキスト ボックス 135"/>
        <xdr:cNvSpPr txBox="1"/>
      </xdr:nvSpPr>
      <xdr:spPr>
        <a:xfrm>
          <a:off x="13512800" y="28555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133350</xdr:rowOff>
    </xdr:from>
    <xdr:to xmlns:xdr="http://schemas.openxmlformats.org/drawingml/2006/spreadsheetDrawing">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48260</xdr:rowOff>
    </xdr:from>
    <xdr:ext cx="762000" cy="259080"/>
    <xdr:sp macro="" textlink="">
      <xdr:nvSpPr>
        <xdr:cNvPr id="138" name="テキスト ボックス 137"/>
        <xdr:cNvSpPr txBox="1"/>
      </xdr:nvSpPr>
      <xdr:spPr>
        <a:xfrm>
          <a:off x="12623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46355</xdr:rowOff>
    </xdr:from>
    <xdr:to xmlns:xdr="http://schemas.openxmlformats.org/drawingml/2006/spreadsheetDrawing">
      <xdr:col>82</xdr:col>
      <xdr:colOff>158750</xdr:colOff>
      <xdr:row>13</xdr:row>
      <xdr:rowOff>147955</xdr:rowOff>
    </xdr:to>
    <xdr:sp macro="" textlink="">
      <xdr:nvSpPr>
        <xdr:cNvPr id="144" name="楕円 143"/>
        <xdr:cNvSpPr/>
      </xdr:nvSpPr>
      <xdr:spPr>
        <a:xfrm>
          <a:off x="16459200" y="227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126365</xdr:rowOff>
    </xdr:from>
    <xdr:ext cx="762000" cy="259080"/>
    <xdr:sp macro="" textlink="">
      <xdr:nvSpPr>
        <xdr:cNvPr id="145" name="物件費該当値テキスト"/>
        <xdr:cNvSpPr txBox="1"/>
      </xdr:nvSpPr>
      <xdr:spPr>
        <a:xfrm>
          <a:off x="16598900" y="2183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64770</xdr:rowOff>
    </xdr:from>
    <xdr:to xmlns:xdr="http://schemas.openxmlformats.org/drawingml/2006/spreadsheetDrawing">
      <xdr:col>78</xdr:col>
      <xdr:colOff>120650</xdr:colOff>
      <xdr:row>13</xdr:row>
      <xdr:rowOff>166370</xdr:rowOff>
    </xdr:to>
    <xdr:sp macro="" textlink="">
      <xdr:nvSpPr>
        <xdr:cNvPr id="146" name="楕円 145"/>
        <xdr:cNvSpPr/>
      </xdr:nvSpPr>
      <xdr:spPr>
        <a:xfrm>
          <a:off x="15621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5080</xdr:rowOff>
    </xdr:from>
    <xdr:ext cx="736600" cy="259080"/>
    <xdr:sp macro="" textlink="">
      <xdr:nvSpPr>
        <xdr:cNvPr id="147" name="テキスト ボックス 146"/>
        <xdr:cNvSpPr txBox="1"/>
      </xdr:nvSpPr>
      <xdr:spPr>
        <a:xfrm>
          <a:off x="15290800" y="2062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27940</xdr:rowOff>
    </xdr:from>
    <xdr:to xmlns:xdr="http://schemas.openxmlformats.org/drawingml/2006/spreadsheetDrawing">
      <xdr:col>74</xdr:col>
      <xdr:colOff>31750</xdr:colOff>
      <xdr:row>13</xdr:row>
      <xdr:rowOff>129540</xdr:rowOff>
    </xdr:to>
    <xdr:sp macro="" textlink="">
      <xdr:nvSpPr>
        <xdr:cNvPr id="148" name="楕円 147"/>
        <xdr:cNvSpPr/>
      </xdr:nvSpPr>
      <xdr:spPr>
        <a:xfrm>
          <a:off x="14732000" y="22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11</xdr:row>
      <xdr:rowOff>139700</xdr:rowOff>
    </xdr:from>
    <xdr:ext cx="762000" cy="259080"/>
    <xdr:sp macro="" textlink="">
      <xdr:nvSpPr>
        <xdr:cNvPr id="149" name="テキスト ボックス 148"/>
        <xdr:cNvSpPr txBox="1"/>
      </xdr:nvSpPr>
      <xdr:spPr>
        <a:xfrm>
          <a:off x="14401800" y="202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55880</xdr:rowOff>
    </xdr:from>
    <xdr:to xmlns:xdr="http://schemas.openxmlformats.org/drawingml/2006/spreadsheetDrawing">
      <xdr:col>69</xdr:col>
      <xdr:colOff>142875</xdr:colOff>
      <xdr:row>13</xdr:row>
      <xdr:rowOff>157480</xdr:rowOff>
    </xdr:to>
    <xdr:sp macro="" textlink="">
      <xdr:nvSpPr>
        <xdr:cNvPr id="150" name="楕円 149"/>
        <xdr:cNvSpPr/>
      </xdr:nvSpPr>
      <xdr:spPr>
        <a:xfrm>
          <a:off x="13843000" y="22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11</xdr:row>
      <xdr:rowOff>167640</xdr:rowOff>
    </xdr:from>
    <xdr:ext cx="761365" cy="258445"/>
    <xdr:sp macro="" textlink="">
      <xdr:nvSpPr>
        <xdr:cNvPr id="151" name="テキスト ボックス 150"/>
        <xdr:cNvSpPr txBox="1"/>
      </xdr:nvSpPr>
      <xdr:spPr>
        <a:xfrm>
          <a:off x="13512800" y="2053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37465</xdr:rowOff>
    </xdr:from>
    <xdr:to xmlns:xdr="http://schemas.openxmlformats.org/drawingml/2006/spreadsheetDrawing">
      <xdr:col>65</xdr:col>
      <xdr:colOff>53975</xdr:colOff>
      <xdr:row>13</xdr:row>
      <xdr:rowOff>139065</xdr:rowOff>
    </xdr:to>
    <xdr:sp macro="" textlink="">
      <xdr:nvSpPr>
        <xdr:cNvPr id="152" name="楕円 151"/>
        <xdr:cNvSpPr/>
      </xdr:nvSpPr>
      <xdr:spPr>
        <a:xfrm>
          <a:off x="12954000" y="22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149225</xdr:rowOff>
    </xdr:from>
    <xdr:ext cx="762000" cy="259080"/>
    <xdr:sp macro="" textlink="">
      <xdr:nvSpPr>
        <xdr:cNvPr id="153" name="テキスト ボックス 152"/>
        <xdr:cNvSpPr txBox="1"/>
      </xdr:nvSpPr>
      <xdr:spPr>
        <a:xfrm>
          <a:off x="12623800" y="2035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昨年度との比較では、</a:t>
          </a:r>
          <a:r>
            <a:rPr kumimoji="1" lang="en-US" altLang="ja-JP" sz="1300">
              <a:latin typeface="ＭＳ Ｐゴシック"/>
              <a:ea typeface="ＭＳ Ｐゴシック"/>
            </a:rPr>
            <a:t>0.8</a:t>
          </a:r>
          <a:r>
            <a:rPr kumimoji="1" lang="ja-JP" altLang="en-US" sz="1300">
              <a:latin typeface="ＭＳ Ｐゴシック"/>
              <a:ea typeface="ＭＳ Ｐゴシック"/>
            </a:rPr>
            <a:t>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増加の要因は、保育所施設型給付費や地域型保育給付費の増によるものである。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５年連続で増加傾向にあることから、今後も引き続き注視するとともに、現在の水準を維持するよう努める。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79" name="テキスト ボックス 178"/>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54</xdr:row>
      <xdr:rowOff>12700</xdr:rowOff>
    </xdr:from>
    <xdr:to xmlns:xdr="http://schemas.openxmlformats.org/drawingml/2006/spreadsheetDrawing">
      <xdr:col>24</xdr:col>
      <xdr:colOff>25400</xdr:colOff>
      <xdr:row>60</xdr:row>
      <xdr:rowOff>50800</xdr:rowOff>
    </xdr:to>
    <xdr:cxnSp macro="">
      <xdr:nvCxnSpPr>
        <xdr:cNvPr id="181" name="直線コネクタ 180"/>
        <xdr:cNvCxnSpPr/>
      </xdr:nvCxnSpPr>
      <xdr:spPr>
        <a:xfrm flipV="1">
          <a:off x="4826000" y="9271000"/>
          <a:ext cx="0" cy="1066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22860</xdr:rowOff>
    </xdr:from>
    <xdr:ext cx="762000" cy="259080"/>
    <xdr:sp macro="" textlink="">
      <xdr:nvSpPr>
        <xdr:cNvPr id="182" name="扶助費最小値テキスト"/>
        <xdr:cNvSpPr txBox="1"/>
      </xdr:nvSpPr>
      <xdr:spPr>
        <a:xfrm>
          <a:off x="49149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50800</xdr:rowOff>
    </xdr:from>
    <xdr:to xmlns:xdr="http://schemas.openxmlformats.org/drawingml/2006/spreadsheetDrawing">
      <xdr:col>24</xdr:col>
      <xdr:colOff>114300</xdr:colOff>
      <xdr:row>60</xdr:row>
      <xdr:rowOff>50800</xdr:rowOff>
    </xdr:to>
    <xdr:cxnSp macro="">
      <xdr:nvCxnSpPr>
        <xdr:cNvPr id="183" name="直線コネクタ 182"/>
        <xdr:cNvCxnSpPr/>
      </xdr:nvCxnSpPr>
      <xdr:spPr>
        <a:xfrm>
          <a:off x="4737100" y="10337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99060</xdr:rowOff>
    </xdr:from>
    <xdr:ext cx="762000" cy="258445"/>
    <xdr:sp macro="" textlink="">
      <xdr:nvSpPr>
        <xdr:cNvPr id="184" name="扶助費最大値テキスト"/>
        <xdr:cNvSpPr txBox="1"/>
      </xdr:nvSpPr>
      <xdr:spPr>
        <a:xfrm>
          <a:off x="4914900" y="9014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54</xdr:row>
      <xdr:rowOff>12700</xdr:rowOff>
    </xdr:from>
    <xdr:to xmlns:xdr="http://schemas.openxmlformats.org/drawingml/2006/spreadsheetDrawing">
      <xdr:col>24</xdr:col>
      <xdr:colOff>114300</xdr:colOff>
      <xdr:row>54</xdr:row>
      <xdr:rowOff>12700</xdr:rowOff>
    </xdr:to>
    <xdr:cxnSp macro="">
      <xdr:nvCxnSpPr>
        <xdr:cNvPr id="185" name="直線コネクタ 184"/>
        <xdr:cNvCxnSpPr/>
      </xdr:nvCxnSpPr>
      <xdr:spPr>
        <a:xfrm>
          <a:off x="4737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xdr:rowOff>
    </xdr:from>
    <xdr:to xmlns:xdr="http://schemas.openxmlformats.org/drawingml/2006/spreadsheetDrawing">
      <xdr:col>24</xdr:col>
      <xdr:colOff>25400</xdr:colOff>
      <xdr:row>56</xdr:row>
      <xdr:rowOff>165100</xdr:rowOff>
    </xdr:to>
    <xdr:cxnSp macro="">
      <xdr:nvCxnSpPr>
        <xdr:cNvPr id="186" name="直線コネクタ 185"/>
        <xdr:cNvCxnSpPr/>
      </xdr:nvCxnSpPr>
      <xdr:spPr>
        <a:xfrm>
          <a:off x="3987800" y="96139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105410</xdr:rowOff>
    </xdr:from>
    <xdr:ext cx="762000" cy="259080"/>
    <xdr:sp macro="" textlink="">
      <xdr:nvSpPr>
        <xdr:cNvPr id="187" name="扶助費平均値テキスト"/>
        <xdr:cNvSpPr txBox="1"/>
      </xdr:nvSpPr>
      <xdr:spPr>
        <a:xfrm>
          <a:off x="4914900" y="9706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133350</xdr:rowOff>
    </xdr:from>
    <xdr:to xmlns:xdr="http://schemas.openxmlformats.org/drawingml/2006/spreadsheetDrawing">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88900</xdr:rowOff>
    </xdr:from>
    <xdr:to xmlns:xdr="http://schemas.openxmlformats.org/drawingml/2006/spreadsheetDrawing">
      <xdr:col>19</xdr:col>
      <xdr:colOff>187325</xdr:colOff>
      <xdr:row>56</xdr:row>
      <xdr:rowOff>12700</xdr:rowOff>
    </xdr:to>
    <xdr:cxnSp macro="">
      <xdr:nvCxnSpPr>
        <xdr:cNvPr id="189" name="直線コネクタ 188"/>
        <xdr:cNvCxnSpPr/>
      </xdr:nvCxnSpPr>
      <xdr:spPr>
        <a:xfrm>
          <a:off x="3098800" y="95186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162560</xdr:rowOff>
    </xdr:from>
    <xdr:ext cx="735965" cy="259080"/>
    <xdr:sp macro="" textlink="">
      <xdr:nvSpPr>
        <xdr:cNvPr id="191" name="テキスト ボックス 190"/>
        <xdr:cNvSpPr txBox="1"/>
      </xdr:nvSpPr>
      <xdr:spPr>
        <a:xfrm>
          <a:off x="3606800" y="9763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69850</xdr:rowOff>
    </xdr:from>
    <xdr:to xmlns:xdr="http://schemas.openxmlformats.org/drawingml/2006/spreadsheetDrawing">
      <xdr:col>15</xdr:col>
      <xdr:colOff>98425</xdr:colOff>
      <xdr:row>55</xdr:row>
      <xdr:rowOff>88900</xdr:rowOff>
    </xdr:to>
    <xdr:cxnSp macro="">
      <xdr:nvCxnSpPr>
        <xdr:cNvPr id="192" name="直線コネクタ 191"/>
        <xdr:cNvCxnSpPr/>
      </xdr:nvCxnSpPr>
      <xdr:spPr>
        <a:xfrm>
          <a:off x="2209800" y="93281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19050</xdr:rowOff>
    </xdr:from>
    <xdr:to xmlns:xdr="http://schemas.openxmlformats.org/drawingml/2006/spreadsheetDrawing">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105410</xdr:rowOff>
    </xdr:from>
    <xdr:ext cx="762000" cy="259080"/>
    <xdr:sp macro="" textlink="">
      <xdr:nvSpPr>
        <xdr:cNvPr id="194" name="テキスト ボックス 193"/>
        <xdr:cNvSpPr txBox="1"/>
      </xdr:nvSpPr>
      <xdr:spPr>
        <a:xfrm>
          <a:off x="2717800" y="970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88900</xdr:rowOff>
    </xdr:from>
    <xdr:to xmlns:xdr="http://schemas.openxmlformats.org/drawingml/2006/spreadsheetDrawing">
      <xdr:col>11</xdr:col>
      <xdr:colOff>9525</xdr:colOff>
      <xdr:row>54</xdr:row>
      <xdr:rowOff>69850</xdr:rowOff>
    </xdr:to>
    <xdr:cxnSp macro="">
      <xdr:nvCxnSpPr>
        <xdr:cNvPr id="195" name="直線コネクタ 194"/>
        <xdr:cNvCxnSpPr/>
      </xdr:nvCxnSpPr>
      <xdr:spPr>
        <a:xfrm>
          <a:off x="1320800" y="91757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95250</xdr:rowOff>
    </xdr:from>
    <xdr:to xmlns:xdr="http://schemas.openxmlformats.org/drawingml/2006/spreadsheetDrawing">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10160</xdr:rowOff>
    </xdr:from>
    <xdr:ext cx="761365" cy="259080"/>
    <xdr:sp macro="" textlink="">
      <xdr:nvSpPr>
        <xdr:cNvPr id="197" name="テキスト ボックス 196"/>
        <xdr:cNvSpPr txBox="1"/>
      </xdr:nvSpPr>
      <xdr:spPr>
        <a:xfrm>
          <a:off x="1828800" y="9782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19050</xdr:rowOff>
    </xdr:from>
    <xdr:to xmlns:xdr="http://schemas.openxmlformats.org/drawingml/2006/spreadsheetDrawing">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105410</xdr:rowOff>
    </xdr:from>
    <xdr:ext cx="761365" cy="259080"/>
    <xdr:sp macro="" textlink="">
      <xdr:nvSpPr>
        <xdr:cNvPr id="199" name="テキスト ボックス 198"/>
        <xdr:cNvSpPr txBox="1"/>
      </xdr:nvSpPr>
      <xdr:spPr>
        <a:xfrm>
          <a:off x="939800" y="9706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2" name="テキスト ボックス 201"/>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114300</xdr:rowOff>
    </xdr:from>
    <xdr:to xmlns:xdr="http://schemas.openxmlformats.org/drawingml/2006/spreadsheetDrawing">
      <xdr:col>24</xdr:col>
      <xdr:colOff>76200</xdr:colOff>
      <xdr:row>57</xdr:row>
      <xdr:rowOff>44450</xdr:rowOff>
    </xdr:to>
    <xdr:sp macro="" textlink="">
      <xdr:nvSpPr>
        <xdr:cNvPr id="205" name="楕円 204"/>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130810</xdr:rowOff>
    </xdr:from>
    <xdr:ext cx="762000" cy="259080"/>
    <xdr:sp macro="" textlink="">
      <xdr:nvSpPr>
        <xdr:cNvPr id="206" name="扶助費該当値テキスト"/>
        <xdr:cNvSpPr txBox="1"/>
      </xdr:nvSpPr>
      <xdr:spPr>
        <a:xfrm>
          <a:off x="49149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207" name="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73660</xdr:rowOff>
    </xdr:from>
    <xdr:ext cx="735965" cy="259080"/>
    <xdr:sp macro="" textlink="">
      <xdr:nvSpPr>
        <xdr:cNvPr id="208" name="テキスト ボックス 207"/>
        <xdr:cNvSpPr txBox="1"/>
      </xdr:nvSpPr>
      <xdr:spPr>
        <a:xfrm>
          <a:off x="3606800" y="933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209" name="楕円 208"/>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149860</xdr:rowOff>
    </xdr:from>
    <xdr:ext cx="762000" cy="259080"/>
    <xdr:sp macro="" textlink="">
      <xdr:nvSpPr>
        <xdr:cNvPr id="210" name="テキスト ボックス 209"/>
        <xdr:cNvSpPr txBox="1"/>
      </xdr:nvSpPr>
      <xdr:spPr>
        <a:xfrm>
          <a:off x="27178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19050</xdr:rowOff>
    </xdr:from>
    <xdr:to xmlns:xdr="http://schemas.openxmlformats.org/drawingml/2006/spreadsheetDrawing">
      <xdr:col>11</xdr:col>
      <xdr:colOff>60325</xdr:colOff>
      <xdr:row>54</xdr:row>
      <xdr:rowOff>120650</xdr:rowOff>
    </xdr:to>
    <xdr:sp macro="" textlink="">
      <xdr:nvSpPr>
        <xdr:cNvPr id="211" name="楕円 210"/>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130810</xdr:rowOff>
    </xdr:from>
    <xdr:ext cx="761365" cy="259080"/>
    <xdr:sp macro="" textlink="">
      <xdr:nvSpPr>
        <xdr:cNvPr id="212" name="テキスト ボックス 211"/>
        <xdr:cNvSpPr txBox="1"/>
      </xdr:nvSpPr>
      <xdr:spPr>
        <a:xfrm>
          <a:off x="1828800" y="9046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38100</xdr:rowOff>
    </xdr:from>
    <xdr:to xmlns:xdr="http://schemas.openxmlformats.org/drawingml/2006/spreadsheetDrawing">
      <xdr:col>6</xdr:col>
      <xdr:colOff>171450</xdr:colOff>
      <xdr:row>53</xdr:row>
      <xdr:rowOff>139700</xdr:rowOff>
    </xdr:to>
    <xdr:sp macro="" textlink="">
      <xdr:nvSpPr>
        <xdr:cNvPr id="213" name="楕円 212"/>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149860</xdr:rowOff>
    </xdr:from>
    <xdr:ext cx="761365" cy="259080"/>
    <xdr:sp macro="" textlink="">
      <xdr:nvSpPr>
        <xdr:cNvPr id="214" name="テキスト ボックス 213"/>
        <xdr:cNvSpPr txBox="1"/>
      </xdr:nvSpPr>
      <xdr:spPr>
        <a:xfrm>
          <a:off x="939800" y="88938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本年度は、内陸フロンティア事業基金への繰出金の増加があったものの、昨年度と同水準となった。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今後も経費削減に努め、現在の水準を維持するよう努める。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6" name="テキスト ボックス 225"/>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8" name="テキスト ボックス 227"/>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9" name="直線コネクタ 228"/>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0" name="テキスト ボックス 229"/>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1" name="直線コネクタ 230"/>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2" name="テキスト ボックス 231"/>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3" name="直線コネクタ 232"/>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4" name="テキスト ボックス 233"/>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5" name="直線コネクタ 234"/>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36" name="テキスト ボックス 235"/>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7" name="直線コネクタ 236"/>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38" name="テキスト ボックス 237"/>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9" name="直線コネクタ 238"/>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0" name="テキスト ボックス 239"/>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2" name="テキスト ボックス 241"/>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12700</xdr:rowOff>
    </xdr:from>
    <xdr:to xmlns:xdr="http://schemas.openxmlformats.org/drawingml/2006/spreadsheetDrawing">
      <xdr:col>82</xdr:col>
      <xdr:colOff>107950</xdr:colOff>
      <xdr:row>60</xdr:row>
      <xdr:rowOff>165100</xdr:rowOff>
    </xdr:to>
    <xdr:cxnSp macro="">
      <xdr:nvCxnSpPr>
        <xdr:cNvPr id="244" name="直線コネクタ 243"/>
        <xdr:cNvCxnSpPr/>
      </xdr:nvCxnSpPr>
      <xdr:spPr>
        <a:xfrm flipV="1">
          <a:off x="16510000" y="89281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137160</xdr:rowOff>
    </xdr:from>
    <xdr:ext cx="762000" cy="259080"/>
    <xdr:sp macro="" textlink="">
      <xdr:nvSpPr>
        <xdr:cNvPr id="245" name="その他最小値テキスト"/>
        <xdr:cNvSpPr txBox="1"/>
      </xdr:nvSpPr>
      <xdr:spPr>
        <a:xfrm>
          <a:off x="165989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165100</xdr:rowOff>
    </xdr:from>
    <xdr:to xmlns:xdr="http://schemas.openxmlformats.org/drawingml/2006/spreadsheetDrawing">
      <xdr:col>82</xdr:col>
      <xdr:colOff>196850</xdr:colOff>
      <xdr:row>60</xdr:row>
      <xdr:rowOff>165100</xdr:rowOff>
    </xdr:to>
    <xdr:cxnSp macro="">
      <xdr:nvCxnSpPr>
        <xdr:cNvPr id="246" name="直線コネクタ 245"/>
        <xdr:cNvCxnSpPr/>
      </xdr:nvCxnSpPr>
      <xdr:spPr>
        <a:xfrm>
          <a:off x="16421100" y="10452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50</xdr:row>
      <xdr:rowOff>99060</xdr:rowOff>
    </xdr:from>
    <xdr:ext cx="762000" cy="258445"/>
    <xdr:sp macro="" textlink="">
      <xdr:nvSpPr>
        <xdr:cNvPr id="247" name="その他最大値テキスト"/>
        <xdr:cNvSpPr txBox="1"/>
      </xdr:nvSpPr>
      <xdr:spPr>
        <a:xfrm>
          <a:off x="16598900" y="8671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12700</xdr:rowOff>
    </xdr:from>
    <xdr:to xmlns:xdr="http://schemas.openxmlformats.org/drawingml/2006/spreadsheetDrawing">
      <xdr:col>82</xdr:col>
      <xdr:colOff>196850</xdr:colOff>
      <xdr:row>52</xdr:row>
      <xdr:rowOff>12700</xdr:rowOff>
    </xdr:to>
    <xdr:cxnSp macro="">
      <xdr:nvCxnSpPr>
        <xdr:cNvPr id="248" name="直線コネクタ 247"/>
        <xdr:cNvCxnSpPr/>
      </xdr:nvCxnSpPr>
      <xdr:spPr>
        <a:xfrm>
          <a:off x="16421100" y="892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107950</xdr:rowOff>
    </xdr:from>
    <xdr:to xmlns:xdr="http://schemas.openxmlformats.org/drawingml/2006/spreadsheetDrawing">
      <xdr:col>82</xdr:col>
      <xdr:colOff>107950</xdr:colOff>
      <xdr:row>55</xdr:row>
      <xdr:rowOff>107950</xdr:rowOff>
    </xdr:to>
    <xdr:cxnSp macro="">
      <xdr:nvCxnSpPr>
        <xdr:cNvPr id="249" name="直線コネクタ 248"/>
        <xdr:cNvCxnSpPr/>
      </xdr:nvCxnSpPr>
      <xdr:spPr>
        <a:xfrm>
          <a:off x="15671800" y="9537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54</xdr:row>
      <xdr:rowOff>73660</xdr:rowOff>
    </xdr:from>
    <xdr:ext cx="762000" cy="259080"/>
    <xdr:sp macro="" textlink="">
      <xdr:nvSpPr>
        <xdr:cNvPr id="250" name="その他平均値テキスト"/>
        <xdr:cNvSpPr txBox="1"/>
      </xdr:nvSpPr>
      <xdr:spPr>
        <a:xfrm>
          <a:off x="16598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57150</xdr:rowOff>
    </xdr:from>
    <xdr:to xmlns:xdr="http://schemas.openxmlformats.org/drawingml/2006/spreadsheetDrawing">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86360</xdr:rowOff>
    </xdr:from>
    <xdr:to xmlns:xdr="http://schemas.openxmlformats.org/drawingml/2006/spreadsheetDrawing">
      <xdr:col>78</xdr:col>
      <xdr:colOff>69850</xdr:colOff>
      <xdr:row>55</xdr:row>
      <xdr:rowOff>107950</xdr:rowOff>
    </xdr:to>
    <xdr:cxnSp macro="">
      <xdr:nvCxnSpPr>
        <xdr:cNvPr id="252" name="直線コネクタ 251"/>
        <xdr:cNvCxnSpPr/>
      </xdr:nvCxnSpPr>
      <xdr:spPr>
        <a:xfrm>
          <a:off x="14782800" y="95161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133350</xdr:rowOff>
    </xdr:from>
    <xdr:to xmlns:xdr="http://schemas.openxmlformats.org/drawingml/2006/spreadsheetDrawing">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48260</xdr:rowOff>
    </xdr:from>
    <xdr:ext cx="736600" cy="259080"/>
    <xdr:sp macro="" textlink="">
      <xdr:nvSpPr>
        <xdr:cNvPr id="254" name="テキスト ボックス 253"/>
        <xdr:cNvSpPr txBox="1"/>
      </xdr:nvSpPr>
      <xdr:spPr>
        <a:xfrm>
          <a:off x="15290800" y="9649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86360</xdr:rowOff>
    </xdr:from>
    <xdr:to xmlns:xdr="http://schemas.openxmlformats.org/drawingml/2006/spreadsheetDrawing">
      <xdr:col>73</xdr:col>
      <xdr:colOff>180975</xdr:colOff>
      <xdr:row>55</xdr:row>
      <xdr:rowOff>86360</xdr:rowOff>
    </xdr:to>
    <xdr:cxnSp macro="">
      <xdr:nvCxnSpPr>
        <xdr:cNvPr id="255" name="直線コネクタ 254"/>
        <xdr:cNvCxnSpPr/>
      </xdr:nvCxnSpPr>
      <xdr:spPr>
        <a:xfrm>
          <a:off x="13893800" y="9516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89535</xdr:rowOff>
    </xdr:from>
    <xdr:to xmlns:xdr="http://schemas.openxmlformats.org/drawingml/2006/spreadsheetDrawing">
      <xdr:col>74</xdr:col>
      <xdr:colOff>31750</xdr:colOff>
      <xdr:row>56</xdr:row>
      <xdr:rowOff>19685</xdr:rowOff>
    </xdr:to>
    <xdr:sp macro="" textlink="">
      <xdr:nvSpPr>
        <xdr:cNvPr id="256" name="フローチャート: 判断 255"/>
        <xdr:cNvSpPr/>
      </xdr:nvSpPr>
      <xdr:spPr>
        <a:xfrm>
          <a:off x="14732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4445</xdr:rowOff>
    </xdr:from>
    <xdr:ext cx="762000" cy="259080"/>
    <xdr:sp macro="" textlink="">
      <xdr:nvSpPr>
        <xdr:cNvPr id="257" name="テキスト ボックス 256"/>
        <xdr:cNvSpPr txBox="1"/>
      </xdr:nvSpPr>
      <xdr:spPr>
        <a:xfrm>
          <a:off x="1440180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20955</xdr:rowOff>
    </xdr:from>
    <xdr:to xmlns:xdr="http://schemas.openxmlformats.org/drawingml/2006/spreadsheetDrawing">
      <xdr:col>69</xdr:col>
      <xdr:colOff>92075</xdr:colOff>
      <xdr:row>55</xdr:row>
      <xdr:rowOff>86360</xdr:rowOff>
    </xdr:to>
    <xdr:cxnSp macro="">
      <xdr:nvCxnSpPr>
        <xdr:cNvPr id="258" name="直線コネクタ 257"/>
        <xdr:cNvCxnSpPr/>
      </xdr:nvCxnSpPr>
      <xdr:spPr>
        <a:xfrm>
          <a:off x="13004800" y="94507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100965</xdr:rowOff>
    </xdr:from>
    <xdr:to xmlns:xdr="http://schemas.openxmlformats.org/drawingml/2006/spreadsheetDrawing">
      <xdr:col>69</xdr:col>
      <xdr:colOff>142875</xdr:colOff>
      <xdr:row>56</xdr:row>
      <xdr:rowOff>31115</xdr:rowOff>
    </xdr:to>
    <xdr:sp macro="" textlink="">
      <xdr:nvSpPr>
        <xdr:cNvPr id="259" name="フローチャート: 判断 258"/>
        <xdr:cNvSpPr/>
      </xdr:nvSpPr>
      <xdr:spPr>
        <a:xfrm>
          <a:off x="13843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15875</xdr:rowOff>
    </xdr:from>
    <xdr:ext cx="761365" cy="259080"/>
    <xdr:sp macro="" textlink="">
      <xdr:nvSpPr>
        <xdr:cNvPr id="260" name="テキスト ボックス 259"/>
        <xdr:cNvSpPr txBox="1"/>
      </xdr:nvSpPr>
      <xdr:spPr>
        <a:xfrm>
          <a:off x="13512800" y="9617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57150</xdr:rowOff>
    </xdr:from>
    <xdr:to xmlns:xdr="http://schemas.openxmlformats.org/drawingml/2006/spreadsheetDrawing">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143510</xdr:rowOff>
    </xdr:from>
    <xdr:ext cx="762000" cy="258445"/>
    <xdr:sp macro="" textlink="">
      <xdr:nvSpPr>
        <xdr:cNvPr id="262" name="テキスト ボックス 261"/>
        <xdr:cNvSpPr txBox="1"/>
      </xdr:nvSpPr>
      <xdr:spPr>
        <a:xfrm>
          <a:off x="12623800" y="957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4" name="テキスト ボックス 263"/>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5" name="テキスト ボックス 264"/>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67" name="テキスト ボックス 266"/>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57150</xdr:rowOff>
    </xdr:from>
    <xdr:to xmlns:xdr="http://schemas.openxmlformats.org/drawingml/2006/spreadsheetDrawing">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29210</xdr:rowOff>
    </xdr:from>
    <xdr:ext cx="762000" cy="258445"/>
    <xdr:sp macro="" textlink="">
      <xdr:nvSpPr>
        <xdr:cNvPr id="269" name="その他該当値テキスト"/>
        <xdr:cNvSpPr txBox="1"/>
      </xdr:nvSpPr>
      <xdr:spPr>
        <a:xfrm>
          <a:off x="16598900" y="945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57150</xdr:rowOff>
    </xdr:from>
    <xdr:to xmlns:xdr="http://schemas.openxmlformats.org/drawingml/2006/spreadsheetDrawing">
      <xdr:col>78</xdr:col>
      <xdr:colOff>120650</xdr:colOff>
      <xdr:row>55</xdr:row>
      <xdr:rowOff>158750</xdr:rowOff>
    </xdr:to>
    <xdr:sp macro="" textlink="">
      <xdr:nvSpPr>
        <xdr:cNvPr id="270" name="楕円 269"/>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168910</xdr:rowOff>
    </xdr:from>
    <xdr:ext cx="736600" cy="258445"/>
    <xdr:sp macro="" textlink="">
      <xdr:nvSpPr>
        <xdr:cNvPr id="271" name="テキスト ボックス 270"/>
        <xdr:cNvSpPr txBox="1"/>
      </xdr:nvSpPr>
      <xdr:spPr>
        <a:xfrm>
          <a:off x="15290800" y="92557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35560</xdr:rowOff>
    </xdr:from>
    <xdr:to xmlns:xdr="http://schemas.openxmlformats.org/drawingml/2006/spreadsheetDrawing">
      <xdr:col>74</xdr:col>
      <xdr:colOff>31750</xdr:colOff>
      <xdr:row>55</xdr:row>
      <xdr:rowOff>137160</xdr:rowOff>
    </xdr:to>
    <xdr:sp macro="" textlink="">
      <xdr:nvSpPr>
        <xdr:cNvPr id="272" name="楕円 271"/>
        <xdr:cNvSpPr/>
      </xdr:nvSpPr>
      <xdr:spPr>
        <a:xfrm>
          <a:off x="14732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147320</xdr:rowOff>
    </xdr:from>
    <xdr:ext cx="762000" cy="259080"/>
    <xdr:sp macro="" textlink="">
      <xdr:nvSpPr>
        <xdr:cNvPr id="273" name="テキスト ボックス 272"/>
        <xdr:cNvSpPr txBox="1"/>
      </xdr:nvSpPr>
      <xdr:spPr>
        <a:xfrm>
          <a:off x="14401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35560</xdr:rowOff>
    </xdr:from>
    <xdr:to xmlns:xdr="http://schemas.openxmlformats.org/drawingml/2006/spreadsheetDrawing">
      <xdr:col>69</xdr:col>
      <xdr:colOff>142875</xdr:colOff>
      <xdr:row>55</xdr:row>
      <xdr:rowOff>137160</xdr:rowOff>
    </xdr:to>
    <xdr:sp macro="" textlink="">
      <xdr:nvSpPr>
        <xdr:cNvPr id="274" name="楕円 273"/>
        <xdr:cNvSpPr/>
      </xdr:nvSpPr>
      <xdr:spPr>
        <a:xfrm>
          <a:off x="138430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147320</xdr:rowOff>
    </xdr:from>
    <xdr:ext cx="761365" cy="259080"/>
    <xdr:sp macro="" textlink="">
      <xdr:nvSpPr>
        <xdr:cNvPr id="275" name="テキスト ボックス 274"/>
        <xdr:cNvSpPr txBox="1"/>
      </xdr:nvSpPr>
      <xdr:spPr>
        <a:xfrm>
          <a:off x="13512800" y="923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141605</xdr:rowOff>
    </xdr:from>
    <xdr:to xmlns:xdr="http://schemas.openxmlformats.org/drawingml/2006/spreadsheetDrawing">
      <xdr:col>65</xdr:col>
      <xdr:colOff>53975</xdr:colOff>
      <xdr:row>55</xdr:row>
      <xdr:rowOff>71755</xdr:rowOff>
    </xdr:to>
    <xdr:sp macro="" textlink="">
      <xdr:nvSpPr>
        <xdr:cNvPr id="276" name="楕円 275"/>
        <xdr:cNvSpPr/>
      </xdr:nvSpPr>
      <xdr:spPr>
        <a:xfrm>
          <a:off x="129540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81915</xdr:rowOff>
    </xdr:from>
    <xdr:ext cx="762000" cy="259080"/>
    <xdr:sp macro="" textlink="">
      <xdr:nvSpPr>
        <xdr:cNvPr id="277" name="テキスト ボックス 276"/>
        <xdr:cNvSpPr txBox="1"/>
      </xdr:nvSpPr>
      <xdr:spPr>
        <a:xfrm>
          <a:off x="1262380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昨年度と同水準となった。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補助費等の経常収支比率が類似団体平均を上回っているが、ふるさと応援寄附金の増加による返礼品に係る経費や、斎場の建替えに伴う志太広域事務組合への負担金が増加したことが要因である。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今後は、他団体への補助金の見直しを含め、経費の縮減に努めていく。</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9" name="テキスト ボックス 288"/>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1" name="テキスト ボックス 290"/>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2" name="直線コネクタ 291"/>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3" name="テキスト ボックス 292"/>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4" name="直線コネクタ 293"/>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5" name="テキスト ボックス 294"/>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297" name="テキスト ボックス 296"/>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298" name="直線コネクタ 297"/>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299" name="テキスト ボックス 298"/>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0" name="直線コネクタ 299"/>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1" name="テキスト ボックス 300"/>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77470</xdr:rowOff>
    </xdr:from>
    <xdr:to xmlns:xdr="http://schemas.openxmlformats.org/drawingml/2006/spreadsheetDrawing">
      <xdr:col>82</xdr:col>
      <xdr:colOff>107950</xdr:colOff>
      <xdr:row>40</xdr:row>
      <xdr:rowOff>127000</xdr:rowOff>
    </xdr:to>
    <xdr:cxnSp macro="">
      <xdr:nvCxnSpPr>
        <xdr:cNvPr id="304" name="直線コネクタ 303"/>
        <xdr:cNvCxnSpPr/>
      </xdr:nvCxnSpPr>
      <xdr:spPr>
        <a:xfrm flipV="1">
          <a:off x="16510000" y="573532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99060</xdr:rowOff>
    </xdr:from>
    <xdr:ext cx="762000" cy="258445"/>
    <xdr:sp macro="" textlink="">
      <xdr:nvSpPr>
        <xdr:cNvPr id="305" name="補助費等最小値テキスト"/>
        <xdr:cNvSpPr txBox="1"/>
      </xdr:nvSpPr>
      <xdr:spPr>
        <a:xfrm>
          <a:off x="16598900" y="6957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127000</xdr:rowOff>
    </xdr:from>
    <xdr:to xmlns:xdr="http://schemas.openxmlformats.org/drawingml/2006/spreadsheetDrawing">
      <xdr:col>82</xdr:col>
      <xdr:colOff>196850</xdr:colOff>
      <xdr:row>40</xdr:row>
      <xdr:rowOff>127000</xdr:rowOff>
    </xdr:to>
    <xdr:cxnSp macro="">
      <xdr:nvCxnSpPr>
        <xdr:cNvPr id="306" name="直線コネクタ 305"/>
        <xdr:cNvCxnSpPr/>
      </xdr:nvCxnSpPr>
      <xdr:spPr>
        <a:xfrm>
          <a:off x="16421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163830</xdr:rowOff>
    </xdr:from>
    <xdr:ext cx="762000" cy="259080"/>
    <xdr:sp macro="" textlink="">
      <xdr:nvSpPr>
        <xdr:cNvPr id="307" name="補助費等最大値テキスト"/>
        <xdr:cNvSpPr txBox="1"/>
      </xdr:nvSpPr>
      <xdr:spPr>
        <a:xfrm>
          <a:off x="16598900" y="547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77470</xdr:rowOff>
    </xdr:from>
    <xdr:to xmlns:xdr="http://schemas.openxmlformats.org/drawingml/2006/spreadsheetDrawing">
      <xdr:col>82</xdr:col>
      <xdr:colOff>196850</xdr:colOff>
      <xdr:row>33</xdr:row>
      <xdr:rowOff>77470</xdr:rowOff>
    </xdr:to>
    <xdr:cxnSp macro="">
      <xdr:nvCxnSpPr>
        <xdr:cNvPr id="308" name="直線コネクタ 307"/>
        <xdr:cNvCxnSpPr/>
      </xdr:nvCxnSpPr>
      <xdr:spPr>
        <a:xfrm>
          <a:off x="16421100" y="57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104140</xdr:rowOff>
    </xdr:from>
    <xdr:to xmlns:xdr="http://schemas.openxmlformats.org/drawingml/2006/spreadsheetDrawing">
      <xdr:col>82</xdr:col>
      <xdr:colOff>107950</xdr:colOff>
      <xdr:row>38</xdr:row>
      <xdr:rowOff>104140</xdr:rowOff>
    </xdr:to>
    <xdr:cxnSp macro="">
      <xdr:nvCxnSpPr>
        <xdr:cNvPr id="309" name="直線コネクタ 308"/>
        <xdr:cNvCxnSpPr/>
      </xdr:nvCxnSpPr>
      <xdr:spPr>
        <a:xfrm>
          <a:off x="15671800" y="66192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43180</xdr:rowOff>
    </xdr:from>
    <xdr:ext cx="762000" cy="258445"/>
    <xdr:sp macro="" textlink="">
      <xdr:nvSpPr>
        <xdr:cNvPr id="310" name="補助費等平均値テキスト"/>
        <xdr:cNvSpPr txBox="1"/>
      </xdr:nvSpPr>
      <xdr:spPr>
        <a:xfrm>
          <a:off x="16598900" y="62153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26670</xdr:rowOff>
    </xdr:from>
    <xdr:to xmlns:xdr="http://schemas.openxmlformats.org/drawingml/2006/spreadsheetDrawing">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104140</xdr:rowOff>
    </xdr:from>
    <xdr:to xmlns:xdr="http://schemas.openxmlformats.org/drawingml/2006/spreadsheetDrawing">
      <xdr:col>78</xdr:col>
      <xdr:colOff>69850</xdr:colOff>
      <xdr:row>39</xdr:row>
      <xdr:rowOff>8890</xdr:rowOff>
    </xdr:to>
    <xdr:cxnSp macro="">
      <xdr:nvCxnSpPr>
        <xdr:cNvPr id="312" name="直線コネクタ 311"/>
        <xdr:cNvCxnSpPr/>
      </xdr:nvCxnSpPr>
      <xdr:spPr>
        <a:xfrm flipV="1">
          <a:off x="14782800" y="66192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41910</xdr:rowOff>
    </xdr:from>
    <xdr:to xmlns:xdr="http://schemas.openxmlformats.org/drawingml/2006/spreadsheetDrawing">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153670</xdr:rowOff>
    </xdr:from>
    <xdr:ext cx="736600" cy="259080"/>
    <xdr:sp macro="" textlink="">
      <xdr:nvSpPr>
        <xdr:cNvPr id="314" name="テキスト ボックス 313"/>
        <xdr:cNvSpPr txBox="1"/>
      </xdr:nvSpPr>
      <xdr:spPr>
        <a:xfrm>
          <a:off x="15290800" y="6154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81280</xdr:rowOff>
    </xdr:from>
    <xdr:to xmlns:xdr="http://schemas.openxmlformats.org/drawingml/2006/spreadsheetDrawing">
      <xdr:col>73</xdr:col>
      <xdr:colOff>180975</xdr:colOff>
      <xdr:row>39</xdr:row>
      <xdr:rowOff>8890</xdr:rowOff>
    </xdr:to>
    <xdr:cxnSp macro="">
      <xdr:nvCxnSpPr>
        <xdr:cNvPr id="315" name="直線コネクタ 314"/>
        <xdr:cNvCxnSpPr/>
      </xdr:nvCxnSpPr>
      <xdr:spPr>
        <a:xfrm>
          <a:off x="13893800" y="65963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129540</xdr:rowOff>
    </xdr:from>
    <xdr:to xmlns:xdr="http://schemas.openxmlformats.org/drawingml/2006/spreadsheetDrawing">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69850</xdr:rowOff>
    </xdr:from>
    <xdr:ext cx="762000" cy="259080"/>
    <xdr:sp macro="" textlink="">
      <xdr:nvSpPr>
        <xdr:cNvPr id="317" name="テキスト ボックス 316"/>
        <xdr:cNvSpPr txBox="1"/>
      </xdr:nvSpPr>
      <xdr:spPr>
        <a:xfrm>
          <a:off x="14401800" y="6070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81280</xdr:rowOff>
    </xdr:from>
    <xdr:to xmlns:xdr="http://schemas.openxmlformats.org/drawingml/2006/spreadsheetDrawing">
      <xdr:col>69</xdr:col>
      <xdr:colOff>92075</xdr:colOff>
      <xdr:row>38</xdr:row>
      <xdr:rowOff>134620</xdr:rowOff>
    </xdr:to>
    <xdr:cxnSp macro="">
      <xdr:nvCxnSpPr>
        <xdr:cNvPr id="318" name="直線コネクタ 317"/>
        <xdr:cNvCxnSpPr/>
      </xdr:nvCxnSpPr>
      <xdr:spPr>
        <a:xfrm flipV="1">
          <a:off x="13004800" y="6596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114300</xdr:rowOff>
    </xdr:from>
    <xdr:to xmlns:xdr="http://schemas.openxmlformats.org/drawingml/2006/spreadsheetDrawing">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54610</xdr:rowOff>
    </xdr:from>
    <xdr:ext cx="761365" cy="258445"/>
    <xdr:sp macro="" textlink="">
      <xdr:nvSpPr>
        <xdr:cNvPr id="320" name="テキスト ボックス 319"/>
        <xdr:cNvSpPr txBox="1"/>
      </xdr:nvSpPr>
      <xdr:spPr>
        <a:xfrm>
          <a:off x="13512800" y="60553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106680</xdr:rowOff>
    </xdr:from>
    <xdr:to xmlns:xdr="http://schemas.openxmlformats.org/drawingml/2006/spreadsheetDrawing">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46990</xdr:rowOff>
    </xdr:from>
    <xdr:ext cx="762000" cy="259080"/>
    <xdr:sp macro="" textlink="">
      <xdr:nvSpPr>
        <xdr:cNvPr id="322" name="テキスト ボックス 321"/>
        <xdr:cNvSpPr txBox="1"/>
      </xdr:nvSpPr>
      <xdr:spPr>
        <a:xfrm>
          <a:off x="12623800"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3" name="テキスト ボックス 32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4" name="テキスト ボックス 32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5" name="テキスト ボックス 32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27" name="テキスト ボックス 32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53340</xdr:rowOff>
    </xdr:from>
    <xdr:to xmlns:xdr="http://schemas.openxmlformats.org/drawingml/2006/spreadsheetDrawing">
      <xdr:col>82</xdr:col>
      <xdr:colOff>158750</xdr:colOff>
      <xdr:row>38</xdr:row>
      <xdr:rowOff>154940</xdr:rowOff>
    </xdr:to>
    <xdr:sp macro="" textlink="">
      <xdr:nvSpPr>
        <xdr:cNvPr id="328" name="楕円 327"/>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25400</xdr:rowOff>
    </xdr:from>
    <xdr:ext cx="762000" cy="259080"/>
    <xdr:sp macro="" textlink="">
      <xdr:nvSpPr>
        <xdr:cNvPr id="329" name="補助費等該当値テキスト"/>
        <xdr:cNvSpPr txBox="1"/>
      </xdr:nvSpPr>
      <xdr:spPr>
        <a:xfrm>
          <a:off x="165989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38</xdr:row>
      <xdr:rowOff>53340</xdr:rowOff>
    </xdr:from>
    <xdr:to xmlns:xdr="http://schemas.openxmlformats.org/drawingml/2006/spreadsheetDrawing">
      <xdr:col>78</xdr:col>
      <xdr:colOff>120650</xdr:colOff>
      <xdr:row>38</xdr:row>
      <xdr:rowOff>154940</xdr:rowOff>
    </xdr:to>
    <xdr:sp macro="" textlink="">
      <xdr:nvSpPr>
        <xdr:cNvPr id="330" name="楕円 329"/>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139700</xdr:rowOff>
    </xdr:from>
    <xdr:ext cx="736600" cy="259080"/>
    <xdr:sp macro="" textlink="">
      <xdr:nvSpPr>
        <xdr:cNvPr id="331" name="テキスト ボックス 330"/>
        <xdr:cNvSpPr txBox="1"/>
      </xdr:nvSpPr>
      <xdr:spPr>
        <a:xfrm>
          <a:off x="15290800" y="665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38</xdr:row>
      <xdr:rowOff>129540</xdr:rowOff>
    </xdr:from>
    <xdr:to xmlns:xdr="http://schemas.openxmlformats.org/drawingml/2006/spreadsheetDrawing">
      <xdr:col>74</xdr:col>
      <xdr:colOff>31750</xdr:colOff>
      <xdr:row>39</xdr:row>
      <xdr:rowOff>59690</xdr:rowOff>
    </xdr:to>
    <xdr:sp macro="" textlink="">
      <xdr:nvSpPr>
        <xdr:cNvPr id="332" name="楕円 331"/>
        <xdr:cNvSpPr/>
      </xdr:nvSpPr>
      <xdr:spPr>
        <a:xfrm>
          <a:off x="1473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39</xdr:row>
      <xdr:rowOff>44450</xdr:rowOff>
    </xdr:from>
    <xdr:ext cx="762000" cy="259080"/>
    <xdr:sp macro="" textlink="">
      <xdr:nvSpPr>
        <xdr:cNvPr id="333" name="テキスト ボックス 332"/>
        <xdr:cNvSpPr txBox="1"/>
      </xdr:nvSpPr>
      <xdr:spPr>
        <a:xfrm>
          <a:off x="14401800" y="6731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30480</xdr:rowOff>
    </xdr:from>
    <xdr:to xmlns:xdr="http://schemas.openxmlformats.org/drawingml/2006/spreadsheetDrawing">
      <xdr:col>69</xdr:col>
      <xdr:colOff>142875</xdr:colOff>
      <xdr:row>38</xdr:row>
      <xdr:rowOff>132080</xdr:rowOff>
    </xdr:to>
    <xdr:sp macro="" textlink="">
      <xdr:nvSpPr>
        <xdr:cNvPr id="334" name="楕円 333"/>
        <xdr:cNvSpPr/>
      </xdr:nvSpPr>
      <xdr:spPr>
        <a:xfrm>
          <a:off x="13843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116840</xdr:rowOff>
    </xdr:from>
    <xdr:ext cx="761365" cy="259080"/>
    <xdr:sp macro="" textlink="">
      <xdr:nvSpPr>
        <xdr:cNvPr id="335" name="テキスト ボックス 334"/>
        <xdr:cNvSpPr txBox="1"/>
      </xdr:nvSpPr>
      <xdr:spPr>
        <a:xfrm>
          <a:off x="13512800" y="6631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83820</xdr:rowOff>
    </xdr:from>
    <xdr:to xmlns:xdr="http://schemas.openxmlformats.org/drawingml/2006/spreadsheetDrawing">
      <xdr:col>65</xdr:col>
      <xdr:colOff>53975</xdr:colOff>
      <xdr:row>39</xdr:row>
      <xdr:rowOff>13970</xdr:rowOff>
    </xdr:to>
    <xdr:sp macro="" textlink="">
      <xdr:nvSpPr>
        <xdr:cNvPr id="336" name="楕円 335"/>
        <xdr:cNvSpPr/>
      </xdr:nvSpPr>
      <xdr:spPr>
        <a:xfrm>
          <a:off x="12954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170180</xdr:rowOff>
    </xdr:from>
    <xdr:ext cx="762000" cy="259080"/>
    <xdr:sp macro="" textlink="">
      <xdr:nvSpPr>
        <xdr:cNvPr id="337" name="テキスト ボックス 336"/>
        <xdr:cNvSpPr txBox="1"/>
      </xdr:nvSpPr>
      <xdr:spPr>
        <a:xfrm>
          <a:off x="12623800" y="668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昨年度との比較では、</a:t>
          </a:r>
          <a:r>
            <a:rPr kumimoji="1" lang="en-US" altLang="ja-JP" sz="1300">
              <a:latin typeface="ＭＳ Ｐゴシック"/>
              <a:ea typeface="ＭＳ Ｐゴシック"/>
            </a:rPr>
            <a:t>0.8</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引き続き、借入後</a:t>
          </a:r>
          <a:r>
            <a:rPr kumimoji="1" lang="en-US" altLang="ja-JP" sz="1300">
              <a:latin typeface="ＭＳ Ｐゴシック"/>
              <a:ea typeface="ＭＳ Ｐゴシック"/>
            </a:rPr>
            <a:t>10</a:t>
          </a:r>
          <a:r>
            <a:rPr kumimoji="1" lang="ja-JP" altLang="en-US" sz="1300">
              <a:latin typeface="ＭＳ Ｐゴシック"/>
              <a:ea typeface="ＭＳ Ｐゴシック"/>
            </a:rPr>
            <a:t>年を経過した民間資金の借入利率見直しや、新規地方債の発行を抑制することで、公債費削減に努める。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49" name="テキスト ボックス 34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1" name="テキスト ボックス 350"/>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3" name="テキスト ボックス 352"/>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5" name="テキスト ボックス 354"/>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57" name="テキスト ボックス 356"/>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59" name="テキスト ボックス 358"/>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72390</xdr:rowOff>
    </xdr:from>
    <xdr:to xmlns:xdr="http://schemas.openxmlformats.org/drawingml/2006/spreadsheetDrawing">
      <xdr:col>24</xdr:col>
      <xdr:colOff>25400</xdr:colOff>
      <xdr:row>79</xdr:row>
      <xdr:rowOff>152400</xdr:rowOff>
    </xdr:to>
    <xdr:cxnSp macro="">
      <xdr:nvCxnSpPr>
        <xdr:cNvPr id="362" name="直線コネクタ 361"/>
        <xdr:cNvCxnSpPr/>
      </xdr:nvCxnSpPr>
      <xdr:spPr>
        <a:xfrm flipV="1">
          <a:off x="4826000" y="12759690"/>
          <a:ext cx="0" cy="937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124460</xdr:rowOff>
    </xdr:from>
    <xdr:ext cx="762000" cy="259080"/>
    <xdr:sp macro="" textlink="">
      <xdr:nvSpPr>
        <xdr:cNvPr id="363" name="公債費最小値テキスト"/>
        <xdr:cNvSpPr txBox="1"/>
      </xdr:nvSpPr>
      <xdr:spPr>
        <a:xfrm>
          <a:off x="4914900" y="1366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152400</xdr:rowOff>
    </xdr:from>
    <xdr:to xmlns:xdr="http://schemas.openxmlformats.org/drawingml/2006/spreadsheetDrawing">
      <xdr:col>24</xdr:col>
      <xdr:colOff>114300</xdr:colOff>
      <xdr:row>79</xdr:row>
      <xdr:rowOff>152400</xdr:rowOff>
    </xdr:to>
    <xdr:cxnSp macro="">
      <xdr:nvCxnSpPr>
        <xdr:cNvPr id="364" name="直線コネクタ 363"/>
        <xdr:cNvCxnSpPr/>
      </xdr:nvCxnSpPr>
      <xdr:spPr>
        <a:xfrm>
          <a:off x="4737100" y="1369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158750</xdr:rowOff>
    </xdr:from>
    <xdr:ext cx="762000" cy="259080"/>
    <xdr:sp macro="" textlink="">
      <xdr:nvSpPr>
        <xdr:cNvPr id="365" name="公債費最大値テキスト"/>
        <xdr:cNvSpPr txBox="1"/>
      </xdr:nvSpPr>
      <xdr:spPr>
        <a:xfrm>
          <a:off x="4914900" y="1250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72390</xdr:rowOff>
    </xdr:from>
    <xdr:to xmlns:xdr="http://schemas.openxmlformats.org/drawingml/2006/spreadsheetDrawing">
      <xdr:col>24</xdr:col>
      <xdr:colOff>114300</xdr:colOff>
      <xdr:row>74</xdr:row>
      <xdr:rowOff>72390</xdr:rowOff>
    </xdr:to>
    <xdr:cxnSp macro="">
      <xdr:nvCxnSpPr>
        <xdr:cNvPr id="366" name="直線コネクタ 365"/>
        <xdr:cNvCxnSpPr/>
      </xdr:nvCxnSpPr>
      <xdr:spPr>
        <a:xfrm>
          <a:off x="4737100" y="1275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17780</xdr:rowOff>
    </xdr:from>
    <xdr:to xmlns:xdr="http://schemas.openxmlformats.org/drawingml/2006/spreadsheetDrawing">
      <xdr:col>24</xdr:col>
      <xdr:colOff>25400</xdr:colOff>
      <xdr:row>78</xdr:row>
      <xdr:rowOff>53975</xdr:rowOff>
    </xdr:to>
    <xdr:cxnSp macro="">
      <xdr:nvCxnSpPr>
        <xdr:cNvPr id="367" name="直線コネクタ 366"/>
        <xdr:cNvCxnSpPr/>
      </xdr:nvCxnSpPr>
      <xdr:spPr>
        <a:xfrm flipV="1">
          <a:off x="3987800" y="1339088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44450</xdr:rowOff>
    </xdr:from>
    <xdr:ext cx="762000" cy="259080"/>
    <xdr:sp macro="" textlink="">
      <xdr:nvSpPr>
        <xdr:cNvPr id="368" name="公債費平均値テキスト"/>
        <xdr:cNvSpPr txBox="1"/>
      </xdr:nvSpPr>
      <xdr:spPr>
        <a:xfrm>
          <a:off x="4914900" y="13074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27940</xdr:rowOff>
    </xdr:from>
    <xdr:to xmlns:xdr="http://schemas.openxmlformats.org/drawingml/2006/spreadsheetDrawing">
      <xdr:col>24</xdr:col>
      <xdr:colOff>76200</xdr:colOff>
      <xdr:row>77</xdr:row>
      <xdr:rowOff>129540</xdr:rowOff>
    </xdr:to>
    <xdr:sp macro="" textlink="">
      <xdr:nvSpPr>
        <xdr:cNvPr id="369" name="フローチャート: 判断 368"/>
        <xdr:cNvSpPr/>
      </xdr:nvSpPr>
      <xdr:spPr>
        <a:xfrm>
          <a:off x="4775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53975</xdr:rowOff>
    </xdr:from>
    <xdr:to xmlns:xdr="http://schemas.openxmlformats.org/drawingml/2006/spreadsheetDrawing">
      <xdr:col>19</xdr:col>
      <xdr:colOff>187325</xdr:colOff>
      <xdr:row>78</xdr:row>
      <xdr:rowOff>72390</xdr:rowOff>
    </xdr:to>
    <xdr:cxnSp macro="">
      <xdr:nvCxnSpPr>
        <xdr:cNvPr id="370" name="直線コネクタ 369"/>
        <xdr:cNvCxnSpPr/>
      </xdr:nvCxnSpPr>
      <xdr:spPr>
        <a:xfrm flipV="1">
          <a:off x="3098800" y="134270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37465</xdr:rowOff>
    </xdr:from>
    <xdr:to xmlns:xdr="http://schemas.openxmlformats.org/drawingml/2006/spreadsheetDrawing">
      <xdr:col>20</xdr:col>
      <xdr:colOff>38100</xdr:colOff>
      <xdr:row>77</xdr:row>
      <xdr:rowOff>139065</xdr:rowOff>
    </xdr:to>
    <xdr:sp macro="" textlink="">
      <xdr:nvSpPr>
        <xdr:cNvPr id="371" name="フローチャート: 判断 370"/>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149225</xdr:rowOff>
    </xdr:from>
    <xdr:ext cx="735965" cy="259080"/>
    <xdr:sp macro="" textlink="">
      <xdr:nvSpPr>
        <xdr:cNvPr id="372" name="テキスト ボックス 371"/>
        <xdr:cNvSpPr txBox="1"/>
      </xdr:nvSpPr>
      <xdr:spPr>
        <a:xfrm>
          <a:off x="3606800" y="130079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72390</xdr:rowOff>
    </xdr:from>
    <xdr:to xmlns:xdr="http://schemas.openxmlformats.org/drawingml/2006/spreadsheetDrawing">
      <xdr:col>15</xdr:col>
      <xdr:colOff>98425</xdr:colOff>
      <xdr:row>78</xdr:row>
      <xdr:rowOff>132080</xdr:rowOff>
    </xdr:to>
    <xdr:cxnSp macro="">
      <xdr:nvCxnSpPr>
        <xdr:cNvPr id="373" name="直線コネクタ 372"/>
        <xdr:cNvCxnSpPr/>
      </xdr:nvCxnSpPr>
      <xdr:spPr>
        <a:xfrm flipV="1">
          <a:off x="2209800" y="134454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37465</xdr:rowOff>
    </xdr:from>
    <xdr:to xmlns:xdr="http://schemas.openxmlformats.org/drawingml/2006/spreadsheetDrawing">
      <xdr:col>15</xdr:col>
      <xdr:colOff>149225</xdr:colOff>
      <xdr:row>77</xdr:row>
      <xdr:rowOff>139065</xdr:rowOff>
    </xdr:to>
    <xdr:sp macro="" textlink="">
      <xdr:nvSpPr>
        <xdr:cNvPr id="374" name="フローチャート: 判断 373"/>
        <xdr:cNvSpPr/>
      </xdr:nvSpPr>
      <xdr:spPr>
        <a:xfrm>
          <a:off x="3048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149225</xdr:rowOff>
    </xdr:from>
    <xdr:ext cx="762000" cy="259080"/>
    <xdr:sp macro="" textlink="">
      <xdr:nvSpPr>
        <xdr:cNvPr id="375" name="テキスト ボックス 374"/>
        <xdr:cNvSpPr txBox="1"/>
      </xdr:nvSpPr>
      <xdr:spPr>
        <a:xfrm>
          <a:off x="2717800" y="13007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132080</xdr:rowOff>
    </xdr:from>
    <xdr:to xmlns:xdr="http://schemas.openxmlformats.org/drawingml/2006/spreadsheetDrawing">
      <xdr:col>11</xdr:col>
      <xdr:colOff>9525</xdr:colOff>
      <xdr:row>78</xdr:row>
      <xdr:rowOff>132080</xdr:rowOff>
    </xdr:to>
    <xdr:cxnSp macro="">
      <xdr:nvCxnSpPr>
        <xdr:cNvPr id="376" name="直線コネクタ 375"/>
        <xdr:cNvCxnSpPr/>
      </xdr:nvCxnSpPr>
      <xdr:spPr>
        <a:xfrm>
          <a:off x="1320800" y="13505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92075</xdr:rowOff>
    </xdr:from>
    <xdr:to xmlns:xdr="http://schemas.openxmlformats.org/drawingml/2006/spreadsheetDrawing">
      <xdr:col>11</xdr:col>
      <xdr:colOff>60325</xdr:colOff>
      <xdr:row>78</xdr:row>
      <xdr:rowOff>22225</xdr:rowOff>
    </xdr:to>
    <xdr:sp macro="" textlink="">
      <xdr:nvSpPr>
        <xdr:cNvPr id="377" name="フローチャート: 判断 376"/>
        <xdr:cNvSpPr/>
      </xdr:nvSpPr>
      <xdr:spPr>
        <a:xfrm>
          <a:off x="21590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32385</xdr:rowOff>
    </xdr:from>
    <xdr:ext cx="761365" cy="258445"/>
    <xdr:sp macro="" textlink="">
      <xdr:nvSpPr>
        <xdr:cNvPr id="378" name="テキスト ボックス 377"/>
        <xdr:cNvSpPr txBox="1"/>
      </xdr:nvSpPr>
      <xdr:spPr>
        <a:xfrm>
          <a:off x="1828800" y="130625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106045</xdr:rowOff>
    </xdr:from>
    <xdr:to xmlns:xdr="http://schemas.openxmlformats.org/drawingml/2006/spreadsheetDrawing">
      <xdr:col>6</xdr:col>
      <xdr:colOff>171450</xdr:colOff>
      <xdr:row>78</xdr:row>
      <xdr:rowOff>36195</xdr:rowOff>
    </xdr:to>
    <xdr:sp macro="" textlink="">
      <xdr:nvSpPr>
        <xdr:cNvPr id="379" name="フローチャート: 判断 378"/>
        <xdr:cNvSpPr/>
      </xdr:nvSpPr>
      <xdr:spPr>
        <a:xfrm>
          <a:off x="12700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46355</xdr:rowOff>
    </xdr:from>
    <xdr:ext cx="761365" cy="259080"/>
    <xdr:sp macro="" textlink="">
      <xdr:nvSpPr>
        <xdr:cNvPr id="380" name="テキスト ボックス 379"/>
        <xdr:cNvSpPr txBox="1"/>
      </xdr:nvSpPr>
      <xdr:spPr>
        <a:xfrm>
          <a:off x="939800" y="130765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2" name="テキスト ボックス 38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3" name="テキスト ボックス 38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4" name="テキスト ボックス 38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137795</xdr:rowOff>
    </xdr:from>
    <xdr:to xmlns:xdr="http://schemas.openxmlformats.org/drawingml/2006/spreadsheetDrawing">
      <xdr:col>24</xdr:col>
      <xdr:colOff>76200</xdr:colOff>
      <xdr:row>78</xdr:row>
      <xdr:rowOff>67945</xdr:rowOff>
    </xdr:to>
    <xdr:sp macro="" textlink="">
      <xdr:nvSpPr>
        <xdr:cNvPr id="386" name="楕円 385"/>
        <xdr:cNvSpPr/>
      </xdr:nvSpPr>
      <xdr:spPr>
        <a:xfrm>
          <a:off x="47752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109855</xdr:rowOff>
    </xdr:from>
    <xdr:ext cx="762000" cy="258445"/>
    <xdr:sp macro="" textlink="">
      <xdr:nvSpPr>
        <xdr:cNvPr id="387" name="公債費該当値テキスト"/>
        <xdr:cNvSpPr txBox="1"/>
      </xdr:nvSpPr>
      <xdr:spPr>
        <a:xfrm>
          <a:off x="4914900" y="13311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3175</xdr:rowOff>
    </xdr:from>
    <xdr:to xmlns:xdr="http://schemas.openxmlformats.org/drawingml/2006/spreadsheetDrawing">
      <xdr:col>20</xdr:col>
      <xdr:colOff>38100</xdr:colOff>
      <xdr:row>78</xdr:row>
      <xdr:rowOff>104775</xdr:rowOff>
    </xdr:to>
    <xdr:sp macro="" textlink="">
      <xdr:nvSpPr>
        <xdr:cNvPr id="388" name="楕円 387"/>
        <xdr:cNvSpPr/>
      </xdr:nvSpPr>
      <xdr:spPr>
        <a:xfrm>
          <a:off x="3937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89535</xdr:rowOff>
    </xdr:from>
    <xdr:ext cx="735965" cy="258445"/>
    <xdr:sp macro="" textlink="">
      <xdr:nvSpPr>
        <xdr:cNvPr id="389" name="テキスト ボックス 388"/>
        <xdr:cNvSpPr txBox="1"/>
      </xdr:nvSpPr>
      <xdr:spPr>
        <a:xfrm>
          <a:off x="3606800" y="134626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21590</xdr:rowOff>
    </xdr:from>
    <xdr:to xmlns:xdr="http://schemas.openxmlformats.org/drawingml/2006/spreadsheetDrawing">
      <xdr:col>15</xdr:col>
      <xdr:colOff>149225</xdr:colOff>
      <xdr:row>78</xdr:row>
      <xdr:rowOff>123190</xdr:rowOff>
    </xdr:to>
    <xdr:sp macro="" textlink="">
      <xdr:nvSpPr>
        <xdr:cNvPr id="390" name="楕円 389"/>
        <xdr:cNvSpPr/>
      </xdr:nvSpPr>
      <xdr:spPr>
        <a:xfrm>
          <a:off x="304800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107950</xdr:rowOff>
    </xdr:from>
    <xdr:ext cx="762000" cy="259080"/>
    <xdr:sp macro="" textlink="">
      <xdr:nvSpPr>
        <xdr:cNvPr id="391" name="テキスト ボックス 390"/>
        <xdr:cNvSpPr txBox="1"/>
      </xdr:nvSpPr>
      <xdr:spPr>
        <a:xfrm>
          <a:off x="2717800" y="1348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80645</xdr:rowOff>
    </xdr:from>
    <xdr:to xmlns:xdr="http://schemas.openxmlformats.org/drawingml/2006/spreadsheetDrawing">
      <xdr:col>11</xdr:col>
      <xdr:colOff>60325</xdr:colOff>
      <xdr:row>79</xdr:row>
      <xdr:rowOff>10795</xdr:rowOff>
    </xdr:to>
    <xdr:sp macro="" textlink="">
      <xdr:nvSpPr>
        <xdr:cNvPr id="392" name="楕円 391"/>
        <xdr:cNvSpPr/>
      </xdr:nvSpPr>
      <xdr:spPr>
        <a:xfrm>
          <a:off x="21590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167005</xdr:rowOff>
    </xdr:from>
    <xdr:ext cx="761365" cy="258445"/>
    <xdr:sp macro="" textlink="">
      <xdr:nvSpPr>
        <xdr:cNvPr id="393" name="テキスト ボックス 392"/>
        <xdr:cNvSpPr txBox="1"/>
      </xdr:nvSpPr>
      <xdr:spPr>
        <a:xfrm>
          <a:off x="1828800" y="13540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80645</xdr:rowOff>
    </xdr:from>
    <xdr:to xmlns:xdr="http://schemas.openxmlformats.org/drawingml/2006/spreadsheetDrawing">
      <xdr:col>6</xdr:col>
      <xdr:colOff>171450</xdr:colOff>
      <xdr:row>79</xdr:row>
      <xdr:rowOff>10795</xdr:rowOff>
    </xdr:to>
    <xdr:sp macro="" textlink="">
      <xdr:nvSpPr>
        <xdr:cNvPr id="394" name="楕円 393"/>
        <xdr:cNvSpPr/>
      </xdr:nvSpPr>
      <xdr:spPr>
        <a:xfrm>
          <a:off x="12700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167005</xdr:rowOff>
    </xdr:from>
    <xdr:ext cx="761365" cy="258445"/>
    <xdr:sp macro="" textlink="">
      <xdr:nvSpPr>
        <xdr:cNvPr id="395" name="テキスト ボックス 394"/>
        <xdr:cNvSpPr txBox="1"/>
      </xdr:nvSpPr>
      <xdr:spPr>
        <a:xfrm>
          <a:off x="939800" y="135401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昨年度との比較で、</a:t>
          </a:r>
          <a:r>
            <a:rPr kumimoji="1" lang="en-US" altLang="ja-JP" sz="1300">
              <a:latin typeface="ＭＳ Ｐゴシック"/>
              <a:ea typeface="ＭＳ Ｐゴシック"/>
            </a:rPr>
            <a:t>1.0</a:t>
          </a:r>
          <a:r>
            <a:rPr kumimoji="1" lang="ja-JP" altLang="en-US" sz="1300">
              <a:latin typeface="ＭＳ Ｐゴシック"/>
              <a:ea typeface="ＭＳ Ｐゴシック"/>
            </a:rPr>
            <a:t>ポイント増加した。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要因としては、保育所施設型給付費等の扶助費の増加や、三輪立花線の道路整備等の普通建設事業費の増加、ふるさと応援寄附金の返礼品</a:t>
          </a:r>
          <a:r>
            <a:rPr kumimoji="1" lang="ja-JP" altLang="ja-JP" sz="1300">
              <a:solidFill>
                <a:schemeClr val="dk1"/>
              </a:solidFill>
              <a:effectLst/>
              <a:latin typeface="ＭＳ Ｐゴシック"/>
              <a:ea typeface="ＭＳ Ｐゴシック"/>
              <a:cs typeface="+mn-cs"/>
            </a:rPr>
            <a:t>に係る経費</a:t>
          </a:r>
          <a:r>
            <a:rPr kumimoji="1" lang="ja-JP" altLang="en-US" sz="1300">
              <a:solidFill>
                <a:schemeClr val="dk1"/>
              </a:solidFill>
              <a:effectLst/>
              <a:latin typeface="ＭＳ Ｐゴシック"/>
              <a:ea typeface="ＭＳ Ｐゴシック"/>
              <a:cs typeface="+mn-cs"/>
            </a:rPr>
            <a:t>等の補助費の増加によるものである。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類似団体の経常収支比率と比較して、低い状況ではあるが、今後も経費削減に努め、現在の水準を維持するよう努める。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07" name="テキスト ボックス 40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9" name="テキスト ボックス 40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1" name="テキスト ボックス 410"/>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3" name="テキスト ボックス 412"/>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15" name="テキスト ボックス 414"/>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17" name="テキスト ボックス 416"/>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9" name="テキスト ボックス 418"/>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122555</xdr:rowOff>
    </xdr:from>
    <xdr:to xmlns:xdr="http://schemas.openxmlformats.org/drawingml/2006/spreadsheetDrawing">
      <xdr:col>82</xdr:col>
      <xdr:colOff>107950</xdr:colOff>
      <xdr:row>80</xdr:row>
      <xdr:rowOff>95250</xdr:rowOff>
    </xdr:to>
    <xdr:cxnSp macro="">
      <xdr:nvCxnSpPr>
        <xdr:cNvPr id="421" name="直線コネクタ 420"/>
        <xdr:cNvCxnSpPr/>
      </xdr:nvCxnSpPr>
      <xdr:spPr>
        <a:xfrm flipV="1">
          <a:off x="16510000" y="1280985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67310</xdr:rowOff>
    </xdr:from>
    <xdr:ext cx="762000" cy="259080"/>
    <xdr:sp macro="" textlink="">
      <xdr:nvSpPr>
        <xdr:cNvPr id="422" name="公債費以外最小値テキスト"/>
        <xdr:cNvSpPr txBox="1"/>
      </xdr:nvSpPr>
      <xdr:spPr>
        <a:xfrm>
          <a:off x="16598900" y="1378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95250</xdr:rowOff>
    </xdr:from>
    <xdr:to xmlns:xdr="http://schemas.openxmlformats.org/drawingml/2006/spreadsheetDrawing">
      <xdr:col>82</xdr:col>
      <xdr:colOff>196850</xdr:colOff>
      <xdr:row>80</xdr:row>
      <xdr:rowOff>95250</xdr:rowOff>
    </xdr:to>
    <xdr:cxnSp macro="">
      <xdr:nvCxnSpPr>
        <xdr:cNvPr id="423" name="直線コネクタ 422"/>
        <xdr:cNvCxnSpPr/>
      </xdr:nvCxnSpPr>
      <xdr:spPr>
        <a:xfrm>
          <a:off x="16421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37465</xdr:rowOff>
    </xdr:from>
    <xdr:ext cx="762000" cy="259080"/>
    <xdr:sp macro="" textlink="">
      <xdr:nvSpPr>
        <xdr:cNvPr id="424" name="公債費以外最大値テキスト"/>
        <xdr:cNvSpPr txBox="1"/>
      </xdr:nvSpPr>
      <xdr:spPr>
        <a:xfrm>
          <a:off x="16598900" y="12553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122555</xdr:rowOff>
    </xdr:from>
    <xdr:to xmlns:xdr="http://schemas.openxmlformats.org/drawingml/2006/spreadsheetDrawing">
      <xdr:col>82</xdr:col>
      <xdr:colOff>196850</xdr:colOff>
      <xdr:row>74</xdr:row>
      <xdr:rowOff>122555</xdr:rowOff>
    </xdr:to>
    <xdr:cxnSp macro="">
      <xdr:nvCxnSpPr>
        <xdr:cNvPr id="425" name="直線コネクタ 424"/>
        <xdr:cNvCxnSpPr/>
      </xdr:nvCxnSpPr>
      <xdr:spPr>
        <a:xfrm>
          <a:off x="16421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15240</xdr:rowOff>
    </xdr:from>
    <xdr:to xmlns:xdr="http://schemas.openxmlformats.org/drawingml/2006/spreadsheetDrawing">
      <xdr:col>82</xdr:col>
      <xdr:colOff>107950</xdr:colOff>
      <xdr:row>75</xdr:row>
      <xdr:rowOff>60960</xdr:rowOff>
    </xdr:to>
    <xdr:cxnSp macro="">
      <xdr:nvCxnSpPr>
        <xdr:cNvPr id="426" name="直線コネクタ 425"/>
        <xdr:cNvCxnSpPr/>
      </xdr:nvCxnSpPr>
      <xdr:spPr>
        <a:xfrm>
          <a:off x="15671800" y="128739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148590</xdr:rowOff>
    </xdr:from>
    <xdr:ext cx="762000" cy="259080"/>
    <xdr:sp macro="" textlink="">
      <xdr:nvSpPr>
        <xdr:cNvPr id="427" name="公債費以外平均値テキスト"/>
        <xdr:cNvSpPr txBox="1"/>
      </xdr:nvSpPr>
      <xdr:spPr>
        <a:xfrm>
          <a:off x="16598900" y="131787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5080</xdr:rowOff>
    </xdr:from>
    <xdr:to xmlns:xdr="http://schemas.openxmlformats.org/drawingml/2006/spreadsheetDrawing">
      <xdr:col>82</xdr:col>
      <xdr:colOff>158750</xdr:colOff>
      <xdr:row>77</xdr:row>
      <xdr:rowOff>106680</xdr:rowOff>
    </xdr:to>
    <xdr:sp macro="" textlink="">
      <xdr:nvSpPr>
        <xdr:cNvPr id="428" name="フローチャート: 判断 427"/>
        <xdr:cNvSpPr/>
      </xdr:nvSpPr>
      <xdr:spPr>
        <a:xfrm>
          <a:off x="164592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168275</xdr:rowOff>
    </xdr:from>
    <xdr:to xmlns:xdr="http://schemas.openxmlformats.org/drawingml/2006/spreadsheetDrawing">
      <xdr:col>78</xdr:col>
      <xdr:colOff>69850</xdr:colOff>
      <xdr:row>75</xdr:row>
      <xdr:rowOff>15240</xdr:rowOff>
    </xdr:to>
    <xdr:cxnSp macro="">
      <xdr:nvCxnSpPr>
        <xdr:cNvPr id="429" name="直線コネクタ 428"/>
        <xdr:cNvCxnSpPr/>
      </xdr:nvCxnSpPr>
      <xdr:spPr>
        <a:xfrm>
          <a:off x="14782800" y="128555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19050</xdr:rowOff>
    </xdr:from>
    <xdr:to xmlns:xdr="http://schemas.openxmlformats.org/drawingml/2006/spreadsheetDrawing">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105410</xdr:rowOff>
    </xdr:from>
    <xdr:ext cx="736600" cy="259080"/>
    <xdr:sp macro="" textlink="">
      <xdr:nvSpPr>
        <xdr:cNvPr id="431" name="テキスト ボックス 430"/>
        <xdr:cNvSpPr txBox="1"/>
      </xdr:nvSpPr>
      <xdr:spPr>
        <a:xfrm>
          <a:off x="15290800" y="13307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118110</xdr:rowOff>
    </xdr:from>
    <xdr:to xmlns:xdr="http://schemas.openxmlformats.org/drawingml/2006/spreadsheetDrawing">
      <xdr:col>73</xdr:col>
      <xdr:colOff>180975</xdr:colOff>
      <xdr:row>74</xdr:row>
      <xdr:rowOff>168275</xdr:rowOff>
    </xdr:to>
    <xdr:cxnSp macro="">
      <xdr:nvCxnSpPr>
        <xdr:cNvPr id="432" name="直線コネクタ 431"/>
        <xdr:cNvCxnSpPr/>
      </xdr:nvCxnSpPr>
      <xdr:spPr>
        <a:xfrm>
          <a:off x="13893800" y="128054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76200</xdr:rowOff>
    </xdr:from>
    <xdr:to xmlns:xdr="http://schemas.openxmlformats.org/drawingml/2006/spreadsheetDrawing">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162560</xdr:rowOff>
    </xdr:from>
    <xdr:ext cx="762000" cy="259080"/>
    <xdr:sp macro="" textlink="">
      <xdr:nvSpPr>
        <xdr:cNvPr id="434" name="テキスト ボックス 433"/>
        <xdr:cNvSpPr txBox="1"/>
      </xdr:nvSpPr>
      <xdr:spPr>
        <a:xfrm>
          <a:off x="144018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31115</xdr:rowOff>
    </xdr:from>
    <xdr:to xmlns:xdr="http://schemas.openxmlformats.org/drawingml/2006/spreadsheetDrawing">
      <xdr:col>69</xdr:col>
      <xdr:colOff>92075</xdr:colOff>
      <xdr:row>74</xdr:row>
      <xdr:rowOff>118110</xdr:rowOff>
    </xdr:to>
    <xdr:cxnSp macro="">
      <xdr:nvCxnSpPr>
        <xdr:cNvPr id="435" name="直線コネクタ 434"/>
        <xdr:cNvCxnSpPr/>
      </xdr:nvCxnSpPr>
      <xdr:spPr>
        <a:xfrm>
          <a:off x="13004800" y="127184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153670</xdr:rowOff>
    </xdr:from>
    <xdr:to xmlns:xdr="http://schemas.openxmlformats.org/drawingml/2006/spreadsheetDrawing">
      <xdr:col>69</xdr:col>
      <xdr:colOff>142875</xdr:colOff>
      <xdr:row>77</xdr:row>
      <xdr:rowOff>83820</xdr:rowOff>
    </xdr:to>
    <xdr:sp macro="" textlink="">
      <xdr:nvSpPr>
        <xdr:cNvPr id="436" name="フローチャート: 判断 435"/>
        <xdr:cNvSpPr/>
      </xdr:nvSpPr>
      <xdr:spPr>
        <a:xfrm>
          <a:off x="13843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68580</xdr:rowOff>
    </xdr:from>
    <xdr:ext cx="761365" cy="259080"/>
    <xdr:sp macro="" textlink="">
      <xdr:nvSpPr>
        <xdr:cNvPr id="437" name="テキスト ボックス 436"/>
        <xdr:cNvSpPr txBox="1"/>
      </xdr:nvSpPr>
      <xdr:spPr>
        <a:xfrm>
          <a:off x="13512800" y="13270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80645</xdr:rowOff>
    </xdr:from>
    <xdr:to xmlns:xdr="http://schemas.openxmlformats.org/drawingml/2006/spreadsheetDrawing">
      <xdr:col>65</xdr:col>
      <xdr:colOff>53975</xdr:colOff>
      <xdr:row>77</xdr:row>
      <xdr:rowOff>10795</xdr:rowOff>
    </xdr:to>
    <xdr:sp macro="" textlink="">
      <xdr:nvSpPr>
        <xdr:cNvPr id="438" name="フローチャート: 判断 437"/>
        <xdr:cNvSpPr/>
      </xdr:nvSpPr>
      <xdr:spPr>
        <a:xfrm>
          <a:off x="129540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167005</xdr:rowOff>
    </xdr:from>
    <xdr:ext cx="762000" cy="258445"/>
    <xdr:sp macro="" textlink="">
      <xdr:nvSpPr>
        <xdr:cNvPr id="439" name="テキスト ボックス 438"/>
        <xdr:cNvSpPr txBox="1"/>
      </xdr:nvSpPr>
      <xdr:spPr>
        <a:xfrm>
          <a:off x="12623800" y="13197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0" name="テキスト ボックス 43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1" name="テキスト ボックス 440"/>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2" name="テキスト ボックス 441"/>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3" name="テキスト ボックス 44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4" name="テキスト ボックス 443"/>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10160</xdr:rowOff>
    </xdr:from>
    <xdr:to xmlns:xdr="http://schemas.openxmlformats.org/drawingml/2006/spreadsheetDrawing">
      <xdr:col>82</xdr:col>
      <xdr:colOff>158750</xdr:colOff>
      <xdr:row>75</xdr:row>
      <xdr:rowOff>111760</xdr:rowOff>
    </xdr:to>
    <xdr:sp macro="" textlink="">
      <xdr:nvSpPr>
        <xdr:cNvPr id="445" name="楕円 444"/>
        <xdr:cNvSpPr/>
      </xdr:nvSpPr>
      <xdr:spPr>
        <a:xfrm>
          <a:off x="16459200" y="128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90170</xdr:rowOff>
    </xdr:from>
    <xdr:ext cx="762000" cy="259080"/>
    <xdr:sp macro="" textlink="">
      <xdr:nvSpPr>
        <xdr:cNvPr id="446" name="公債費以外該当値テキスト"/>
        <xdr:cNvSpPr txBox="1"/>
      </xdr:nvSpPr>
      <xdr:spPr>
        <a:xfrm>
          <a:off x="16598900" y="1277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135890</xdr:rowOff>
    </xdr:from>
    <xdr:to xmlns:xdr="http://schemas.openxmlformats.org/drawingml/2006/spreadsheetDrawing">
      <xdr:col>78</xdr:col>
      <xdr:colOff>120650</xdr:colOff>
      <xdr:row>75</xdr:row>
      <xdr:rowOff>66040</xdr:rowOff>
    </xdr:to>
    <xdr:sp macro="" textlink="">
      <xdr:nvSpPr>
        <xdr:cNvPr id="447" name="楕円 446"/>
        <xdr:cNvSpPr/>
      </xdr:nvSpPr>
      <xdr:spPr>
        <a:xfrm>
          <a:off x="15621000" y="12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76200</xdr:rowOff>
    </xdr:from>
    <xdr:ext cx="736600" cy="258445"/>
    <xdr:sp macro="" textlink="">
      <xdr:nvSpPr>
        <xdr:cNvPr id="448" name="テキスト ボックス 447"/>
        <xdr:cNvSpPr txBox="1"/>
      </xdr:nvSpPr>
      <xdr:spPr>
        <a:xfrm>
          <a:off x="15290800" y="125920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117475</xdr:rowOff>
    </xdr:from>
    <xdr:to xmlns:xdr="http://schemas.openxmlformats.org/drawingml/2006/spreadsheetDrawing">
      <xdr:col>74</xdr:col>
      <xdr:colOff>31750</xdr:colOff>
      <xdr:row>75</xdr:row>
      <xdr:rowOff>47625</xdr:rowOff>
    </xdr:to>
    <xdr:sp macro="" textlink="">
      <xdr:nvSpPr>
        <xdr:cNvPr id="449" name="楕円 448"/>
        <xdr:cNvSpPr/>
      </xdr:nvSpPr>
      <xdr:spPr>
        <a:xfrm>
          <a:off x="147320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57785</xdr:rowOff>
    </xdr:from>
    <xdr:ext cx="762000" cy="259080"/>
    <xdr:sp macro="" textlink="">
      <xdr:nvSpPr>
        <xdr:cNvPr id="450" name="テキスト ボックス 449"/>
        <xdr:cNvSpPr txBox="1"/>
      </xdr:nvSpPr>
      <xdr:spPr>
        <a:xfrm>
          <a:off x="14401800" y="12573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67310</xdr:rowOff>
    </xdr:from>
    <xdr:to xmlns:xdr="http://schemas.openxmlformats.org/drawingml/2006/spreadsheetDrawing">
      <xdr:col>69</xdr:col>
      <xdr:colOff>142875</xdr:colOff>
      <xdr:row>74</xdr:row>
      <xdr:rowOff>168910</xdr:rowOff>
    </xdr:to>
    <xdr:sp macro="" textlink="">
      <xdr:nvSpPr>
        <xdr:cNvPr id="451" name="楕円 450"/>
        <xdr:cNvSpPr/>
      </xdr:nvSpPr>
      <xdr:spPr>
        <a:xfrm>
          <a:off x="13843000" y="127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7620</xdr:rowOff>
    </xdr:from>
    <xdr:ext cx="761365" cy="258445"/>
    <xdr:sp macro="" textlink="">
      <xdr:nvSpPr>
        <xdr:cNvPr id="452" name="テキスト ボックス 451"/>
        <xdr:cNvSpPr txBox="1"/>
      </xdr:nvSpPr>
      <xdr:spPr>
        <a:xfrm>
          <a:off x="13512800" y="12523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73</xdr:row>
      <xdr:rowOff>151765</xdr:rowOff>
    </xdr:from>
    <xdr:to xmlns:xdr="http://schemas.openxmlformats.org/drawingml/2006/spreadsheetDrawing">
      <xdr:col>65</xdr:col>
      <xdr:colOff>53975</xdr:colOff>
      <xdr:row>74</xdr:row>
      <xdr:rowOff>81915</xdr:rowOff>
    </xdr:to>
    <xdr:sp macro="" textlink="">
      <xdr:nvSpPr>
        <xdr:cNvPr id="453" name="楕円 452"/>
        <xdr:cNvSpPr/>
      </xdr:nvSpPr>
      <xdr:spPr>
        <a:xfrm>
          <a:off x="12954000" y="126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92075</xdr:rowOff>
    </xdr:from>
    <xdr:ext cx="762000" cy="259080"/>
    <xdr:sp macro="" textlink="">
      <xdr:nvSpPr>
        <xdr:cNvPr id="454" name="テキスト ボックス 453"/>
        <xdr:cNvSpPr txBox="1"/>
      </xdr:nvSpPr>
      <xdr:spPr>
        <a:xfrm>
          <a:off x="12623800" y="12436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静岡県藤枝市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96520</xdr:rowOff>
    </xdr:from>
    <xdr:to xmlns:xdr="http://schemas.openxmlformats.org/drawingml/2006/spreadsheetDrawing">
      <xdr:col>29</xdr:col>
      <xdr:colOff>127000</xdr:colOff>
      <xdr:row>19</xdr:row>
      <xdr:rowOff>84455</xdr:rowOff>
    </xdr:to>
    <xdr:cxnSp macro="">
      <xdr:nvCxnSpPr>
        <xdr:cNvPr id="45" name="直線コネクタ 44"/>
        <xdr:cNvCxnSpPr/>
      </xdr:nvCxnSpPr>
      <xdr:spPr>
        <a:xfrm flipV="1">
          <a:off x="5651500" y="2201545"/>
          <a:ext cx="0" cy="11880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56515</xdr:rowOff>
    </xdr:from>
    <xdr:ext cx="761365" cy="258445"/>
    <xdr:sp macro="" textlink="">
      <xdr:nvSpPr>
        <xdr:cNvPr id="46" name="人口1人当たり決算額の推移最小値テキスト130"/>
        <xdr:cNvSpPr txBox="1"/>
      </xdr:nvSpPr>
      <xdr:spPr>
        <a:xfrm>
          <a:off x="5740400" y="3361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84455</xdr:rowOff>
    </xdr:from>
    <xdr:to xmlns:xdr="http://schemas.openxmlformats.org/drawingml/2006/spreadsheetDrawing">
      <xdr:col>30</xdr:col>
      <xdr:colOff>25400</xdr:colOff>
      <xdr:row>19</xdr:row>
      <xdr:rowOff>84455</xdr:rowOff>
    </xdr:to>
    <xdr:cxnSp macro="">
      <xdr:nvCxnSpPr>
        <xdr:cNvPr id="47" name="直線コネクタ 46"/>
        <xdr:cNvCxnSpPr/>
      </xdr:nvCxnSpPr>
      <xdr:spPr>
        <a:xfrm>
          <a:off x="5562600" y="33896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11430</xdr:rowOff>
    </xdr:from>
    <xdr:ext cx="761365" cy="259080"/>
    <xdr:sp macro="" textlink="">
      <xdr:nvSpPr>
        <xdr:cNvPr id="48" name="人口1人当たり決算額の推移最大値テキスト130"/>
        <xdr:cNvSpPr txBox="1"/>
      </xdr:nvSpPr>
      <xdr:spPr>
        <a:xfrm>
          <a:off x="5740400" y="19450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96520</xdr:rowOff>
    </xdr:from>
    <xdr:to xmlns:xdr="http://schemas.openxmlformats.org/drawingml/2006/spreadsheetDrawing">
      <xdr:col>30</xdr:col>
      <xdr:colOff>25400</xdr:colOff>
      <xdr:row>12</xdr:row>
      <xdr:rowOff>96520</xdr:rowOff>
    </xdr:to>
    <xdr:cxnSp macro="">
      <xdr:nvCxnSpPr>
        <xdr:cNvPr id="49" name="直線コネクタ 48"/>
        <xdr:cNvCxnSpPr/>
      </xdr:nvCxnSpPr>
      <xdr:spPr>
        <a:xfrm>
          <a:off x="5562600" y="22015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71755</xdr:rowOff>
    </xdr:from>
    <xdr:to xmlns:xdr="http://schemas.openxmlformats.org/drawingml/2006/spreadsheetDrawing">
      <xdr:col>29</xdr:col>
      <xdr:colOff>127000</xdr:colOff>
      <xdr:row>18</xdr:row>
      <xdr:rowOff>122555</xdr:rowOff>
    </xdr:to>
    <xdr:cxnSp macro="">
      <xdr:nvCxnSpPr>
        <xdr:cNvPr id="50" name="直線コネクタ 49"/>
        <xdr:cNvCxnSpPr/>
      </xdr:nvCxnSpPr>
      <xdr:spPr>
        <a:xfrm flipV="1">
          <a:off x="5003800" y="3205480"/>
          <a:ext cx="6477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72390</xdr:rowOff>
    </xdr:from>
    <xdr:ext cx="761365" cy="259080"/>
    <xdr:sp macro="" textlink="">
      <xdr:nvSpPr>
        <xdr:cNvPr id="51" name="人口1人当たり決算額の推移平均値テキスト130"/>
        <xdr:cNvSpPr txBox="1"/>
      </xdr:nvSpPr>
      <xdr:spPr>
        <a:xfrm>
          <a:off x="5740400" y="28632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55880</xdr:rowOff>
    </xdr:from>
    <xdr:to xmlns:xdr="http://schemas.openxmlformats.org/drawingml/2006/spreadsheetDrawing">
      <xdr:col>29</xdr:col>
      <xdr:colOff>177800</xdr:colOff>
      <xdr:row>17</xdr:row>
      <xdr:rowOff>157480</xdr:rowOff>
    </xdr:to>
    <xdr:sp macro="" textlink="">
      <xdr:nvSpPr>
        <xdr:cNvPr id="52" name="フローチャート: 判断 51"/>
        <xdr:cNvSpPr/>
      </xdr:nvSpPr>
      <xdr:spPr>
        <a:xfrm>
          <a:off x="5600700" y="3018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122555</xdr:rowOff>
    </xdr:from>
    <xdr:to xmlns:xdr="http://schemas.openxmlformats.org/drawingml/2006/spreadsheetDrawing">
      <xdr:col>26</xdr:col>
      <xdr:colOff>50800</xdr:colOff>
      <xdr:row>18</xdr:row>
      <xdr:rowOff>161290</xdr:rowOff>
    </xdr:to>
    <xdr:cxnSp macro="">
      <xdr:nvCxnSpPr>
        <xdr:cNvPr id="53" name="直線コネクタ 52"/>
        <xdr:cNvCxnSpPr/>
      </xdr:nvCxnSpPr>
      <xdr:spPr>
        <a:xfrm flipV="1">
          <a:off x="4305300" y="325628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42545</xdr:rowOff>
    </xdr:from>
    <xdr:to xmlns:xdr="http://schemas.openxmlformats.org/drawingml/2006/spreadsheetDrawing">
      <xdr:col>26</xdr:col>
      <xdr:colOff>101600</xdr:colOff>
      <xdr:row>17</xdr:row>
      <xdr:rowOff>144145</xdr:rowOff>
    </xdr:to>
    <xdr:sp macro="" textlink="">
      <xdr:nvSpPr>
        <xdr:cNvPr id="54" name="フローチャート: 判断 53"/>
        <xdr:cNvSpPr/>
      </xdr:nvSpPr>
      <xdr:spPr>
        <a:xfrm>
          <a:off x="4953000" y="300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154940</xdr:rowOff>
    </xdr:from>
    <xdr:ext cx="736600" cy="258445"/>
    <xdr:sp macro="" textlink="">
      <xdr:nvSpPr>
        <xdr:cNvPr id="55" name="テキスト ボックス 54"/>
        <xdr:cNvSpPr txBox="1"/>
      </xdr:nvSpPr>
      <xdr:spPr>
        <a:xfrm>
          <a:off x="4622800" y="27743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161290</xdr:rowOff>
    </xdr:from>
    <xdr:to xmlns:xdr="http://schemas.openxmlformats.org/drawingml/2006/spreadsheetDrawing">
      <xdr:col>22</xdr:col>
      <xdr:colOff>114300</xdr:colOff>
      <xdr:row>18</xdr:row>
      <xdr:rowOff>168275</xdr:rowOff>
    </xdr:to>
    <xdr:cxnSp macro="">
      <xdr:nvCxnSpPr>
        <xdr:cNvPr id="56" name="直線コネクタ 55"/>
        <xdr:cNvCxnSpPr/>
      </xdr:nvCxnSpPr>
      <xdr:spPr>
        <a:xfrm flipV="1">
          <a:off x="3606800" y="3295015"/>
          <a:ext cx="6985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64770</xdr:rowOff>
    </xdr:from>
    <xdr:to xmlns:xdr="http://schemas.openxmlformats.org/drawingml/2006/spreadsheetDrawing">
      <xdr:col>22</xdr:col>
      <xdr:colOff>165100</xdr:colOff>
      <xdr:row>17</xdr:row>
      <xdr:rowOff>166370</xdr:rowOff>
    </xdr:to>
    <xdr:sp macro="" textlink="">
      <xdr:nvSpPr>
        <xdr:cNvPr id="57" name="フローチャート: 判断 56"/>
        <xdr:cNvSpPr/>
      </xdr:nvSpPr>
      <xdr:spPr>
        <a:xfrm>
          <a:off x="4254500" y="3027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5080</xdr:rowOff>
    </xdr:from>
    <xdr:ext cx="762000" cy="259080"/>
    <xdr:sp macro="" textlink="">
      <xdr:nvSpPr>
        <xdr:cNvPr id="58" name="テキスト ボックス 57"/>
        <xdr:cNvSpPr txBox="1"/>
      </xdr:nvSpPr>
      <xdr:spPr>
        <a:xfrm>
          <a:off x="3924300" y="279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168275</xdr:rowOff>
    </xdr:from>
    <xdr:to xmlns:xdr="http://schemas.openxmlformats.org/drawingml/2006/spreadsheetDrawing">
      <xdr:col>18</xdr:col>
      <xdr:colOff>177800</xdr:colOff>
      <xdr:row>18</xdr:row>
      <xdr:rowOff>169545</xdr:rowOff>
    </xdr:to>
    <xdr:cxnSp macro="">
      <xdr:nvCxnSpPr>
        <xdr:cNvPr id="59" name="直線コネクタ 58"/>
        <xdr:cNvCxnSpPr/>
      </xdr:nvCxnSpPr>
      <xdr:spPr>
        <a:xfrm flipV="1">
          <a:off x="2908300" y="330200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63500</xdr:rowOff>
    </xdr:from>
    <xdr:to xmlns:xdr="http://schemas.openxmlformats.org/drawingml/2006/spreadsheetDrawing">
      <xdr:col>19</xdr:col>
      <xdr:colOff>38100</xdr:colOff>
      <xdr:row>17</xdr:row>
      <xdr:rowOff>165100</xdr:rowOff>
    </xdr:to>
    <xdr:sp macro="" textlink="">
      <xdr:nvSpPr>
        <xdr:cNvPr id="60" name="フローチャート: 判断 59"/>
        <xdr:cNvSpPr/>
      </xdr:nvSpPr>
      <xdr:spPr>
        <a:xfrm>
          <a:off x="3556000" y="3025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3810</xdr:rowOff>
    </xdr:from>
    <xdr:ext cx="762000" cy="259080"/>
    <xdr:sp macro="" textlink="">
      <xdr:nvSpPr>
        <xdr:cNvPr id="61" name="テキスト ボックス 60"/>
        <xdr:cNvSpPr txBox="1"/>
      </xdr:nvSpPr>
      <xdr:spPr>
        <a:xfrm>
          <a:off x="3225800" y="2794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89535</xdr:rowOff>
    </xdr:from>
    <xdr:to xmlns:xdr="http://schemas.openxmlformats.org/drawingml/2006/spreadsheetDrawing">
      <xdr:col>15</xdr:col>
      <xdr:colOff>101600</xdr:colOff>
      <xdr:row>18</xdr:row>
      <xdr:rowOff>19685</xdr:rowOff>
    </xdr:to>
    <xdr:sp macro="" textlink="">
      <xdr:nvSpPr>
        <xdr:cNvPr id="62" name="フローチャート: 判断 61"/>
        <xdr:cNvSpPr/>
      </xdr:nvSpPr>
      <xdr:spPr>
        <a:xfrm>
          <a:off x="2857500" y="3051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29845</xdr:rowOff>
    </xdr:from>
    <xdr:ext cx="762000" cy="258445"/>
    <xdr:sp macro="" textlink="">
      <xdr:nvSpPr>
        <xdr:cNvPr id="63" name="テキスト ボックス 62"/>
        <xdr:cNvSpPr txBox="1"/>
      </xdr:nvSpPr>
      <xdr:spPr>
        <a:xfrm>
          <a:off x="2527300" y="2820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20955</xdr:rowOff>
    </xdr:from>
    <xdr:to xmlns:xdr="http://schemas.openxmlformats.org/drawingml/2006/spreadsheetDrawing">
      <xdr:col>29</xdr:col>
      <xdr:colOff>177800</xdr:colOff>
      <xdr:row>18</xdr:row>
      <xdr:rowOff>122555</xdr:rowOff>
    </xdr:to>
    <xdr:sp macro="" textlink="">
      <xdr:nvSpPr>
        <xdr:cNvPr id="69" name="楕円 68"/>
        <xdr:cNvSpPr/>
      </xdr:nvSpPr>
      <xdr:spPr>
        <a:xfrm>
          <a:off x="5600700" y="3154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17</xdr:row>
      <xdr:rowOff>164465</xdr:rowOff>
    </xdr:from>
    <xdr:ext cx="761365" cy="259080"/>
    <xdr:sp macro="" textlink="">
      <xdr:nvSpPr>
        <xdr:cNvPr id="70" name="人口1人当たり決算額の推移該当値テキスト130"/>
        <xdr:cNvSpPr txBox="1"/>
      </xdr:nvSpPr>
      <xdr:spPr>
        <a:xfrm>
          <a:off x="5740400" y="3126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71755</xdr:rowOff>
    </xdr:from>
    <xdr:to xmlns:xdr="http://schemas.openxmlformats.org/drawingml/2006/spreadsheetDrawing">
      <xdr:col>26</xdr:col>
      <xdr:colOff>101600</xdr:colOff>
      <xdr:row>19</xdr:row>
      <xdr:rowOff>1905</xdr:rowOff>
    </xdr:to>
    <xdr:sp macro="" textlink="">
      <xdr:nvSpPr>
        <xdr:cNvPr id="71" name="楕円 70"/>
        <xdr:cNvSpPr/>
      </xdr:nvSpPr>
      <xdr:spPr>
        <a:xfrm>
          <a:off x="4953000" y="320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158115</xdr:rowOff>
    </xdr:from>
    <xdr:ext cx="736600" cy="258445"/>
    <xdr:sp macro="" textlink="">
      <xdr:nvSpPr>
        <xdr:cNvPr id="72" name="テキスト ボックス 71"/>
        <xdr:cNvSpPr txBox="1"/>
      </xdr:nvSpPr>
      <xdr:spPr>
        <a:xfrm>
          <a:off x="4622800" y="32918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110490</xdr:rowOff>
    </xdr:from>
    <xdr:to xmlns:xdr="http://schemas.openxmlformats.org/drawingml/2006/spreadsheetDrawing">
      <xdr:col>22</xdr:col>
      <xdr:colOff>165100</xdr:colOff>
      <xdr:row>19</xdr:row>
      <xdr:rowOff>40640</xdr:rowOff>
    </xdr:to>
    <xdr:sp macro="" textlink="">
      <xdr:nvSpPr>
        <xdr:cNvPr id="73" name="楕円 72"/>
        <xdr:cNvSpPr/>
      </xdr:nvSpPr>
      <xdr:spPr>
        <a:xfrm>
          <a:off x="4254500" y="3244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25400</xdr:rowOff>
    </xdr:from>
    <xdr:ext cx="762000" cy="259080"/>
    <xdr:sp macro="" textlink="">
      <xdr:nvSpPr>
        <xdr:cNvPr id="74" name="テキスト ボックス 73"/>
        <xdr:cNvSpPr txBox="1"/>
      </xdr:nvSpPr>
      <xdr:spPr>
        <a:xfrm>
          <a:off x="3924300" y="3330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117475</xdr:rowOff>
    </xdr:from>
    <xdr:to xmlns:xdr="http://schemas.openxmlformats.org/drawingml/2006/spreadsheetDrawing">
      <xdr:col>19</xdr:col>
      <xdr:colOff>38100</xdr:colOff>
      <xdr:row>19</xdr:row>
      <xdr:rowOff>47625</xdr:rowOff>
    </xdr:to>
    <xdr:sp macro="" textlink="">
      <xdr:nvSpPr>
        <xdr:cNvPr id="75" name="楕円 74"/>
        <xdr:cNvSpPr/>
      </xdr:nvSpPr>
      <xdr:spPr>
        <a:xfrm>
          <a:off x="3556000" y="3251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19</xdr:row>
      <xdr:rowOff>32385</xdr:rowOff>
    </xdr:from>
    <xdr:ext cx="762000" cy="258445"/>
    <xdr:sp macro="" textlink="">
      <xdr:nvSpPr>
        <xdr:cNvPr id="76" name="テキスト ボックス 75"/>
        <xdr:cNvSpPr txBox="1"/>
      </xdr:nvSpPr>
      <xdr:spPr>
        <a:xfrm>
          <a:off x="32258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118745</xdr:rowOff>
    </xdr:from>
    <xdr:to xmlns:xdr="http://schemas.openxmlformats.org/drawingml/2006/spreadsheetDrawing">
      <xdr:col>15</xdr:col>
      <xdr:colOff>101600</xdr:colOff>
      <xdr:row>19</xdr:row>
      <xdr:rowOff>48895</xdr:rowOff>
    </xdr:to>
    <xdr:sp macro="" textlink="">
      <xdr:nvSpPr>
        <xdr:cNvPr id="77" name="楕円 76"/>
        <xdr:cNvSpPr/>
      </xdr:nvSpPr>
      <xdr:spPr>
        <a:xfrm>
          <a:off x="2857500" y="325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33655</xdr:rowOff>
    </xdr:from>
    <xdr:ext cx="762000" cy="258445"/>
    <xdr:sp macro="" textlink="">
      <xdr:nvSpPr>
        <xdr:cNvPr id="78" name="テキスト ボックス 77"/>
        <xdr:cNvSpPr txBox="1"/>
      </xdr:nvSpPr>
      <xdr:spPr>
        <a:xfrm>
          <a:off x="2527300" y="3338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8" name="テキスト ボックス 97"/>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4" name="テキスト ボックス 103"/>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104775</xdr:rowOff>
    </xdr:from>
    <xdr:to xmlns:xdr="http://schemas.openxmlformats.org/drawingml/2006/spreadsheetDrawing">
      <xdr:col>29</xdr:col>
      <xdr:colOff>127000</xdr:colOff>
      <xdr:row>37</xdr:row>
      <xdr:rowOff>290195</xdr:rowOff>
    </xdr:to>
    <xdr:cxnSp macro="">
      <xdr:nvCxnSpPr>
        <xdr:cNvPr id="106" name="直線コネクタ 105"/>
        <xdr:cNvCxnSpPr/>
      </xdr:nvCxnSpPr>
      <xdr:spPr>
        <a:xfrm flipV="1">
          <a:off x="5651500" y="6029325"/>
          <a:ext cx="0" cy="13855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262255</xdr:rowOff>
    </xdr:from>
    <xdr:ext cx="761365" cy="259080"/>
    <xdr:sp macro="" textlink="">
      <xdr:nvSpPr>
        <xdr:cNvPr id="107" name="人口1人当たり決算額の推移最小値テキスト445"/>
        <xdr:cNvSpPr txBox="1"/>
      </xdr:nvSpPr>
      <xdr:spPr>
        <a:xfrm>
          <a:off x="5740400" y="7386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290195</xdr:rowOff>
    </xdr:from>
    <xdr:to xmlns:xdr="http://schemas.openxmlformats.org/drawingml/2006/spreadsheetDrawing">
      <xdr:col>30</xdr:col>
      <xdr:colOff>25400</xdr:colOff>
      <xdr:row>37</xdr:row>
      <xdr:rowOff>290195</xdr:rowOff>
    </xdr:to>
    <xdr:cxnSp macro="">
      <xdr:nvCxnSpPr>
        <xdr:cNvPr id="108" name="直線コネクタ 107"/>
        <xdr:cNvCxnSpPr/>
      </xdr:nvCxnSpPr>
      <xdr:spPr>
        <a:xfrm>
          <a:off x="5562600" y="74148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19685</xdr:rowOff>
    </xdr:from>
    <xdr:ext cx="761365" cy="257810"/>
    <xdr:sp macro="" textlink="">
      <xdr:nvSpPr>
        <xdr:cNvPr id="109" name="人口1人当たり決算額の推移最大値テキスト445"/>
        <xdr:cNvSpPr txBox="1"/>
      </xdr:nvSpPr>
      <xdr:spPr>
        <a:xfrm>
          <a:off x="5740400" y="577278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104775</xdr:rowOff>
    </xdr:from>
    <xdr:to xmlns:xdr="http://schemas.openxmlformats.org/drawingml/2006/spreadsheetDrawing">
      <xdr:col>30</xdr:col>
      <xdr:colOff>25400</xdr:colOff>
      <xdr:row>33</xdr:row>
      <xdr:rowOff>104775</xdr:rowOff>
    </xdr:to>
    <xdr:cxnSp macro="">
      <xdr:nvCxnSpPr>
        <xdr:cNvPr id="110" name="直線コネクタ 109"/>
        <xdr:cNvCxnSpPr/>
      </xdr:nvCxnSpPr>
      <xdr:spPr>
        <a:xfrm>
          <a:off x="5562600" y="60293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271780</xdr:rowOff>
    </xdr:from>
    <xdr:to xmlns:xdr="http://schemas.openxmlformats.org/drawingml/2006/spreadsheetDrawing">
      <xdr:col>29</xdr:col>
      <xdr:colOff>127000</xdr:colOff>
      <xdr:row>34</xdr:row>
      <xdr:rowOff>332105</xdr:rowOff>
    </xdr:to>
    <xdr:cxnSp macro="">
      <xdr:nvCxnSpPr>
        <xdr:cNvPr id="111" name="直線コネクタ 110"/>
        <xdr:cNvCxnSpPr/>
      </xdr:nvCxnSpPr>
      <xdr:spPr>
        <a:xfrm>
          <a:off x="5003800" y="6539230"/>
          <a:ext cx="6477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116840</xdr:rowOff>
    </xdr:from>
    <xdr:ext cx="761365" cy="259080"/>
    <xdr:sp macro="" textlink="">
      <xdr:nvSpPr>
        <xdr:cNvPr id="112" name="人口1人当たり決算額の推移平均値テキスト445"/>
        <xdr:cNvSpPr txBox="1"/>
      </xdr:nvSpPr>
      <xdr:spPr>
        <a:xfrm>
          <a:off x="5740400" y="67271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145415</xdr:rowOff>
    </xdr:from>
    <xdr:to xmlns:xdr="http://schemas.openxmlformats.org/drawingml/2006/spreadsheetDrawing">
      <xdr:col>29</xdr:col>
      <xdr:colOff>177800</xdr:colOff>
      <xdr:row>35</xdr:row>
      <xdr:rowOff>246380</xdr:rowOff>
    </xdr:to>
    <xdr:sp macro="" textlink="">
      <xdr:nvSpPr>
        <xdr:cNvPr id="113" name="フローチャート: 判断 112"/>
        <xdr:cNvSpPr/>
      </xdr:nvSpPr>
      <xdr:spPr>
        <a:xfrm>
          <a:off x="5600700" y="675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258445</xdr:rowOff>
    </xdr:from>
    <xdr:to xmlns:xdr="http://schemas.openxmlformats.org/drawingml/2006/spreadsheetDrawing">
      <xdr:col>26</xdr:col>
      <xdr:colOff>50800</xdr:colOff>
      <xdr:row>34</xdr:row>
      <xdr:rowOff>271780</xdr:rowOff>
    </xdr:to>
    <xdr:cxnSp macro="">
      <xdr:nvCxnSpPr>
        <xdr:cNvPr id="114" name="直線コネクタ 113"/>
        <xdr:cNvCxnSpPr/>
      </xdr:nvCxnSpPr>
      <xdr:spPr>
        <a:xfrm>
          <a:off x="4305300" y="652589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118110</xdr:rowOff>
    </xdr:from>
    <xdr:to xmlns:xdr="http://schemas.openxmlformats.org/drawingml/2006/spreadsheetDrawing">
      <xdr:col>26</xdr:col>
      <xdr:colOff>101600</xdr:colOff>
      <xdr:row>35</xdr:row>
      <xdr:rowOff>220345</xdr:rowOff>
    </xdr:to>
    <xdr:sp macro="" textlink="">
      <xdr:nvSpPr>
        <xdr:cNvPr id="115" name="フローチャート: 判断 114"/>
        <xdr:cNvSpPr/>
      </xdr:nvSpPr>
      <xdr:spPr>
        <a:xfrm>
          <a:off x="4953000" y="67284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205740</xdr:rowOff>
    </xdr:from>
    <xdr:ext cx="736600" cy="259080"/>
    <xdr:sp macro="" textlink="">
      <xdr:nvSpPr>
        <xdr:cNvPr id="116" name="テキスト ボックス 115"/>
        <xdr:cNvSpPr txBox="1"/>
      </xdr:nvSpPr>
      <xdr:spPr>
        <a:xfrm>
          <a:off x="4622800" y="6816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210820</xdr:rowOff>
    </xdr:from>
    <xdr:to xmlns:xdr="http://schemas.openxmlformats.org/drawingml/2006/spreadsheetDrawing">
      <xdr:col>22</xdr:col>
      <xdr:colOff>114300</xdr:colOff>
      <xdr:row>34</xdr:row>
      <xdr:rowOff>258445</xdr:rowOff>
    </xdr:to>
    <xdr:cxnSp macro="">
      <xdr:nvCxnSpPr>
        <xdr:cNvPr id="117" name="直線コネクタ 116"/>
        <xdr:cNvCxnSpPr/>
      </xdr:nvCxnSpPr>
      <xdr:spPr>
        <a:xfrm>
          <a:off x="3606800" y="6478270"/>
          <a:ext cx="6985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88900</xdr:rowOff>
    </xdr:from>
    <xdr:to xmlns:xdr="http://schemas.openxmlformats.org/drawingml/2006/spreadsheetDrawing">
      <xdr:col>22</xdr:col>
      <xdr:colOff>165100</xdr:colOff>
      <xdr:row>35</xdr:row>
      <xdr:rowOff>191135</xdr:rowOff>
    </xdr:to>
    <xdr:sp macro="" textlink="">
      <xdr:nvSpPr>
        <xdr:cNvPr id="118" name="フローチャート: 判断 117"/>
        <xdr:cNvSpPr/>
      </xdr:nvSpPr>
      <xdr:spPr>
        <a:xfrm>
          <a:off x="4254500" y="66992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174625</xdr:rowOff>
    </xdr:from>
    <xdr:ext cx="762000" cy="259080"/>
    <xdr:sp macro="" textlink="">
      <xdr:nvSpPr>
        <xdr:cNvPr id="119" name="テキスト ボックス 118"/>
        <xdr:cNvSpPr txBox="1"/>
      </xdr:nvSpPr>
      <xdr:spPr>
        <a:xfrm>
          <a:off x="3924300" y="678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197485</xdr:rowOff>
    </xdr:from>
    <xdr:to xmlns:xdr="http://schemas.openxmlformats.org/drawingml/2006/spreadsheetDrawing">
      <xdr:col>18</xdr:col>
      <xdr:colOff>177800</xdr:colOff>
      <xdr:row>34</xdr:row>
      <xdr:rowOff>210820</xdr:rowOff>
    </xdr:to>
    <xdr:cxnSp macro="">
      <xdr:nvCxnSpPr>
        <xdr:cNvPr id="120" name="直線コネクタ 119"/>
        <xdr:cNvCxnSpPr/>
      </xdr:nvCxnSpPr>
      <xdr:spPr>
        <a:xfrm>
          <a:off x="2908300" y="646493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68580</xdr:rowOff>
    </xdr:from>
    <xdr:to xmlns:xdr="http://schemas.openxmlformats.org/drawingml/2006/spreadsheetDrawing">
      <xdr:col>19</xdr:col>
      <xdr:colOff>38100</xdr:colOff>
      <xdr:row>35</xdr:row>
      <xdr:rowOff>170815</xdr:rowOff>
    </xdr:to>
    <xdr:sp macro="" textlink="">
      <xdr:nvSpPr>
        <xdr:cNvPr id="121" name="フローチャート: 判断 120"/>
        <xdr:cNvSpPr/>
      </xdr:nvSpPr>
      <xdr:spPr>
        <a:xfrm>
          <a:off x="3556000" y="66789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156210</xdr:rowOff>
    </xdr:from>
    <xdr:ext cx="762000" cy="258445"/>
    <xdr:sp macro="" textlink="">
      <xdr:nvSpPr>
        <xdr:cNvPr id="122" name="テキスト ボックス 121"/>
        <xdr:cNvSpPr txBox="1"/>
      </xdr:nvSpPr>
      <xdr:spPr>
        <a:xfrm>
          <a:off x="3225800" y="6766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339090</xdr:rowOff>
    </xdr:from>
    <xdr:to xmlns:xdr="http://schemas.openxmlformats.org/drawingml/2006/spreadsheetDrawing">
      <xdr:col>15</xdr:col>
      <xdr:colOff>101600</xdr:colOff>
      <xdr:row>35</xdr:row>
      <xdr:rowOff>96520</xdr:rowOff>
    </xdr:to>
    <xdr:sp macro="" textlink="">
      <xdr:nvSpPr>
        <xdr:cNvPr id="123" name="フローチャート: 判断 122"/>
        <xdr:cNvSpPr/>
      </xdr:nvSpPr>
      <xdr:spPr>
        <a:xfrm>
          <a:off x="2857500" y="660654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81915</xdr:rowOff>
    </xdr:from>
    <xdr:ext cx="762000" cy="259715"/>
    <xdr:sp macro="" textlink="">
      <xdr:nvSpPr>
        <xdr:cNvPr id="124" name="テキスト ボックス 123"/>
        <xdr:cNvSpPr txBox="1"/>
      </xdr:nvSpPr>
      <xdr:spPr>
        <a:xfrm>
          <a:off x="2527300" y="66922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5" name="テキスト ボックス 124"/>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282575</xdr:rowOff>
    </xdr:from>
    <xdr:to xmlns:xdr="http://schemas.openxmlformats.org/drawingml/2006/spreadsheetDrawing">
      <xdr:col>29</xdr:col>
      <xdr:colOff>177800</xdr:colOff>
      <xdr:row>35</xdr:row>
      <xdr:rowOff>40640</xdr:rowOff>
    </xdr:to>
    <xdr:sp macro="" textlink="">
      <xdr:nvSpPr>
        <xdr:cNvPr id="130" name="楕円 129"/>
        <xdr:cNvSpPr/>
      </xdr:nvSpPr>
      <xdr:spPr>
        <a:xfrm>
          <a:off x="5600700" y="65500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126365</xdr:rowOff>
    </xdr:from>
    <xdr:ext cx="761365" cy="259715"/>
    <xdr:sp macro="" textlink="">
      <xdr:nvSpPr>
        <xdr:cNvPr id="131" name="人口1人当たり決算額の推移該当値テキスト445"/>
        <xdr:cNvSpPr txBox="1"/>
      </xdr:nvSpPr>
      <xdr:spPr>
        <a:xfrm>
          <a:off x="5740400" y="639381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220345</xdr:rowOff>
    </xdr:from>
    <xdr:to xmlns:xdr="http://schemas.openxmlformats.org/drawingml/2006/spreadsheetDrawing">
      <xdr:col>26</xdr:col>
      <xdr:colOff>101600</xdr:colOff>
      <xdr:row>34</xdr:row>
      <xdr:rowOff>321310</xdr:rowOff>
    </xdr:to>
    <xdr:sp macro="" textlink="">
      <xdr:nvSpPr>
        <xdr:cNvPr id="132" name="楕円 131"/>
        <xdr:cNvSpPr/>
      </xdr:nvSpPr>
      <xdr:spPr>
        <a:xfrm>
          <a:off x="4953000" y="64877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332105</xdr:rowOff>
    </xdr:from>
    <xdr:ext cx="736600" cy="259715"/>
    <xdr:sp macro="" textlink="">
      <xdr:nvSpPr>
        <xdr:cNvPr id="133" name="テキスト ボックス 132"/>
        <xdr:cNvSpPr txBox="1"/>
      </xdr:nvSpPr>
      <xdr:spPr>
        <a:xfrm>
          <a:off x="4622800" y="62566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207010</xdr:rowOff>
    </xdr:from>
    <xdr:to xmlns:xdr="http://schemas.openxmlformats.org/drawingml/2006/spreadsheetDrawing">
      <xdr:col>22</xdr:col>
      <xdr:colOff>165100</xdr:colOff>
      <xdr:row>34</xdr:row>
      <xdr:rowOff>309245</xdr:rowOff>
    </xdr:to>
    <xdr:sp macro="" textlink="">
      <xdr:nvSpPr>
        <xdr:cNvPr id="134" name="楕円 133"/>
        <xdr:cNvSpPr/>
      </xdr:nvSpPr>
      <xdr:spPr>
        <a:xfrm>
          <a:off x="4254500" y="6474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320040</xdr:rowOff>
    </xdr:from>
    <xdr:ext cx="762000" cy="259715"/>
    <xdr:sp macro="" textlink="">
      <xdr:nvSpPr>
        <xdr:cNvPr id="135" name="テキスト ボックス 134"/>
        <xdr:cNvSpPr txBox="1"/>
      </xdr:nvSpPr>
      <xdr:spPr>
        <a:xfrm>
          <a:off x="3924300" y="62445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160020</xdr:rowOff>
    </xdr:from>
    <xdr:to xmlns:xdr="http://schemas.openxmlformats.org/drawingml/2006/spreadsheetDrawing">
      <xdr:col>19</xdr:col>
      <xdr:colOff>38100</xdr:colOff>
      <xdr:row>34</xdr:row>
      <xdr:rowOff>262255</xdr:rowOff>
    </xdr:to>
    <xdr:sp macro="" textlink="">
      <xdr:nvSpPr>
        <xdr:cNvPr id="136" name="楕円 135"/>
        <xdr:cNvSpPr/>
      </xdr:nvSpPr>
      <xdr:spPr>
        <a:xfrm>
          <a:off x="3556000" y="64274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271780</xdr:rowOff>
    </xdr:from>
    <xdr:ext cx="762000" cy="257810"/>
    <xdr:sp macro="" textlink="">
      <xdr:nvSpPr>
        <xdr:cNvPr id="137" name="テキスト ボックス 136"/>
        <xdr:cNvSpPr txBox="1"/>
      </xdr:nvSpPr>
      <xdr:spPr>
        <a:xfrm>
          <a:off x="3225800" y="61963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146685</xdr:rowOff>
    </xdr:from>
    <xdr:to xmlns:xdr="http://schemas.openxmlformats.org/drawingml/2006/spreadsheetDrawing">
      <xdr:col>15</xdr:col>
      <xdr:colOff>101600</xdr:colOff>
      <xdr:row>34</xdr:row>
      <xdr:rowOff>248920</xdr:rowOff>
    </xdr:to>
    <xdr:sp macro="" textlink="">
      <xdr:nvSpPr>
        <xdr:cNvPr id="138" name="楕円 137"/>
        <xdr:cNvSpPr/>
      </xdr:nvSpPr>
      <xdr:spPr>
        <a:xfrm>
          <a:off x="2857500" y="64141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258445</xdr:rowOff>
    </xdr:from>
    <xdr:ext cx="762000" cy="257810"/>
    <xdr:sp macro="" textlink="">
      <xdr:nvSpPr>
        <xdr:cNvPr id="139" name="テキスト ボックス 138"/>
        <xdr:cNvSpPr txBox="1"/>
      </xdr:nvSpPr>
      <xdr:spPr>
        <a:xfrm>
          <a:off x="2527300" y="61829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静岡県藤枝市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146,173
144,613
194.06
57,458,960
54,635,537
2,811,805
28,123,321
41,420,269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8445"/>
    <xdr:sp macro="" textlink="">
      <xdr:nvSpPr>
        <xdr:cNvPr id="50" name="テキスト ボックス 49"/>
        <xdr:cNvSpPr txBox="1"/>
      </xdr:nvSpPr>
      <xdr:spPr>
        <a:xfrm>
          <a:off x="230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42545</xdr:rowOff>
    </xdr:from>
    <xdr:to xmlns:xdr="http://schemas.openxmlformats.org/drawingml/2006/spreadsheetDrawing">
      <xdr:col>24</xdr:col>
      <xdr:colOff>62865</xdr:colOff>
      <xdr:row>39</xdr:row>
      <xdr:rowOff>106045</xdr:rowOff>
    </xdr:to>
    <xdr:cxnSp macro="">
      <xdr:nvCxnSpPr>
        <xdr:cNvPr id="58" name="直線コネクタ 57"/>
        <xdr:cNvCxnSpPr/>
      </xdr:nvCxnSpPr>
      <xdr:spPr>
        <a:xfrm flipV="1">
          <a:off x="4633595" y="5357495"/>
          <a:ext cx="127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109855</xdr:rowOff>
    </xdr:from>
    <xdr:ext cx="534670" cy="258445"/>
    <xdr:sp macro="" textlink="">
      <xdr:nvSpPr>
        <xdr:cNvPr id="59" name="人件費最小値テキスト"/>
        <xdr:cNvSpPr txBox="1"/>
      </xdr:nvSpPr>
      <xdr:spPr>
        <a:xfrm>
          <a:off x="4686300" y="6796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106045</xdr:rowOff>
    </xdr:from>
    <xdr:to xmlns:xdr="http://schemas.openxmlformats.org/drawingml/2006/spreadsheetDrawing">
      <xdr:col>24</xdr:col>
      <xdr:colOff>152400</xdr:colOff>
      <xdr:row>39</xdr:row>
      <xdr:rowOff>106045</xdr:rowOff>
    </xdr:to>
    <xdr:cxnSp macro="">
      <xdr:nvCxnSpPr>
        <xdr:cNvPr id="60" name="直線コネクタ 59"/>
        <xdr:cNvCxnSpPr/>
      </xdr:nvCxnSpPr>
      <xdr:spPr>
        <a:xfrm>
          <a:off x="4546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160655</xdr:rowOff>
    </xdr:from>
    <xdr:ext cx="534670" cy="259080"/>
    <xdr:sp macro="" textlink="">
      <xdr:nvSpPr>
        <xdr:cNvPr id="61" name="人件費最大値テキスト"/>
        <xdr:cNvSpPr txBox="1"/>
      </xdr:nvSpPr>
      <xdr:spPr>
        <a:xfrm>
          <a:off x="4686300" y="513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83,726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42545</xdr:rowOff>
    </xdr:from>
    <xdr:to xmlns:xdr="http://schemas.openxmlformats.org/drawingml/2006/spreadsheetDrawing">
      <xdr:col>24</xdr:col>
      <xdr:colOff>152400</xdr:colOff>
      <xdr:row>31</xdr:row>
      <xdr:rowOff>42545</xdr:rowOff>
    </xdr:to>
    <xdr:cxnSp macro="">
      <xdr:nvCxnSpPr>
        <xdr:cNvPr id="62" name="直線コネクタ 61"/>
        <xdr:cNvCxnSpPr/>
      </xdr:nvCxnSpPr>
      <xdr:spPr>
        <a:xfrm>
          <a:off x="4546600" y="5357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39</xdr:row>
      <xdr:rowOff>106045</xdr:rowOff>
    </xdr:from>
    <xdr:to xmlns:xdr="http://schemas.openxmlformats.org/drawingml/2006/spreadsheetDrawing">
      <xdr:col>24</xdr:col>
      <xdr:colOff>63500</xdr:colOff>
      <xdr:row>39</xdr:row>
      <xdr:rowOff>145415</xdr:rowOff>
    </xdr:to>
    <xdr:cxnSp macro="">
      <xdr:nvCxnSpPr>
        <xdr:cNvPr id="63" name="直線コネクタ 62"/>
        <xdr:cNvCxnSpPr/>
      </xdr:nvCxnSpPr>
      <xdr:spPr>
        <a:xfrm flipV="1">
          <a:off x="3797300" y="679259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58420</xdr:rowOff>
    </xdr:from>
    <xdr:ext cx="534670" cy="259080"/>
    <xdr:sp macro="" textlink="">
      <xdr:nvSpPr>
        <xdr:cNvPr id="64" name="人件費平均値テキスト"/>
        <xdr:cNvSpPr txBox="1"/>
      </xdr:nvSpPr>
      <xdr:spPr>
        <a:xfrm>
          <a:off x="4686300" y="6059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35560</xdr:rowOff>
    </xdr:from>
    <xdr:to xmlns:xdr="http://schemas.openxmlformats.org/drawingml/2006/spreadsheetDrawing">
      <xdr:col>24</xdr:col>
      <xdr:colOff>114300</xdr:colOff>
      <xdr:row>36</xdr:row>
      <xdr:rowOff>137160</xdr:rowOff>
    </xdr:to>
    <xdr:sp macro="" textlink="">
      <xdr:nvSpPr>
        <xdr:cNvPr id="65" name="フローチャート: 判断 64"/>
        <xdr:cNvSpPr/>
      </xdr:nvSpPr>
      <xdr:spPr>
        <a:xfrm>
          <a:off x="45847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118745</xdr:rowOff>
    </xdr:from>
    <xdr:to xmlns:xdr="http://schemas.openxmlformats.org/drawingml/2006/spreadsheetDrawing">
      <xdr:col>19</xdr:col>
      <xdr:colOff>177800</xdr:colOff>
      <xdr:row>39</xdr:row>
      <xdr:rowOff>145415</xdr:rowOff>
    </xdr:to>
    <xdr:cxnSp macro="">
      <xdr:nvCxnSpPr>
        <xdr:cNvPr id="66" name="直線コネクタ 65"/>
        <xdr:cNvCxnSpPr/>
      </xdr:nvCxnSpPr>
      <xdr:spPr>
        <a:xfrm>
          <a:off x="2908300" y="68052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48895</xdr:rowOff>
    </xdr:from>
    <xdr:to xmlns:xdr="http://schemas.openxmlformats.org/drawingml/2006/spreadsheetDrawing">
      <xdr:col>20</xdr:col>
      <xdr:colOff>38100</xdr:colOff>
      <xdr:row>36</xdr:row>
      <xdr:rowOff>150495</xdr:rowOff>
    </xdr:to>
    <xdr:sp macro="" textlink="">
      <xdr:nvSpPr>
        <xdr:cNvPr id="67" name="フローチャート: 判断 66"/>
        <xdr:cNvSpPr/>
      </xdr:nvSpPr>
      <xdr:spPr>
        <a:xfrm>
          <a:off x="3746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167005</xdr:rowOff>
    </xdr:from>
    <xdr:ext cx="534035" cy="258445"/>
    <xdr:sp macro="" textlink="">
      <xdr:nvSpPr>
        <xdr:cNvPr id="68" name="テキスト ボックス 67"/>
        <xdr:cNvSpPr txBox="1"/>
      </xdr:nvSpPr>
      <xdr:spPr>
        <a:xfrm>
          <a:off x="3529965" y="5996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39</xdr:row>
      <xdr:rowOff>67945</xdr:rowOff>
    </xdr:from>
    <xdr:to xmlns:xdr="http://schemas.openxmlformats.org/drawingml/2006/spreadsheetDrawing">
      <xdr:col>15</xdr:col>
      <xdr:colOff>50800</xdr:colOff>
      <xdr:row>39</xdr:row>
      <xdr:rowOff>118745</xdr:rowOff>
    </xdr:to>
    <xdr:cxnSp macro="">
      <xdr:nvCxnSpPr>
        <xdr:cNvPr id="69" name="直線コネクタ 68"/>
        <xdr:cNvCxnSpPr/>
      </xdr:nvCxnSpPr>
      <xdr:spPr>
        <a:xfrm>
          <a:off x="2019300" y="675449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22860</xdr:rowOff>
    </xdr:from>
    <xdr:to xmlns:xdr="http://schemas.openxmlformats.org/drawingml/2006/spreadsheetDrawing">
      <xdr:col>15</xdr:col>
      <xdr:colOff>101600</xdr:colOff>
      <xdr:row>36</xdr:row>
      <xdr:rowOff>124460</xdr:rowOff>
    </xdr:to>
    <xdr:sp macro="" textlink="">
      <xdr:nvSpPr>
        <xdr:cNvPr id="70" name="フローチャート: 判断 69"/>
        <xdr:cNvSpPr/>
      </xdr:nvSpPr>
      <xdr:spPr>
        <a:xfrm>
          <a:off x="2857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140970</xdr:rowOff>
    </xdr:from>
    <xdr:ext cx="534035" cy="259080"/>
    <xdr:sp macro="" textlink="">
      <xdr:nvSpPr>
        <xdr:cNvPr id="71" name="テキスト ボックス 70"/>
        <xdr:cNvSpPr txBox="1"/>
      </xdr:nvSpPr>
      <xdr:spPr>
        <a:xfrm>
          <a:off x="2640965" y="5970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39</xdr:row>
      <xdr:rowOff>67945</xdr:rowOff>
    </xdr:from>
    <xdr:to xmlns:xdr="http://schemas.openxmlformats.org/drawingml/2006/spreadsheetDrawing">
      <xdr:col>10</xdr:col>
      <xdr:colOff>114300</xdr:colOff>
      <xdr:row>40</xdr:row>
      <xdr:rowOff>5080</xdr:rowOff>
    </xdr:to>
    <xdr:cxnSp macro="">
      <xdr:nvCxnSpPr>
        <xdr:cNvPr id="72" name="直線コネクタ 71"/>
        <xdr:cNvCxnSpPr/>
      </xdr:nvCxnSpPr>
      <xdr:spPr>
        <a:xfrm flipV="1">
          <a:off x="1130300" y="675449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114935</xdr:rowOff>
    </xdr:from>
    <xdr:to xmlns:xdr="http://schemas.openxmlformats.org/drawingml/2006/spreadsheetDrawing">
      <xdr:col>10</xdr:col>
      <xdr:colOff>165100</xdr:colOff>
      <xdr:row>36</xdr:row>
      <xdr:rowOff>45085</xdr:rowOff>
    </xdr:to>
    <xdr:sp macro="" textlink="">
      <xdr:nvSpPr>
        <xdr:cNvPr id="73" name="フローチャート: 判断 72"/>
        <xdr:cNvSpPr/>
      </xdr:nvSpPr>
      <xdr:spPr>
        <a:xfrm>
          <a:off x="1968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61595</xdr:rowOff>
    </xdr:from>
    <xdr:ext cx="534035" cy="259080"/>
    <xdr:sp macro="" textlink="">
      <xdr:nvSpPr>
        <xdr:cNvPr id="74" name="テキスト ボックス 73"/>
        <xdr:cNvSpPr txBox="1"/>
      </xdr:nvSpPr>
      <xdr:spPr>
        <a:xfrm>
          <a:off x="1751965" y="5890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132715</xdr:rowOff>
    </xdr:from>
    <xdr:to xmlns:xdr="http://schemas.openxmlformats.org/drawingml/2006/spreadsheetDrawing">
      <xdr:col>6</xdr:col>
      <xdr:colOff>38100</xdr:colOff>
      <xdr:row>36</xdr:row>
      <xdr:rowOff>63500</xdr:rowOff>
    </xdr:to>
    <xdr:sp macro="" textlink="">
      <xdr:nvSpPr>
        <xdr:cNvPr id="75" name="フローチャート: 判断 74"/>
        <xdr:cNvSpPr/>
      </xdr:nvSpPr>
      <xdr:spPr>
        <a:xfrm>
          <a:off x="1079500" y="6133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79375</xdr:rowOff>
    </xdr:from>
    <xdr:ext cx="534035" cy="258445"/>
    <xdr:sp macro="" textlink="">
      <xdr:nvSpPr>
        <xdr:cNvPr id="76" name="テキスト ボックス 75"/>
        <xdr:cNvSpPr txBox="1"/>
      </xdr:nvSpPr>
      <xdr:spPr>
        <a:xfrm>
          <a:off x="862965" y="5908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55245</xdr:rowOff>
    </xdr:from>
    <xdr:to xmlns:xdr="http://schemas.openxmlformats.org/drawingml/2006/spreadsheetDrawing">
      <xdr:col>24</xdr:col>
      <xdr:colOff>114300</xdr:colOff>
      <xdr:row>39</xdr:row>
      <xdr:rowOff>156845</xdr:rowOff>
    </xdr:to>
    <xdr:sp macro="" textlink="">
      <xdr:nvSpPr>
        <xdr:cNvPr id="82" name="楕円 81"/>
        <xdr:cNvSpPr/>
      </xdr:nvSpPr>
      <xdr:spPr>
        <a:xfrm>
          <a:off x="4584700" y="67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141605</xdr:rowOff>
    </xdr:from>
    <xdr:ext cx="534670" cy="259080"/>
    <xdr:sp macro="" textlink="">
      <xdr:nvSpPr>
        <xdr:cNvPr id="83" name="人件費該当値テキスト"/>
        <xdr:cNvSpPr txBox="1"/>
      </xdr:nvSpPr>
      <xdr:spPr>
        <a:xfrm>
          <a:off x="4686300" y="6656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39</xdr:row>
      <xdr:rowOff>94615</xdr:rowOff>
    </xdr:from>
    <xdr:to xmlns:xdr="http://schemas.openxmlformats.org/drawingml/2006/spreadsheetDrawing">
      <xdr:col>20</xdr:col>
      <xdr:colOff>38100</xdr:colOff>
      <xdr:row>40</xdr:row>
      <xdr:rowOff>24765</xdr:rowOff>
    </xdr:to>
    <xdr:sp macro="" textlink="">
      <xdr:nvSpPr>
        <xdr:cNvPr id="84" name="楕円 83"/>
        <xdr:cNvSpPr/>
      </xdr:nvSpPr>
      <xdr:spPr>
        <a:xfrm>
          <a:off x="3746500" y="678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40</xdr:row>
      <xdr:rowOff>15875</xdr:rowOff>
    </xdr:from>
    <xdr:ext cx="534035" cy="259080"/>
    <xdr:sp macro="" textlink="">
      <xdr:nvSpPr>
        <xdr:cNvPr id="85" name="テキスト ボックス 84"/>
        <xdr:cNvSpPr txBox="1"/>
      </xdr:nvSpPr>
      <xdr:spPr>
        <a:xfrm>
          <a:off x="3529965" y="6873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39</xdr:row>
      <xdr:rowOff>67945</xdr:rowOff>
    </xdr:from>
    <xdr:to xmlns:xdr="http://schemas.openxmlformats.org/drawingml/2006/spreadsheetDrawing">
      <xdr:col>15</xdr:col>
      <xdr:colOff>101600</xdr:colOff>
      <xdr:row>39</xdr:row>
      <xdr:rowOff>169545</xdr:rowOff>
    </xdr:to>
    <xdr:sp macro="" textlink="">
      <xdr:nvSpPr>
        <xdr:cNvPr id="86" name="楕円 85"/>
        <xdr:cNvSpPr/>
      </xdr:nvSpPr>
      <xdr:spPr>
        <a:xfrm>
          <a:off x="2857500" y="67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39</xdr:row>
      <xdr:rowOff>160655</xdr:rowOff>
    </xdr:from>
    <xdr:ext cx="534035" cy="259080"/>
    <xdr:sp macro="" textlink="">
      <xdr:nvSpPr>
        <xdr:cNvPr id="87" name="テキスト ボックス 86"/>
        <xdr:cNvSpPr txBox="1"/>
      </xdr:nvSpPr>
      <xdr:spPr>
        <a:xfrm>
          <a:off x="2640965" y="6847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39</xdr:row>
      <xdr:rowOff>17780</xdr:rowOff>
    </xdr:from>
    <xdr:to xmlns:xdr="http://schemas.openxmlformats.org/drawingml/2006/spreadsheetDrawing">
      <xdr:col>10</xdr:col>
      <xdr:colOff>165100</xdr:colOff>
      <xdr:row>39</xdr:row>
      <xdr:rowOff>118745</xdr:rowOff>
    </xdr:to>
    <xdr:sp macro="" textlink="">
      <xdr:nvSpPr>
        <xdr:cNvPr id="88" name="楕円 87"/>
        <xdr:cNvSpPr/>
      </xdr:nvSpPr>
      <xdr:spPr>
        <a:xfrm>
          <a:off x="1968500" y="6704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39</xdr:row>
      <xdr:rowOff>110490</xdr:rowOff>
    </xdr:from>
    <xdr:ext cx="534035" cy="258445"/>
    <xdr:sp macro="" textlink="">
      <xdr:nvSpPr>
        <xdr:cNvPr id="89" name="テキスト ボックス 88"/>
        <xdr:cNvSpPr txBox="1"/>
      </xdr:nvSpPr>
      <xdr:spPr>
        <a:xfrm>
          <a:off x="1751965" y="6797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39</xdr:row>
      <xdr:rowOff>125730</xdr:rowOff>
    </xdr:from>
    <xdr:to xmlns:xdr="http://schemas.openxmlformats.org/drawingml/2006/spreadsheetDrawing">
      <xdr:col>6</xdr:col>
      <xdr:colOff>38100</xdr:colOff>
      <xdr:row>40</xdr:row>
      <xdr:rowOff>55880</xdr:rowOff>
    </xdr:to>
    <xdr:sp macro="" textlink="">
      <xdr:nvSpPr>
        <xdr:cNvPr id="90" name="楕円 89"/>
        <xdr:cNvSpPr/>
      </xdr:nvSpPr>
      <xdr:spPr>
        <a:xfrm>
          <a:off x="10795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40</xdr:row>
      <xdr:rowOff>46990</xdr:rowOff>
    </xdr:from>
    <xdr:ext cx="534035" cy="259080"/>
    <xdr:sp macro="" textlink="">
      <xdr:nvSpPr>
        <xdr:cNvPr id="91" name="テキスト ボックス 90"/>
        <xdr:cNvSpPr txBox="1"/>
      </xdr:nvSpPr>
      <xdr:spPr>
        <a:xfrm>
          <a:off x="862965" y="6904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8445"/>
    <xdr:sp macro="" textlink="">
      <xdr:nvSpPr>
        <xdr:cNvPr id="104" name="テキスト ボックス 103"/>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55</xdr:row>
      <xdr:rowOff>54610</xdr:rowOff>
    </xdr:from>
    <xdr:ext cx="531495" cy="258445"/>
    <xdr:sp macro="" textlink="">
      <xdr:nvSpPr>
        <xdr:cNvPr id="106" name="テキスト ボックス 105"/>
        <xdr:cNvSpPr txBox="1"/>
      </xdr:nvSpPr>
      <xdr:spPr>
        <a:xfrm>
          <a:off x="230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52</xdr:row>
      <xdr:rowOff>111760</xdr:rowOff>
    </xdr:from>
    <xdr:ext cx="531495" cy="258445"/>
    <xdr:sp macro="" textlink="">
      <xdr:nvSpPr>
        <xdr:cNvPr id="108" name="テキスト ボックス 107"/>
        <xdr:cNvSpPr txBox="1"/>
      </xdr:nvSpPr>
      <xdr:spPr>
        <a:xfrm>
          <a:off x="230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168910</xdr:rowOff>
    </xdr:from>
    <xdr:ext cx="531495" cy="258445"/>
    <xdr:sp macro="" textlink="">
      <xdr:nvSpPr>
        <xdr:cNvPr id="110" name="テキスト ボックス 109"/>
        <xdr:cNvSpPr txBox="1"/>
      </xdr:nvSpPr>
      <xdr:spPr>
        <a:xfrm>
          <a:off x="230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30480</xdr:rowOff>
    </xdr:from>
    <xdr:to xmlns:xdr="http://schemas.openxmlformats.org/drawingml/2006/spreadsheetDrawing">
      <xdr:col>24</xdr:col>
      <xdr:colOff>62865</xdr:colOff>
      <xdr:row>56</xdr:row>
      <xdr:rowOff>61595</xdr:rowOff>
    </xdr:to>
    <xdr:cxnSp macro="">
      <xdr:nvCxnSpPr>
        <xdr:cNvPr id="114" name="直線コネクタ 113"/>
        <xdr:cNvCxnSpPr/>
      </xdr:nvCxnSpPr>
      <xdr:spPr>
        <a:xfrm flipV="1">
          <a:off x="4633595" y="8602980"/>
          <a:ext cx="1270" cy="1059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66040</xdr:rowOff>
    </xdr:from>
    <xdr:ext cx="534670" cy="258445"/>
    <xdr:sp macro="" textlink="">
      <xdr:nvSpPr>
        <xdr:cNvPr id="115" name="物件費最小値テキスト"/>
        <xdr:cNvSpPr txBox="1"/>
      </xdr:nvSpPr>
      <xdr:spPr>
        <a:xfrm>
          <a:off x="4686300" y="9667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61595</xdr:rowOff>
    </xdr:from>
    <xdr:to xmlns:xdr="http://schemas.openxmlformats.org/drawingml/2006/spreadsheetDrawing">
      <xdr:col>24</xdr:col>
      <xdr:colOff>152400</xdr:colOff>
      <xdr:row>56</xdr:row>
      <xdr:rowOff>61595</xdr:rowOff>
    </xdr:to>
    <xdr:cxnSp macro="">
      <xdr:nvCxnSpPr>
        <xdr:cNvPr id="116" name="直線コネクタ 115"/>
        <xdr:cNvCxnSpPr/>
      </xdr:nvCxnSpPr>
      <xdr:spPr>
        <a:xfrm>
          <a:off x="4546600" y="966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148590</xdr:rowOff>
    </xdr:from>
    <xdr:ext cx="534670" cy="259080"/>
    <xdr:sp macro="" textlink="">
      <xdr:nvSpPr>
        <xdr:cNvPr id="117" name="物件費最大値テキスト"/>
        <xdr:cNvSpPr txBox="1"/>
      </xdr:nvSpPr>
      <xdr:spPr>
        <a:xfrm>
          <a:off x="4686300" y="837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30480</xdr:rowOff>
    </xdr:from>
    <xdr:to xmlns:xdr="http://schemas.openxmlformats.org/drawingml/2006/spreadsheetDrawing">
      <xdr:col>24</xdr:col>
      <xdr:colOff>152400</xdr:colOff>
      <xdr:row>50</xdr:row>
      <xdr:rowOff>30480</xdr:rowOff>
    </xdr:to>
    <xdr:cxnSp macro="">
      <xdr:nvCxnSpPr>
        <xdr:cNvPr id="118" name="直線コネクタ 117"/>
        <xdr:cNvCxnSpPr/>
      </xdr:nvCxnSpPr>
      <xdr:spPr>
        <a:xfrm>
          <a:off x="4546600" y="860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61595</xdr:rowOff>
    </xdr:from>
    <xdr:to xmlns:xdr="http://schemas.openxmlformats.org/drawingml/2006/spreadsheetDrawing">
      <xdr:col>24</xdr:col>
      <xdr:colOff>63500</xdr:colOff>
      <xdr:row>56</xdr:row>
      <xdr:rowOff>78740</xdr:rowOff>
    </xdr:to>
    <xdr:cxnSp macro="">
      <xdr:nvCxnSpPr>
        <xdr:cNvPr id="119" name="直線コネクタ 118"/>
        <xdr:cNvCxnSpPr/>
      </xdr:nvCxnSpPr>
      <xdr:spPr>
        <a:xfrm flipV="1">
          <a:off x="3797300" y="966279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162560</xdr:rowOff>
    </xdr:from>
    <xdr:ext cx="534670" cy="259080"/>
    <xdr:sp macro="" textlink="">
      <xdr:nvSpPr>
        <xdr:cNvPr id="120" name="物件費平均値テキスト"/>
        <xdr:cNvSpPr txBox="1"/>
      </xdr:nvSpPr>
      <xdr:spPr>
        <a:xfrm>
          <a:off x="4686300" y="9077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139700</xdr:rowOff>
    </xdr:from>
    <xdr:to xmlns:xdr="http://schemas.openxmlformats.org/drawingml/2006/spreadsheetDrawing">
      <xdr:col>24</xdr:col>
      <xdr:colOff>114300</xdr:colOff>
      <xdr:row>54</xdr:row>
      <xdr:rowOff>69850</xdr:rowOff>
    </xdr:to>
    <xdr:sp macro="" textlink="">
      <xdr:nvSpPr>
        <xdr:cNvPr id="121" name="フローチャート: 判断 120"/>
        <xdr:cNvSpPr/>
      </xdr:nvSpPr>
      <xdr:spPr>
        <a:xfrm>
          <a:off x="4584700" y="922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78740</xdr:rowOff>
    </xdr:from>
    <xdr:to xmlns:xdr="http://schemas.openxmlformats.org/drawingml/2006/spreadsheetDrawing">
      <xdr:col>19</xdr:col>
      <xdr:colOff>177800</xdr:colOff>
      <xdr:row>57</xdr:row>
      <xdr:rowOff>3810</xdr:rowOff>
    </xdr:to>
    <xdr:cxnSp macro="">
      <xdr:nvCxnSpPr>
        <xdr:cNvPr id="122" name="直線コネクタ 121"/>
        <xdr:cNvCxnSpPr/>
      </xdr:nvCxnSpPr>
      <xdr:spPr>
        <a:xfrm flipV="1">
          <a:off x="2908300" y="967994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53</xdr:row>
      <xdr:rowOff>132080</xdr:rowOff>
    </xdr:from>
    <xdr:to xmlns:xdr="http://schemas.openxmlformats.org/drawingml/2006/spreadsheetDrawing">
      <xdr:col>20</xdr:col>
      <xdr:colOff>38100</xdr:colOff>
      <xdr:row>54</xdr:row>
      <xdr:rowOff>62230</xdr:rowOff>
    </xdr:to>
    <xdr:sp macro="" textlink="">
      <xdr:nvSpPr>
        <xdr:cNvPr id="123" name="フローチャート: 判断 122"/>
        <xdr:cNvSpPr/>
      </xdr:nvSpPr>
      <xdr:spPr>
        <a:xfrm>
          <a:off x="3746500" y="9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78740</xdr:rowOff>
    </xdr:from>
    <xdr:ext cx="534035" cy="259080"/>
    <xdr:sp macro="" textlink="">
      <xdr:nvSpPr>
        <xdr:cNvPr id="124" name="テキスト ボックス 123"/>
        <xdr:cNvSpPr txBox="1"/>
      </xdr:nvSpPr>
      <xdr:spPr>
        <a:xfrm>
          <a:off x="3529965" y="8994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3810</xdr:rowOff>
    </xdr:from>
    <xdr:to xmlns:xdr="http://schemas.openxmlformats.org/drawingml/2006/spreadsheetDrawing">
      <xdr:col>15</xdr:col>
      <xdr:colOff>50800</xdr:colOff>
      <xdr:row>57</xdr:row>
      <xdr:rowOff>8890</xdr:rowOff>
    </xdr:to>
    <xdr:cxnSp macro="">
      <xdr:nvCxnSpPr>
        <xdr:cNvPr id="125" name="直線コネクタ 124"/>
        <xdr:cNvCxnSpPr/>
      </xdr:nvCxnSpPr>
      <xdr:spPr>
        <a:xfrm flipV="1">
          <a:off x="2019300" y="97764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54</xdr:row>
      <xdr:rowOff>30480</xdr:rowOff>
    </xdr:from>
    <xdr:to xmlns:xdr="http://schemas.openxmlformats.org/drawingml/2006/spreadsheetDrawing">
      <xdr:col>15</xdr:col>
      <xdr:colOff>101600</xdr:colOff>
      <xdr:row>54</xdr:row>
      <xdr:rowOff>132080</xdr:rowOff>
    </xdr:to>
    <xdr:sp macro="" textlink="">
      <xdr:nvSpPr>
        <xdr:cNvPr id="126" name="フローチャート: 判断 125"/>
        <xdr:cNvSpPr/>
      </xdr:nvSpPr>
      <xdr:spPr>
        <a:xfrm>
          <a:off x="28575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148590</xdr:rowOff>
    </xdr:from>
    <xdr:ext cx="534035" cy="259080"/>
    <xdr:sp macro="" textlink="">
      <xdr:nvSpPr>
        <xdr:cNvPr id="127" name="テキスト ボックス 126"/>
        <xdr:cNvSpPr txBox="1"/>
      </xdr:nvSpPr>
      <xdr:spPr>
        <a:xfrm>
          <a:off x="2640965" y="9063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8890</xdr:rowOff>
    </xdr:from>
    <xdr:to xmlns:xdr="http://schemas.openxmlformats.org/drawingml/2006/spreadsheetDrawing">
      <xdr:col>10</xdr:col>
      <xdr:colOff>114300</xdr:colOff>
      <xdr:row>57</xdr:row>
      <xdr:rowOff>41910</xdr:rowOff>
    </xdr:to>
    <xdr:cxnSp macro="">
      <xdr:nvCxnSpPr>
        <xdr:cNvPr id="128" name="直線コネクタ 127"/>
        <xdr:cNvCxnSpPr/>
      </xdr:nvCxnSpPr>
      <xdr:spPr>
        <a:xfrm flipV="1">
          <a:off x="1130300" y="97815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54</xdr:row>
      <xdr:rowOff>83185</xdr:rowOff>
    </xdr:from>
    <xdr:to xmlns:xdr="http://schemas.openxmlformats.org/drawingml/2006/spreadsheetDrawing">
      <xdr:col>10</xdr:col>
      <xdr:colOff>165100</xdr:colOff>
      <xdr:row>55</xdr:row>
      <xdr:rowOff>13335</xdr:rowOff>
    </xdr:to>
    <xdr:sp macro="" textlink="">
      <xdr:nvSpPr>
        <xdr:cNvPr id="129" name="フローチャート: 判断 128"/>
        <xdr:cNvSpPr/>
      </xdr:nvSpPr>
      <xdr:spPr>
        <a:xfrm>
          <a:off x="196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29845</xdr:rowOff>
    </xdr:from>
    <xdr:ext cx="534035" cy="258445"/>
    <xdr:sp macro="" textlink="">
      <xdr:nvSpPr>
        <xdr:cNvPr id="130" name="テキスト ボックス 129"/>
        <xdr:cNvSpPr txBox="1"/>
      </xdr:nvSpPr>
      <xdr:spPr>
        <a:xfrm>
          <a:off x="1751965" y="9116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54</xdr:row>
      <xdr:rowOff>143510</xdr:rowOff>
    </xdr:from>
    <xdr:to xmlns:xdr="http://schemas.openxmlformats.org/drawingml/2006/spreadsheetDrawing">
      <xdr:col>6</xdr:col>
      <xdr:colOff>38100</xdr:colOff>
      <xdr:row>55</xdr:row>
      <xdr:rowOff>73025</xdr:rowOff>
    </xdr:to>
    <xdr:sp macro="" textlink="">
      <xdr:nvSpPr>
        <xdr:cNvPr id="131" name="フローチャート: 判断 130"/>
        <xdr:cNvSpPr/>
      </xdr:nvSpPr>
      <xdr:spPr>
        <a:xfrm>
          <a:off x="1079500" y="9401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53</xdr:row>
      <xdr:rowOff>89535</xdr:rowOff>
    </xdr:from>
    <xdr:ext cx="534035" cy="258445"/>
    <xdr:sp macro="" textlink="">
      <xdr:nvSpPr>
        <xdr:cNvPr id="132" name="テキスト ボックス 131"/>
        <xdr:cNvSpPr txBox="1"/>
      </xdr:nvSpPr>
      <xdr:spPr>
        <a:xfrm>
          <a:off x="862965" y="9176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10795</xdr:rowOff>
    </xdr:from>
    <xdr:to xmlns:xdr="http://schemas.openxmlformats.org/drawingml/2006/spreadsheetDrawing">
      <xdr:col>24</xdr:col>
      <xdr:colOff>114300</xdr:colOff>
      <xdr:row>56</xdr:row>
      <xdr:rowOff>112395</xdr:rowOff>
    </xdr:to>
    <xdr:sp macro="" textlink="">
      <xdr:nvSpPr>
        <xdr:cNvPr id="138" name="楕円 137"/>
        <xdr:cNvSpPr/>
      </xdr:nvSpPr>
      <xdr:spPr>
        <a:xfrm>
          <a:off x="4584700" y="961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97790</xdr:rowOff>
    </xdr:from>
    <xdr:ext cx="534670" cy="258445"/>
    <xdr:sp macro="" textlink="">
      <xdr:nvSpPr>
        <xdr:cNvPr id="139" name="物件費該当値テキスト"/>
        <xdr:cNvSpPr txBox="1"/>
      </xdr:nvSpPr>
      <xdr:spPr>
        <a:xfrm>
          <a:off x="4686300" y="9527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27940</xdr:rowOff>
    </xdr:from>
    <xdr:to xmlns:xdr="http://schemas.openxmlformats.org/drawingml/2006/spreadsheetDrawing">
      <xdr:col>20</xdr:col>
      <xdr:colOff>38100</xdr:colOff>
      <xdr:row>56</xdr:row>
      <xdr:rowOff>129540</xdr:rowOff>
    </xdr:to>
    <xdr:sp macro="" textlink="">
      <xdr:nvSpPr>
        <xdr:cNvPr id="140" name="楕円 139"/>
        <xdr:cNvSpPr/>
      </xdr:nvSpPr>
      <xdr:spPr>
        <a:xfrm>
          <a:off x="3746500" y="96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120650</xdr:rowOff>
    </xdr:from>
    <xdr:ext cx="534035" cy="258445"/>
    <xdr:sp macro="" textlink="">
      <xdr:nvSpPr>
        <xdr:cNvPr id="141" name="テキスト ボックス 140"/>
        <xdr:cNvSpPr txBox="1"/>
      </xdr:nvSpPr>
      <xdr:spPr>
        <a:xfrm>
          <a:off x="3529965" y="9721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124460</xdr:rowOff>
    </xdr:from>
    <xdr:to xmlns:xdr="http://schemas.openxmlformats.org/drawingml/2006/spreadsheetDrawing">
      <xdr:col>15</xdr:col>
      <xdr:colOff>101600</xdr:colOff>
      <xdr:row>57</xdr:row>
      <xdr:rowOff>54610</xdr:rowOff>
    </xdr:to>
    <xdr:sp macro="" textlink="">
      <xdr:nvSpPr>
        <xdr:cNvPr id="142" name="楕円 141"/>
        <xdr:cNvSpPr/>
      </xdr:nvSpPr>
      <xdr:spPr>
        <a:xfrm>
          <a:off x="2857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45720</xdr:rowOff>
    </xdr:from>
    <xdr:ext cx="534035" cy="259080"/>
    <xdr:sp macro="" textlink="">
      <xdr:nvSpPr>
        <xdr:cNvPr id="143" name="テキスト ボックス 142"/>
        <xdr:cNvSpPr txBox="1"/>
      </xdr:nvSpPr>
      <xdr:spPr>
        <a:xfrm>
          <a:off x="2640965" y="9818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129540</xdr:rowOff>
    </xdr:from>
    <xdr:to xmlns:xdr="http://schemas.openxmlformats.org/drawingml/2006/spreadsheetDrawing">
      <xdr:col>10</xdr:col>
      <xdr:colOff>165100</xdr:colOff>
      <xdr:row>57</xdr:row>
      <xdr:rowOff>59690</xdr:rowOff>
    </xdr:to>
    <xdr:sp macro="" textlink="">
      <xdr:nvSpPr>
        <xdr:cNvPr id="144" name="楕円 143"/>
        <xdr:cNvSpPr/>
      </xdr:nvSpPr>
      <xdr:spPr>
        <a:xfrm>
          <a:off x="1968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50800</xdr:rowOff>
    </xdr:from>
    <xdr:ext cx="534035" cy="259080"/>
    <xdr:sp macro="" textlink="">
      <xdr:nvSpPr>
        <xdr:cNvPr id="145" name="テキスト ボックス 144"/>
        <xdr:cNvSpPr txBox="1"/>
      </xdr:nvSpPr>
      <xdr:spPr>
        <a:xfrm>
          <a:off x="1751965" y="9823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162560</xdr:rowOff>
    </xdr:from>
    <xdr:to xmlns:xdr="http://schemas.openxmlformats.org/drawingml/2006/spreadsheetDrawing">
      <xdr:col>6</xdr:col>
      <xdr:colOff>38100</xdr:colOff>
      <xdr:row>57</xdr:row>
      <xdr:rowOff>92710</xdr:rowOff>
    </xdr:to>
    <xdr:sp macro="" textlink="">
      <xdr:nvSpPr>
        <xdr:cNvPr id="146" name="楕円 145"/>
        <xdr:cNvSpPr/>
      </xdr:nvSpPr>
      <xdr:spPr>
        <a:xfrm>
          <a:off x="1079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83820</xdr:rowOff>
    </xdr:from>
    <xdr:ext cx="534035" cy="259080"/>
    <xdr:sp macro="" textlink="">
      <xdr:nvSpPr>
        <xdr:cNvPr id="147" name="テキスト ボックス 146"/>
        <xdr:cNvSpPr txBox="1"/>
      </xdr:nvSpPr>
      <xdr:spPr>
        <a:xfrm>
          <a:off x="862965" y="9856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8285" cy="259080"/>
    <xdr:sp macro="" textlink="">
      <xdr:nvSpPr>
        <xdr:cNvPr id="159" name="テキスト ボックス 158"/>
        <xdr:cNvSpPr txBox="1"/>
      </xdr:nvSpPr>
      <xdr:spPr>
        <a:xfrm>
          <a:off x="513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66725" cy="258445"/>
    <xdr:sp macro="" textlink="">
      <xdr:nvSpPr>
        <xdr:cNvPr id="161" name="テキスト ボックス 160"/>
        <xdr:cNvSpPr txBox="1"/>
      </xdr:nvSpPr>
      <xdr:spPr>
        <a:xfrm>
          <a:off x="294640" y="1317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66725" cy="259080"/>
    <xdr:sp macro="" textlink="">
      <xdr:nvSpPr>
        <xdr:cNvPr id="163" name="テキスト ボックス 162"/>
        <xdr:cNvSpPr txBox="1"/>
      </xdr:nvSpPr>
      <xdr:spPr>
        <a:xfrm>
          <a:off x="294640" y="1284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66725" cy="258445"/>
    <xdr:sp macro="" textlink="">
      <xdr:nvSpPr>
        <xdr:cNvPr id="165" name="テキスト ボックス 164"/>
        <xdr:cNvSpPr txBox="1"/>
      </xdr:nvSpPr>
      <xdr:spPr>
        <a:xfrm>
          <a:off x="294640" y="12522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71</xdr:row>
      <xdr:rowOff>22225</xdr:rowOff>
    </xdr:from>
    <xdr:ext cx="466725" cy="258445"/>
    <xdr:sp macro="" textlink="">
      <xdr:nvSpPr>
        <xdr:cNvPr id="167" name="テキスト ボックス 166"/>
        <xdr:cNvSpPr txBox="1"/>
      </xdr:nvSpPr>
      <xdr:spPr>
        <a:xfrm>
          <a:off x="294640" y="1219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69" name="テキスト ボックス 168"/>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24765</xdr:rowOff>
    </xdr:from>
    <xdr:to xmlns:xdr="http://schemas.openxmlformats.org/drawingml/2006/spreadsheetDrawing">
      <xdr:col>24</xdr:col>
      <xdr:colOff>62865</xdr:colOff>
      <xdr:row>78</xdr:row>
      <xdr:rowOff>137160</xdr:rowOff>
    </xdr:to>
    <xdr:cxnSp macro="">
      <xdr:nvCxnSpPr>
        <xdr:cNvPr id="173" name="直線コネクタ 172"/>
        <xdr:cNvCxnSpPr/>
      </xdr:nvCxnSpPr>
      <xdr:spPr>
        <a:xfrm flipV="1">
          <a:off x="4633595" y="12026265"/>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74"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75" name="直線コネクタ 174"/>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143510</xdr:rowOff>
    </xdr:from>
    <xdr:ext cx="469900" cy="258445"/>
    <xdr:sp macro="" textlink="">
      <xdr:nvSpPr>
        <xdr:cNvPr id="176" name="維持補修費最大値テキスト"/>
        <xdr:cNvSpPr txBox="1"/>
      </xdr:nvSpPr>
      <xdr:spPr>
        <a:xfrm>
          <a:off x="4686300" y="11802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24765</xdr:rowOff>
    </xdr:from>
    <xdr:to xmlns:xdr="http://schemas.openxmlformats.org/drawingml/2006/spreadsheetDrawing">
      <xdr:col>24</xdr:col>
      <xdr:colOff>152400</xdr:colOff>
      <xdr:row>70</xdr:row>
      <xdr:rowOff>24765</xdr:rowOff>
    </xdr:to>
    <xdr:cxnSp macro="">
      <xdr:nvCxnSpPr>
        <xdr:cNvPr id="177" name="直線コネクタ 176"/>
        <xdr:cNvCxnSpPr/>
      </xdr:nvCxnSpPr>
      <xdr:spPr>
        <a:xfrm>
          <a:off x="4546600" y="12026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167005</xdr:rowOff>
    </xdr:from>
    <xdr:to xmlns:xdr="http://schemas.openxmlformats.org/drawingml/2006/spreadsheetDrawing">
      <xdr:col>24</xdr:col>
      <xdr:colOff>63500</xdr:colOff>
      <xdr:row>76</xdr:row>
      <xdr:rowOff>34290</xdr:rowOff>
    </xdr:to>
    <xdr:cxnSp macro="">
      <xdr:nvCxnSpPr>
        <xdr:cNvPr id="178" name="直線コネクタ 177"/>
        <xdr:cNvCxnSpPr/>
      </xdr:nvCxnSpPr>
      <xdr:spPr>
        <a:xfrm>
          <a:off x="3797300" y="1302575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78105</xdr:rowOff>
    </xdr:from>
    <xdr:ext cx="469900" cy="258445"/>
    <xdr:sp macro="" textlink="">
      <xdr:nvSpPr>
        <xdr:cNvPr id="179" name="維持補修費平均値テキスト"/>
        <xdr:cNvSpPr txBox="1"/>
      </xdr:nvSpPr>
      <xdr:spPr>
        <a:xfrm>
          <a:off x="4686300" y="127654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55245</xdr:rowOff>
    </xdr:from>
    <xdr:to xmlns:xdr="http://schemas.openxmlformats.org/drawingml/2006/spreadsheetDrawing">
      <xdr:col>24</xdr:col>
      <xdr:colOff>114300</xdr:colOff>
      <xdr:row>75</xdr:row>
      <xdr:rowOff>156845</xdr:rowOff>
    </xdr:to>
    <xdr:sp macro="" textlink="">
      <xdr:nvSpPr>
        <xdr:cNvPr id="180" name="フローチャート: 判断 179"/>
        <xdr:cNvSpPr/>
      </xdr:nvSpPr>
      <xdr:spPr>
        <a:xfrm>
          <a:off x="45847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167005</xdr:rowOff>
    </xdr:from>
    <xdr:to xmlns:xdr="http://schemas.openxmlformats.org/drawingml/2006/spreadsheetDrawing">
      <xdr:col>19</xdr:col>
      <xdr:colOff>177800</xdr:colOff>
      <xdr:row>76</xdr:row>
      <xdr:rowOff>20955</xdr:rowOff>
    </xdr:to>
    <xdr:cxnSp macro="">
      <xdr:nvCxnSpPr>
        <xdr:cNvPr id="181" name="直線コネクタ 180"/>
        <xdr:cNvCxnSpPr/>
      </xdr:nvCxnSpPr>
      <xdr:spPr>
        <a:xfrm flipV="1">
          <a:off x="2908300" y="1302575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41910</xdr:rowOff>
    </xdr:from>
    <xdr:to xmlns:xdr="http://schemas.openxmlformats.org/drawingml/2006/spreadsheetDrawing">
      <xdr:col>20</xdr:col>
      <xdr:colOff>38100</xdr:colOff>
      <xdr:row>75</xdr:row>
      <xdr:rowOff>143510</xdr:rowOff>
    </xdr:to>
    <xdr:sp macro="" textlink="">
      <xdr:nvSpPr>
        <xdr:cNvPr id="182" name="フローチャート: 判断 181"/>
        <xdr:cNvSpPr/>
      </xdr:nvSpPr>
      <xdr:spPr>
        <a:xfrm>
          <a:off x="37465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73</xdr:row>
      <xdr:rowOff>160020</xdr:rowOff>
    </xdr:from>
    <xdr:ext cx="469265" cy="259080"/>
    <xdr:sp macro="" textlink="">
      <xdr:nvSpPr>
        <xdr:cNvPr id="183" name="テキスト ボックス 182"/>
        <xdr:cNvSpPr txBox="1"/>
      </xdr:nvSpPr>
      <xdr:spPr>
        <a:xfrm>
          <a:off x="3562350" y="12675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20955</xdr:rowOff>
    </xdr:from>
    <xdr:to xmlns:xdr="http://schemas.openxmlformats.org/drawingml/2006/spreadsheetDrawing">
      <xdr:col>15</xdr:col>
      <xdr:colOff>50800</xdr:colOff>
      <xdr:row>76</xdr:row>
      <xdr:rowOff>57785</xdr:rowOff>
    </xdr:to>
    <xdr:cxnSp macro="">
      <xdr:nvCxnSpPr>
        <xdr:cNvPr id="184" name="直線コネクタ 183"/>
        <xdr:cNvCxnSpPr/>
      </xdr:nvCxnSpPr>
      <xdr:spPr>
        <a:xfrm flipV="1">
          <a:off x="2019300" y="1305115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95885</xdr:rowOff>
    </xdr:from>
    <xdr:to xmlns:xdr="http://schemas.openxmlformats.org/drawingml/2006/spreadsheetDrawing">
      <xdr:col>15</xdr:col>
      <xdr:colOff>101600</xdr:colOff>
      <xdr:row>76</xdr:row>
      <xdr:rowOff>26035</xdr:rowOff>
    </xdr:to>
    <xdr:sp macro="" textlink="">
      <xdr:nvSpPr>
        <xdr:cNvPr id="185" name="フローチャート: 判断 184"/>
        <xdr:cNvSpPr/>
      </xdr:nvSpPr>
      <xdr:spPr>
        <a:xfrm>
          <a:off x="2857500" y="1295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42545</xdr:rowOff>
    </xdr:from>
    <xdr:ext cx="469265" cy="258445"/>
    <xdr:sp macro="" textlink="">
      <xdr:nvSpPr>
        <xdr:cNvPr id="186" name="テキスト ボックス 185"/>
        <xdr:cNvSpPr txBox="1"/>
      </xdr:nvSpPr>
      <xdr:spPr>
        <a:xfrm>
          <a:off x="2673350" y="12729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57785</xdr:rowOff>
    </xdr:from>
    <xdr:to xmlns:xdr="http://schemas.openxmlformats.org/drawingml/2006/spreadsheetDrawing">
      <xdr:col>10</xdr:col>
      <xdr:colOff>114300</xdr:colOff>
      <xdr:row>76</xdr:row>
      <xdr:rowOff>59055</xdr:rowOff>
    </xdr:to>
    <xdr:cxnSp macro="">
      <xdr:nvCxnSpPr>
        <xdr:cNvPr id="187" name="直線コネクタ 186"/>
        <xdr:cNvCxnSpPr/>
      </xdr:nvCxnSpPr>
      <xdr:spPr>
        <a:xfrm flipV="1">
          <a:off x="1130300" y="130879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86360</xdr:rowOff>
    </xdr:from>
    <xdr:to xmlns:xdr="http://schemas.openxmlformats.org/drawingml/2006/spreadsheetDrawing">
      <xdr:col>10</xdr:col>
      <xdr:colOff>165100</xdr:colOff>
      <xdr:row>76</xdr:row>
      <xdr:rowOff>15875</xdr:rowOff>
    </xdr:to>
    <xdr:sp macro="" textlink="">
      <xdr:nvSpPr>
        <xdr:cNvPr id="188" name="フローチャート: 判断 187"/>
        <xdr:cNvSpPr/>
      </xdr:nvSpPr>
      <xdr:spPr>
        <a:xfrm>
          <a:off x="1968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32385</xdr:rowOff>
    </xdr:from>
    <xdr:ext cx="469265" cy="258445"/>
    <xdr:sp macro="" textlink="">
      <xdr:nvSpPr>
        <xdr:cNvPr id="189" name="テキスト ボックス 188"/>
        <xdr:cNvSpPr txBox="1"/>
      </xdr:nvSpPr>
      <xdr:spPr>
        <a:xfrm>
          <a:off x="1784350" y="127196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121920</xdr:rowOff>
    </xdr:from>
    <xdr:to xmlns:xdr="http://schemas.openxmlformats.org/drawingml/2006/spreadsheetDrawing">
      <xdr:col>6</xdr:col>
      <xdr:colOff>38100</xdr:colOff>
      <xdr:row>76</xdr:row>
      <xdr:rowOff>52070</xdr:rowOff>
    </xdr:to>
    <xdr:sp macro="" textlink="">
      <xdr:nvSpPr>
        <xdr:cNvPr id="190" name="フローチャート: 判断 189"/>
        <xdr:cNvSpPr/>
      </xdr:nvSpPr>
      <xdr:spPr>
        <a:xfrm>
          <a:off x="10795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68580</xdr:rowOff>
    </xdr:from>
    <xdr:ext cx="469265" cy="259080"/>
    <xdr:sp macro="" textlink="">
      <xdr:nvSpPr>
        <xdr:cNvPr id="191" name="テキスト ボックス 190"/>
        <xdr:cNvSpPr txBox="1"/>
      </xdr:nvSpPr>
      <xdr:spPr>
        <a:xfrm>
          <a:off x="895350" y="12755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154940</xdr:rowOff>
    </xdr:from>
    <xdr:to xmlns:xdr="http://schemas.openxmlformats.org/drawingml/2006/spreadsheetDrawing">
      <xdr:col>24</xdr:col>
      <xdr:colOff>114300</xdr:colOff>
      <xdr:row>76</xdr:row>
      <xdr:rowOff>85090</xdr:rowOff>
    </xdr:to>
    <xdr:sp macro="" textlink="">
      <xdr:nvSpPr>
        <xdr:cNvPr id="197" name="楕円 196"/>
        <xdr:cNvSpPr/>
      </xdr:nvSpPr>
      <xdr:spPr>
        <a:xfrm>
          <a:off x="4584700" y="1301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133350</xdr:rowOff>
    </xdr:from>
    <xdr:ext cx="469900" cy="258445"/>
    <xdr:sp macro="" textlink="">
      <xdr:nvSpPr>
        <xdr:cNvPr id="198" name="維持補修費該当値テキスト"/>
        <xdr:cNvSpPr txBox="1"/>
      </xdr:nvSpPr>
      <xdr:spPr>
        <a:xfrm>
          <a:off x="4686300" y="12992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116205</xdr:rowOff>
    </xdr:from>
    <xdr:to xmlns:xdr="http://schemas.openxmlformats.org/drawingml/2006/spreadsheetDrawing">
      <xdr:col>20</xdr:col>
      <xdr:colOff>38100</xdr:colOff>
      <xdr:row>76</xdr:row>
      <xdr:rowOff>46355</xdr:rowOff>
    </xdr:to>
    <xdr:sp macro="" textlink="">
      <xdr:nvSpPr>
        <xdr:cNvPr id="199" name="楕円 198"/>
        <xdr:cNvSpPr/>
      </xdr:nvSpPr>
      <xdr:spPr>
        <a:xfrm>
          <a:off x="37465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76</xdr:row>
      <xdr:rowOff>37465</xdr:rowOff>
    </xdr:from>
    <xdr:ext cx="469265" cy="259080"/>
    <xdr:sp macro="" textlink="">
      <xdr:nvSpPr>
        <xdr:cNvPr id="200" name="テキスト ボックス 199"/>
        <xdr:cNvSpPr txBox="1"/>
      </xdr:nvSpPr>
      <xdr:spPr>
        <a:xfrm>
          <a:off x="3562350" y="13067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141605</xdr:rowOff>
    </xdr:from>
    <xdr:to xmlns:xdr="http://schemas.openxmlformats.org/drawingml/2006/spreadsheetDrawing">
      <xdr:col>15</xdr:col>
      <xdr:colOff>101600</xdr:colOff>
      <xdr:row>76</xdr:row>
      <xdr:rowOff>71755</xdr:rowOff>
    </xdr:to>
    <xdr:sp macro="" textlink="">
      <xdr:nvSpPr>
        <xdr:cNvPr id="201" name="楕円 200"/>
        <xdr:cNvSpPr/>
      </xdr:nvSpPr>
      <xdr:spPr>
        <a:xfrm>
          <a:off x="2857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76</xdr:row>
      <xdr:rowOff>63500</xdr:rowOff>
    </xdr:from>
    <xdr:ext cx="469265" cy="258445"/>
    <xdr:sp macro="" textlink="">
      <xdr:nvSpPr>
        <xdr:cNvPr id="202" name="テキスト ボックス 201"/>
        <xdr:cNvSpPr txBox="1"/>
      </xdr:nvSpPr>
      <xdr:spPr>
        <a:xfrm>
          <a:off x="2673350" y="13093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6985</xdr:rowOff>
    </xdr:from>
    <xdr:to xmlns:xdr="http://schemas.openxmlformats.org/drawingml/2006/spreadsheetDrawing">
      <xdr:col>10</xdr:col>
      <xdr:colOff>165100</xdr:colOff>
      <xdr:row>76</xdr:row>
      <xdr:rowOff>109220</xdr:rowOff>
    </xdr:to>
    <xdr:sp macro="" textlink="">
      <xdr:nvSpPr>
        <xdr:cNvPr id="203" name="楕円 202"/>
        <xdr:cNvSpPr/>
      </xdr:nvSpPr>
      <xdr:spPr>
        <a:xfrm>
          <a:off x="19685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99695</xdr:rowOff>
    </xdr:from>
    <xdr:ext cx="469265" cy="258445"/>
    <xdr:sp macro="" textlink="">
      <xdr:nvSpPr>
        <xdr:cNvPr id="204" name="テキスト ボックス 203"/>
        <xdr:cNvSpPr txBox="1"/>
      </xdr:nvSpPr>
      <xdr:spPr>
        <a:xfrm>
          <a:off x="1784350" y="13129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8255</xdr:rowOff>
    </xdr:from>
    <xdr:to xmlns:xdr="http://schemas.openxmlformats.org/drawingml/2006/spreadsheetDrawing">
      <xdr:col>6</xdr:col>
      <xdr:colOff>38100</xdr:colOff>
      <xdr:row>76</xdr:row>
      <xdr:rowOff>109855</xdr:rowOff>
    </xdr:to>
    <xdr:sp macro="" textlink="">
      <xdr:nvSpPr>
        <xdr:cNvPr id="205" name="楕円 204"/>
        <xdr:cNvSpPr/>
      </xdr:nvSpPr>
      <xdr:spPr>
        <a:xfrm>
          <a:off x="1079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100965</xdr:rowOff>
    </xdr:from>
    <xdr:ext cx="469265" cy="258445"/>
    <xdr:sp macro="" textlink="">
      <xdr:nvSpPr>
        <xdr:cNvPr id="206" name="テキスト ボックス 205"/>
        <xdr:cNvSpPr txBox="1"/>
      </xdr:nvSpPr>
      <xdr:spPr>
        <a:xfrm>
          <a:off x="895350" y="131311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21" name="テキスト ボックス 220"/>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8445"/>
    <xdr:sp macro="" textlink="">
      <xdr:nvSpPr>
        <xdr:cNvPr id="225" name="テキスト ボックス 224"/>
        <xdr:cNvSpPr txBox="1"/>
      </xdr:nvSpPr>
      <xdr:spPr>
        <a:xfrm>
          <a:off x="230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22225</xdr:rowOff>
    </xdr:from>
    <xdr:ext cx="531495" cy="258445"/>
    <xdr:sp macro="" textlink="">
      <xdr:nvSpPr>
        <xdr:cNvPr id="227" name="テキスト ボックス 226"/>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9" name="テキスト ボックス 228"/>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47625</xdr:rowOff>
    </xdr:from>
    <xdr:to xmlns:xdr="http://schemas.openxmlformats.org/drawingml/2006/spreadsheetDrawing">
      <xdr:col>24</xdr:col>
      <xdr:colOff>62865</xdr:colOff>
      <xdr:row>97</xdr:row>
      <xdr:rowOff>35560</xdr:rowOff>
    </xdr:to>
    <xdr:cxnSp macro="">
      <xdr:nvCxnSpPr>
        <xdr:cNvPr id="233" name="直線コネクタ 232"/>
        <xdr:cNvCxnSpPr/>
      </xdr:nvCxnSpPr>
      <xdr:spPr>
        <a:xfrm flipV="1">
          <a:off x="4633595" y="1547812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39370</xdr:rowOff>
    </xdr:from>
    <xdr:ext cx="534670" cy="259080"/>
    <xdr:sp macro="" textlink="">
      <xdr:nvSpPr>
        <xdr:cNvPr id="234" name="扶助費最小値テキスト"/>
        <xdr:cNvSpPr txBox="1"/>
      </xdr:nvSpPr>
      <xdr:spPr>
        <a:xfrm>
          <a:off x="4686300" y="16670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35560</xdr:rowOff>
    </xdr:from>
    <xdr:to xmlns:xdr="http://schemas.openxmlformats.org/drawingml/2006/spreadsheetDrawing">
      <xdr:col>24</xdr:col>
      <xdr:colOff>152400</xdr:colOff>
      <xdr:row>97</xdr:row>
      <xdr:rowOff>35560</xdr:rowOff>
    </xdr:to>
    <xdr:cxnSp macro="">
      <xdr:nvCxnSpPr>
        <xdr:cNvPr id="235" name="直線コネクタ 234"/>
        <xdr:cNvCxnSpPr/>
      </xdr:nvCxnSpPr>
      <xdr:spPr>
        <a:xfrm>
          <a:off x="4546600" y="16666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166370</xdr:rowOff>
    </xdr:from>
    <xdr:ext cx="534670" cy="258445"/>
    <xdr:sp macro="" textlink="">
      <xdr:nvSpPr>
        <xdr:cNvPr id="236" name="扶助費最大値テキスト"/>
        <xdr:cNvSpPr txBox="1"/>
      </xdr:nvSpPr>
      <xdr:spPr>
        <a:xfrm>
          <a:off x="4686300" y="152539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47625</xdr:rowOff>
    </xdr:from>
    <xdr:to xmlns:xdr="http://schemas.openxmlformats.org/drawingml/2006/spreadsheetDrawing">
      <xdr:col>24</xdr:col>
      <xdr:colOff>152400</xdr:colOff>
      <xdr:row>90</xdr:row>
      <xdr:rowOff>47625</xdr:rowOff>
    </xdr:to>
    <xdr:cxnSp macro="">
      <xdr:nvCxnSpPr>
        <xdr:cNvPr id="237" name="直線コネクタ 236"/>
        <xdr:cNvCxnSpPr/>
      </xdr:nvCxnSpPr>
      <xdr:spPr>
        <a:xfrm>
          <a:off x="4546600" y="1547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55880</xdr:rowOff>
    </xdr:from>
    <xdr:to xmlns:xdr="http://schemas.openxmlformats.org/drawingml/2006/spreadsheetDrawing">
      <xdr:col>24</xdr:col>
      <xdr:colOff>63500</xdr:colOff>
      <xdr:row>96</xdr:row>
      <xdr:rowOff>104140</xdr:rowOff>
    </xdr:to>
    <xdr:cxnSp macro="">
      <xdr:nvCxnSpPr>
        <xdr:cNvPr id="238" name="直線コネクタ 237"/>
        <xdr:cNvCxnSpPr/>
      </xdr:nvCxnSpPr>
      <xdr:spPr>
        <a:xfrm flipV="1">
          <a:off x="3797300" y="1651508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92</xdr:row>
      <xdr:rowOff>123825</xdr:rowOff>
    </xdr:from>
    <xdr:ext cx="534670" cy="258445"/>
    <xdr:sp macro="" textlink="">
      <xdr:nvSpPr>
        <xdr:cNvPr id="239" name="扶助費平均値テキスト"/>
        <xdr:cNvSpPr txBox="1"/>
      </xdr:nvSpPr>
      <xdr:spPr>
        <a:xfrm>
          <a:off x="4686300" y="15897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100965</xdr:rowOff>
    </xdr:from>
    <xdr:to xmlns:xdr="http://schemas.openxmlformats.org/drawingml/2006/spreadsheetDrawing">
      <xdr:col>24</xdr:col>
      <xdr:colOff>114300</xdr:colOff>
      <xdr:row>94</xdr:row>
      <xdr:rowOff>31115</xdr:rowOff>
    </xdr:to>
    <xdr:sp macro="" textlink="">
      <xdr:nvSpPr>
        <xdr:cNvPr id="240" name="フローチャート: 判断 239"/>
        <xdr:cNvSpPr/>
      </xdr:nvSpPr>
      <xdr:spPr>
        <a:xfrm>
          <a:off x="4584700" y="160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104140</xdr:rowOff>
    </xdr:from>
    <xdr:to xmlns:xdr="http://schemas.openxmlformats.org/drawingml/2006/spreadsheetDrawing">
      <xdr:col>19</xdr:col>
      <xdr:colOff>177800</xdr:colOff>
      <xdr:row>97</xdr:row>
      <xdr:rowOff>109220</xdr:rowOff>
    </xdr:to>
    <xdr:cxnSp macro="">
      <xdr:nvCxnSpPr>
        <xdr:cNvPr id="241" name="直線コネクタ 240"/>
        <xdr:cNvCxnSpPr/>
      </xdr:nvCxnSpPr>
      <xdr:spPr>
        <a:xfrm flipV="1">
          <a:off x="2908300" y="1656334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93</xdr:row>
      <xdr:rowOff>118110</xdr:rowOff>
    </xdr:from>
    <xdr:to xmlns:xdr="http://schemas.openxmlformats.org/drawingml/2006/spreadsheetDrawing">
      <xdr:col>20</xdr:col>
      <xdr:colOff>38100</xdr:colOff>
      <xdr:row>94</xdr:row>
      <xdr:rowOff>48260</xdr:rowOff>
    </xdr:to>
    <xdr:sp macro="" textlink="">
      <xdr:nvSpPr>
        <xdr:cNvPr id="242" name="フローチャート: 判断 241"/>
        <xdr:cNvSpPr/>
      </xdr:nvSpPr>
      <xdr:spPr>
        <a:xfrm>
          <a:off x="3746500" y="160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92</xdr:row>
      <xdr:rowOff>64770</xdr:rowOff>
    </xdr:from>
    <xdr:ext cx="534035" cy="258445"/>
    <xdr:sp macro="" textlink="">
      <xdr:nvSpPr>
        <xdr:cNvPr id="243" name="テキスト ボックス 242"/>
        <xdr:cNvSpPr txBox="1"/>
      </xdr:nvSpPr>
      <xdr:spPr>
        <a:xfrm>
          <a:off x="3529965" y="15838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109220</xdr:rowOff>
    </xdr:from>
    <xdr:to xmlns:xdr="http://schemas.openxmlformats.org/drawingml/2006/spreadsheetDrawing">
      <xdr:col>15</xdr:col>
      <xdr:colOff>50800</xdr:colOff>
      <xdr:row>98</xdr:row>
      <xdr:rowOff>70485</xdr:rowOff>
    </xdr:to>
    <xdr:cxnSp macro="">
      <xdr:nvCxnSpPr>
        <xdr:cNvPr id="244" name="直線コネクタ 243"/>
        <xdr:cNvCxnSpPr/>
      </xdr:nvCxnSpPr>
      <xdr:spPr>
        <a:xfrm flipV="1">
          <a:off x="2019300" y="1673987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12700</xdr:rowOff>
    </xdr:from>
    <xdr:to xmlns:xdr="http://schemas.openxmlformats.org/drawingml/2006/spreadsheetDrawing">
      <xdr:col>15</xdr:col>
      <xdr:colOff>101600</xdr:colOff>
      <xdr:row>94</xdr:row>
      <xdr:rowOff>114300</xdr:rowOff>
    </xdr:to>
    <xdr:sp macro="" textlink="">
      <xdr:nvSpPr>
        <xdr:cNvPr id="245" name="フローチャート: 判断 244"/>
        <xdr:cNvSpPr/>
      </xdr:nvSpPr>
      <xdr:spPr>
        <a:xfrm>
          <a:off x="2857500" y="1612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130810</xdr:rowOff>
    </xdr:from>
    <xdr:ext cx="534035" cy="259080"/>
    <xdr:sp macro="" textlink="">
      <xdr:nvSpPr>
        <xdr:cNvPr id="246" name="テキスト ボックス 245"/>
        <xdr:cNvSpPr txBox="1"/>
      </xdr:nvSpPr>
      <xdr:spPr>
        <a:xfrm>
          <a:off x="2640965" y="15904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70485</xdr:rowOff>
    </xdr:from>
    <xdr:to xmlns:xdr="http://schemas.openxmlformats.org/drawingml/2006/spreadsheetDrawing">
      <xdr:col>10</xdr:col>
      <xdr:colOff>114300</xdr:colOff>
      <xdr:row>99</xdr:row>
      <xdr:rowOff>50800</xdr:rowOff>
    </xdr:to>
    <xdr:cxnSp macro="">
      <xdr:nvCxnSpPr>
        <xdr:cNvPr id="247" name="直線コネクタ 246"/>
        <xdr:cNvCxnSpPr/>
      </xdr:nvCxnSpPr>
      <xdr:spPr>
        <a:xfrm flipV="1">
          <a:off x="1130300" y="1687258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92</xdr:row>
      <xdr:rowOff>71120</xdr:rowOff>
    </xdr:from>
    <xdr:to xmlns:xdr="http://schemas.openxmlformats.org/drawingml/2006/spreadsheetDrawing">
      <xdr:col>10</xdr:col>
      <xdr:colOff>165100</xdr:colOff>
      <xdr:row>93</xdr:row>
      <xdr:rowOff>1270</xdr:rowOff>
    </xdr:to>
    <xdr:sp macro="" textlink="">
      <xdr:nvSpPr>
        <xdr:cNvPr id="248" name="フローチャート: 判断 247"/>
        <xdr:cNvSpPr/>
      </xdr:nvSpPr>
      <xdr:spPr>
        <a:xfrm>
          <a:off x="1968500" y="1584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91</xdr:row>
      <xdr:rowOff>17780</xdr:rowOff>
    </xdr:from>
    <xdr:ext cx="534035" cy="258445"/>
    <xdr:sp macro="" textlink="">
      <xdr:nvSpPr>
        <xdr:cNvPr id="249" name="テキスト ボックス 248"/>
        <xdr:cNvSpPr txBox="1"/>
      </xdr:nvSpPr>
      <xdr:spPr>
        <a:xfrm>
          <a:off x="1751965" y="15619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93</xdr:row>
      <xdr:rowOff>94615</xdr:rowOff>
    </xdr:from>
    <xdr:to xmlns:xdr="http://schemas.openxmlformats.org/drawingml/2006/spreadsheetDrawing">
      <xdr:col>6</xdr:col>
      <xdr:colOff>38100</xdr:colOff>
      <xdr:row>94</xdr:row>
      <xdr:rowOff>24765</xdr:rowOff>
    </xdr:to>
    <xdr:sp macro="" textlink="">
      <xdr:nvSpPr>
        <xdr:cNvPr id="250" name="フローチャート: 判断 249"/>
        <xdr:cNvSpPr/>
      </xdr:nvSpPr>
      <xdr:spPr>
        <a:xfrm>
          <a:off x="1079500" y="1603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41275</xdr:rowOff>
    </xdr:from>
    <xdr:ext cx="534035" cy="258445"/>
    <xdr:sp macro="" textlink="">
      <xdr:nvSpPr>
        <xdr:cNvPr id="251" name="テキスト ボックス 250"/>
        <xdr:cNvSpPr txBox="1"/>
      </xdr:nvSpPr>
      <xdr:spPr>
        <a:xfrm>
          <a:off x="862965" y="15814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5080</xdr:rowOff>
    </xdr:from>
    <xdr:to xmlns:xdr="http://schemas.openxmlformats.org/drawingml/2006/spreadsheetDrawing">
      <xdr:col>24</xdr:col>
      <xdr:colOff>114300</xdr:colOff>
      <xdr:row>96</xdr:row>
      <xdr:rowOff>106680</xdr:rowOff>
    </xdr:to>
    <xdr:sp macro="" textlink="">
      <xdr:nvSpPr>
        <xdr:cNvPr id="257" name="楕円 256"/>
        <xdr:cNvSpPr/>
      </xdr:nvSpPr>
      <xdr:spPr>
        <a:xfrm>
          <a:off x="4584700" y="1646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154940</xdr:rowOff>
    </xdr:from>
    <xdr:ext cx="534670" cy="258445"/>
    <xdr:sp macro="" textlink="">
      <xdr:nvSpPr>
        <xdr:cNvPr id="258" name="扶助費該当値テキスト"/>
        <xdr:cNvSpPr txBox="1"/>
      </xdr:nvSpPr>
      <xdr:spPr>
        <a:xfrm>
          <a:off x="4686300" y="164426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53340</xdr:rowOff>
    </xdr:from>
    <xdr:to xmlns:xdr="http://schemas.openxmlformats.org/drawingml/2006/spreadsheetDrawing">
      <xdr:col>20</xdr:col>
      <xdr:colOff>38100</xdr:colOff>
      <xdr:row>96</xdr:row>
      <xdr:rowOff>154940</xdr:rowOff>
    </xdr:to>
    <xdr:sp macro="" textlink="">
      <xdr:nvSpPr>
        <xdr:cNvPr id="259" name="楕円 258"/>
        <xdr:cNvSpPr/>
      </xdr:nvSpPr>
      <xdr:spPr>
        <a:xfrm>
          <a:off x="3746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146050</xdr:rowOff>
    </xdr:from>
    <xdr:ext cx="534035" cy="258445"/>
    <xdr:sp macro="" textlink="">
      <xdr:nvSpPr>
        <xdr:cNvPr id="260" name="テキスト ボックス 259"/>
        <xdr:cNvSpPr txBox="1"/>
      </xdr:nvSpPr>
      <xdr:spPr>
        <a:xfrm>
          <a:off x="3529965" y="16605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57785</xdr:rowOff>
    </xdr:from>
    <xdr:to xmlns:xdr="http://schemas.openxmlformats.org/drawingml/2006/spreadsheetDrawing">
      <xdr:col>15</xdr:col>
      <xdr:colOff>101600</xdr:colOff>
      <xdr:row>97</xdr:row>
      <xdr:rowOff>159385</xdr:rowOff>
    </xdr:to>
    <xdr:sp macro="" textlink="">
      <xdr:nvSpPr>
        <xdr:cNvPr id="261" name="楕円 260"/>
        <xdr:cNvSpPr/>
      </xdr:nvSpPr>
      <xdr:spPr>
        <a:xfrm>
          <a:off x="2857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150495</xdr:rowOff>
    </xdr:from>
    <xdr:ext cx="534035" cy="259080"/>
    <xdr:sp macro="" textlink="">
      <xdr:nvSpPr>
        <xdr:cNvPr id="262" name="テキスト ボックス 261"/>
        <xdr:cNvSpPr txBox="1"/>
      </xdr:nvSpPr>
      <xdr:spPr>
        <a:xfrm>
          <a:off x="2640965" y="16781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19685</xdr:rowOff>
    </xdr:from>
    <xdr:to xmlns:xdr="http://schemas.openxmlformats.org/drawingml/2006/spreadsheetDrawing">
      <xdr:col>10</xdr:col>
      <xdr:colOff>165100</xdr:colOff>
      <xdr:row>98</xdr:row>
      <xdr:rowOff>121285</xdr:rowOff>
    </xdr:to>
    <xdr:sp macro="" textlink="">
      <xdr:nvSpPr>
        <xdr:cNvPr id="263" name="楕円 262"/>
        <xdr:cNvSpPr/>
      </xdr:nvSpPr>
      <xdr:spPr>
        <a:xfrm>
          <a:off x="1968500" y="168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112395</xdr:rowOff>
    </xdr:from>
    <xdr:ext cx="534035" cy="258445"/>
    <xdr:sp macro="" textlink="">
      <xdr:nvSpPr>
        <xdr:cNvPr id="264" name="テキスト ボックス 263"/>
        <xdr:cNvSpPr txBox="1"/>
      </xdr:nvSpPr>
      <xdr:spPr>
        <a:xfrm>
          <a:off x="1751965" y="16914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171450</xdr:rowOff>
    </xdr:from>
    <xdr:to xmlns:xdr="http://schemas.openxmlformats.org/drawingml/2006/spreadsheetDrawing">
      <xdr:col>6</xdr:col>
      <xdr:colOff>38100</xdr:colOff>
      <xdr:row>99</xdr:row>
      <xdr:rowOff>101600</xdr:rowOff>
    </xdr:to>
    <xdr:sp macro="" textlink="">
      <xdr:nvSpPr>
        <xdr:cNvPr id="265" name="楕円 264"/>
        <xdr:cNvSpPr/>
      </xdr:nvSpPr>
      <xdr:spPr>
        <a:xfrm>
          <a:off x="1079500" y="1697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92710</xdr:rowOff>
    </xdr:from>
    <xdr:ext cx="534035" cy="259080"/>
    <xdr:sp macro="" textlink="">
      <xdr:nvSpPr>
        <xdr:cNvPr id="266" name="テキスト ボックス 265"/>
        <xdr:cNvSpPr txBox="1"/>
      </xdr:nvSpPr>
      <xdr:spPr>
        <a:xfrm>
          <a:off x="862965" y="170662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7" name="直線コネクタ 27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8" name="テキスト ボックス 277"/>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9" name="直線コネクタ 27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80" name="テキスト ボックス 279"/>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1" name="直線コネクタ 28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82" name="テキスト ボックス 281"/>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3" name="直線コネクタ 28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84" name="テキスト ボックス 283"/>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5" name="直線コネクタ 28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6" name="テキスト ボックス 285"/>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8" name="テキスト ボックス 287"/>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163195</xdr:rowOff>
    </xdr:from>
    <xdr:to xmlns:xdr="http://schemas.openxmlformats.org/drawingml/2006/spreadsheetDrawing">
      <xdr:col>54</xdr:col>
      <xdr:colOff>189865</xdr:colOff>
      <xdr:row>38</xdr:row>
      <xdr:rowOff>6985</xdr:rowOff>
    </xdr:to>
    <xdr:cxnSp macro="">
      <xdr:nvCxnSpPr>
        <xdr:cNvPr id="290" name="直線コネクタ 289"/>
        <xdr:cNvCxnSpPr/>
      </xdr:nvCxnSpPr>
      <xdr:spPr>
        <a:xfrm flipV="1">
          <a:off x="10475595" y="5135245"/>
          <a:ext cx="1270" cy="1386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10795</xdr:rowOff>
    </xdr:from>
    <xdr:ext cx="534670" cy="258445"/>
    <xdr:sp macro="" textlink="">
      <xdr:nvSpPr>
        <xdr:cNvPr id="291" name="補助費等最小値テキスト"/>
        <xdr:cNvSpPr txBox="1"/>
      </xdr:nvSpPr>
      <xdr:spPr>
        <a:xfrm>
          <a:off x="10528300" y="6525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6985</xdr:rowOff>
    </xdr:from>
    <xdr:to xmlns:xdr="http://schemas.openxmlformats.org/drawingml/2006/spreadsheetDrawing">
      <xdr:col>55</xdr:col>
      <xdr:colOff>88900</xdr:colOff>
      <xdr:row>38</xdr:row>
      <xdr:rowOff>6985</xdr:rowOff>
    </xdr:to>
    <xdr:cxnSp macro="">
      <xdr:nvCxnSpPr>
        <xdr:cNvPr id="292" name="直線コネクタ 291"/>
        <xdr:cNvCxnSpPr/>
      </xdr:nvCxnSpPr>
      <xdr:spPr>
        <a:xfrm>
          <a:off x="10388600" y="6522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109855</xdr:rowOff>
    </xdr:from>
    <xdr:ext cx="534670" cy="258445"/>
    <xdr:sp macro="" textlink="">
      <xdr:nvSpPr>
        <xdr:cNvPr id="293" name="補助費等最大値テキスト"/>
        <xdr:cNvSpPr txBox="1"/>
      </xdr:nvSpPr>
      <xdr:spPr>
        <a:xfrm>
          <a:off x="10528300" y="4910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29</xdr:row>
      <xdr:rowOff>163195</xdr:rowOff>
    </xdr:from>
    <xdr:to xmlns:xdr="http://schemas.openxmlformats.org/drawingml/2006/spreadsheetDrawing">
      <xdr:col>55</xdr:col>
      <xdr:colOff>88900</xdr:colOff>
      <xdr:row>29</xdr:row>
      <xdr:rowOff>163195</xdr:rowOff>
    </xdr:to>
    <xdr:cxnSp macro="">
      <xdr:nvCxnSpPr>
        <xdr:cNvPr id="294" name="直線コネクタ 293"/>
        <xdr:cNvCxnSpPr/>
      </xdr:nvCxnSpPr>
      <xdr:spPr>
        <a:xfrm>
          <a:off x="10388600" y="513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44450</xdr:rowOff>
    </xdr:from>
    <xdr:to xmlns:xdr="http://schemas.openxmlformats.org/drawingml/2006/spreadsheetDrawing">
      <xdr:col>55</xdr:col>
      <xdr:colOff>0</xdr:colOff>
      <xdr:row>34</xdr:row>
      <xdr:rowOff>161925</xdr:rowOff>
    </xdr:to>
    <xdr:cxnSp macro="">
      <xdr:nvCxnSpPr>
        <xdr:cNvPr id="295" name="直線コネクタ 294"/>
        <xdr:cNvCxnSpPr/>
      </xdr:nvCxnSpPr>
      <xdr:spPr>
        <a:xfrm flipV="1">
          <a:off x="9639300" y="5702300"/>
          <a:ext cx="8382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145415</xdr:rowOff>
    </xdr:from>
    <xdr:ext cx="534670" cy="258445"/>
    <xdr:sp macro="" textlink="">
      <xdr:nvSpPr>
        <xdr:cNvPr id="296" name="補助費等平均値テキスト"/>
        <xdr:cNvSpPr txBox="1"/>
      </xdr:nvSpPr>
      <xdr:spPr>
        <a:xfrm>
          <a:off x="10528300" y="5974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167005</xdr:rowOff>
    </xdr:from>
    <xdr:to xmlns:xdr="http://schemas.openxmlformats.org/drawingml/2006/spreadsheetDrawing">
      <xdr:col>55</xdr:col>
      <xdr:colOff>50800</xdr:colOff>
      <xdr:row>35</xdr:row>
      <xdr:rowOff>97790</xdr:rowOff>
    </xdr:to>
    <xdr:sp macro="" textlink="">
      <xdr:nvSpPr>
        <xdr:cNvPr id="297" name="フローチャート: 判断 296"/>
        <xdr:cNvSpPr/>
      </xdr:nvSpPr>
      <xdr:spPr>
        <a:xfrm>
          <a:off x="10426700" y="5996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161925</xdr:rowOff>
    </xdr:from>
    <xdr:to xmlns:xdr="http://schemas.openxmlformats.org/drawingml/2006/spreadsheetDrawing">
      <xdr:col>50</xdr:col>
      <xdr:colOff>114300</xdr:colOff>
      <xdr:row>35</xdr:row>
      <xdr:rowOff>89535</xdr:rowOff>
    </xdr:to>
    <xdr:cxnSp macro="">
      <xdr:nvCxnSpPr>
        <xdr:cNvPr id="298" name="直線コネクタ 297"/>
        <xdr:cNvCxnSpPr/>
      </xdr:nvCxnSpPr>
      <xdr:spPr>
        <a:xfrm flipV="1">
          <a:off x="8750300" y="5991225"/>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166370</xdr:rowOff>
    </xdr:from>
    <xdr:to xmlns:xdr="http://schemas.openxmlformats.org/drawingml/2006/spreadsheetDrawing">
      <xdr:col>50</xdr:col>
      <xdr:colOff>165100</xdr:colOff>
      <xdr:row>35</xdr:row>
      <xdr:rowOff>95885</xdr:rowOff>
    </xdr:to>
    <xdr:sp macro="" textlink="">
      <xdr:nvSpPr>
        <xdr:cNvPr id="299" name="フローチャート: 判断 298"/>
        <xdr:cNvSpPr/>
      </xdr:nvSpPr>
      <xdr:spPr>
        <a:xfrm>
          <a:off x="9588500" y="5995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86995</xdr:rowOff>
    </xdr:from>
    <xdr:ext cx="534035" cy="258445"/>
    <xdr:sp macro="" textlink="">
      <xdr:nvSpPr>
        <xdr:cNvPr id="300" name="テキスト ボックス 299"/>
        <xdr:cNvSpPr txBox="1"/>
      </xdr:nvSpPr>
      <xdr:spPr>
        <a:xfrm>
          <a:off x="9371965" y="6087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89535</xdr:rowOff>
    </xdr:from>
    <xdr:to xmlns:xdr="http://schemas.openxmlformats.org/drawingml/2006/spreadsheetDrawing">
      <xdr:col>45</xdr:col>
      <xdr:colOff>177800</xdr:colOff>
      <xdr:row>35</xdr:row>
      <xdr:rowOff>147320</xdr:rowOff>
    </xdr:to>
    <xdr:cxnSp macro="">
      <xdr:nvCxnSpPr>
        <xdr:cNvPr id="301" name="直線コネクタ 300"/>
        <xdr:cNvCxnSpPr/>
      </xdr:nvCxnSpPr>
      <xdr:spPr>
        <a:xfrm flipV="1">
          <a:off x="7861300" y="609028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64770</xdr:rowOff>
    </xdr:from>
    <xdr:to xmlns:xdr="http://schemas.openxmlformats.org/drawingml/2006/spreadsheetDrawing">
      <xdr:col>46</xdr:col>
      <xdr:colOff>38100</xdr:colOff>
      <xdr:row>35</xdr:row>
      <xdr:rowOff>166370</xdr:rowOff>
    </xdr:to>
    <xdr:sp macro="" textlink="">
      <xdr:nvSpPr>
        <xdr:cNvPr id="302" name="フローチャート: 判断 301"/>
        <xdr:cNvSpPr/>
      </xdr:nvSpPr>
      <xdr:spPr>
        <a:xfrm>
          <a:off x="86995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157480</xdr:rowOff>
    </xdr:from>
    <xdr:ext cx="534035" cy="258445"/>
    <xdr:sp macro="" textlink="">
      <xdr:nvSpPr>
        <xdr:cNvPr id="303" name="テキスト ボックス 302"/>
        <xdr:cNvSpPr txBox="1"/>
      </xdr:nvSpPr>
      <xdr:spPr>
        <a:xfrm>
          <a:off x="8482965" y="6158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147320</xdr:rowOff>
    </xdr:from>
    <xdr:to xmlns:xdr="http://schemas.openxmlformats.org/drawingml/2006/spreadsheetDrawing">
      <xdr:col>41</xdr:col>
      <xdr:colOff>50800</xdr:colOff>
      <xdr:row>35</xdr:row>
      <xdr:rowOff>147955</xdr:rowOff>
    </xdr:to>
    <xdr:cxnSp macro="">
      <xdr:nvCxnSpPr>
        <xdr:cNvPr id="304" name="直線コネクタ 303"/>
        <xdr:cNvCxnSpPr/>
      </xdr:nvCxnSpPr>
      <xdr:spPr>
        <a:xfrm flipV="1">
          <a:off x="6972300" y="61480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67945</xdr:rowOff>
    </xdr:from>
    <xdr:to xmlns:xdr="http://schemas.openxmlformats.org/drawingml/2006/spreadsheetDrawing">
      <xdr:col>41</xdr:col>
      <xdr:colOff>101600</xdr:colOff>
      <xdr:row>35</xdr:row>
      <xdr:rowOff>169545</xdr:rowOff>
    </xdr:to>
    <xdr:sp macro="" textlink="">
      <xdr:nvSpPr>
        <xdr:cNvPr id="305" name="フローチャート: 判断 304"/>
        <xdr:cNvSpPr/>
      </xdr:nvSpPr>
      <xdr:spPr>
        <a:xfrm>
          <a:off x="7810500" y="606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14605</xdr:rowOff>
    </xdr:from>
    <xdr:ext cx="534035" cy="259080"/>
    <xdr:sp macro="" textlink="">
      <xdr:nvSpPr>
        <xdr:cNvPr id="306" name="テキスト ボックス 305"/>
        <xdr:cNvSpPr txBox="1"/>
      </xdr:nvSpPr>
      <xdr:spPr>
        <a:xfrm>
          <a:off x="7593965" y="58439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66040</xdr:rowOff>
    </xdr:from>
    <xdr:to xmlns:xdr="http://schemas.openxmlformats.org/drawingml/2006/spreadsheetDrawing">
      <xdr:col>36</xdr:col>
      <xdr:colOff>165100</xdr:colOff>
      <xdr:row>35</xdr:row>
      <xdr:rowOff>167640</xdr:rowOff>
    </xdr:to>
    <xdr:sp macro="" textlink="">
      <xdr:nvSpPr>
        <xdr:cNvPr id="307" name="フローチャート: 判断 306"/>
        <xdr:cNvSpPr/>
      </xdr:nvSpPr>
      <xdr:spPr>
        <a:xfrm>
          <a:off x="6921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12700</xdr:rowOff>
    </xdr:from>
    <xdr:ext cx="534035" cy="259080"/>
    <xdr:sp macro="" textlink="">
      <xdr:nvSpPr>
        <xdr:cNvPr id="308" name="テキスト ボックス 307"/>
        <xdr:cNvSpPr txBox="1"/>
      </xdr:nvSpPr>
      <xdr:spPr>
        <a:xfrm>
          <a:off x="6704965" y="584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165100</xdr:rowOff>
    </xdr:from>
    <xdr:to xmlns:xdr="http://schemas.openxmlformats.org/drawingml/2006/spreadsheetDrawing">
      <xdr:col>55</xdr:col>
      <xdr:colOff>50800</xdr:colOff>
      <xdr:row>33</xdr:row>
      <xdr:rowOff>95250</xdr:rowOff>
    </xdr:to>
    <xdr:sp macro="" textlink="">
      <xdr:nvSpPr>
        <xdr:cNvPr id="314" name="楕円 313"/>
        <xdr:cNvSpPr/>
      </xdr:nvSpPr>
      <xdr:spPr>
        <a:xfrm>
          <a:off x="104267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16510</xdr:rowOff>
    </xdr:from>
    <xdr:ext cx="534670" cy="259080"/>
    <xdr:sp macro="" textlink="">
      <xdr:nvSpPr>
        <xdr:cNvPr id="315" name="補助費等該当値テキスト"/>
        <xdr:cNvSpPr txBox="1"/>
      </xdr:nvSpPr>
      <xdr:spPr>
        <a:xfrm>
          <a:off x="10528300" y="5502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111125</xdr:rowOff>
    </xdr:from>
    <xdr:to xmlns:xdr="http://schemas.openxmlformats.org/drawingml/2006/spreadsheetDrawing">
      <xdr:col>50</xdr:col>
      <xdr:colOff>165100</xdr:colOff>
      <xdr:row>35</xdr:row>
      <xdr:rowOff>41275</xdr:rowOff>
    </xdr:to>
    <xdr:sp macro="" textlink="">
      <xdr:nvSpPr>
        <xdr:cNvPr id="316" name="楕円 315"/>
        <xdr:cNvSpPr/>
      </xdr:nvSpPr>
      <xdr:spPr>
        <a:xfrm>
          <a:off x="9588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33</xdr:row>
      <xdr:rowOff>57785</xdr:rowOff>
    </xdr:from>
    <xdr:ext cx="534035" cy="259080"/>
    <xdr:sp macro="" textlink="">
      <xdr:nvSpPr>
        <xdr:cNvPr id="317" name="テキスト ボックス 316"/>
        <xdr:cNvSpPr txBox="1"/>
      </xdr:nvSpPr>
      <xdr:spPr>
        <a:xfrm>
          <a:off x="9371965" y="5715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38735</xdr:rowOff>
    </xdr:from>
    <xdr:to xmlns:xdr="http://schemas.openxmlformats.org/drawingml/2006/spreadsheetDrawing">
      <xdr:col>46</xdr:col>
      <xdr:colOff>38100</xdr:colOff>
      <xdr:row>35</xdr:row>
      <xdr:rowOff>140335</xdr:rowOff>
    </xdr:to>
    <xdr:sp macro="" textlink="">
      <xdr:nvSpPr>
        <xdr:cNvPr id="318" name="楕円 317"/>
        <xdr:cNvSpPr/>
      </xdr:nvSpPr>
      <xdr:spPr>
        <a:xfrm>
          <a:off x="8699500" y="6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33</xdr:row>
      <xdr:rowOff>156845</xdr:rowOff>
    </xdr:from>
    <xdr:ext cx="534035" cy="258445"/>
    <xdr:sp macro="" textlink="">
      <xdr:nvSpPr>
        <xdr:cNvPr id="319" name="テキスト ボックス 318"/>
        <xdr:cNvSpPr txBox="1"/>
      </xdr:nvSpPr>
      <xdr:spPr>
        <a:xfrm>
          <a:off x="8482965" y="581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96520</xdr:rowOff>
    </xdr:from>
    <xdr:to xmlns:xdr="http://schemas.openxmlformats.org/drawingml/2006/spreadsheetDrawing">
      <xdr:col>41</xdr:col>
      <xdr:colOff>101600</xdr:colOff>
      <xdr:row>36</xdr:row>
      <xdr:rowOff>26670</xdr:rowOff>
    </xdr:to>
    <xdr:sp macro="" textlink="">
      <xdr:nvSpPr>
        <xdr:cNvPr id="320" name="楕円 319"/>
        <xdr:cNvSpPr/>
      </xdr:nvSpPr>
      <xdr:spPr>
        <a:xfrm>
          <a:off x="78105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17780</xdr:rowOff>
    </xdr:from>
    <xdr:ext cx="534035" cy="258445"/>
    <xdr:sp macro="" textlink="">
      <xdr:nvSpPr>
        <xdr:cNvPr id="321" name="テキスト ボックス 320"/>
        <xdr:cNvSpPr txBox="1"/>
      </xdr:nvSpPr>
      <xdr:spPr>
        <a:xfrm>
          <a:off x="7593965" y="6189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97790</xdr:rowOff>
    </xdr:from>
    <xdr:to xmlns:xdr="http://schemas.openxmlformats.org/drawingml/2006/spreadsheetDrawing">
      <xdr:col>36</xdr:col>
      <xdr:colOff>165100</xdr:colOff>
      <xdr:row>36</xdr:row>
      <xdr:rowOff>27305</xdr:rowOff>
    </xdr:to>
    <xdr:sp macro="" textlink="">
      <xdr:nvSpPr>
        <xdr:cNvPr id="322" name="楕円 321"/>
        <xdr:cNvSpPr/>
      </xdr:nvSpPr>
      <xdr:spPr>
        <a:xfrm>
          <a:off x="69215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18415</xdr:rowOff>
    </xdr:from>
    <xdr:ext cx="534035" cy="258445"/>
    <xdr:sp macro="" textlink="">
      <xdr:nvSpPr>
        <xdr:cNvPr id="323" name="テキスト ボックス 322"/>
        <xdr:cNvSpPr txBox="1"/>
      </xdr:nvSpPr>
      <xdr:spPr>
        <a:xfrm>
          <a:off x="6704965" y="6190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2" name="テキスト ボックス 331"/>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4" name="直線コネクタ 33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5" name="テキスト ボックス 334"/>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6" name="直線コネクタ 33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7" name="テキスト ボックス 336"/>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9" name="テキスト ボックス 338"/>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40" name="直線コネクタ 33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4995" cy="259080"/>
    <xdr:sp macro="" textlink="">
      <xdr:nvSpPr>
        <xdr:cNvPr id="341" name="テキスト ボックス 340"/>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2" name="直線コネクタ 34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4995" cy="259080"/>
    <xdr:sp macro="" textlink="">
      <xdr:nvSpPr>
        <xdr:cNvPr id="343" name="テキスト ボックス 342"/>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5" name="テキスト ボックス 344"/>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3175</xdr:rowOff>
    </xdr:from>
    <xdr:to xmlns:xdr="http://schemas.openxmlformats.org/drawingml/2006/spreadsheetDrawing">
      <xdr:col>54</xdr:col>
      <xdr:colOff>189865</xdr:colOff>
      <xdr:row>58</xdr:row>
      <xdr:rowOff>154940</xdr:rowOff>
    </xdr:to>
    <xdr:cxnSp macro="">
      <xdr:nvCxnSpPr>
        <xdr:cNvPr id="347" name="直線コネクタ 346"/>
        <xdr:cNvCxnSpPr/>
      </xdr:nvCxnSpPr>
      <xdr:spPr>
        <a:xfrm flipV="1">
          <a:off x="10475595" y="8575675"/>
          <a:ext cx="127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158115</xdr:rowOff>
    </xdr:from>
    <xdr:ext cx="534670" cy="258445"/>
    <xdr:sp macro="" textlink="">
      <xdr:nvSpPr>
        <xdr:cNvPr id="348" name="普通建設事業費最小値テキスト"/>
        <xdr:cNvSpPr txBox="1"/>
      </xdr:nvSpPr>
      <xdr:spPr>
        <a:xfrm>
          <a:off x="10528300" y="10102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154940</xdr:rowOff>
    </xdr:from>
    <xdr:to xmlns:xdr="http://schemas.openxmlformats.org/drawingml/2006/spreadsheetDrawing">
      <xdr:col>55</xdr:col>
      <xdr:colOff>88900</xdr:colOff>
      <xdr:row>58</xdr:row>
      <xdr:rowOff>154940</xdr:rowOff>
    </xdr:to>
    <xdr:cxnSp macro="">
      <xdr:nvCxnSpPr>
        <xdr:cNvPr id="349" name="直線コネクタ 348"/>
        <xdr:cNvCxnSpPr/>
      </xdr:nvCxnSpPr>
      <xdr:spPr>
        <a:xfrm>
          <a:off x="10388600" y="1009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121285</xdr:rowOff>
    </xdr:from>
    <xdr:ext cx="598805" cy="258445"/>
    <xdr:sp macro="" textlink="">
      <xdr:nvSpPr>
        <xdr:cNvPr id="350" name="普通建設事業費最大値テキスト"/>
        <xdr:cNvSpPr txBox="1"/>
      </xdr:nvSpPr>
      <xdr:spPr>
        <a:xfrm>
          <a:off x="10528300" y="83508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3175</xdr:rowOff>
    </xdr:from>
    <xdr:to xmlns:xdr="http://schemas.openxmlformats.org/drawingml/2006/spreadsheetDrawing">
      <xdr:col>55</xdr:col>
      <xdr:colOff>88900</xdr:colOff>
      <xdr:row>50</xdr:row>
      <xdr:rowOff>3175</xdr:rowOff>
    </xdr:to>
    <xdr:cxnSp macro="">
      <xdr:nvCxnSpPr>
        <xdr:cNvPr id="351" name="直線コネクタ 350"/>
        <xdr:cNvCxnSpPr/>
      </xdr:nvCxnSpPr>
      <xdr:spPr>
        <a:xfrm>
          <a:off x="10388600" y="8575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35560</xdr:rowOff>
    </xdr:from>
    <xdr:to xmlns:xdr="http://schemas.openxmlformats.org/drawingml/2006/spreadsheetDrawing">
      <xdr:col>55</xdr:col>
      <xdr:colOff>0</xdr:colOff>
      <xdr:row>58</xdr:row>
      <xdr:rowOff>63500</xdr:rowOff>
    </xdr:to>
    <xdr:cxnSp macro="">
      <xdr:nvCxnSpPr>
        <xdr:cNvPr id="352" name="直線コネクタ 351"/>
        <xdr:cNvCxnSpPr/>
      </xdr:nvCxnSpPr>
      <xdr:spPr>
        <a:xfrm flipV="1">
          <a:off x="9639300" y="99796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160020</xdr:rowOff>
    </xdr:from>
    <xdr:ext cx="534670" cy="259080"/>
    <xdr:sp macro="" textlink="">
      <xdr:nvSpPr>
        <xdr:cNvPr id="353" name="普通建設事業費平均値テキスト"/>
        <xdr:cNvSpPr txBox="1"/>
      </xdr:nvSpPr>
      <xdr:spPr>
        <a:xfrm>
          <a:off x="10528300" y="9761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137160</xdr:rowOff>
    </xdr:from>
    <xdr:to xmlns:xdr="http://schemas.openxmlformats.org/drawingml/2006/spreadsheetDrawing">
      <xdr:col>55</xdr:col>
      <xdr:colOff>50800</xdr:colOff>
      <xdr:row>58</xdr:row>
      <xdr:rowOff>67310</xdr:rowOff>
    </xdr:to>
    <xdr:sp macro="" textlink="">
      <xdr:nvSpPr>
        <xdr:cNvPr id="354" name="フローチャート: 判断 353"/>
        <xdr:cNvSpPr/>
      </xdr:nvSpPr>
      <xdr:spPr>
        <a:xfrm>
          <a:off x="10426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63500</xdr:rowOff>
    </xdr:from>
    <xdr:to xmlns:xdr="http://schemas.openxmlformats.org/drawingml/2006/spreadsheetDrawing">
      <xdr:col>50</xdr:col>
      <xdr:colOff>114300</xdr:colOff>
      <xdr:row>58</xdr:row>
      <xdr:rowOff>80645</xdr:rowOff>
    </xdr:to>
    <xdr:cxnSp macro="">
      <xdr:nvCxnSpPr>
        <xdr:cNvPr id="355" name="直線コネクタ 354"/>
        <xdr:cNvCxnSpPr/>
      </xdr:nvCxnSpPr>
      <xdr:spPr>
        <a:xfrm flipV="1">
          <a:off x="8750300" y="1000760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95250</xdr:rowOff>
    </xdr:from>
    <xdr:to xmlns:xdr="http://schemas.openxmlformats.org/drawingml/2006/spreadsheetDrawing">
      <xdr:col>50</xdr:col>
      <xdr:colOff>165100</xdr:colOff>
      <xdr:row>58</xdr:row>
      <xdr:rowOff>25400</xdr:rowOff>
    </xdr:to>
    <xdr:sp macro="" textlink="">
      <xdr:nvSpPr>
        <xdr:cNvPr id="356" name="フローチャート: 判断 355"/>
        <xdr:cNvSpPr/>
      </xdr:nvSpPr>
      <xdr:spPr>
        <a:xfrm>
          <a:off x="9588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41910</xdr:rowOff>
    </xdr:from>
    <xdr:ext cx="534035" cy="258445"/>
    <xdr:sp macro="" textlink="">
      <xdr:nvSpPr>
        <xdr:cNvPr id="357" name="テキスト ボックス 356"/>
        <xdr:cNvSpPr txBox="1"/>
      </xdr:nvSpPr>
      <xdr:spPr>
        <a:xfrm>
          <a:off x="9371965" y="9643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80645</xdr:rowOff>
    </xdr:from>
    <xdr:to xmlns:xdr="http://schemas.openxmlformats.org/drawingml/2006/spreadsheetDrawing">
      <xdr:col>45</xdr:col>
      <xdr:colOff>177800</xdr:colOff>
      <xdr:row>58</xdr:row>
      <xdr:rowOff>83185</xdr:rowOff>
    </xdr:to>
    <xdr:cxnSp macro="">
      <xdr:nvCxnSpPr>
        <xdr:cNvPr id="358" name="直線コネクタ 357"/>
        <xdr:cNvCxnSpPr/>
      </xdr:nvCxnSpPr>
      <xdr:spPr>
        <a:xfrm flipV="1">
          <a:off x="7861300" y="100247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159385</xdr:rowOff>
    </xdr:from>
    <xdr:to xmlns:xdr="http://schemas.openxmlformats.org/drawingml/2006/spreadsheetDrawing">
      <xdr:col>46</xdr:col>
      <xdr:colOff>38100</xdr:colOff>
      <xdr:row>58</xdr:row>
      <xdr:rowOff>89535</xdr:rowOff>
    </xdr:to>
    <xdr:sp macro="" textlink="">
      <xdr:nvSpPr>
        <xdr:cNvPr id="359" name="フローチャート: 判断 358"/>
        <xdr:cNvSpPr/>
      </xdr:nvSpPr>
      <xdr:spPr>
        <a:xfrm>
          <a:off x="86995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106045</xdr:rowOff>
    </xdr:from>
    <xdr:ext cx="534035" cy="259080"/>
    <xdr:sp macro="" textlink="">
      <xdr:nvSpPr>
        <xdr:cNvPr id="360" name="テキスト ボックス 359"/>
        <xdr:cNvSpPr txBox="1"/>
      </xdr:nvSpPr>
      <xdr:spPr>
        <a:xfrm>
          <a:off x="8482965" y="9707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83185</xdr:rowOff>
    </xdr:from>
    <xdr:to xmlns:xdr="http://schemas.openxmlformats.org/drawingml/2006/spreadsheetDrawing">
      <xdr:col>41</xdr:col>
      <xdr:colOff>50800</xdr:colOff>
      <xdr:row>58</xdr:row>
      <xdr:rowOff>100965</xdr:rowOff>
    </xdr:to>
    <xdr:cxnSp macro="">
      <xdr:nvCxnSpPr>
        <xdr:cNvPr id="361" name="直線コネクタ 360"/>
        <xdr:cNvCxnSpPr/>
      </xdr:nvCxnSpPr>
      <xdr:spPr>
        <a:xfrm flipV="1">
          <a:off x="6972300" y="1002728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132080</xdr:rowOff>
    </xdr:from>
    <xdr:to xmlns:xdr="http://schemas.openxmlformats.org/drawingml/2006/spreadsheetDrawing">
      <xdr:col>41</xdr:col>
      <xdr:colOff>101600</xdr:colOff>
      <xdr:row>58</xdr:row>
      <xdr:rowOff>62230</xdr:rowOff>
    </xdr:to>
    <xdr:sp macro="" textlink="">
      <xdr:nvSpPr>
        <xdr:cNvPr id="362" name="フローチャート: 判断 361"/>
        <xdr:cNvSpPr/>
      </xdr:nvSpPr>
      <xdr:spPr>
        <a:xfrm>
          <a:off x="7810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78740</xdr:rowOff>
    </xdr:from>
    <xdr:ext cx="534035" cy="259080"/>
    <xdr:sp macro="" textlink="">
      <xdr:nvSpPr>
        <xdr:cNvPr id="363" name="テキスト ボックス 362"/>
        <xdr:cNvSpPr txBox="1"/>
      </xdr:nvSpPr>
      <xdr:spPr>
        <a:xfrm>
          <a:off x="7593965" y="9679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143510</xdr:rowOff>
    </xdr:from>
    <xdr:to xmlns:xdr="http://schemas.openxmlformats.org/drawingml/2006/spreadsheetDrawing">
      <xdr:col>36</xdr:col>
      <xdr:colOff>165100</xdr:colOff>
      <xdr:row>58</xdr:row>
      <xdr:rowOff>73025</xdr:rowOff>
    </xdr:to>
    <xdr:sp macro="" textlink="">
      <xdr:nvSpPr>
        <xdr:cNvPr id="364" name="フローチャート: 判断 363"/>
        <xdr:cNvSpPr/>
      </xdr:nvSpPr>
      <xdr:spPr>
        <a:xfrm>
          <a:off x="6921500" y="9916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89535</xdr:rowOff>
    </xdr:from>
    <xdr:ext cx="534035" cy="258445"/>
    <xdr:sp macro="" textlink="">
      <xdr:nvSpPr>
        <xdr:cNvPr id="365" name="テキスト ボックス 364"/>
        <xdr:cNvSpPr txBox="1"/>
      </xdr:nvSpPr>
      <xdr:spPr>
        <a:xfrm>
          <a:off x="6704965" y="9690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156210</xdr:rowOff>
    </xdr:from>
    <xdr:to xmlns:xdr="http://schemas.openxmlformats.org/drawingml/2006/spreadsheetDrawing">
      <xdr:col>55</xdr:col>
      <xdr:colOff>50800</xdr:colOff>
      <xdr:row>58</xdr:row>
      <xdr:rowOff>86360</xdr:rowOff>
    </xdr:to>
    <xdr:sp macro="" textlink="">
      <xdr:nvSpPr>
        <xdr:cNvPr id="371" name="楕円 370"/>
        <xdr:cNvSpPr/>
      </xdr:nvSpPr>
      <xdr:spPr>
        <a:xfrm>
          <a:off x="104267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115570</xdr:rowOff>
    </xdr:from>
    <xdr:ext cx="534670" cy="259080"/>
    <xdr:sp macro="" textlink="">
      <xdr:nvSpPr>
        <xdr:cNvPr id="372" name="普通建設事業費該当値テキスト"/>
        <xdr:cNvSpPr txBox="1"/>
      </xdr:nvSpPr>
      <xdr:spPr>
        <a:xfrm>
          <a:off x="10528300" y="9888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12065</xdr:rowOff>
    </xdr:from>
    <xdr:to xmlns:xdr="http://schemas.openxmlformats.org/drawingml/2006/spreadsheetDrawing">
      <xdr:col>50</xdr:col>
      <xdr:colOff>165100</xdr:colOff>
      <xdr:row>58</xdr:row>
      <xdr:rowOff>113665</xdr:rowOff>
    </xdr:to>
    <xdr:sp macro="" textlink="">
      <xdr:nvSpPr>
        <xdr:cNvPr id="373" name="楕円 372"/>
        <xdr:cNvSpPr/>
      </xdr:nvSpPr>
      <xdr:spPr>
        <a:xfrm>
          <a:off x="9588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104775</xdr:rowOff>
    </xdr:from>
    <xdr:ext cx="534035" cy="259080"/>
    <xdr:sp macro="" textlink="">
      <xdr:nvSpPr>
        <xdr:cNvPr id="374" name="テキスト ボックス 373"/>
        <xdr:cNvSpPr txBox="1"/>
      </xdr:nvSpPr>
      <xdr:spPr>
        <a:xfrm>
          <a:off x="9371965" y="100488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29845</xdr:rowOff>
    </xdr:from>
    <xdr:to xmlns:xdr="http://schemas.openxmlformats.org/drawingml/2006/spreadsheetDrawing">
      <xdr:col>46</xdr:col>
      <xdr:colOff>38100</xdr:colOff>
      <xdr:row>58</xdr:row>
      <xdr:rowOff>132080</xdr:rowOff>
    </xdr:to>
    <xdr:sp macro="" textlink="">
      <xdr:nvSpPr>
        <xdr:cNvPr id="375" name="楕円 374"/>
        <xdr:cNvSpPr/>
      </xdr:nvSpPr>
      <xdr:spPr>
        <a:xfrm>
          <a:off x="8699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122555</xdr:rowOff>
    </xdr:from>
    <xdr:ext cx="534035" cy="258445"/>
    <xdr:sp macro="" textlink="">
      <xdr:nvSpPr>
        <xdr:cNvPr id="376" name="テキスト ボックス 375"/>
        <xdr:cNvSpPr txBox="1"/>
      </xdr:nvSpPr>
      <xdr:spPr>
        <a:xfrm>
          <a:off x="8482965" y="10066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32385</xdr:rowOff>
    </xdr:from>
    <xdr:to xmlns:xdr="http://schemas.openxmlformats.org/drawingml/2006/spreadsheetDrawing">
      <xdr:col>41</xdr:col>
      <xdr:colOff>101600</xdr:colOff>
      <xdr:row>58</xdr:row>
      <xdr:rowOff>133985</xdr:rowOff>
    </xdr:to>
    <xdr:sp macro="" textlink="">
      <xdr:nvSpPr>
        <xdr:cNvPr id="377" name="楕円 376"/>
        <xdr:cNvSpPr/>
      </xdr:nvSpPr>
      <xdr:spPr>
        <a:xfrm>
          <a:off x="7810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125095</xdr:rowOff>
    </xdr:from>
    <xdr:ext cx="534035" cy="258445"/>
    <xdr:sp macro="" textlink="">
      <xdr:nvSpPr>
        <xdr:cNvPr id="378" name="テキスト ボックス 377"/>
        <xdr:cNvSpPr txBox="1"/>
      </xdr:nvSpPr>
      <xdr:spPr>
        <a:xfrm>
          <a:off x="7593965" y="10069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50165</xdr:rowOff>
    </xdr:from>
    <xdr:to xmlns:xdr="http://schemas.openxmlformats.org/drawingml/2006/spreadsheetDrawing">
      <xdr:col>36</xdr:col>
      <xdr:colOff>165100</xdr:colOff>
      <xdr:row>58</xdr:row>
      <xdr:rowOff>151765</xdr:rowOff>
    </xdr:to>
    <xdr:sp macro="" textlink="">
      <xdr:nvSpPr>
        <xdr:cNvPr id="379" name="楕円 378"/>
        <xdr:cNvSpPr/>
      </xdr:nvSpPr>
      <xdr:spPr>
        <a:xfrm>
          <a:off x="692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143510</xdr:rowOff>
    </xdr:from>
    <xdr:ext cx="534035" cy="258445"/>
    <xdr:sp macro="" textlink="">
      <xdr:nvSpPr>
        <xdr:cNvPr id="380" name="テキスト ボックス 379"/>
        <xdr:cNvSpPr txBox="1"/>
      </xdr:nvSpPr>
      <xdr:spPr>
        <a:xfrm>
          <a:off x="6704965" y="10087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9" name="テキスト ボックス 388"/>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1" name="直線コネクタ 39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92" name="テキスト ボックス 391"/>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3" name="直線コネクタ 39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4995" cy="258445"/>
    <xdr:sp macro="" textlink="">
      <xdr:nvSpPr>
        <xdr:cNvPr id="394" name="テキスト ボックス 393"/>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5" name="直線コネクタ 39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4995" cy="258445"/>
    <xdr:sp macro="" textlink="">
      <xdr:nvSpPr>
        <xdr:cNvPr id="396" name="テキスト ボックス 395"/>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7" name="直線コネクタ 39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4995" cy="258445"/>
    <xdr:sp macro="" textlink="">
      <xdr:nvSpPr>
        <xdr:cNvPr id="398" name="テキスト ボックス 397"/>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0" name="テキスト ボックス 399"/>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72390</xdr:rowOff>
    </xdr:from>
    <xdr:to xmlns:xdr="http://schemas.openxmlformats.org/drawingml/2006/spreadsheetDrawing">
      <xdr:col>54</xdr:col>
      <xdr:colOff>189865</xdr:colOff>
      <xdr:row>78</xdr:row>
      <xdr:rowOff>137160</xdr:rowOff>
    </xdr:to>
    <xdr:cxnSp macro="">
      <xdr:nvCxnSpPr>
        <xdr:cNvPr id="402" name="直線コネクタ 401"/>
        <xdr:cNvCxnSpPr/>
      </xdr:nvCxnSpPr>
      <xdr:spPr>
        <a:xfrm flipV="1">
          <a:off x="10475595" y="12245340"/>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147320</xdr:rowOff>
    </xdr:from>
    <xdr:ext cx="378460" cy="259080"/>
    <xdr:sp macro="" textlink="">
      <xdr:nvSpPr>
        <xdr:cNvPr id="403" name="普通建設事業費 （ うち新規整備　）最小値テキスト"/>
        <xdr:cNvSpPr txBox="1"/>
      </xdr:nvSpPr>
      <xdr:spPr>
        <a:xfrm>
          <a:off x="10528300" y="135204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137160</xdr:rowOff>
    </xdr:from>
    <xdr:to xmlns:xdr="http://schemas.openxmlformats.org/drawingml/2006/spreadsheetDrawing">
      <xdr:col>55</xdr:col>
      <xdr:colOff>88900</xdr:colOff>
      <xdr:row>78</xdr:row>
      <xdr:rowOff>137160</xdr:rowOff>
    </xdr:to>
    <xdr:cxnSp macro="">
      <xdr:nvCxnSpPr>
        <xdr:cNvPr id="404" name="直線コネクタ 403"/>
        <xdr:cNvCxnSpPr/>
      </xdr:nvCxnSpPr>
      <xdr:spPr>
        <a:xfrm>
          <a:off x="10388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19050</xdr:rowOff>
    </xdr:from>
    <xdr:ext cx="598805" cy="258445"/>
    <xdr:sp macro="" textlink="">
      <xdr:nvSpPr>
        <xdr:cNvPr id="405" name="普通建設事業費 （ うち新規整備　）最大値テキスト"/>
        <xdr:cNvSpPr txBox="1"/>
      </xdr:nvSpPr>
      <xdr:spPr>
        <a:xfrm>
          <a:off x="10528300" y="12020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72390</xdr:rowOff>
    </xdr:from>
    <xdr:to xmlns:xdr="http://schemas.openxmlformats.org/drawingml/2006/spreadsheetDrawing">
      <xdr:col>55</xdr:col>
      <xdr:colOff>88900</xdr:colOff>
      <xdr:row>71</xdr:row>
      <xdr:rowOff>72390</xdr:rowOff>
    </xdr:to>
    <xdr:cxnSp macro="">
      <xdr:nvCxnSpPr>
        <xdr:cNvPr id="406" name="直線コネクタ 405"/>
        <xdr:cNvCxnSpPr/>
      </xdr:nvCxnSpPr>
      <xdr:spPr>
        <a:xfrm>
          <a:off x="10388600" y="1224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76835</xdr:rowOff>
    </xdr:from>
    <xdr:to xmlns:xdr="http://schemas.openxmlformats.org/drawingml/2006/spreadsheetDrawing">
      <xdr:col>55</xdr:col>
      <xdr:colOff>0</xdr:colOff>
      <xdr:row>78</xdr:row>
      <xdr:rowOff>82550</xdr:rowOff>
    </xdr:to>
    <xdr:cxnSp macro="">
      <xdr:nvCxnSpPr>
        <xdr:cNvPr id="407" name="直線コネクタ 406"/>
        <xdr:cNvCxnSpPr/>
      </xdr:nvCxnSpPr>
      <xdr:spPr>
        <a:xfrm flipV="1">
          <a:off x="9639300" y="1344993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20320</xdr:rowOff>
    </xdr:from>
    <xdr:ext cx="534670" cy="258445"/>
    <xdr:sp macro="" textlink="">
      <xdr:nvSpPr>
        <xdr:cNvPr id="408" name="普通建設事業費 （ うち新規整備　）平均値テキスト"/>
        <xdr:cNvSpPr txBox="1"/>
      </xdr:nvSpPr>
      <xdr:spPr>
        <a:xfrm>
          <a:off x="10528300" y="133934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41910</xdr:rowOff>
    </xdr:from>
    <xdr:to xmlns:xdr="http://schemas.openxmlformats.org/drawingml/2006/spreadsheetDrawing">
      <xdr:col>55</xdr:col>
      <xdr:colOff>50800</xdr:colOff>
      <xdr:row>78</xdr:row>
      <xdr:rowOff>143510</xdr:rowOff>
    </xdr:to>
    <xdr:sp macro="" textlink="">
      <xdr:nvSpPr>
        <xdr:cNvPr id="409" name="フローチャート: 判断 408"/>
        <xdr:cNvSpPr/>
      </xdr:nvSpPr>
      <xdr:spPr>
        <a:xfrm>
          <a:off x="104267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60960</xdr:rowOff>
    </xdr:from>
    <xdr:to xmlns:xdr="http://schemas.openxmlformats.org/drawingml/2006/spreadsheetDrawing">
      <xdr:col>50</xdr:col>
      <xdr:colOff>114300</xdr:colOff>
      <xdr:row>78</xdr:row>
      <xdr:rowOff>82550</xdr:rowOff>
    </xdr:to>
    <xdr:cxnSp macro="">
      <xdr:nvCxnSpPr>
        <xdr:cNvPr id="410" name="直線コネクタ 409"/>
        <xdr:cNvCxnSpPr/>
      </xdr:nvCxnSpPr>
      <xdr:spPr>
        <a:xfrm>
          <a:off x="8750300" y="134340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154940</xdr:rowOff>
    </xdr:from>
    <xdr:to xmlns:xdr="http://schemas.openxmlformats.org/drawingml/2006/spreadsheetDrawing">
      <xdr:col>50</xdr:col>
      <xdr:colOff>165100</xdr:colOff>
      <xdr:row>78</xdr:row>
      <xdr:rowOff>85090</xdr:rowOff>
    </xdr:to>
    <xdr:sp macro="" textlink="">
      <xdr:nvSpPr>
        <xdr:cNvPr id="411" name="フローチャート: 判断 410"/>
        <xdr:cNvSpPr/>
      </xdr:nvSpPr>
      <xdr:spPr>
        <a:xfrm>
          <a:off x="9588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101600</xdr:rowOff>
    </xdr:from>
    <xdr:ext cx="534035" cy="259080"/>
    <xdr:sp macro="" textlink="">
      <xdr:nvSpPr>
        <xdr:cNvPr id="412" name="テキスト ボックス 411"/>
        <xdr:cNvSpPr txBox="1"/>
      </xdr:nvSpPr>
      <xdr:spPr>
        <a:xfrm>
          <a:off x="9371965" y="13131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60960</xdr:rowOff>
    </xdr:from>
    <xdr:to xmlns:xdr="http://schemas.openxmlformats.org/drawingml/2006/spreadsheetDrawing">
      <xdr:col>45</xdr:col>
      <xdr:colOff>177800</xdr:colOff>
      <xdr:row>78</xdr:row>
      <xdr:rowOff>80010</xdr:rowOff>
    </xdr:to>
    <xdr:cxnSp macro="">
      <xdr:nvCxnSpPr>
        <xdr:cNvPr id="413" name="直線コネクタ 412"/>
        <xdr:cNvCxnSpPr/>
      </xdr:nvCxnSpPr>
      <xdr:spPr>
        <a:xfrm flipV="1">
          <a:off x="7861300" y="134340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15240</xdr:rowOff>
    </xdr:from>
    <xdr:to xmlns:xdr="http://schemas.openxmlformats.org/drawingml/2006/spreadsheetDrawing">
      <xdr:col>46</xdr:col>
      <xdr:colOff>38100</xdr:colOff>
      <xdr:row>78</xdr:row>
      <xdr:rowOff>116840</xdr:rowOff>
    </xdr:to>
    <xdr:sp macro="" textlink="">
      <xdr:nvSpPr>
        <xdr:cNvPr id="414" name="フローチャート: 判断 413"/>
        <xdr:cNvSpPr/>
      </xdr:nvSpPr>
      <xdr:spPr>
        <a:xfrm>
          <a:off x="8699500" y="1338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107950</xdr:rowOff>
    </xdr:from>
    <xdr:ext cx="534035" cy="259080"/>
    <xdr:sp macro="" textlink="">
      <xdr:nvSpPr>
        <xdr:cNvPr id="415" name="テキスト ボックス 414"/>
        <xdr:cNvSpPr txBox="1"/>
      </xdr:nvSpPr>
      <xdr:spPr>
        <a:xfrm>
          <a:off x="8482965" y="13481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163195</xdr:rowOff>
    </xdr:from>
    <xdr:to xmlns:xdr="http://schemas.openxmlformats.org/drawingml/2006/spreadsheetDrawing">
      <xdr:col>41</xdr:col>
      <xdr:colOff>101600</xdr:colOff>
      <xdr:row>78</xdr:row>
      <xdr:rowOff>93345</xdr:rowOff>
    </xdr:to>
    <xdr:sp macro="" textlink="">
      <xdr:nvSpPr>
        <xdr:cNvPr id="416" name="フローチャート: 判断 415"/>
        <xdr:cNvSpPr/>
      </xdr:nvSpPr>
      <xdr:spPr>
        <a:xfrm>
          <a:off x="7810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109855</xdr:rowOff>
    </xdr:from>
    <xdr:ext cx="534035" cy="258445"/>
    <xdr:sp macro="" textlink="">
      <xdr:nvSpPr>
        <xdr:cNvPr id="417" name="テキスト ボックス 416"/>
        <xdr:cNvSpPr txBox="1"/>
      </xdr:nvSpPr>
      <xdr:spPr>
        <a:xfrm>
          <a:off x="7593965" y="13140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26035</xdr:rowOff>
    </xdr:from>
    <xdr:to xmlns:xdr="http://schemas.openxmlformats.org/drawingml/2006/spreadsheetDrawing">
      <xdr:col>55</xdr:col>
      <xdr:colOff>50800</xdr:colOff>
      <xdr:row>78</xdr:row>
      <xdr:rowOff>127635</xdr:rowOff>
    </xdr:to>
    <xdr:sp macro="" textlink="">
      <xdr:nvSpPr>
        <xdr:cNvPr id="423" name="楕円 422"/>
        <xdr:cNvSpPr/>
      </xdr:nvSpPr>
      <xdr:spPr>
        <a:xfrm>
          <a:off x="10426700" y="1339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156845</xdr:rowOff>
    </xdr:from>
    <xdr:ext cx="534670" cy="258445"/>
    <xdr:sp macro="" textlink="">
      <xdr:nvSpPr>
        <xdr:cNvPr id="424" name="普通建設事業費 （ うち新規整備　）該当値テキスト"/>
        <xdr:cNvSpPr txBox="1"/>
      </xdr:nvSpPr>
      <xdr:spPr>
        <a:xfrm>
          <a:off x="10528300" y="13187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31750</xdr:rowOff>
    </xdr:from>
    <xdr:to xmlns:xdr="http://schemas.openxmlformats.org/drawingml/2006/spreadsheetDrawing">
      <xdr:col>50</xdr:col>
      <xdr:colOff>165100</xdr:colOff>
      <xdr:row>78</xdr:row>
      <xdr:rowOff>133350</xdr:rowOff>
    </xdr:to>
    <xdr:sp macro="" textlink="">
      <xdr:nvSpPr>
        <xdr:cNvPr id="425" name="楕円 424"/>
        <xdr:cNvSpPr/>
      </xdr:nvSpPr>
      <xdr:spPr>
        <a:xfrm>
          <a:off x="9588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124460</xdr:rowOff>
    </xdr:from>
    <xdr:ext cx="534035" cy="259080"/>
    <xdr:sp macro="" textlink="">
      <xdr:nvSpPr>
        <xdr:cNvPr id="426" name="テキスト ボックス 425"/>
        <xdr:cNvSpPr txBox="1"/>
      </xdr:nvSpPr>
      <xdr:spPr>
        <a:xfrm>
          <a:off x="9371965" y="1349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10160</xdr:rowOff>
    </xdr:from>
    <xdr:to xmlns:xdr="http://schemas.openxmlformats.org/drawingml/2006/spreadsheetDrawing">
      <xdr:col>46</xdr:col>
      <xdr:colOff>38100</xdr:colOff>
      <xdr:row>78</xdr:row>
      <xdr:rowOff>111760</xdr:rowOff>
    </xdr:to>
    <xdr:sp macro="" textlink="">
      <xdr:nvSpPr>
        <xdr:cNvPr id="427" name="楕円 426"/>
        <xdr:cNvSpPr/>
      </xdr:nvSpPr>
      <xdr:spPr>
        <a:xfrm>
          <a:off x="8699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128270</xdr:rowOff>
    </xdr:from>
    <xdr:ext cx="534035" cy="259080"/>
    <xdr:sp macro="" textlink="">
      <xdr:nvSpPr>
        <xdr:cNvPr id="428" name="テキスト ボックス 427"/>
        <xdr:cNvSpPr txBox="1"/>
      </xdr:nvSpPr>
      <xdr:spPr>
        <a:xfrm>
          <a:off x="8482965" y="13158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29210</xdr:rowOff>
    </xdr:from>
    <xdr:to xmlns:xdr="http://schemas.openxmlformats.org/drawingml/2006/spreadsheetDrawing">
      <xdr:col>41</xdr:col>
      <xdr:colOff>101600</xdr:colOff>
      <xdr:row>78</xdr:row>
      <xdr:rowOff>130810</xdr:rowOff>
    </xdr:to>
    <xdr:sp macro="" textlink="">
      <xdr:nvSpPr>
        <xdr:cNvPr id="429" name="楕円 428"/>
        <xdr:cNvSpPr/>
      </xdr:nvSpPr>
      <xdr:spPr>
        <a:xfrm>
          <a:off x="7810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121920</xdr:rowOff>
    </xdr:from>
    <xdr:ext cx="534035" cy="258445"/>
    <xdr:sp macro="" textlink="">
      <xdr:nvSpPr>
        <xdr:cNvPr id="430" name="テキスト ボックス 429"/>
        <xdr:cNvSpPr txBox="1"/>
      </xdr:nvSpPr>
      <xdr:spPr>
        <a:xfrm>
          <a:off x="7593965" y="13495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44" name="テキスト ボックス 443"/>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6" name="テキスト ボックス 445"/>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48" name="テキスト ボックス 447"/>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50" name="テキスト ボックス 449"/>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2" name="テキスト ボックス 451"/>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95885</xdr:rowOff>
    </xdr:from>
    <xdr:to xmlns:xdr="http://schemas.openxmlformats.org/drawingml/2006/spreadsheetDrawing">
      <xdr:col>54</xdr:col>
      <xdr:colOff>189865</xdr:colOff>
      <xdr:row>99</xdr:row>
      <xdr:rowOff>27940</xdr:rowOff>
    </xdr:to>
    <xdr:cxnSp macro="">
      <xdr:nvCxnSpPr>
        <xdr:cNvPr id="456" name="直線コネクタ 455"/>
        <xdr:cNvCxnSpPr/>
      </xdr:nvCxnSpPr>
      <xdr:spPr>
        <a:xfrm flipV="1">
          <a:off x="10475595" y="15526385"/>
          <a:ext cx="127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31750</xdr:rowOff>
    </xdr:from>
    <xdr:ext cx="469900" cy="258445"/>
    <xdr:sp macro="" textlink="">
      <xdr:nvSpPr>
        <xdr:cNvPr id="457" name="普通建設事業費 （ うち更新整備　）最小値テキスト"/>
        <xdr:cNvSpPr txBox="1"/>
      </xdr:nvSpPr>
      <xdr:spPr>
        <a:xfrm>
          <a:off x="10528300" y="17005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27940</xdr:rowOff>
    </xdr:from>
    <xdr:to xmlns:xdr="http://schemas.openxmlformats.org/drawingml/2006/spreadsheetDrawing">
      <xdr:col>55</xdr:col>
      <xdr:colOff>88900</xdr:colOff>
      <xdr:row>99</xdr:row>
      <xdr:rowOff>27940</xdr:rowOff>
    </xdr:to>
    <xdr:cxnSp macro="">
      <xdr:nvCxnSpPr>
        <xdr:cNvPr id="458" name="直線コネクタ 457"/>
        <xdr:cNvCxnSpPr/>
      </xdr:nvCxnSpPr>
      <xdr:spPr>
        <a:xfrm>
          <a:off x="10388600" y="17001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42545</xdr:rowOff>
    </xdr:from>
    <xdr:ext cx="534670" cy="258445"/>
    <xdr:sp macro="" textlink="">
      <xdr:nvSpPr>
        <xdr:cNvPr id="459" name="普通建設事業費 （ うち更新整備　）最大値テキスト"/>
        <xdr:cNvSpPr txBox="1"/>
      </xdr:nvSpPr>
      <xdr:spPr>
        <a:xfrm>
          <a:off x="10528300" y="15301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95885</xdr:rowOff>
    </xdr:from>
    <xdr:to xmlns:xdr="http://schemas.openxmlformats.org/drawingml/2006/spreadsheetDrawing">
      <xdr:col>55</xdr:col>
      <xdr:colOff>88900</xdr:colOff>
      <xdr:row>90</xdr:row>
      <xdr:rowOff>95885</xdr:rowOff>
    </xdr:to>
    <xdr:cxnSp macro="">
      <xdr:nvCxnSpPr>
        <xdr:cNvPr id="460" name="直線コネクタ 459"/>
        <xdr:cNvCxnSpPr/>
      </xdr:nvCxnSpPr>
      <xdr:spPr>
        <a:xfrm>
          <a:off x="10388600" y="15526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63500</xdr:rowOff>
    </xdr:from>
    <xdr:to xmlns:xdr="http://schemas.openxmlformats.org/drawingml/2006/spreadsheetDrawing">
      <xdr:col>55</xdr:col>
      <xdr:colOff>0</xdr:colOff>
      <xdr:row>98</xdr:row>
      <xdr:rowOff>121920</xdr:rowOff>
    </xdr:to>
    <xdr:cxnSp macro="">
      <xdr:nvCxnSpPr>
        <xdr:cNvPr id="461" name="直線コネクタ 460"/>
        <xdr:cNvCxnSpPr/>
      </xdr:nvCxnSpPr>
      <xdr:spPr>
        <a:xfrm flipV="1">
          <a:off x="9639300" y="1686560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53975</xdr:rowOff>
    </xdr:from>
    <xdr:ext cx="534670" cy="258445"/>
    <xdr:sp macro="" textlink="">
      <xdr:nvSpPr>
        <xdr:cNvPr id="462" name="普通建設事業費 （ うち更新整備　）平均値テキスト"/>
        <xdr:cNvSpPr txBox="1"/>
      </xdr:nvSpPr>
      <xdr:spPr>
        <a:xfrm>
          <a:off x="10528300" y="16341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63" name="フローチャート: 判断 462"/>
        <xdr:cNvSpPr/>
      </xdr:nvSpPr>
      <xdr:spPr>
        <a:xfrm>
          <a:off x="10426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121920</xdr:rowOff>
    </xdr:from>
    <xdr:to xmlns:xdr="http://schemas.openxmlformats.org/drawingml/2006/spreadsheetDrawing">
      <xdr:col>50</xdr:col>
      <xdr:colOff>114300</xdr:colOff>
      <xdr:row>99</xdr:row>
      <xdr:rowOff>17780</xdr:rowOff>
    </xdr:to>
    <xdr:cxnSp macro="">
      <xdr:nvCxnSpPr>
        <xdr:cNvPr id="464" name="直線コネクタ 463"/>
        <xdr:cNvCxnSpPr/>
      </xdr:nvCxnSpPr>
      <xdr:spPr>
        <a:xfrm flipV="1">
          <a:off x="8750300" y="16924020"/>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135890</xdr:rowOff>
    </xdr:from>
    <xdr:to xmlns:xdr="http://schemas.openxmlformats.org/drawingml/2006/spreadsheetDrawing">
      <xdr:col>50</xdr:col>
      <xdr:colOff>165100</xdr:colOff>
      <xdr:row>97</xdr:row>
      <xdr:rowOff>66040</xdr:rowOff>
    </xdr:to>
    <xdr:sp macro="" textlink="">
      <xdr:nvSpPr>
        <xdr:cNvPr id="465" name="フローチャート: 判断 464"/>
        <xdr:cNvSpPr/>
      </xdr:nvSpPr>
      <xdr:spPr>
        <a:xfrm>
          <a:off x="9588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82550</xdr:rowOff>
    </xdr:from>
    <xdr:ext cx="534035" cy="259080"/>
    <xdr:sp macro="" textlink="">
      <xdr:nvSpPr>
        <xdr:cNvPr id="466" name="テキスト ボックス 465"/>
        <xdr:cNvSpPr txBox="1"/>
      </xdr:nvSpPr>
      <xdr:spPr>
        <a:xfrm>
          <a:off x="9371965" y="16370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99</xdr:row>
      <xdr:rowOff>17780</xdr:rowOff>
    </xdr:from>
    <xdr:to xmlns:xdr="http://schemas.openxmlformats.org/drawingml/2006/spreadsheetDrawing">
      <xdr:col>45</xdr:col>
      <xdr:colOff>177800</xdr:colOff>
      <xdr:row>99</xdr:row>
      <xdr:rowOff>40640</xdr:rowOff>
    </xdr:to>
    <xdr:cxnSp macro="">
      <xdr:nvCxnSpPr>
        <xdr:cNvPr id="467" name="直線コネクタ 466"/>
        <xdr:cNvCxnSpPr/>
      </xdr:nvCxnSpPr>
      <xdr:spPr>
        <a:xfrm flipV="1">
          <a:off x="7861300" y="169913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52705</xdr:rowOff>
    </xdr:from>
    <xdr:to xmlns:xdr="http://schemas.openxmlformats.org/drawingml/2006/spreadsheetDrawing">
      <xdr:col>46</xdr:col>
      <xdr:colOff>38100</xdr:colOff>
      <xdr:row>97</xdr:row>
      <xdr:rowOff>154940</xdr:rowOff>
    </xdr:to>
    <xdr:sp macro="" textlink="">
      <xdr:nvSpPr>
        <xdr:cNvPr id="468" name="フローチャート: 判断 467"/>
        <xdr:cNvSpPr/>
      </xdr:nvSpPr>
      <xdr:spPr>
        <a:xfrm>
          <a:off x="86995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170815</xdr:rowOff>
    </xdr:from>
    <xdr:ext cx="534035" cy="258445"/>
    <xdr:sp macro="" textlink="">
      <xdr:nvSpPr>
        <xdr:cNvPr id="469" name="テキスト ボックス 468"/>
        <xdr:cNvSpPr txBox="1"/>
      </xdr:nvSpPr>
      <xdr:spPr>
        <a:xfrm>
          <a:off x="8482965" y="164585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41910</xdr:rowOff>
    </xdr:from>
    <xdr:to xmlns:xdr="http://schemas.openxmlformats.org/drawingml/2006/spreadsheetDrawing">
      <xdr:col>41</xdr:col>
      <xdr:colOff>101600</xdr:colOff>
      <xdr:row>97</xdr:row>
      <xdr:rowOff>143510</xdr:rowOff>
    </xdr:to>
    <xdr:sp macro="" textlink="">
      <xdr:nvSpPr>
        <xdr:cNvPr id="470" name="フローチャート: 判断 469"/>
        <xdr:cNvSpPr/>
      </xdr:nvSpPr>
      <xdr:spPr>
        <a:xfrm>
          <a:off x="7810500" y="1667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160020</xdr:rowOff>
    </xdr:from>
    <xdr:ext cx="534035" cy="259080"/>
    <xdr:sp macro="" textlink="">
      <xdr:nvSpPr>
        <xdr:cNvPr id="471" name="テキスト ボックス 470"/>
        <xdr:cNvSpPr txBox="1"/>
      </xdr:nvSpPr>
      <xdr:spPr>
        <a:xfrm>
          <a:off x="7593965" y="16447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12700</xdr:rowOff>
    </xdr:from>
    <xdr:to xmlns:xdr="http://schemas.openxmlformats.org/drawingml/2006/spreadsheetDrawing">
      <xdr:col>55</xdr:col>
      <xdr:colOff>50800</xdr:colOff>
      <xdr:row>98</xdr:row>
      <xdr:rowOff>114300</xdr:rowOff>
    </xdr:to>
    <xdr:sp macro="" textlink="">
      <xdr:nvSpPr>
        <xdr:cNvPr id="477" name="楕円 476"/>
        <xdr:cNvSpPr/>
      </xdr:nvSpPr>
      <xdr:spPr>
        <a:xfrm>
          <a:off x="10426700"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162560</xdr:rowOff>
    </xdr:from>
    <xdr:ext cx="534670" cy="259080"/>
    <xdr:sp macro="" textlink="">
      <xdr:nvSpPr>
        <xdr:cNvPr id="478" name="普通建設事業費 （ うち更新整備　）該当値テキスト"/>
        <xdr:cNvSpPr txBox="1"/>
      </xdr:nvSpPr>
      <xdr:spPr>
        <a:xfrm>
          <a:off x="10528300" y="16793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71120</xdr:rowOff>
    </xdr:from>
    <xdr:to xmlns:xdr="http://schemas.openxmlformats.org/drawingml/2006/spreadsheetDrawing">
      <xdr:col>50</xdr:col>
      <xdr:colOff>165100</xdr:colOff>
      <xdr:row>99</xdr:row>
      <xdr:rowOff>1270</xdr:rowOff>
    </xdr:to>
    <xdr:sp macro="" textlink="">
      <xdr:nvSpPr>
        <xdr:cNvPr id="479" name="楕円 478"/>
        <xdr:cNvSpPr/>
      </xdr:nvSpPr>
      <xdr:spPr>
        <a:xfrm>
          <a:off x="9588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98</xdr:row>
      <xdr:rowOff>163830</xdr:rowOff>
    </xdr:from>
    <xdr:ext cx="469265" cy="259080"/>
    <xdr:sp macro="" textlink="">
      <xdr:nvSpPr>
        <xdr:cNvPr id="480" name="テキスト ボックス 479"/>
        <xdr:cNvSpPr txBox="1"/>
      </xdr:nvSpPr>
      <xdr:spPr>
        <a:xfrm>
          <a:off x="9404350" y="16965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138430</xdr:rowOff>
    </xdr:from>
    <xdr:to xmlns:xdr="http://schemas.openxmlformats.org/drawingml/2006/spreadsheetDrawing">
      <xdr:col>46</xdr:col>
      <xdr:colOff>38100</xdr:colOff>
      <xdr:row>99</xdr:row>
      <xdr:rowOff>68580</xdr:rowOff>
    </xdr:to>
    <xdr:sp macro="" textlink="">
      <xdr:nvSpPr>
        <xdr:cNvPr id="481" name="楕円 480"/>
        <xdr:cNvSpPr/>
      </xdr:nvSpPr>
      <xdr:spPr>
        <a:xfrm>
          <a:off x="8699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99</xdr:row>
      <xdr:rowOff>59690</xdr:rowOff>
    </xdr:from>
    <xdr:ext cx="469265" cy="259080"/>
    <xdr:sp macro="" textlink="">
      <xdr:nvSpPr>
        <xdr:cNvPr id="482" name="テキスト ボックス 481"/>
        <xdr:cNvSpPr txBox="1"/>
      </xdr:nvSpPr>
      <xdr:spPr>
        <a:xfrm>
          <a:off x="8515350" y="17033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161290</xdr:rowOff>
    </xdr:from>
    <xdr:to xmlns:xdr="http://schemas.openxmlformats.org/drawingml/2006/spreadsheetDrawing">
      <xdr:col>41</xdr:col>
      <xdr:colOff>101600</xdr:colOff>
      <xdr:row>99</xdr:row>
      <xdr:rowOff>91440</xdr:rowOff>
    </xdr:to>
    <xdr:sp macro="" textlink="">
      <xdr:nvSpPr>
        <xdr:cNvPr id="483" name="楕円 482"/>
        <xdr:cNvSpPr/>
      </xdr:nvSpPr>
      <xdr:spPr>
        <a:xfrm>
          <a:off x="7810500" y="169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99</xdr:row>
      <xdr:rowOff>82550</xdr:rowOff>
    </xdr:from>
    <xdr:ext cx="469265" cy="259080"/>
    <xdr:sp macro="" textlink="">
      <xdr:nvSpPr>
        <xdr:cNvPr id="484" name="テキスト ボックス 483"/>
        <xdr:cNvSpPr txBox="1"/>
      </xdr:nvSpPr>
      <xdr:spPr>
        <a:xfrm>
          <a:off x="7626350" y="17056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3" name="テキスト ボックス 492"/>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6" name="テキスト ボックス 495"/>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498" name="テキスト ボックス 497"/>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0" name="テキスト ボックス 499"/>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2" name="テキスト ボックス 501"/>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4" name="テキスト ボックス 50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6" name="テキスト ボックス 505"/>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29</xdr:row>
      <xdr:rowOff>132715</xdr:rowOff>
    </xdr:from>
    <xdr:to xmlns:xdr="http://schemas.openxmlformats.org/drawingml/2006/spreadsheetDrawing">
      <xdr:col>85</xdr:col>
      <xdr:colOff>126365</xdr:colOff>
      <xdr:row>39</xdr:row>
      <xdr:rowOff>44450</xdr:rowOff>
    </xdr:to>
    <xdr:cxnSp macro="">
      <xdr:nvCxnSpPr>
        <xdr:cNvPr id="508" name="直線コネクタ 507"/>
        <xdr:cNvCxnSpPr/>
      </xdr:nvCxnSpPr>
      <xdr:spPr>
        <a:xfrm flipV="1">
          <a:off x="16317595" y="5104765"/>
          <a:ext cx="127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89535</xdr:rowOff>
    </xdr:from>
    <xdr:ext cx="249555" cy="258445"/>
    <xdr:sp macro="" textlink="">
      <xdr:nvSpPr>
        <xdr:cNvPr id="509" name="災害復旧事業費最小値テキスト"/>
        <xdr:cNvSpPr txBox="1"/>
      </xdr:nvSpPr>
      <xdr:spPr>
        <a:xfrm>
          <a:off x="16370300" y="67760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79375</xdr:rowOff>
    </xdr:from>
    <xdr:ext cx="534670" cy="258445"/>
    <xdr:sp macro="" textlink="">
      <xdr:nvSpPr>
        <xdr:cNvPr id="511" name="災害復旧事業費最大値テキスト"/>
        <xdr:cNvSpPr txBox="1"/>
      </xdr:nvSpPr>
      <xdr:spPr>
        <a:xfrm>
          <a:off x="16370300" y="4879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85,379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29</xdr:row>
      <xdr:rowOff>132715</xdr:rowOff>
    </xdr:from>
    <xdr:to xmlns:xdr="http://schemas.openxmlformats.org/drawingml/2006/spreadsheetDrawing">
      <xdr:col>86</xdr:col>
      <xdr:colOff>25400</xdr:colOff>
      <xdr:row>29</xdr:row>
      <xdr:rowOff>132715</xdr:rowOff>
    </xdr:to>
    <xdr:cxnSp macro="">
      <xdr:nvCxnSpPr>
        <xdr:cNvPr id="512" name="直線コネクタ 511"/>
        <xdr:cNvCxnSpPr/>
      </xdr:nvCxnSpPr>
      <xdr:spPr>
        <a:xfrm>
          <a:off x="16230600" y="5104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23495</xdr:rowOff>
    </xdr:from>
    <xdr:to xmlns:xdr="http://schemas.openxmlformats.org/drawingml/2006/spreadsheetDrawing">
      <xdr:col>85</xdr:col>
      <xdr:colOff>127000</xdr:colOff>
      <xdr:row>39</xdr:row>
      <xdr:rowOff>26670</xdr:rowOff>
    </xdr:to>
    <xdr:cxnSp macro="">
      <xdr:nvCxnSpPr>
        <xdr:cNvPr id="513" name="直線コネクタ 512"/>
        <xdr:cNvCxnSpPr/>
      </xdr:nvCxnSpPr>
      <xdr:spPr>
        <a:xfrm>
          <a:off x="15481300" y="67100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133985</xdr:rowOff>
    </xdr:from>
    <xdr:ext cx="378460" cy="258445"/>
    <xdr:sp macro="" textlink="">
      <xdr:nvSpPr>
        <xdr:cNvPr id="514" name="災害復旧事業費平均値テキスト"/>
        <xdr:cNvSpPr txBox="1"/>
      </xdr:nvSpPr>
      <xdr:spPr>
        <a:xfrm>
          <a:off x="16370300" y="664908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155575</xdr:rowOff>
    </xdr:from>
    <xdr:to xmlns:xdr="http://schemas.openxmlformats.org/drawingml/2006/spreadsheetDrawing">
      <xdr:col>85</xdr:col>
      <xdr:colOff>177800</xdr:colOff>
      <xdr:row>39</xdr:row>
      <xdr:rowOff>86360</xdr:rowOff>
    </xdr:to>
    <xdr:sp macro="" textlink="">
      <xdr:nvSpPr>
        <xdr:cNvPr id="515" name="フローチャート: 判断 514"/>
        <xdr:cNvSpPr/>
      </xdr:nvSpPr>
      <xdr:spPr>
        <a:xfrm>
          <a:off x="162687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23495</xdr:rowOff>
    </xdr:from>
    <xdr:to xmlns:xdr="http://schemas.openxmlformats.org/drawingml/2006/spreadsheetDrawing">
      <xdr:col>81</xdr:col>
      <xdr:colOff>50800</xdr:colOff>
      <xdr:row>39</xdr:row>
      <xdr:rowOff>27940</xdr:rowOff>
    </xdr:to>
    <xdr:cxnSp macro="">
      <xdr:nvCxnSpPr>
        <xdr:cNvPr id="516" name="直線コネクタ 515"/>
        <xdr:cNvCxnSpPr/>
      </xdr:nvCxnSpPr>
      <xdr:spPr>
        <a:xfrm flipV="1">
          <a:off x="14592300" y="67100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78105</xdr:rowOff>
    </xdr:from>
    <xdr:to xmlns:xdr="http://schemas.openxmlformats.org/drawingml/2006/spreadsheetDrawing">
      <xdr:col>81</xdr:col>
      <xdr:colOff>101600</xdr:colOff>
      <xdr:row>39</xdr:row>
      <xdr:rowOff>8255</xdr:rowOff>
    </xdr:to>
    <xdr:sp macro="" textlink="">
      <xdr:nvSpPr>
        <xdr:cNvPr id="517" name="フローチャート: 判断 516"/>
        <xdr:cNvSpPr/>
      </xdr:nvSpPr>
      <xdr:spPr>
        <a:xfrm>
          <a:off x="15430500" y="659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24765</xdr:rowOff>
    </xdr:from>
    <xdr:ext cx="469265" cy="259080"/>
    <xdr:sp macro="" textlink="">
      <xdr:nvSpPr>
        <xdr:cNvPr id="518" name="テキスト ボックス 517"/>
        <xdr:cNvSpPr txBox="1"/>
      </xdr:nvSpPr>
      <xdr:spPr>
        <a:xfrm>
          <a:off x="15246350" y="6368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25400</xdr:rowOff>
    </xdr:from>
    <xdr:to xmlns:xdr="http://schemas.openxmlformats.org/drawingml/2006/spreadsheetDrawing">
      <xdr:col>76</xdr:col>
      <xdr:colOff>114300</xdr:colOff>
      <xdr:row>39</xdr:row>
      <xdr:rowOff>27940</xdr:rowOff>
    </xdr:to>
    <xdr:cxnSp macro="">
      <xdr:nvCxnSpPr>
        <xdr:cNvPr id="519" name="直線コネクタ 518"/>
        <xdr:cNvCxnSpPr/>
      </xdr:nvCxnSpPr>
      <xdr:spPr>
        <a:xfrm>
          <a:off x="13703300" y="6711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155575</xdr:rowOff>
    </xdr:from>
    <xdr:to xmlns:xdr="http://schemas.openxmlformats.org/drawingml/2006/spreadsheetDrawing">
      <xdr:col>76</xdr:col>
      <xdr:colOff>165100</xdr:colOff>
      <xdr:row>39</xdr:row>
      <xdr:rowOff>86360</xdr:rowOff>
    </xdr:to>
    <xdr:sp macro="" textlink="">
      <xdr:nvSpPr>
        <xdr:cNvPr id="520" name="フローチャート: 判断 519"/>
        <xdr:cNvSpPr/>
      </xdr:nvSpPr>
      <xdr:spPr>
        <a:xfrm>
          <a:off x="14541500" y="667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76835</xdr:rowOff>
    </xdr:from>
    <xdr:ext cx="378460" cy="258445"/>
    <xdr:sp macro="" textlink="">
      <xdr:nvSpPr>
        <xdr:cNvPr id="521" name="テキスト ボックス 520"/>
        <xdr:cNvSpPr txBox="1"/>
      </xdr:nvSpPr>
      <xdr:spPr>
        <a:xfrm>
          <a:off x="14403070" y="67633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25400</xdr:rowOff>
    </xdr:from>
    <xdr:to xmlns:xdr="http://schemas.openxmlformats.org/drawingml/2006/spreadsheetDrawing">
      <xdr:col>71</xdr:col>
      <xdr:colOff>177800</xdr:colOff>
      <xdr:row>39</xdr:row>
      <xdr:rowOff>41275</xdr:rowOff>
    </xdr:to>
    <xdr:cxnSp macro="">
      <xdr:nvCxnSpPr>
        <xdr:cNvPr id="522" name="直線コネクタ 521"/>
        <xdr:cNvCxnSpPr/>
      </xdr:nvCxnSpPr>
      <xdr:spPr>
        <a:xfrm flipV="1">
          <a:off x="12814300" y="67119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151765</xdr:rowOff>
    </xdr:from>
    <xdr:to xmlns:xdr="http://schemas.openxmlformats.org/drawingml/2006/spreadsheetDrawing">
      <xdr:col>72</xdr:col>
      <xdr:colOff>38100</xdr:colOff>
      <xdr:row>39</xdr:row>
      <xdr:rowOff>81915</xdr:rowOff>
    </xdr:to>
    <xdr:sp macro="" textlink="">
      <xdr:nvSpPr>
        <xdr:cNvPr id="523" name="フローチャート: 判断 522"/>
        <xdr:cNvSpPr/>
      </xdr:nvSpPr>
      <xdr:spPr>
        <a:xfrm>
          <a:off x="136525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39</xdr:row>
      <xdr:rowOff>73025</xdr:rowOff>
    </xdr:from>
    <xdr:ext cx="378460" cy="259080"/>
    <xdr:sp macro="" textlink="">
      <xdr:nvSpPr>
        <xdr:cNvPr id="524" name="テキスト ボックス 523"/>
        <xdr:cNvSpPr txBox="1"/>
      </xdr:nvSpPr>
      <xdr:spPr>
        <a:xfrm>
          <a:off x="13514070" y="6759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151765</xdr:rowOff>
    </xdr:from>
    <xdr:to xmlns:xdr="http://schemas.openxmlformats.org/drawingml/2006/spreadsheetDrawing">
      <xdr:col>67</xdr:col>
      <xdr:colOff>101600</xdr:colOff>
      <xdr:row>39</xdr:row>
      <xdr:rowOff>81915</xdr:rowOff>
    </xdr:to>
    <xdr:sp macro="" textlink="">
      <xdr:nvSpPr>
        <xdr:cNvPr id="525" name="フローチャート: 判断 524"/>
        <xdr:cNvSpPr/>
      </xdr:nvSpPr>
      <xdr:spPr>
        <a:xfrm>
          <a:off x="12763500" y="66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98425</xdr:rowOff>
    </xdr:from>
    <xdr:ext cx="378460" cy="258445"/>
    <xdr:sp macro="" textlink="">
      <xdr:nvSpPr>
        <xdr:cNvPr id="526" name="テキスト ボックス 525"/>
        <xdr:cNvSpPr txBox="1"/>
      </xdr:nvSpPr>
      <xdr:spPr>
        <a:xfrm>
          <a:off x="12625070" y="6442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147320</xdr:rowOff>
    </xdr:from>
    <xdr:to xmlns:xdr="http://schemas.openxmlformats.org/drawingml/2006/spreadsheetDrawing">
      <xdr:col>85</xdr:col>
      <xdr:colOff>177800</xdr:colOff>
      <xdr:row>39</xdr:row>
      <xdr:rowOff>77470</xdr:rowOff>
    </xdr:to>
    <xdr:sp macro="" textlink="">
      <xdr:nvSpPr>
        <xdr:cNvPr id="532" name="楕円 531"/>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106680</xdr:rowOff>
    </xdr:from>
    <xdr:ext cx="378460" cy="259080"/>
    <xdr:sp macro="" textlink="">
      <xdr:nvSpPr>
        <xdr:cNvPr id="533" name="災害復旧事業費該当値テキスト"/>
        <xdr:cNvSpPr txBox="1"/>
      </xdr:nvSpPr>
      <xdr:spPr>
        <a:xfrm>
          <a:off x="1637030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144145</xdr:rowOff>
    </xdr:from>
    <xdr:to xmlns:xdr="http://schemas.openxmlformats.org/drawingml/2006/spreadsheetDrawing">
      <xdr:col>81</xdr:col>
      <xdr:colOff>101600</xdr:colOff>
      <xdr:row>39</xdr:row>
      <xdr:rowOff>74930</xdr:rowOff>
    </xdr:to>
    <xdr:sp macro="" textlink="">
      <xdr:nvSpPr>
        <xdr:cNvPr id="534" name="楕円 533"/>
        <xdr:cNvSpPr/>
      </xdr:nvSpPr>
      <xdr:spPr>
        <a:xfrm>
          <a:off x="15430500" y="6659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65405</xdr:rowOff>
    </xdr:from>
    <xdr:ext cx="469265" cy="258445"/>
    <xdr:sp macro="" textlink="">
      <xdr:nvSpPr>
        <xdr:cNvPr id="535" name="テキスト ボックス 534"/>
        <xdr:cNvSpPr txBox="1"/>
      </xdr:nvSpPr>
      <xdr:spPr>
        <a:xfrm>
          <a:off x="15246350" y="6751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148590</xdr:rowOff>
    </xdr:from>
    <xdr:to xmlns:xdr="http://schemas.openxmlformats.org/drawingml/2006/spreadsheetDrawing">
      <xdr:col>76</xdr:col>
      <xdr:colOff>165100</xdr:colOff>
      <xdr:row>39</xdr:row>
      <xdr:rowOff>78740</xdr:rowOff>
    </xdr:to>
    <xdr:sp macro="" textlink="">
      <xdr:nvSpPr>
        <xdr:cNvPr id="536" name="楕円 535"/>
        <xdr:cNvSpPr/>
      </xdr:nvSpPr>
      <xdr:spPr>
        <a:xfrm>
          <a:off x="145415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37</xdr:row>
      <xdr:rowOff>95250</xdr:rowOff>
    </xdr:from>
    <xdr:ext cx="378460" cy="259080"/>
    <xdr:sp macro="" textlink="">
      <xdr:nvSpPr>
        <xdr:cNvPr id="537" name="テキスト ボックス 536"/>
        <xdr:cNvSpPr txBox="1"/>
      </xdr:nvSpPr>
      <xdr:spPr>
        <a:xfrm>
          <a:off x="14403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146050</xdr:rowOff>
    </xdr:from>
    <xdr:to xmlns:xdr="http://schemas.openxmlformats.org/drawingml/2006/spreadsheetDrawing">
      <xdr:col>72</xdr:col>
      <xdr:colOff>38100</xdr:colOff>
      <xdr:row>39</xdr:row>
      <xdr:rowOff>76200</xdr:rowOff>
    </xdr:to>
    <xdr:sp macro="" textlink="">
      <xdr:nvSpPr>
        <xdr:cNvPr id="538" name="楕円 537"/>
        <xdr:cNvSpPr/>
      </xdr:nvSpPr>
      <xdr:spPr>
        <a:xfrm>
          <a:off x="13652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92710</xdr:rowOff>
    </xdr:from>
    <xdr:ext cx="469265" cy="259080"/>
    <xdr:sp macro="" textlink="">
      <xdr:nvSpPr>
        <xdr:cNvPr id="539" name="テキスト ボックス 538"/>
        <xdr:cNvSpPr txBox="1"/>
      </xdr:nvSpPr>
      <xdr:spPr>
        <a:xfrm>
          <a:off x="13468350" y="6436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161925</xdr:rowOff>
    </xdr:from>
    <xdr:to xmlns:xdr="http://schemas.openxmlformats.org/drawingml/2006/spreadsheetDrawing">
      <xdr:col>67</xdr:col>
      <xdr:colOff>101600</xdr:colOff>
      <xdr:row>39</xdr:row>
      <xdr:rowOff>92075</xdr:rowOff>
    </xdr:to>
    <xdr:sp macro="" textlink="">
      <xdr:nvSpPr>
        <xdr:cNvPr id="540" name="楕円 539"/>
        <xdr:cNvSpPr/>
      </xdr:nvSpPr>
      <xdr:spPr>
        <a:xfrm>
          <a:off x="127635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83185</xdr:rowOff>
    </xdr:from>
    <xdr:ext cx="378460" cy="259080"/>
    <xdr:sp macro="" textlink="">
      <xdr:nvSpPr>
        <xdr:cNvPr id="541" name="テキスト ボックス 540"/>
        <xdr:cNvSpPr txBox="1"/>
      </xdr:nvSpPr>
      <xdr:spPr>
        <a:xfrm>
          <a:off x="12625070" y="6769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0" name="テキスト ボックス 549"/>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3" name="テキスト ボックス 552"/>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5" name="テキスト ボックス 554"/>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67" name="テキスト ボックス 566"/>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0" name="テキスト ボックス 569"/>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3" name="テキスト ボックス 572"/>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5" name="テキスト ボックス 574"/>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4" name="テキスト ボックス 583"/>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6" name="テキスト ボックス 585"/>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88" name="テキスト ボックス 587"/>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0" name="テキスト ボックス 589"/>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599" name="テキスト ボックス 598"/>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1" name="直線コネクタ 600"/>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2" name="テキスト ボックス 601"/>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3" name="直線コネクタ 602"/>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54610</xdr:rowOff>
    </xdr:from>
    <xdr:ext cx="531495" cy="258445"/>
    <xdr:sp macro="" textlink="">
      <xdr:nvSpPr>
        <xdr:cNvPr id="604" name="テキスト ボックス 603"/>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5" name="直線コネクタ 604"/>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111760</xdr:rowOff>
    </xdr:from>
    <xdr:ext cx="531495" cy="258445"/>
    <xdr:sp macro="" textlink="">
      <xdr:nvSpPr>
        <xdr:cNvPr id="606" name="テキスト ボックス 605"/>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07" name="直線コネクタ 606"/>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168910</xdr:rowOff>
    </xdr:from>
    <xdr:ext cx="531495" cy="258445"/>
    <xdr:sp macro="" textlink="">
      <xdr:nvSpPr>
        <xdr:cNvPr id="608" name="テキスト ボックス 607"/>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09" name="直線コネクタ 60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8445"/>
    <xdr:sp macro="" textlink="">
      <xdr:nvSpPr>
        <xdr:cNvPr id="610" name="テキスト ボックス 609"/>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10160</xdr:rowOff>
    </xdr:from>
    <xdr:to xmlns:xdr="http://schemas.openxmlformats.org/drawingml/2006/spreadsheetDrawing">
      <xdr:col>85</xdr:col>
      <xdr:colOff>126365</xdr:colOff>
      <xdr:row>77</xdr:row>
      <xdr:rowOff>90170</xdr:rowOff>
    </xdr:to>
    <xdr:cxnSp macro="">
      <xdr:nvCxnSpPr>
        <xdr:cNvPr id="612" name="直線コネクタ 611"/>
        <xdr:cNvCxnSpPr/>
      </xdr:nvCxnSpPr>
      <xdr:spPr>
        <a:xfrm flipV="1">
          <a:off x="16317595" y="1201166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94615</xdr:rowOff>
    </xdr:from>
    <xdr:ext cx="469900" cy="259080"/>
    <xdr:sp macro="" textlink="">
      <xdr:nvSpPr>
        <xdr:cNvPr id="613" name="公債費最小値テキスト"/>
        <xdr:cNvSpPr txBox="1"/>
      </xdr:nvSpPr>
      <xdr:spPr>
        <a:xfrm>
          <a:off x="16370300" y="13296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90170</xdr:rowOff>
    </xdr:from>
    <xdr:to xmlns:xdr="http://schemas.openxmlformats.org/drawingml/2006/spreadsheetDrawing">
      <xdr:col>86</xdr:col>
      <xdr:colOff>25400</xdr:colOff>
      <xdr:row>77</xdr:row>
      <xdr:rowOff>90170</xdr:rowOff>
    </xdr:to>
    <xdr:cxnSp macro="">
      <xdr:nvCxnSpPr>
        <xdr:cNvPr id="614" name="直線コネクタ 613"/>
        <xdr:cNvCxnSpPr/>
      </xdr:nvCxnSpPr>
      <xdr:spPr>
        <a:xfrm>
          <a:off x="16230600" y="1329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128270</xdr:rowOff>
    </xdr:from>
    <xdr:ext cx="534670" cy="259080"/>
    <xdr:sp macro="" textlink="">
      <xdr:nvSpPr>
        <xdr:cNvPr id="615" name="公債費最大値テキスト"/>
        <xdr:cNvSpPr txBox="1"/>
      </xdr:nvSpPr>
      <xdr:spPr>
        <a:xfrm>
          <a:off x="16370300" y="11786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10160</xdr:rowOff>
    </xdr:from>
    <xdr:to xmlns:xdr="http://schemas.openxmlformats.org/drawingml/2006/spreadsheetDrawing">
      <xdr:col>86</xdr:col>
      <xdr:colOff>25400</xdr:colOff>
      <xdr:row>70</xdr:row>
      <xdr:rowOff>10160</xdr:rowOff>
    </xdr:to>
    <xdr:cxnSp macro="">
      <xdr:nvCxnSpPr>
        <xdr:cNvPr id="616" name="直線コネクタ 615"/>
        <xdr:cNvCxnSpPr/>
      </xdr:nvCxnSpPr>
      <xdr:spPr>
        <a:xfrm>
          <a:off x="16230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6350</xdr:rowOff>
    </xdr:from>
    <xdr:to xmlns:xdr="http://schemas.openxmlformats.org/drawingml/2006/spreadsheetDrawing">
      <xdr:col>85</xdr:col>
      <xdr:colOff>127000</xdr:colOff>
      <xdr:row>74</xdr:row>
      <xdr:rowOff>36830</xdr:rowOff>
    </xdr:to>
    <xdr:cxnSp macro="">
      <xdr:nvCxnSpPr>
        <xdr:cNvPr id="617" name="直線コネクタ 616"/>
        <xdr:cNvCxnSpPr/>
      </xdr:nvCxnSpPr>
      <xdr:spPr>
        <a:xfrm>
          <a:off x="15481300" y="126936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72</xdr:row>
      <xdr:rowOff>158750</xdr:rowOff>
    </xdr:from>
    <xdr:ext cx="534670" cy="259080"/>
    <xdr:sp macro="" textlink="">
      <xdr:nvSpPr>
        <xdr:cNvPr id="618" name="公債費平均値テキスト"/>
        <xdr:cNvSpPr txBox="1"/>
      </xdr:nvSpPr>
      <xdr:spPr>
        <a:xfrm>
          <a:off x="16370300" y="125031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135890</xdr:rowOff>
    </xdr:from>
    <xdr:to xmlns:xdr="http://schemas.openxmlformats.org/drawingml/2006/spreadsheetDrawing">
      <xdr:col>85</xdr:col>
      <xdr:colOff>177800</xdr:colOff>
      <xdr:row>74</xdr:row>
      <xdr:rowOff>66040</xdr:rowOff>
    </xdr:to>
    <xdr:sp macro="" textlink="">
      <xdr:nvSpPr>
        <xdr:cNvPr id="619" name="フローチャート: 判断 618"/>
        <xdr:cNvSpPr/>
      </xdr:nvSpPr>
      <xdr:spPr>
        <a:xfrm>
          <a:off x="16268700" y="1265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153670</xdr:rowOff>
    </xdr:from>
    <xdr:to xmlns:xdr="http://schemas.openxmlformats.org/drawingml/2006/spreadsheetDrawing">
      <xdr:col>81</xdr:col>
      <xdr:colOff>50800</xdr:colOff>
      <xdr:row>74</xdr:row>
      <xdr:rowOff>6350</xdr:rowOff>
    </xdr:to>
    <xdr:cxnSp macro="">
      <xdr:nvCxnSpPr>
        <xdr:cNvPr id="620" name="直線コネクタ 619"/>
        <xdr:cNvCxnSpPr/>
      </xdr:nvCxnSpPr>
      <xdr:spPr>
        <a:xfrm>
          <a:off x="14592300" y="126695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112395</xdr:rowOff>
    </xdr:from>
    <xdr:to xmlns:xdr="http://schemas.openxmlformats.org/drawingml/2006/spreadsheetDrawing">
      <xdr:col>81</xdr:col>
      <xdr:colOff>101600</xdr:colOff>
      <xdr:row>74</xdr:row>
      <xdr:rowOff>42545</xdr:rowOff>
    </xdr:to>
    <xdr:sp macro="" textlink="">
      <xdr:nvSpPr>
        <xdr:cNvPr id="621" name="フローチャート: 判断 620"/>
        <xdr:cNvSpPr/>
      </xdr:nvSpPr>
      <xdr:spPr>
        <a:xfrm>
          <a:off x="15430500" y="126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59055</xdr:rowOff>
    </xdr:from>
    <xdr:ext cx="534035" cy="259080"/>
    <xdr:sp macro="" textlink="">
      <xdr:nvSpPr>
        <xdr:cNvPr id="622" name="テキスト ボックス 621"/>
        <xdr:cNvSpPr txBox="1"/>
      </xdr:nvSpPr>
      <xdr:spPr>
        <a:xfrm>
          <a:off x="15213965" y="12403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116840</xdr:rowOff>
    </xdr:from>
    <xdr:to xmlns:xdr="http://schemas.openxmlformats.org/drawingml/2006/spreadsheetDrawing">
      <xdr:col>76</xdr:col>
      <xdr:colOff>114300</xdr:colOff>
      <xdr:row>73</xdr:row>
      <xdr:rowOff>153670</xdr:rowOff>
    </xdr:to>
    <xdr:cxnSp macro="">
      <xdr:nvCxnSpPr>
        <xdr:cNvPr id="623" name="直線コネクタ 622"/>
        <xdr:cNvCxnSpPr/>
      </xdr:nvCxnSpPr>
      <xdr:spPr>
        <a:xfrm>
          <a:off x="13703300" y="126326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123825</xdr:rowOff>
    </xdr:from>
    <xdr:to xmlns:xdr="http://schemas.openxmlformats.org/drawingml/2006/spreadsheetDrawing">
      <xdr:col>76</xdr:col>
      <xdr:colOff>165100</xdr:colOff>
      <xdr:row>74</xdr:row>
      <xdr:rowOff>53975</xdr:rowOff>
    </xdr:to>
    <xdr:sp macro="" textlink="">
      <xdr:nvSpPr>
        <xdr:cNvPr id="624" name="フローチャート: 判断 623"/>
        <xdr:cNvSpPr/>
      </xdr:nvSpPr>
      <xdr:spPr>
        <a:xfrm>
          <a:off x="14541500" y="1263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45085</xdr:rowOff>
    </xdr:from>
    <xdr:ext cx="534035" cy="258445"/>
    <xdr:sp macro="" textlink="">
      <xdr:nvSpPr>
        <xdr:cNvPr id="625" name="テキスト ボックス 624"/>
        <xdr:cNvSpPr txBox="1"/>
      </xdr:nvSpPr>
      <xdr:spPr>
        <a:xfrm>
          <a:off x="14324965" y="12732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106680</xdr:rowOff>
    </xdr:from>
    <xdr:to xmlns:xdr="http://schemas.openxmlformats.org/drawingml/2006/spreadsheetDrawing">
      <xdr:col>71</xdr:col>
      <xdr:colOff>177800</xdr:colOff>
      <xdr:row>73</xdr:row>
      <xdr:rowOff>116840</xdr:rowOff>
    </xdr:to>
    <xdr:cxnSp macro="">
      <xdr:nvCxnSpPr>
        <xdr:cNvPr id="626" name="直線コネクタ 625"/>
        <xdr:cNvCxnSpPr/>
      </xdr:nvCxnSpPr>
      <xdr:spPr>
        <a:xfrm>
          <a:off x="12814300" y="126225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65405</xdr:rowOff>
    </xdr:from>
    <xdr:to xmlns:xdr="http://schemas.openxmlformats.org/drawingml/2006/spreadsheetDrawing">
      <xdr:col>72</xdr:col>
      <xdr:colOff>38100</xdr:colOff>
      <xdr:row>73</xdr:row>
      <xdr:rowOff>167005</xdr:rowOff>
    </xdr:to>
    <xdr:sp macro="" textlink="">
      <xdr:nvSpPr>
        <xdr:cNvPr id="627" name="フローチャート: 判断 626"/>
        <xdr:cNvSpPr/>
      </xdr:nvSpPr>
      <xdr:spPr>
        <a:xfrm>
          <a:off x="13652500" y="1258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12065</xdr:rowOff>
    </xdr:from>
    <xdr:ext cx="534035" cy="259080"/>
    <xdr:sp macro="" textlink="">
      <xdr:nvSpPr>
        <xdr:cNvPr id="628" name="テキスト ボックス 627"/>
        <xdr:cNvSpPr txBox="1"/>
      </xdr:nvSpPr>
      <xdr:spPr>
        <a:xfrm>
          <a:off x="13435965" y="12356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52705</xdr:rowOff>
    </xdr:from>
    <xdr:to xmlns:xdr="http://schemas.openxmlformats.org/drawingml/2006/spreadsheetDrawing">
      <xdr:col>67</xdr:col>
      <xdr:colOff>101600</xdr:colOff>
      <xdr:row>73</xdr:row>
      <xdr:rowOff>154940</xdr:rowOff>
    </xdr:to>
    <xdr:sp macro="" textlink="">
      <xdr:nvSpPr>
        <xdr:cNvPr id="629" name="フローチャート: 判断 628"/>
        <xdr:cNvSpPr/>
      </xdr:nvSpPr>
      <xdr:spPr>
        <a:xfrm>
          <a:off x="12763500" y="12568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170815</xdr:rowOff>
    </xdr:from>
    <xdr:ext cx="534035" cy="258445"/>
    <xdr:sp macro="" textlink="">
      <xdr:nvSpPr>
        <xdr:cNvPr id="630" name="テキスト ボックス 629"/>
        <xdr:cNvSpPr txBox="1"/>
      </xdr:nvSpPr>
      <xdr:spPr>
        <a:xfrm>
          <a:off x="12546965" y="12343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1" name="テキスト ボックス 63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2" name="テキスト ボックス 63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3" name="テキスト ボックス 63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4" name="テキスト ボックス 63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5" name="テキスト ボックス 63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157480</xdr:rowOff>
    </xdr:from>
    <xdr:to xmlns:xdr="http://schemas.openxmlformats.org/drawingml/2006/spreadsheetDrawing">
      <xdr:col>85</xdr:col>
      <xdr:colOff>177800</xdr:colOff>
      <xdr:row>74</xdr:row>
      <xdr:rowOff>87630</xdr:rowOff>
    </xdr:to>
    <xdr:sp macro="" textlink="">
      <xdr:nvSpPr>
        <xdr:cNvPr id="636" name="楕円 635"/>
        <xdr:cNvSpPr/>
      </xdr:nvSpPr>
      <xdr:spPr>
        <a:xfrm>
          <a:off x="16268700" y="1267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135890</xdr:rowOff>
    </xdr:from>
    <xdr:ext cx="534670" cy="259080"/>
    <xdr:sp macro="" textlink="">
      <xdr:nvSpPr>
        <xdr:cNvPr id="637" name="公債費該当値テキスト"/>
        <xdr:cNvSpPr txBox="1"/>
      </xdr:nvSpPr>
      <xdr:spPr>
        <a:xfrm>
          <a:off x="16370300" y="1265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127000</xdr:rowOff>
    </xdr:from>
    <xdr:to xmlns:xdr="http://schemas.openxmlformats.org/drawingml/2006/spreadsheetDrawing">
      <xdr:col>81</xdr:col>
      <xdr:colOff>101600</xdr:colOff>
      <xdr:row>74</xdr:row>
      <xdr:rowOff>57150</xdr:rowOff>
    </xdr:to>
    <xdr:sp macro="" textlink="">
      <xdr:nvSpPr>
        <xdr:cNvPr id="638" name="楕円 637"/>
        <xdr:cNvSpPr/>
      </xdr:nvSpPr>
      <xdr:spPr>
        <a:xfrm>
          <a:off x="15430500" y="126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48260</xdr:rowOff>
    </xdr:from>
    <xdr:ext cx="534035" cy="259080"/>
    <xdr:sp macro="" textlink="">
      <xdr:nvSpPr>
        <xdr:cNvPr id="639" name="テキスト ボックス 638"/>
        <xdr:cNvSpPr txBox="1"/>
      </xdr:nvSpPr>
      <xdr:spPr>
        <a:xfrm>
          <a:off x="15213965" y="12735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102870</xdr:rowOff>
    </xdr:from>
    <xdr:to xmlns:xdr="http://schemas.openxmlformats.org/drawingml/2006/spreadsheetDrawing">
      <xdr:col>76</xdr:col>
      <xdr:colOff>165100</xdr:colOff>
      <xdr:row>74</xdr:row>
      <xdr:rowOff>33020</xdr:rowOff>
    </xdr:to>
    <xdr:sp macro="" textlink="">
      <xdr:nvSpPr>
        <xdr:cNvPr id="640" name="楕円 639"/>
        <xdr:cNvSpPr/>
      </xdr:nvSpPr>
      <xdr:spPr>
        <a:xfrm>
          <a:off x="145415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49530</xdr:rowOff>
    </xdr:from>
    <xdr:ext cx="534035" cy="259080"/>
    <xdr:sp macro="" textlink="">
      <xdr:nvSpPr>
        <xdr:cNvPr id="641" name="テキスト ボックス 640"/>
        <xdr:cNvSpPr txBox="1"/>
      </xdr:nvSpPr>
      <xdr:spPr>
        <a:xfrm>
          <a:off x="14324965" y="12393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66040</xdr:rowOff>
    </xdr:from>
    <xdr:to xmlns:xdr="http://schemas.openxmlformats.org/drawingml/2006/spreadsheetDrawing">
      <xdr:col>72</xdr:col>
      <xdr:colOff>38100</xdr:colOff>
      <xdr:row>73</xdr:row>
      <xdr:rowOff>167640</xdr:rowOff>
    </xdr:to>
    <xdr:sp macro="" textlink="">
      <xdr:nvSpPr>
        <xdr:cNvPr id="642" name="楕円 641"/>
        <xdr:cNvSpPr/>
      </xdr:nvSpPr>
      <xdr:spPr>
        <a:xfrm>
          <a:off x="13652500" y="125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158750</xdr:rowOff>
    </xdr:from>
    <xdr:ext cx="534035" cy="259080"/>
    <xdr:sp macro="" textlink="">
      <xdr:nvSpPr>
        <xdr:cNvPr id="643" name="テキスト ボックス 642"/>
        <xdr:cNvSpPr txBox="1"/>
      </xdr:nvSpPr>
      <xdr:spPr>
        <a:xfrm>
          <a:off x="13435965" y="12674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55880</xdr:rowOff>
    </xdr:from>
    <xdr:to xmlns:xdr="http://schemas.openxmlformats.org/drawingml/2006/spreadsheetDrawing">
      <xdr:col>67</xdr:col>
      <xdr:colOff>101600</xdr:colOff>
      <xdr:row>73</xdr:row>
      <xdr:rowOff>157480</xdr:rowOff>
    </xdr:to>
    <xdr:sp macro="" textlink="">
      <xdr:nvSpPr>
        <xdr:cNvPr id="644" name="楕円 643"/>
        <xdr:cNvSpPr/>
      </xdr:nvSpPr>
      <xdr:spPr>
        <a:xfrm>
          <a:off x="12763500" y="1257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148590</xdr:rowOff>
    </xdr:from>
    <xdr:ext cx="534035" cy="259080"/>
    <xdr:sp macro="" textlink="">
      <xdr:nvSpPr>
        <xdr:cNvPr id="645" name="テキスト ボックス 644"/>
        <xdr:cNvSpPr txBox="1"/>
      </xdr:nvSpPr>
      <xdr:spPr>
        <a:xfrm>
          <a:off x="12546965" y="12664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4" name="テキスト ボックス 65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5" name="直線コネクタ 65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6" name="直線コネクタ 65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57" name="テキスト ボックス 656"/>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58" name="直線コネクタ 65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59" name="テキスト ボックス 658"/>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0" name="直線コネクタ 65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1" name="テキスト ボックス 660"/>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2" name="直線コネクタ 66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3" name="テキスト ボックス 662"/>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4" name="直線コネクタ 66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65" name="テキスト ボックス 66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144780</xdr:rowOff>
    </xdr:from>
    <xdr:to xmlns:xdr="http://schemas.openxmlformats.org/drawingml/2006/spreadsheetDrawing">
      <xdr:col>85</xdr:col>
      <xdr:colOff>126365</xdr:colOff>
      <xdr:row>98</xdr:row>
      <xdr:rowOff>132080</xdr:rowOff>
    </xdr:to>
    <xdr:cxnSp macro="">
      <xdr:nvCxnSpPr>
        <xdr:cNvPr id="667" name="直線コネクタ 666"/>
        <xdr:cNvCxnSpPr/>
      </xdr:nvCxnSpPr>
      <xdr:spPr>
        <a:xfrm flipV="1">
          <a:off x="16317595" y="1574673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140335</xdr:rowOff>
    </xdr:from>
    <xdr:ext cx="469900" cy="259080"/>
    <xdr:sp macro="" textlink="">
      <xdr:nvSpPr>
        <xdr:cNvPr id="668" name="積立金最小値テキスト"/>
        <xdr:cNvSpPr txBox="1"/>
      </xdr:nvSpPr>
      <xdr:spPr>
        <a:xfrm>
          <a:off x="163703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9" name="直線コネクタ 668"/>
        <xdr:cNvCxnSpPr/>
      </xdr:nvCxnSpPr>
      <xdr:spPr>
        <a:xfrm>
          <a:off x="16230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91440</xdr:rowOff>
    </xdr:from>
    <xdr:ext cx="598805" cy="259080"/>
    <xdr:sp macro="" textlink="">
      <xdr:nvSpPr>
        <xdr:cNvPr id="670" name="積立金最大値テキスト"/>
        <xdr:cNvSpPr txBox="1"/>
      </xdr:nvSpPr>
      <xdr:spPr>
        <a:xfrm>
          <a:off x="16370300" y="155219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261,435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144780</xdr:rowOff>
    </xdr:from>
    <xdr:to xmlns:xdr="http://schemas.openxmlformats.org/drawingml/2006/spreadsheetDrawing">
      <xdr:col>86</xdr:col>
      <xdr:colOff>25400</xdr:colOff>
      <xdr:row>91</xdr:row>
      <xdr:rowOff>144780</xdr:rowOff>
    </xdr:to>
    <xdr:cxnSp macro="">
      <xdr:nvCxnSpPr>
        <xdr:cNvPr id="671" name="直線コネクタ 670"/>
        <xdr:cNvCxnSpPr/>
      </xdr:nvCxnSpPr>
      <xdr:spPr>
        <a:xfrm>
          <a:off x="16230600" y="15746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47625</xdr:rowOff>
    </xdr:from>
    <xdr:to xmlns:xdr="http://schemas.openxmlformats.org/drawingml/2006/spreadsheetDrawing">
      <xdr:col>85</xdr:col>
      <xdr:colOff>127000</xdr:colOff>
      <xdr:row>98</xdr:row>
      <xdr:rowOff>95250</xdr:rowOff>
    </xdr:to>
    <xdr:cxnSp macro="">
      <xdr:nvCxnSpPr>
        <xdr:cNvPr id="672" name="直線コネクタ 671"/>
        <xdr:cNvCxnSpPr/>
      </xdr:nvCxnSpPr>
      <xdr:spPr>
        <a:xfrm>
          <a:off x="15481300" y="1684972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57785</xdr:rowOff>
    </xdr:from>
    <xdr:ext cx="534670" cy="259080"/>
    <xdr:sp macro="" textlink="">
      <xdr:nvSpPr>
        <xdr:cNvPr id="673" name="積立金平均値テキスト"/>
        <xdr:cNvSpPr txBox="1"/>
      </xdr:nvSpPr>
      <xdr:spPr>
        <a:xfrm>
          <a:off x="16370300" y="166884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34925</xdr:rowOff>
    </xdr:from>
    <xdr:to xmlns:xdr="http://schemas.openxmlformats.org/drawingml/2006/spreadsheetDrawing">
      <xdr:col>85</xdr:col>
      <xdr:colOff>177800</xdr:colOff>
      <xdr:row>98</xdr:row>
      <xdr:rowOff>136525</xdr:rowOff>
    </xdr:to>
    <xdr:sp macro="" textlink="">
      <xdr:nvSpPr>
        <xdr:cNvPr id="674" name="フローチャート: 判断 673"/>
        <xdr:cNvSpPr/>
      </xdr:nvSpPr>
      <xdr:spPr>
        <a:xfrm>
          <a:off x="16268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47625</xdr:rowOff>
    </xdr:from>
    <xdr:to xmlns:xdr="http://schemas.openxmlformats.org/drawingml/2006/spreadsheetDrawing">
      <xdr:col>81</xdr:col>
      <xdr:colOff>50800</xdr:colOff>
      <xdr:row>98</xdr:row>
      <xdr:rowOff>125730</xdr:rowOff>
    </xdr:to>
    <xdr:cxnSp macro="">
      <xdr:nvCxnSpPr>
        <xdr:cNvPr id="675" name="直線コネクタ 674"/>
        <xdr:cNvCxnSpPr/>
      </xdr:nvCxnSpPr>
      <xdr:spPr>
        <a:xfrm flipV="1">
          <a:off x="14592300" y="1684972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168910</xdr:rowOff>
    </xdr:from>
    <xdr:to xmlns:xdr="http://schemas.openxmlformats.org/drawingml/2006/spreadsheetDrawing">
      <xdr:col>81</xdr:col>
      <xdr:colOff>101600</xdr:colOff>
      <xdr:row>98</xdr:row>
      <xdr:rowOff>99060</xdr:rowOff>
    </xdr:to>
    <xdr:sp macro="" textlink="">
      <xdr:nvSpPr>
        <xdr:cNvPr id="676" name="フローチャート: 判断 675"/>
        <xdr:cNvSpPr/>
      </xdr:nvSpPr>
      <xdr:spPr>
        <a:xfrm>
          <a:off x="154305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90170</xdr:rowOff>
    </xdr:from>
    <xdr:ext cx="534035" cy="259080"/>
    <xdr:sp macro="" textlink="">
      <xdr:nvSpPr>
        <xdr:cNvPr id="677" name="テキスト ボックス 676"/>
        <xdr:cNvSpPr txBox="1"/>
      </xdr:nvSpPr>
      <xdr:spPr>
        <a:xfrm>
          <a:off x="15213965" y="16892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102870</xdr:rowOff>
    </xdr:from>
    <xdr:to xmlns:xdr="http://schemas.openxmlformats.org/drawingml/2006/spreadsheetDrawing">
      <xdr:col>76</xdr:col>
      <xdr:colOff>114300</xdr:colOff>
      <xdr:row>98</xdr:row>
      <xdr:rowOff>125730</xdr:rowOff>
    </xdr:to>
    <xdr:cxnSp macro="">
      <xdr:nvCxnSpPr>
        <xdr:cNvPr id="678" name="直線コネクタ 677"/>
        <xdr:cNvCxnSpPr/>
      </xdr:nvCxnSpPr>
      <xdr:spPr>
        <a:xfrm>
          <a:off x="13703300" y="169049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36195</xdr:rowOff>
    </xdr:from>
    <xdr:to xmlns:xdr="http://schemas.openxmlformats.org/drawingml/2006/spreadsheetDrawing">
      <xdr:col>76</xdr:col>
      <xdr:colOff>165100</xdr:colOff>
      <xdr:row>98</xdr:row>
      <xdr:rowOff>137795</xdr:rowOff>
    </xdr:to>
    <xdr:sp macro="" textlink="">
      <xdr:nvSpPr>
        <xdr:cNvPr id="679" name="フローチャート: 判断 678"/>
        <xdr:cNvSpPr/>
      </xdr:nvSpPr>
      <xdr:spPr>
        <a:xfrm>
          <a:off x="14541500" y="168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154940</xdr:rowOff>
    </xdr:from>
    <xdr:ext cx="534035" cy="258445"/>
    <xdr:sp macro="" textlink="">
      <xdr:nvSpPr>
        <xdr:cNvPr id="680" name="テキスト ボックス 679"/>
        <xdr:cNvSpPr txBox="1"/>
      </xdr:nvSpPr>
      <xdr:spPr>
        <a:xfrm>
          <a:off x="14324965" y="16614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78105</xdr:rowOff>
    </xdr:from>
    <xdr:to xmlns:xdr="http://schemas.openxmlformats.org/drawingml/2006/spreadsheetDrawing">
      <xdr:col>71</xdr:col>
      <xdr:colOff>177800</xdr:colOff>
      <xdr:row>98</xdr:row>
      <xdr:rowOff>102870</xdr:rowOff>
    </xdr:to>
    <xdr:cxnSp macro="">
      <xdr:nvCxnSpPr>
        <xdr:cNvPr id="681" name="直線コネクタ 680"/>
        <xdr:cNvCxnSpPr/>
      </xdr:nvCxnSpPr>
      <xdr:spPr>
        <a:xfrm>
          <a:off x="12814300" y="1688020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42545</xdr:rowOff>
    </xdr:from>
    <xdr:to xmlns:xdr="http://schemas.openxmlformats.org/drawingml/2006/spreadsheetDrawing">
      <xdr:col>72</xdr:col>
      <xdr:colOff>38100</xdr:colOff>
      <xdr:row>98</xdr:row>
      <xdr:rowOff>144145</xdr:rowOff>
    </xdr:to>
    <xdr:sp macro="" textlink="">
      <xdr:nvSpPr>
        <xdr:cNvPr id="682" name="フローチャート: 判断 681"/>
        <xdr:cNvSpPr/>
      </xdr:nvSpPr>
      <xdr:spPr>
        <a:xfrm>
          <a:off x="13652500"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160655</xdr:rowOff>
    </xdr:from>
    <xdr:ext cx="534035" cy="259080"/>
    <xdr:sp macro="" textlink="">
      <xdr:nvSpPr>
        <xdr:cNvPr id="683" name="テキスト ボックス 682"/>
        <xdr:cNvSpPr txBox="1"/>
      </xdr:nvSpPr>
      <xdr:spPr>
        <a:xfrm>
          <a:off x="13435965" y="16619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32385</xdr:rowOff>
    </xdr:from>
    <xdr:to xmlns:xdr="http://schemas.openxmlformats.org/drawingml/2006/spreadsheetDrawing">
      <xdr:col>67</xdr:col>
      <xdr:colOff>101600</xdr:colOff>
      <xdr:row>98</xdr:row>
      <xdr:rowOff>133985</xdr:rowOff>
    </xdr:to>
    <xdr:sp macro="" textlink="">
      <xdr:nvSpPr>
        <xdr:cNvPr id="684" name="フローチャート: 判断 683"/>
        <xdr:cNvSpPr/>
      </xdr:nvSpPr>
      <xdr:spPr>
        <a:xfrm>
          <a:off x="12763500" y="168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125095</xdr:rowOff>
    </xdr:from>
    <xdr:ext cx="534035" cy="258445"/>
    <xdr:sp macro="" textlink="">
      <xdr:nvSpPr>
        <xdr:cNvPr id="685" name="テキスト ボックス 684"/>
        <xdr:cNvSpPr txBox="1"/>
      </xdr:nvSpPr>
      <xdr:spPr>
        <a:xfrm>
          <a:off x="12546965" y="1692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6" name="テキスト ボックス 68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7" name="テキスト ボックス 68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8" name="テキスト ボックス 68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89" name="テキスト ボックス 68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0" name="テキスト ボックス 68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44450</xdr:rowOff>
    </xdr:from>
    <xdr:to xmlns:xdr="http://schemas.openxmlformats.org/drawingml/2006/spreadsheetDrawing">
      <xdr:col>85</xdr:col>
      <xdr:colOff>177800</xdr:colOff>
      <xdr:row>98</xdr:row>
      <xdr:rowOff>146050</xdr:rowOff>
    </xdr:to>
    <xdr:sp macro="" textlink="">
      <xdr:nvSpPr>
        <xdr:cNvPr id="691" name="楕円 690"/>
        <xdr:cNvSpPr/>
      </xdr:nvSpPr>
      <xdr:spPr>
        <a:xfrm>
          <a:off x="162687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13335</xdr:rowOff>
    </xdr:from>
    <xdr:ext cx="469900" cy="259080"/>
    <xdr:sp macro="" textlink="">
      <xdr:nvSpPr>
        <xdr:cNvPr id="692" name="積立金該当値テキスト"/>
        <xdr:cNvSpPr txBox="1"/>
      </xdr:nvSpPr>
      <xdr:spPr>
        <a:xfrm>
          <a:off x="16370300" y="16815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168275</xdr:rowOff>
    </xdr:from>
    <xdr:to xmlns:xdr="http://schemas.openxmlformats.org/drawingml/2006/spreadsheetDrawing">
      <xdr:col>81</xdr:col>
      <xdr:colOff>101600</xdr:colOff>
      <xdr:row>98</xdr:row>
      <xdr:rowOff>98425</xdr:rowOff>
    </xdr:to>
    <xdr:sp macro="" textlink="">
      <xdr:nvSpPr>
        <xdr:cNvPr id="693" name="楕円 692"/>
        <xdr:cNvSpPr/>
      </xdr:nvSpPr>
      <xdr:spPr>
        <a:xfrm>
          <a:off x="154305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114935</xdr:rowOff>
    </xdr:from>
    <xdr:ext cx="534035" cy="259080"/>
    <xdr:sp macro="" textlink="">
      <xdr:nvSpPr>
        <xdr:cNvPr id="694" name="テキスト ボックス 693"/>
        <xdr:cNvSpPr txBox="1"/>
      </xdr:nvSpPr>
      <xdr:spPr>
        <a:xfrm>
          <a:off x="15213965" y="16574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74930</xdr:rowOff>
    </xdr:from>
    <xdr:to xmlns:xdr="http://schemas.openxmlformats.org/drawingml/2006/spreadsheetDrawing">
      <xdr:col>76</xdr:col>
      <xdr:colOff>165100</xdr:colOff>
      <xdr:row>99</xdr:row>
      <xdr:rowOff>5080</xdr:rowOff>
    </xdr:to>
    <xdr:sp macro="" textlink="">
      <xdr:nvSpPr>
        <xdr:cNvPr id="695" name="楕円 694"/>
        <xdr:cNvSpPr/>
      </xdr:nvSpPr>
      <xdr:spPr>
        <a:xfrm>
          <a:off x="14541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167640</xdr:rowOff>
    </xdr:from>
    <xdr:ext cx="469265" cy="258445"/>
    <xdr:sp macro="" textlink="">
      <xdr:nvSpPr>
        <xdr:cNvPr id="696" name="テキスト ボックス 695"/>
        <xdr:cNvSpPr txBox="1"/>
      </xdr:nvSpPr>
      <xdr:spPr>
        <a:xfrm>
          <a:off x="14357350" y="16969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52070</xdr:rowOff>
    </xdr:from>
    <xdr:to xmlns:xdr="http://schemas.openxmlformats.org/drawingml/2006/spreadsheetDrawing">
      <xdr:col>72</xdr:col>
      <xdr:colOff>38100</xdr:colOff>
      <xdr:row>98</xdr:row>
      <xdr:rowOff>153670</xdr:rowOff>
    </xdr:to>
    <xdr:sp macro="" textlink="">
      <xdr:nvSpPr>
        <xdr:cNvPr id="697" name="楕円 696"/>
        <xdr:cNvSpPr/>
      </xdr:nvSpPr>
      <xdr:spPr>
        <a:xfrm>
          <a:off x="13652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144780</xdr:rowOff>
    </xdr:from>
    <xdr:ext cx="469265" cy="258445"/>
    <xdr:sp macro="" textlink="">
      <xdr:nvSpPr>
        <xdr:cNvPr id="698" name="テキスト ボックス 697"/>
        <xdr:cNvSpPr txBox="1"/>
      </xdr:nvSpPr>
      <xdr:spPr>
        <a:xfrm>
          <a:off x="13468350" y="16946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27305</xdr:rowOff>
    </xdr:from>
    <xdr:to xmlns:xdr="http://schemas.openxmlformats.org/drawingml/2006/spreadsheetDrawing">
      <xdr:col>67</xdr:col>
      <xdr:colOff>101600</xdr:colOff>
      <xdr:row>98</xdr:row>
      <xdr:rowOff>128905</xdr:rowOff>
    </xdr:to>
    <xdr:sp macro="" textlink="">
      <xdr:nvSpPr>
        <xdr:cNvPr id="699" name="楕円 698"/>
        <xdr:cNvSpPr/>
      </xdr:nvSpPr>
      <xdr:spPr>
        <a:xfrm>
          <a:off x="12763500" y="168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145415</xdr:rowOff>
    </xdr:from>
    <xdr:ext cx="534035" cy="258445"/>
    <xdr:sp macro="" textlink="">
      <xdr:nvSpPr>
        <xdr:cNvPr id="700" name="テキスト ボックス 699"/>
        <xdr:cNvSpPr txBox="1"/>
      </xdr:nvSpPr>
      <xdr:spPr>
        <a:xfrm>
          <a:off x="12546965" y="1660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09" name="テキスト ボックス 70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0" name="直線コネクタ 70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11" name="直線コネクタ 710"/>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285" cy="258445"/>
    <xdr:sp macro="" textlink="">
      <xdr:nvSpPr>
        <xdr:cNvPr id="712" name="テキスト ボックス 711"/>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3" name="直線コネクタ 71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14" name="テキスト ボックス 713"/>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15" name="直線コネクタ 714"/>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8445"/>
    <xdr:sp macro="" textlink="">
      <xdr:nvSpPr>
        <xdr:cNvPr id="716" name="テキスト ボックス 715"/>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17" name="直線コネクタ 71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18" name="テキスト ボックス 717"/>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29210</xdr:rowOff>
    </xdr:from>
    <xdr:to xmlns:xdr="http://schemas.openxmlformats.org/drawingml/2006/spreadsheetDrawing">
      <xdr:col>116</xdr:col>
      <xdr:colOff>62865</xdr:colOff>
      <xdr:row>38</xdr:row>
      <xdr:rowOff>25400</xdr:rowOff>
    </xdr:to>
    <xdr:cxnSp macro="">
      <xdr:nvCxnSpPr>
        <xdr:cNvPr id="720" name="直線コネクタ 719"/>
        <xdr:cNvCxnSpPr/>
      </xdr:nvCxnSpPr>
      <xdr:spPr>
        <a:xfrm flipV="1">
          <a:off x="22159595" y="5344160"/>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8445"/>
    <xdr:sp macro="" textlink="">
      <xdr:nvSpPr>
        <xdr:cNvPr id="721" name="投資及び出資金最小値テキスト"/>
        <xdr:cNvSpPr txBox="1"/>
      </xdr:nvSpPr>
      <xdr:spPr>
        <a:xfrm>
          <a:off x="22212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22" name="直線コネクタ 721"/>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146685</xdr:rowOff>
    </xdr:from>
    <xdr:ext cx="534670" cy="258445"/>
    <xdr:sp macro="" textlink="">
      <xdr:nvSpPr>
        <xdr:cNvPr id="723" name="投資及び出資金最大値テキスト"/>
        <xdr:cNvSpPr txBox="1"/>
      </xdr:nvSpPr>
      <xdr:spPr>
        <a:xfrm>
          <a:off x="22212300" y="5118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29210</xdr:rowOff>
    </xdr:from>
    <xdr:to xmlns:xdr="http://schemas.openxmlformats.org/drawingml/2006/spreadsheetDrawing">
      <xdr:col>116</xdr:col>
      <xdr:colOff>152400</xdr:colOff>
      <xdr:row>31</xdr:row>
      <xdr:rowOff>29210</xdr:rowOff>
    </xdr:to>
    <xdr:cxnSp macro="">
      <xdr:nvCxnSpPr>
        <xdr:cNvPr id="724" name="直線コネクタ 723"/>
        <xdr:cNvCxnSpPr/>
      </xdr:nvCxnSpPr>
      <xdr:spPr>
        <a:xfrm>
          <a:off x="22072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11430</xdr:rowOff>
    </xdr:from>
    <xdr:to xmlns:xdr="http://schemas.openxmlformats.org/drawingml/2006/spreadsheetDrawing">
      <xdr:col>116</xdr:col>
      <xdr:colOff>63500</xdr:colOff>
      <xdr:row>36</xdr:row>
      <xdr:rowOff>132715</xdr:rowOff>
    </xdr:to>
    <xdr:cxnSp macro="">
      <xdr:nvCxnSpPr>
        <xdr:cNvPr id="725" name="直線コネクタ 724"/>
        <xdr:cNvCxnSpPr/>
      </xdr:nvCxnSpPr>
      <xdr:spPr>
        <a:xfrm>
          <a:off x="21323300" y="6183630"/>
          <a:ext cx="8382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152400</xdr:rowOff>
    </xdr:from>
    <xdr:ext cx="469900" cy="259080"/>
    <xdr:sp macro="" textlink="">
      <xdr:nvSpPr>
        <xdr:cNvPr id="726" name="投資及び出資金平均値テキスト"/>
        <xdr:cNvSpPr txBox="1"/>
      </xdr:nvSpPr>
      <xdr:spPr>
        <a:xfrm>
          <a:off x="22212300" y="6324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2540</xdr:rowOff>
    </xdr:from>
    <xdr:to xmlns:xdr="http://schemas.openxmlformats.org/drawingml/2006/spreadsheetDrawing">
      <xdr:col>116</xdr:col>
      <xdr:colOff>114300</xdr:colOff>
      <xdr:row>37</xdr:row>
      <xdr:rowOff>104140</xdr:rowOff>
    </xdr:to>
    <xdr:sp macro="" textlink="">
      <xdr:nvSpPr>
        <xdr:cNvPr id="727" name="フローチャート: 判断 726"/>
        <xdr:cNvSpPr/>
      </xdr:nvSpPr>
      <xdr:spPr>
        <a:xfrm>
          <a:off x="22110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11430</xdr:rowOff>
    </xdr:from>
    <xdr:to xmlns:xdr="http://schemas.openxmlformats.org/drawingml/2006/spreadsheetDrawing">
      <xdr:col>111</xdr:col>
      <xdr:colOff>177800</xdr:colOff>
      <xdr:row>36</xdr:row>
      <xdr:rowOff>68580</xdr:rowOff>
    </xdr:to>
    <xdr:cxnSp macro="">
      <xdr:nvCxnSpPr>
        <xdr:cNvPr id="728" name="直線コネクタ 727"/>
        <xdr:cNvCxnSpPr/>
      </xdr:nvCxnSpPr>
      <xdr:spPr>
        <a:xfrm flipV="1">
          <a:off x="20434300" y="61836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39370</xdr:rowOff>
    </xdr:from>
    <xdr:to xmlns:xdr="http://schemas.openxmlformats.org/drawingml/2006/spreadsheetDrawing">
      <xdr:col>112</xdr:col>
      <xdr:colOff>38100</xdr:colOff>
      <xdr:row>37</xdr:row>
      <xdr:rowOff>140970</xdr:rowOff>
    </xdr:to>
    <xdr:sp macro="" textlink="">
      <xdr:nvSpPr>
        <xdr:cNvPr id="729" name="フローチャート: 判断 728"/>
        <xdr:cNvSpPr/>
      </xdr:nvSpPr>
      <xdr:spPr>
        <a:xfrm>
          <a:off x="21272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132080</xdr:rowOff>
    </xdr:from>
    <xdr:ext cx="469265" cy="258445"/>
    <xdr:sp macro="" textlink="">
      <xdr:nvSpPr>
        <xdr:cNvPr id="730" name="テキスト ボックス 729"/>
        <xdr:cNvSpPr txBox="1"/>
      </xdr:nvSpPr>
      <xdr:spPr>
        <a:xfrm>
          <a:off x="21088350" y="64757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36</xdr:row>
      <xdr:rowOff>31115</xdr:rowOff>
    </xdr:from>
    <xdr:to xmlns:xdr="http://schemas.openxmlformats.org/drawingml/2006/spreadsheetDrawing">
      <xdr:col>107</xdr:col>
      <xdr:colOff>50800</xdr:colOff>
      <xdr:row>36</xdr:row>
      <xdr:rowOff>68580</xdr:rowOff>
    </xdr:to>
    <xdr:cxnSp macro="">
      <xdr:nvCxnSpPr>
        <xdr:cNvPr id="731" name="直線コネクタ 730"/>
        <xdr:cNvCxnSpPr/>
      </xdr:nvCxnSpPr>
      <xdr:spPr>
        <a:xfrm>
          <a:off x="19545300" y="620331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59055</xdr:rowOff>
    </xdr:from>
    <xdr:to xmlns:xdr="http://schemas.openxmlformats.org/drawingml/2006/spreadsheetDrawing">
      <xdr:col>107</xdr:col>
      <xdr:colOff>101600</xdr:colOff>
      <xdr:row>37</xdr:row>
      <xdr:rowOff>160655</xdr:rowOff>
    </xdr:to>
    <xdr:sp macro="" textlink="">
      <xdr:nvSpPr>
        <xdr:cNvPr id="732" name="フローチャート: 判断 731"/>
        <xdr:cNvSpPr/>
      </xdr:nvSpPr>
      <xdr:spPr>
        <a:xfrm>
          <a:off x="20383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151765</xdr:rowOff>
    </xdr:from>
    <xdr:ext cx="469265" cy="259080"/>
    <xdr:sp macro="" textlink="">
      <xdr:nvSpPr>
        <xdr:cNvPr id="733" name="テキスト ボックス 732"/>
        <xdr:cNvSpPr txBox="1"/>
      </xdr:nvSpPr>
      <xdr:spPr>
        <a:xfrm>
          <a:off x="20199350" y="6495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36</xdr:row>
      <xdr:rowOff>31115</xdr:rowOff>
    </xdr:from>
    <xdr:to xmlns:xdr="http://schemas.openxmlformats.org/drawingml/2006/spreadsheetDrawing">
      <xdr:col>102</xdr:col>
      <xdr:colOff>114300</xdr:colOff>
      <xdr:row>36</xdr:row>
      <xdr:rowOff>41910</xdr:rowOff>
    </xdr:to>
    <xdr:cxnSp macro="">
      <xdr:nvCxnSpPr>
        <xdr:cNvPr id="734" name="直線コネクタ 733"/>
        <xdr:cNvCxnSpPr/>
      </xdr:nvCxnSpPr>
      <xdr:spPr>
        <a:xfrm flipV="1">
          <a:off x="18656300" y="6203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86995</xdr:rowOff>
    </xdr:from>
    <xdr:to xmlns:xdr="http://schemas.openxmlformats.org/drawingml/2006/spreadsheetDrawing">
      <xdr:col>102</xdr:col>
      <xdr:colOff>165100</xdr:colOff>
      <xdr:row>38</xdr:row>
      <xdr:rowOff>17780</xdr:rowOff>
    </xdr:to>
    <xdr:sp macro="" textlink="">
      <xdr:nvSpPr>
        <xdr:cNvPr id="735" name="フローチャート: 判断 734"/>
        <xdr:cNvSpPr/>
      </xdr:nvSpPr>
      <xdr:spPr>
        <a:xfrm>
          <a:off x="19494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8255</xdr:rowOff>
    </xdr:from>
    <xdr:ext cx="469265" cy="258445"/>
    <xdr:sp macro="" textlink="">
      <xdr:nvSpPr>
        <xdr:cNvPr id="736" name="テキスト ボックス 735"/>
        <xdr:cNvSpPr txBox="1"/>
      </xdr:nvSpPr>
      <xdr:spPr>
        <a:xfrm>
          <a:off x="19310350" y="6523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60325</xdr:rowOff>
    </xdr:from>
    <xdr:to xmlns:xdr="http://schemas.openxmlformats.org/drawingml/2006/spreadsheetDrawing">
      <xdr:col>98</xdr:col>
      <xdr:colOff>38100</xdr:colOff>
      <xdr:row>37</xdr:row>
      <xdr:rowOff>161925</xdr:rowOff>
    </xdr:to>
    <xdr:sp macro="" textlink="">
      <xdr:nvSpPr>
        <xdr:cNvPr id="737" name="フローチャート: 判断 736"/>
        <xdr:cNvSpPr/>
      </xdr:nvSpPr>
      <xdr:spPr>
        <a:xfrm>
          <a:off x="18605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153035</xdr:rowOff>
    </xdr:from>
    <xdr:ext cx="469265" cy="259080"/>
    <xdr:sp macro="" textlink="">
      <xdr:nvSpPr>
        <xdr:cNvPr id="738" name="テキスト ボックス 737"/>
        <xdr:cNvSpPr txBox="1"/>
      </xdr:nvSpPr>
      <xdr:spPr>
        <a:xfrm>
          <a:off x="18421350" y="6496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39" name="テキスト ボックス 73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0" name="テキスト ボックス 73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1" name="テキスト ボックス 74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2" name="テキスト ボックス 74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3" name="テキスト ボックス 74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81915</xdr:rowOff>
    </xdr:from>
    <xdr:to xmlns:xdr="http://schemas.openxmlformats.org/drawingml/2006/spreadsheetDrawing">
      <xdr:col>116</xdr:col>
      <xdr:colOff>114300</xdr:colOff>
      <xdr:row>37</xdr:row>
      <xdr:rowOff>12065</xdr:rowOff>
    </xdr:to>
    <xdr:sp macro="" textlink="">
      <xdr:nvSpPr>
        <xdr:cNvPr id="744" name="楕円 743"/>
        <xdr:cNvSpPr/>
      </xdr:nvSpPr>
      <xdr:spPr>
        <a:xfrm>
          <a:off x="22110700" y="62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104775</xdr:rowOff>
    </xdr:from>
    <xdr:ext cx="469900" cy="259080"/>
    <xdr:sp macro="" textlink="">
      <xdr:nvSpPr>
        <xdr:cNvPr id="745" name="投資及び出資金該当値テキスト"/>
        <xdr:cNvSpPr txBox="1"/>
      </xdr:nvSpPr>
      <xdr:spPr>
        <a:xfrm>
          <a:off x="22212300" y="6105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132080</xdr:rowOff>
    </xdr:from>
    <xdr:to xmlns:xdr="http://schemas.openxmlformats.org/drawingml/2006/spreadsheetDrawing">
      <xdr:col>112</xdr:col>
      <xdr:colOff>38100</xdr:colOff>
      <xdr:row>36</xdr:row>
      <xdr:rowOff>62230</xdr:rowOff>
    </xdr:to>
    <xdr:sp macro="" textlink="">
      <xdr:nvSpPr>
        <xdr:cNvPr id="746" name="楕円 745"/>
        <xdr:cNvSpPr/>
      </xdr:nvSpPr>
      <xdr:spPr>
        <a:xfrm>
          <a:off x="21272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79375</xdr:rowOff>
    </xdr:from>
    <xdr:ext cx="469265" cy="258445"/>
    <xdr:sp macro="" textlink="">
      <xdr:nvSpPr>
        <xdr:cNvPr id="747" name="テキスト ボックス 746"/>
        <xdr:cNvSpPr txBox="1"/>
      </xdr:nvSpPr>
      <xdr:spPr>
        <a:xfrm>
          <a:off x="21088350" y="59086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17780</xdr:rowOff>
    </xdr:from>
    <xdr:to xmlns:xdr="http://schemas.openxmlformats.org/drawingml/2006/spreadsheetDrawing">
      <xdr:col>107</xdr:col>
      <xdr:colOff>101600</xdr:colOff>
      <xdr:row>36</xdr:row>
      <xdr:rowOff>119380</xdr:rowOff>
    </xdr:to>
    <xdr:sp macro="" textlink="">
      <xdr:nvSpPr>
        <xdr:cNvPr id="748" name="楕円 747"/>
        <xdr:cNvSpPr/>
      </xdr:nvSpPr>
      <xdr:spPr>
        <a:xfrm>
          <a:off x="20383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34</xdr:row>
      <xdr:rowOff>135890</xdr:rowOff>
    </xdr:from>
    <xdr:ext cx="469265" cy="259080"/>
    <xdr:sp macro="" textlink="">
      <xdr:nvSpPr>
        <xdr:cNvPr id="749" name="テキスト ボックス 748"/>
        <xdr:cNvSpPr txBox="1"/>
      </xdr:nvSpPr>
      <xdr:spPr>
        <a:xfrm>
          <a:off x="20199350" y="5965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151765</xdr:rowOff>
    </xdr:from>
    <xdr:to xmlns:xdr="http://schemas.openxmlformats.org/drawingml/2006/spreadsheetDrawing">
      <xdr:col>102</xdr:col>
      <xdr:colOff>165100</xdr:colOff>
      <xdr:row>36</xdr:row>
      <xdr:rowOff>81915</xdr:rowOff>
    </xdr:to>
    <xdr:sp macro="" textlink="">
      <xdr:nvSpPr>
        <xdr:cNvPr id="750" name="楕円 749"/>
        <xdr:cNvSpPr/>
      </xdr:nvSpPr>
      <xdr:spPr>
        <a:xfrm>
          <a:off x="19494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98425</xdr:rowOff>
    </xdr:from>
    <xdr:ext cx="469265" cy="258445"/>
    <xdr:sp macro="" textlink="">
      <xdr:nvSpPr>
        <xdr:cNvPr id="751" name="テキスト ボックス 750"/>
        <xdr:cNvSpPr txBox="1"/>
      </xdr:nvSpPr>
      <xdr:spPr>
        <a:xfrm>
          <a:off x="19310350" y="5927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162560</xdr:rowOff>
    </xdr:from>
    <xdr:to xmlns:xdr="http://schemas.openxmlformats.org/drawingml/2006/spreadsheetDrawing">
      <xdr:col>98</xdr:col>
      <xdr:colOff>38100</xdr:colOff>
      <xdr:row>36</xdr:row>
      <xdr:rowOff>92710</xdr:rowOff>
    </xdr:to>
    <xdr:sp macro="" textlink="">
      <xdr:nvSpPr>
        <xdr:cNvPr id="752" name="楕円 751"/>
        <xdr:cNvSpPr/>
      </xdr:nvSpPr>
      <xdr:spPr>
        <a:xfrm>
          <a:off x="18605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109220</xdr:rowOff>
    </xdr:from>
    <xdr:ext cx="469265" cy="258445"/>
    <xdr:sp macro="" textlink="">
      <xdr:nvSpPr>
        <xdr:cNvPr id="753" name="テキスト ボックス 752"/>
        <xdr:cNvSpPr txBox="1"/>
      </xdr:nvSpPr>
      <xdr:spPr>
        <a:xfrm>
          <a:off x="18421350" y="5938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2" name="テキスト ボックス 76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3" name="直線コネクタ 76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4" name="直線コネクタ 76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65" name="テキスト ボックス 764"/>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6" name="直線コネクタ 76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67" name="テキスト ボックス 766"/>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68" name="直線コネクタ 76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69" name="テキスト ボックス 768"/>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0" name="直線コネクタ 76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1" name="テキスト ボックス 77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2" name="直線コネクタ 77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73" name="テキスト ボックス 77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4" name="直線コネクタ 77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4995" cy="258445"/>
    <xdr:sp macro="" textlink="">
      <xdr:nvSpPr>
        <xdr:cNvPr id="775" name="テキスト ボックス 774"/>
        <xdr:cNvSpPr txBox="1"/>
      </xdr:nvSpPr>
      <xdr:spPr>
        <a:xfrm>
          <a:off x="17692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137795</xdr:rowOff>
    </xdr:from>
    <xdr:to xmlns:xdr="http://schemas.openxmlformats.org/drawingml/2006/spreadsheetDrawing">
      <xdr:col>116</xdr:col>
      <xdr:colOff>62865</xdr:colOff>
      <xdr:row>59</xdr:row>
      <xdr:rowOff>44450</xdr:rowOff>
    </xdr:to>
    <xdr:cxnSp macro="">
      <xdr:nvCxnSpPr>
        <xdr:cNvPr id="777" name="直線コネクタ 776"/>
        <xdr:cNvCxnSpPr/>
      </xdr:nvCxnSpPr>
      <xdr:spPr>
        <a:xfrm flipV="1">
          <a:off x="22159595" y="8881745"/>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7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79" name="直線コネクタ 77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84455</xdr:rowOff>
    </xdr:from>
    <xdr:ext cx="534670" cy="259080"/>
    <xdr:sp macro="" textlink="">
      <xdr:nvSpPr>
        <xdr:cNvPr id="780" name="貸付金最大値テキスト"/>
        <xdr:cNvSpPr txBox="1"/>
      </xdr:nvSpPr>
      <xdr:spPr>
        <a:xfrm>
          <a:off x="22212300" y="865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137795</xdr:rowOff>
    </xdr:from>
    <xdr:to xmlns:xdr="http://schemas.openxmlformats.org/drawingml/2006/spreadsheetDrawing">
      <xdr:col>116</xdr:col>
      <xdr:colOff>152400</xdr:colOff>
      <xdr:row>51</xdr:row>
      <xdr:rowOff>137795</xdr:rowOff>
    </xdr:to>
    <xdr:cxnSp macro="">
      <xdr:nvCxnSpPr>
        <xdr:cNvPr id="781" name="直線コネクタ 780"/>
        <xdr:cNvCxnSpPr/>
      </xdr:nvCxnSpPr>
      <xdr:spPr>
        <a:xfrm>
          <a:off x="22072600" y="888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57</xdr:row>
      <xdr:rowOff>46355</xdr:rowOff>
    </xdr:from>
    <xdr:to xmlns:xdr="http://schemas.openxmlformats.org/drawingml/2006/spreadsheetDrawing">
      <xdr:col>116</xdr:col>
      <xdr:colOff>63500</xdr:colOff>
      <xdr:row>57</xdr:row>
      <xdr:rowOff>63500</xdr:rowOff>
    </xdr:to>
    <xdr:cxnSp macro="">
      <xdr:nvCxnSpPr>
        <xdr:cNvPr id="782" name="直線コネクタ 781"/>
        <xdr:cNvCxnSpPr/>
      </xdr:nvCxnSpPr>
      <xdr:spPr>
        <a:xfrm>
          <a:off x="21323300" y="981900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165100</xdr:rowOff>
    </xdr:from>
    <xdr:ext cx="469900" cy="259080"/>
    <xdr:sp macro="" textlink="">
      <xdr:nvSpPr>
        <xdr:cNvPr id="783" name="貸付金平均値テキスト"/>
        <xdr:cNvSpPr txBox="1"/>
      </xdr:nvSpPr>
      <xdr:spPr>
        <a:xfrm>
          <a:off x="22212300" y="99377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15240</xdr:rowOff>
    </xdr:from>
    <xdr:to xmlns:xdr="http://schemas.openxmlformats.org/drawingml/2006/spreadsheetDrawing">
      <xdr:col>116</xdr:col>
      <xdr:colOff>114300</xdr:colOff>
      <xdr:row>58</xdr:row>
      <xdr:rowOff>116840</xdr:rowOff>
    </xdr:to>
    <xdr:sp macro="" textlink="">
      <xdr:nvSpPr>
        <xdr:cNvPr id="784" name="フローチャート: 判断 783"/>
        <xdr:cNvSpPr/>
      </xdr:nvSpPr>
      <xdr:spPr>
        <a:xfrm>
          <a:off x="22110700" y="995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32385</xdr:rowOff>
    </xdr:from>
    <xdr:to xmlns:xdr="http://schemas.openxmlformats.org/drawingml/2006/spreadsheetDrawing">
      <xdr:col>111</xdr:col>
      <xdr:colOff>177800</xdr:colOff>
      <xdr:row>57</xdr:row>
      <xdr:rowOff>46355</xdr:rowOff>
    </xdr:to>
    <xdr:cxnSp macro="">
      <xdr:nvCxnSpPr>
        <xdr:cNvPr id="785" name="直線コネクタ 784"/>
        <xdr:cNvCxnSpPr/>
      </xdr:nvCxnSpPr>
      <xdr:spPr>
        <a:xfrm>
          <a:off x="20434300" y="980503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54610</xdr:rowOff>
    </xdr:from>
    <xdr:to xmlns:xdr="http://schemas.openxmlformats.org/drawingml/2006/spreadsheetDrawing">
      <xdr:col>112</xdr:col>
      <xdr:colOff>38100</xdr:colOff>
      <xdr:row>58</xdr:row>
      <xdr:rowOff>156210</xdr:rowOff>
    </xdr:to>
    <xdr:sp macro="" textlink="">
      <xdr:nvSpPr>
        <xdr:cNvPr id="786" name="フローチャート: 判断 785"/>
        <xdr:cNvSpPr/>
      </xdr:nvSpPr>
      <xdr:spPr>
        <a:xfrm>
          <a:off x="21272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147320</xdr:rowOff>
    </xdr:from>
    <xdr:ext cx="469265" cy="259080"/>
    <xdr:sp macro="" textlink="">
      <xdr:nvSpPr>
        <xdr:cNvPr id="787" name="テキスト ボックス 786"/>
        <xdr:cNvSpPr txBox="1"/>
      </xdr:nvSpPr>
      <xdr:spPr>
        <a:xfrm>
          <a:off x="21088350" y="10091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57</xdr:row>
      <xdr:rowOff>17780</xdr:rowOff>
    </xdr:from>
    <xdr:to xmlns:xdr="http://schemas.openxmlformats.org/drawingml/2006/spreadsheetDrawing">
      <xdr:col>107</xdr:col>
      <xdr:colOff>50800</xdr:colOff>
      <xdr:row>57</xdr:row>
      <xdr:rowOff>32385</xdr:rowOff>
    </xdr:to>
    <xdr:cxnSp macro="">
      <xdr:nvCxnSpPr>
        <xdr:cNvPr id="788" name="直線コネクタ 787"/>
        <xdr:cNvCxnSpPr/>
      </xdr:nvCxnSpPr>
      <xdr:spPr>
        <a:xfrm>
          <a:off x="19545300" y="979043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68580</xdr:rowOff>
    </xdr:from>
    <xdr:to xmlns:xdr="http://schemas.openxmlformats.org/drawingml/2006/spreadsheetDrawing">
      <xdr:col>107</xdr:col>
      <xdr:colOff>101600</xdr:colOff>
      <xdr:row>58</xdr:row>
      <xdr:rowOff>170180</xdr:rowOff>
    </xdr:to>
    <xdr:sp macro="" textlink="">
      <xdr:nvSpPr>
        <xdr:cNvPr id="789" name="フローチャート: 判断 788"/>
        <xdr:cNvSpPr/>
      </xdr:nvSpPr>
      <xdr:spPr>
        <a:xfrm>
          <a:off x="20383500" y="1001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161290</xdr:rowOff>
    </xdr:from>
    <xdr:ext cx="469265" cy="259080"/>
    <xdr:sp macro="" textlink="">
      <xdr:nvSpPr>
        <xdr:cNvPr id="790" name="テキスト ボックス 789"/>
        <xdr:cNvSpPr txBox="1"/>
      </xdr:nvSpPr>
      <xdr:spPr>
        <a:xfrm>
          <a:off x="20199350" y="10105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57</xdr:row>
      <xdr:rowOff>13335</xdr:rowOff>
    </xdr:from>
    <xdr:to xmlns:xdr="http://schemas.openxmlformats.org/drawingml/2006/spreadsheetDrawing">
      <xdr:col>102</xdr:col>
      <xdr:colOff>114300</xdr:colOff>
      <xdr:row>57</xdr:row>
      <xdr:rowOff>17780</xdr:rowOff>
    </xdr:to>
    <xdr:cxnSp macro="">
      <xdr:nvCxnSpPr>
        <xdr:cNvPr id="791" name="直線コネクタ 790"/>
        <xdr:cNvCxnSpPr/>
      </xdr:nvCxnSpPr>
      <xdr:spPr>
        <a:xfrm>
          <a:off x="18656300" y="97859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52070</xdr:rowOff>
    </xdr:from>
    <xdr:to xmlns:xdr="http://schemas.openxmlformats.org/drawingml/2006/spreadsheetDrawing">
      <xdr:col>102</xdr:col>
      <xdr:colOff>165100</xdr:colOff>
      <xdr:row>58</xdr:row>
      <xdr:rowOff>153670</xdr:rowOff>
    </xdr:to>
    <xdr:sp macro="" textlink="">
      <xdr:nvSpPr>
        <xdr:cNvPr id="792" name="フローチャート: 判断 791"/>
        <xdr:cNvSpPr/>
      </xdr:nvSpPr>
      <xdr:spPr>
        <a:xfrm>
          <a:off x="19494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144780</xdr:rowOff>
    </xdr:from>
    <xdr:ext cx="469265" cy="258445"/>
    <xdr:sp macro="" textlink="">
      <xdr:nvSpPr>
        <xdr:cNvPr id="793" name="テキスト ボックス 792"/>
        <xdr:cNvSpPr txBox="1"/>
      </xdr:nvSpPr>
      <xdr:spPr>
        <a:xfrm>
          <a:off x="19310350" y="10088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44450</xdr:rowOff>
    </xdr:from>
    <xdr:to xmlns:xdr="http://schemas.openxmlformats.org/drawingml/2006/spreadsheetDrawing">
      <xdr:col>98</xdr:col>
      <xdr:colOff>38100</xdr:colOff>
      <xdr:row>58</xdr:row>
      <xdr:rowOff>146050</xdr:rowOff>
    </xdr:to>
    <xdr:sp macro="" textlink="">
      <xdr:nvSpPr>
        <xdr:cNvPr id="794" name="フローチャート: 判断 793"/>
        <xdr:cNvSpPr/>
      </xdr:nvSpPr>
      <xdr:spPr>
        <a:xfrm>
          <a:off x="18605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137160</xdr:rowOff>
    </xdr:from>
    <xdr:ext cx="469265" cy="259080"/>
    <xdr:sp macro="" textlink="">
      <xdr:nvSpPr>
        <xdr:cNvPr id="795" name="テキスト ボックス 794"/>
        <xdr:cNvSpPr txBox="1"/>
      </xdr:nvSpPr>
      <xdr:spPr>
        <a:xfrm>
          <a:off x="18421350" y="10081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6" name="テキスト ボックス 79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797" name="テキスト ボックス 79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798" name="テキスト ボックス 79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799" name="テキスト ボックス 79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0" name="テキスト ボックス 79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12700</xdr:rowOff>
    </xdr:from>
    <xdr:to xmlns:xdr="http://schemas.openxmlformats.org/drawingml/2006/spreadsheetDrawing">
      <xdr:col>116</xdr:col>
      <xdr:colOff>114300</xdr:colOff>
      <xdr:row>57</xdr:row>
      <xdr:rowOff>114300</xdr:rowOff>
    </xdr:to>
    <xdr:sp macro="" textlink="">
      <xdr:nvSpPr>
        <xdr:cNvPr id="801" name="楕円 800"/>
        <xdr:cNvSpPr/>
      </xdr:nvSpPr>
      <xdr:spPr>
        <a:xfrm>
          <a:off x="221107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35560</xdr:rowOff>
    </xdr:from>
    <xdr:ext cx="534670" cy="259080"/>
    <xdr:sp macro="" textlink="">
      <xdr:nvSpPr>
        <xdr:cNvPr id="802" name="貸付金該当値テキスト"/>
        <xdr:cNvSpPr txBox="1"/>
      </xdr:nvSpPr>
      <xdr:spPr>
        <a:xfrm>
          <a:off x="22212300" y="9636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167005</xdr:rowOff>
    </xdr:from>
    <xdr:to xmlns:xdr="http://schemas.openxmlformats.org/drawingml/2006/spreadsheetDrawing">
      <xdr:col>112</xdr:col>
      <xdr:colOff>38100</xdr:colOff>
      <xdr:row>57</xdr:row>
      <xdr:rowOff>97790</xdr:rowOff>
    </xdr:to>
    <xdr:sp macro="" textlink="">
      <xdr:nvSpPr>
        <xdr:cNvPr id="803" name="楕円 802"/>
        <xdr:cNvSpPr/>
      </xdr:nvSpPr>
      <xdr:spPr>
        <a:xfrm>
          <a:off x="21272500" y="9768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55</xdr:row>
      <xdr:rowOff>113665</xdr:rowOff>
    </xdr:from>
    <xdr:ext cx="534035" cy="258445"/>
    <xdr:sp macro="" textlink="">
      <xdr:nvSpPr>
        <xdr:cNvPr id="804" name="テキスト ボックス 803"/>
        <xdr:cNvSpPr txBox="1"/>
      </xdr:nvSpPr>
      <xdr:spPr>
        <a:xfrm>
          <a:off x="21055965" y="9543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153035</xdr:rowOff>
    </xdr:from>
    <xdr:to xmlns:xdr="http://schemas.openxmlformats.org/drawingml/2006/spreadsheetDrawing">
      <xdr:col>107</xdr:col>
      <xdr:colOff>101600</xdr:colOff>
      <xdr:row>57</xdr:row>
      <xdr:rowOff>83185</xdr:rowOff>
    </xdr:to>
    <xdr:sp macro="" textlink="">
      <xdr:nvSpPr>
        <xdr:cNvPr id="805" name="楕円 804"/>
        <xdr:cNvSpPr/>
      </xdr:nvSpPr>
      <xdr:spPr>
        <a:xfrm>
          <a:off x="20383500" y="97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55</xdr:row>
      <xdr:rowOff>99695</xdr:rowOff>
    </xdr:from>
    <xdr:ext cx="534035" cy="258445"/>
    <xdr:sp macro="" textlink="">
      <xdr:nvSpPr>
        <xdr:cNvPr id="806" name="テキスト ボックス 805"/>
        <xdr:cNvSpPr txBox="1"/>
      </xdr:nvSpPr>
      <xdr:spPr>
        <a:xfrm>
          <a:off x="20166965" y="9529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56</xdr:row>
      <xdr:rowOff>137795</xdr:rowOff>
    </xdr:from>
    <xdr:to xmlns:xdr="http://schemas.openxmlformats.org/drawingml/2006/spreadsheetDrawing">
      <xdr:col>102</xdr:col>
      <xdr:colOff>165100</xdr:colOff>
      <xdr:row>57</xdr:row>
      <xdr:rowOff>67945</xdr:rowOff>
    </xdr:to>
    <xdr:sp macro="" textlink="">
      <xdr:nvSpPr>
        <xdr:cNvPr id="807" name="楕円 806"/>
        <xdr:cNvSpPr/>
      </xdr:nvSpPr>
      <xdr:spPr>
        <a:xfrm>
          <a:off x="19494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55</xdr:row>
      <xdr:rowOff>84455</xdr:rowOff>
    </xdr:from>
    <xdr:ext cx="534035" cy="259080"/>
    <xdr:sp macro="" textlink="">
      <xdr:nvSpPr>
        <xdr:cNvPr id="808" name="テキスト ボックス 807"/>
        <xdr:cNvSpPr txBox="1"/>
      </xdr:nvSpPr>
      <xdr:spPr>
        <a:xfrm>
          <a:off x="19277965" y="9514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56</xdr:row>
      <xdr:rowOff>133985</xdr:rowOff>
    </xdr:from>
    <xdr:to xmlns:xdr="http://schemas.openxmlformats.org/drawingml/2006/spreadsheetDrawing">
      <xdr:col>98</xdr:col>
      <xdr:colOff>38100</xdr:colOff>
      <xdr:row>57</xdr:row>
      <xdr:rowOff>64135</xdr:rowOff>
    </xdr:to>
    <xdr:sp macro="" textlink="">
      <xdr:nvSpPr>
        <xdr:cNvPr id="809" name="楕円 808"/>
        <xdr:cNvSpPr/>
      </xdr:nvSpPr>
      <xdr:spPr>
        <a:xfrm>
          <a:off x="186055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55</xdr:row>
      <xdr:rowOff>80645</xdr:rowOff>
    </xdr:from>
    <xdr:ext cx="534035" cy="259080"/>
    <xdr:sp macro="" textlink="">
      <xdr:nvSpPr>
        <xdr:cNvPr id="810" name="テキスト ボックス 809"/>
        <xdr:cNvSpPr txBox="1"/>
      </xdr:nvSpPr>
      <xdr:spPr>
        <a:xfrm>
          <a:off x="18388965" y="951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19" name="テキスト ボックス 818"/>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0" name="直線コネクタ 81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1" name="直線コネクタ 820"/>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128270</xdr:rowOff>
    </xdr:from>
    <xdr:ext cx="248285" cy="259080"/>
    <xdr:sp macro="" textlink="">
      <xdr:nvSpPr>
        <xdr:cNvPr id="822" name="テキスト ボックス 821"/>
        <xdr:cNvSpPr txBox="1"/>
      </xdr:nvSpPr>
      <xdr:spPr>
        <a:xfrm>
          <a:off x="18039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3" name="直線コネクタ 822"/>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24" name="テキスト ボックス 823"/>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5" name="直線コネクタ 824"/>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26" name="テキスト ボックス 825"/>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27" name="直線コネクタ 826"/>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8445"/>
    <xdr:sp macro="" textlink="">
      <xdr:nvSpPr>
        <xdr:cNvPr id="828" name="テキスト ボックス 827"/>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29" name="直線コネクタ 828"/>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30" name="テキスト ボックス 829"/>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1" name="直線コネクタ 830"/>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32" name="テキスト ボックス 831"/>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3" name="直線コネクタ 83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34" name="テキスト ボックス 833"/>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13970</xdr:rowOff>
    </xdr:from>
    <xdr:to xmlns:xdr="http://schemas.openxmlformats.org/drawingml/2006/spreadsheetDrawing">
      <xdr:col>116</xdr:col>
      <xdr:colOff>62865</xdr:colOff>
      <xdr:row>78</xdr:row>
      <xdr:rowOff>27305</xdr:rowOff>
    </xdr:to>
    <xdr:cxnSp macro="">
      <xdr:nvCxnSpPr>
        <xdr:cNvPr id="836" name="直線コネクタ 835"/>
        <xdr:cNvCxnSpPr/>
      </xdr:nvCxnSpPr>
      <xdr:spPr>
        <a:xfrm flipV="1">
          <a:off x="22159595" y="1201547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31115</xdr:rowOff>
    </xdr:from>
    <xdr:ext cx="534670" cy="258445"/>
    <xdr:sp macro="" textlink="">
      <xdr:nvSpPr>
        <xdr:cNvPr id="837" name="繰出金最小値テキスト"/>
        <xdr:cNvSpPr txBox="1"/>
      </xdr:nvSpPr>
      <xdr:spPr>
        <a:xfrm>
          <a:off x="22212300" y="134042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27305</xdr:rowOff>
    </xdr:from>
    <xdr:to xmlns:xdr="http://schemas.openxmlformats.org/drawingml/2006/spreadsheetDrawing">
      <xdr:col>116</xdr:col>
      <xdr:colOff>152400</xdr:colOff>
      <xdr:row>78</xdr:row>
      <xdr:rowOff>27305</xdr:rowOff>
    </xdr:to>
    <xdr:cxnSp macro="">
      <xdr:nvCxnSpPr>
        <xdr:cNvPr id="838" name="直線コネクタ 837"/>
        <xdr:cNvCxnSpPr/>
      </xdr:nvCxnSpPr>
      <xdr:spPr>
        <a:xfrm>
          <a:off x="22072600" y="1340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132080</xdr:rowOff>
    </xdr:from>
    <xdr:ext cx="598805" cy="258445"/>
    <xdr:sp macro="" textlink="">
      <xdr:nvSpPr>
        <xdr:cNvPr id="839" name="繰出金最大値テキスト"/>
        <xdr:cNvSpPr txBox="1"/>
      </xdr:nvSpPr>
      <xdr:spPr>
        <a:xfrm>
          <a:off x="22212300" y="11790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149,559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13970</xdr:rowOff>
    </xdr:from>
    <xdr:to xmlns:xdr="http://schemas.openxmlformats.org/drawingml/2006/spreadsheetDrawing">
      <xdr:col>116</xdr:col>
      <xdr:colOff>152400</xdr:colOff>
      <xdr:row>70</xdr:row>
      <xdr:rowOff>13970</xdr:rowOff>
    </xdr:to>
    <xdr:cxnSp macro="">
      <xdr:nvCxnSpPr>
        <xdr:cNvPr id="840" name="直線コネクタ 839"/>
        <xdr:cNvCxnSpPr/>
      </xdr:nvCxnSpPr>
      <xdr:spPr>
        <a:xfrm>
          <a:off x="22072600" y="1201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159385</xdr:rowOff>
    </xdr:from>
    <xdr:to xmlns:xdr="http://schemas.openxmlformats.org/drawingml/2006/spreadsheetDrawing">
      <xdr:col>116</xdr:col>
      <xdr:colOff>63500</xdr:colOff>
      <xdr:row>77</xdr:row>
      <xdr:rowOff>70485</xdr:rowOff>
    </xdr:to>
    <xdr:cxnSp macro="">
      <xdr:nvCxnSpPr>
        <xdr:cNvPr id="841" name="直線コネクタ 840"/>
        <xdr:cNvCxnSpPr/>
      </xdr:nvCxnSpPr>
      <xdr:spPr>
        <a:xfrm flipV="1">
          <a:off x="21323300" y="13018135"/>
          <a:ext cx="8382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111125</xdr:rowOff>
    </xdr:from>
    <xdr:ext cx="534670" cy="258445"/>
    <xdr:sp macro="" textlink="">
      <xdr:nvSpPr>
        <xdr:cNvPr id="842" name="繰出金平均値テキスト"/>
        <xdr:cNvSpPr txBox="1"/>
      </xdr:nvSpPr>
      <xdr:spPr>
        <a:xfrm>
          <a:off x="22212300" y="131413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132715</xdr:rowOff>
    </xdr:from>
    <xdr:to xmlns:xdr="http://schemas.openxmlformats.org/drawingml/2006/spreadsheetDrawing">
      <xdr:col>116</xdr:col>
      <xdr:colOff>114300</xdr:colOff>
      <xdr:row>77</xdr:row>
      <xdr:rowOff>63500</xdr:rowOff>
    </xdr:to>
    <xdr:sp macro="" textlink="">
      <xdr:nvSpPr>
        <xdr:cNvPr id="843" name="フローチャート: 判断 842"/>
        <xdr:cNvSpPr/>
      </xdr:nvSpPr>
      <xdr:spPr>
        <a:xfrm>
          <a:off x="221107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77</xdr:row>
      <xdr:rowOff>70485</xdr:rowOff>
    </xdr:from>
    <xdr:to xmlns:xdr="http://schemas.openxmlformats.org/drawingml/2006/spreadsheetDrawing">
      <xdr:col>111</xdr:col>
      <xdr:colOff>177800</xdr:colOff>
      <xdr:row>77</xdr:row>
      <xdr:rowOff>76835</xdr:rowOff>
    </xdr:to>
    <xdr:cxnSp macro="">
      <xdr:nvCxnSpPr>
        <xdr:cNvPr id="844" name="直線コネクタ 843"/>
        <xdr:cNvCxnSpPr/>
      </xdr:nvCxnSpPr>
      <xdr:spPr>
        <a:xfrm flipV="1">
          <a:off x="20434300" y="132721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115570</xdr:rowOff>
    </xdr:from>
    <xdr:to xmlns:xdr="http://schemas.openxmlformats.org/drawingml/2006/spreadsheetDrawing">
      <xdr:col>112</xdr:col>
      <xdr:colOff>38100</xdr:colOff>
      <xdr:row>77</xdr:row>
      <xdr:rowOff>45720</xdr:rowOff>
    </xdr:to>
    <xdr:sp macro="" textlink="">
      <xdr:nvSpPr>
        <xdr:cNvPr id="845" name="フローチャート: 判断 844"/>
        <xdr:cNvSpPr/>
      </xdr:nvSpPr>
      <xdr:spPr>
        <a:xfrm>
          <a:off x="212725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62230</xdr:rowOff>
    </xdr:from>
    <xdr:ext cx="534035" cy="259080"/>
    <xdr:sp macro="" textlink="">
      <xdr:nvSpPr>
        <xdr:cNvPr id="846" name="テキスト ボックス 845"/>
        <xdr:cNvSpPr txBox="1"/>
      </xdr:nvSpPr>
      <xdr:spPr>
        <a:xfrm>
          <a:off x="21055965" y="12920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6350</xdr:rowOff>
    </xdr:from>
    <xdr:to xmlns:xdr="http://schemas.openxmlformats.org/drawingml/2006/spreadsheetDrawing">
      <xdr:col>107</xdr:col>
      <xdr:colOff>50800</xdr:colOff>
      <xdr:row>77</xdr:row>
      <xdr:rowOff>76835</xdr:rowOff>
    </xdr:to>
    <xdr:cxnSp macro="">
      <xdr:nvCxnSpPr>
        <xdr:cNvPr id="847" name="直線コネクタ 846"/>
        <xdr:cNvCxnSpPr/>
      </xdr:nvCxnSpPr>
      <xdr:spPr>
        <a:xfrm>
          <a:off x="19545300" y="1320800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111760</xdr:rowOff>
    </xdr:from>
    <xdr:to xmlns:xdr="http://schemas.openxmlformats.org/drawingml/2006/spreadsheetDrawing">
      <xdr:col>107</xdr:col>
      <xdr:colOff>101600</xdr:colOff>
      <xdr:row>77</xdr:row>
      <xdr:rowOff>41910</xdr:rowOff>
    </xdr:to>
    <xdr:sp macro="" textlink="">
      <xdr:nvSpPr>
        <xdr:cNvPr id="848" name="フローチャート: 判断 847"/>
        <xdr:cNvSpPr/>
      </xdr:nvSpPr>
      <xdr:spPr>
        <a:xfrm>
          <a:off x="203835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58420</xdr:rowOff>
    </xdr:from>
    <xdr:ext cx="534035" cy="259080"/>
    <xdr:sp macro="" textlink="">
      <xdr:nvSpPr>
        <xdr:cNvPr id="849" name="テキスト ボックス 848"/>
        <xdr:cNvSpPr txBox="1"/>
      </xdr:nvSpPr>
      <xdr:spPr>
        <a:xfrm>
          <a:off x="20166965" y="12917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6350</xdr:rowOff>
    </xdr:from>
    <xdr:to xmlns:xdr="http://schemas.openxmlformats.org/drawingml/2006/spreadsheetDrawing">
      <xdr:col>102</xdr:col>
      <xdr:colOff>114300</xdr:colOff>
      <xdr:row>77</xdr:row>
      <xdr:rowOff>136525</xdr:rowOff>
    </xdr:to>
    <xdr:cxnSp macro="">
      <xdr:nvCxnSpPr>
        <xdr:cNvPr id="850" name="直線コネクタ 849"/>
        <xdr:cNvCxnSpPr/>
      </xdr:nvCxnSpPr>
      <xdr:spPr>
        <a:xfrm flipV="1">
          <a:off x="18656300" y="1320800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130175</xdr:rowOff>
    </xdr:from>
    <xdr:to xmlns:xdr="http://schemas.openxmlformats.org/drawingml/2006/spreadsheetDrawing">
      <xdr:col>102</xdr:col>
      <xdr:colOff>165100</xdr:colOff>
      <xdr:row>77</xdr:row>
      <xdr:rowOff>60325</xdr:rowOff>
    </xdr:to>
    <xdr:sp macro="" textlink="">
      <xdr:nvSpPr>
        <xdr:cNvPr id="851" name="フローチャート: 判断 850"/>
        <xdr:cNvSpPr/>
      </xdr:nvSpPr>
      <xdr:spPr>
        <a:xfrm>
          <a:off x="19494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52070</xdr:rowOff>
    </xdr:from>
    <xdr:ext cx="534035" cy="258445"/>
    <xdr:sp macro="" textlink="">
      <xdr:nvSpPr>
        <xdr:cNvPr id="852" name="テキスト ボックス 851"/>
        <xdr:cNvSpPr txBox="1"/>
      </xdr:nvSpPr>
      <xdr:spPr>
        <a:xfrm>
          <a:off x="19277965" y="13253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140335</xdr:rowOff>
    </xdr:from>
    <xdr:to xmlns:xdr="http://schemas.openxmlformats.org/drawingml/2006/spreadsheetDrawing">
      <xdr:col>98</xdr:col>
      <xdr:colOff>38100</xdr:colOff>
      <xdr:row>77</xdr:row>
      <xdr:rowOff>70485</xdr:rowOff>
    </xdr:to>
    <xdr:sp macro="" textlink="">
      <xdr:nvSpPr>
        <xdr:cNvPr id="853" name="フローチャート: 判断 852"/>
        <xdr:cNvSpPr/>
      </xdr:nvSpPr>
      <xdr:spPr>
        <a:xfrm>
          <a:off x="18605500" y="131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86995</xdr:rowOff>
    </xdr:from>
    <xdr:ext cx="534035" cy="258445"/>
    <xdr:sp macro="" textlink="">
      <xdr:nvSpPr>
        <xdr:cNvPr id="854" name="テキスト ボックス 853"/>
        <xdr:cNvSpPr txBox="1"/>
      </xdr:nvSpPr>
      <xdr:spPr>
        <a:xfrm>
          <a:off x="18388965" y="12945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5" name="テキスト ボックス 85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56" name="テキスト ボックス 85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57" name="テキスト ボックス 85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58" name="テキスト ボックス 85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59" name="テキスト ボックス 85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109220</xdr:rowOff>
    </xdr:from>
    <xdr:to xmlns:xdr="http://schemas.openxmlformats.org/drawingml/2006/spreadsheetDrawing">
      <xdr:col>116</xdr:col>
      <xdr:colOff>114300</xdr:colOff>
      <xdr:row>76</xdr:row>
      <xdr:rowOff>38735</xdr:rowOff>
    </xdr:to>
    <xdr:sp macro="" textlink="">
      <xdr:nvSpPr>
        <xdr:cNvPr id="860" name="楕円 859"/>
        <xdr:cNvSpPr/>
      </xdr:nvSpPr>
      <xdr:spPr>
        <a:xfrm>
          <a:off x="22110700" y="12967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132080</xdr:rowOff>
    </xdr:from>
    <xdr:ext cx="534670" cy="258445"/>
    <xdr:sp macro="" textlink="">
      <xdr:nvSpPr>
        <xdr:cNvPr id="861" name="繰出金該当値テキスト"/>
        <xdr:cNvSpPr txBox="1"/>
      </xdr:nvSpPr>
      <xdr:spPr>
        <a:xfrm>
          <a:off x="22212300" y="12819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19685</xdr:rowOff>
    </xdr:from>
    <xdr:to xmlns:xdr="http://schemas.openxmlformats.org/drawingml/2006/spreadsheetDrawing">
      <xdr:col>112</xdr:col>
      <xdr:colOff>38100</xdr:colOff>
      <xdr:row>77</xdr:row>
      <xdr:rowOff>121285</xdr:rowOff>
    </xdr:to>
    <xdr:sp macro="" textlink="">
      <xdr:nvSpPr>
        <xdr:cNvPr id="862" name="楕円 861"/>
        <xdr:cNvSpPr/>
      </xdr:nvSpPr>
      <xdr:spPr>
        <a:xfrm>
          <a:off x="21272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112395</xdr:rowOff>
    </xdr:from>
    <xdr:ext cx="534035" cy="258445"/>
    <xdr:sp macro="" textlink="">
      <xdr:nvSpPr>
        <xdr:cNvPr id="863" name="テキスト ボックス 862"/>
        <xdr:cNvSpPr txBox="1"/>
      </xdr:nvSpPr>
      <xdr:spPr>
        <a:xfrm>
          <a:off x="21055965" y="13314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26035</xdr:rowOff>
    </xdr:from>
    <xdr:to xmlns:xdr="http://schemas.openxmlformats.org/drawingml/2006/spreadsheetDrawing">
      <xdr:col>107</xdr:col>
      <xdr:colOff>101600</xdr:colOff>
      <xdr:row>77</xdr:row>
      <xdr:rowOff>127635</xdr:rowOff>
    </xdr:to>
    <xdr:sp macro="" textlink="">
      <xdr:nvSpPr>
        <xdr:cNvPr id="864" name="楕円 863"/>
        <xdr:cNvSpPr/>
      </xdr:nvSpPr>
      <xdr:spPr>
        <a:xfrm>
          <a:off x="20383500" y="132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118745</xdr:rowOff>
    </xdr:from>
    <xdr:ext cx="534035" cy="259080"/>
    <xdr:sp macro="" textlink="">
      <xdr:nvSpPr>
        <xdr:cNvPr id="865" name="テキスト ボックス 864"/>
        <xdr:cNvSpPr txBox="1"/>
      </xdr:nvSpPr>
      <xdr:spPr>
        <a:xfrm>
          <a:off x="20166965" y="13320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126365</xdr:rowOff>
    </xdr:from>
    <xdr:to xmlns:xdr="http://schemas.openxmlformats.org/drawingml/2006/spreadsheetDrawing">
      <xdr:col>102</xdr:col>
      <xdr:colOff>165100</xdr:colOff>
      <xdr:row>77</xdr:row>
      <xdr:rowOff>56515</xdr:rowOff>
    </xdr:to>
    <xdr:sp macro="" textlink="">
      <xdr:nvSpPr>
        <xdr:cNvPr id="866" name="楕円 865"/>
        <xdr:cNvSpPr/>
      </xdr:nvSpPr>
      <xdr:spPr>
        <a:xfrm>
          <a:off x="19494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73025</xdr:rowOff>
    </xdr:from>
    <xdr:ext cx="534035" cy="259080"/>
    <xdr:sp macro="" textlink="">
      <xdr:nvSpPr>
        <xdr:cNvPr id="867" name="テキスト ボックス 866"/>
        <xdr:cNvSpPr txBox="1"/>
      </xdr:nvSpPr>
      <xdr:spPr>
        <a:xfrm>
          <a:off x="19277965" y="12931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86360</xdr:rowOff>
    </xdr:from>
    <xdr:to xmlns:xdr="http://schemas.openxmlformats.org/drawingml/2006/spreadsheetDrawing">
      <xdr:col>98</xdr:col>
      <xdr:colOff>38100</xdr:colOff>
      <xdr:row>78</xdr:row>
      <xdr:rowOff>15875</xdr:rowOff>
    </xdr:to>
    <xdr:sp macro="" textlink="">
      <xdr:nvSpPr>
        <xdr:cNvPr id="868" name="楕円 867"/>
        <xdr:cNvSpPr/>
      </xdr:nvSpPr>
      <xdr:spPr>
        <a:xfrm>
          <a:off x="186055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6985</xdr:rowOff>
    </xdr:from>
    <xdr:ext cx="534035" cy="258445"/>
    <xdr:sp macro="" textlink="">
      <xdr:nvSpPr>
        <xdr:cNvPr id="869" name="テキスト ボックス 868"/>
        <xdr:cNvSpPr txBox="1"/>
      </xdr:nvSpPr>
      <xdr:spPr>
        <a:xfrm>
          <a:off x="18388965" y="13380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78" name="テキスト ボックス 877"/>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79" name="直線コネクタ 87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0" name="直線コネクタ 879"/>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1" name="テキスト ボックス 880"/>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2" name="直線コネクタ 881"/>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83" name="テキスト ボックス 882"/>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5" name="直線コネクタ 884"/>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6"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7" name="直線コネクタ 88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88"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0" name="直線コネクタ 889"/>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1"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3" name="直線コネクタ 892"/>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5" name="テキスト ボックス 894"/>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6" name="直線コネクタ 895"/>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898" name="テキスト ボックス 897"/>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899" name="直線コネクタ 898"/>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1" name="テキスト ボックス 900"/>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3" name="テキスト ボックス 902"/>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4" name="テキスト ボックス 903"/>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5" name="テキスト ボックス 904"/>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6" name="テキスト ボックス 905"/>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7" name="テキスト ボックス 906"/>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08" name="テキスト ボックス 907"/>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0"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2" name="テキスト ボックス 911"/>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4" name="テキスト ボックス 913"/>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16" name="テキスト ボックス 915"/>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18" name="テキスト ボックス 917"/>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373,773</a:t>
          </a:r>
          <a:r>
            <a:rPr kumimoji="1" lang="ja-JP" altLang="en-US" sz="1300">
              <a:latin typeface="ＭＳ Ｐゴシック"/>
              <a:ea typeface="ＭＳ Ｐゴシック"/>
            </a:rPr>
            <a:t>円となっている。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主な構成項目である扶助費は、住民一人当たり</a:t>
          </a:r>
          <a:r>
            <a:rPr kumimoji="1" lang="en-US" altLang="ja-JP" sz="1300">
              <a:latin typeface="ＭＳ Ｐゴシック"/>
              <a:ea typeface="ＭＳ Ｐゴシック"/>
            </a:rPr>
            <a:t>67,061</a:t>
          </a:r>
          <a:r>
            <a:rPr kumimoji="1" lang="ja-JP" altLang="en-US" sz="1300">
              <a:latin typeface="ＭＳ Ｐゴシック"/>
              <a:ea typeface="ＭＳ Ｐゴシック"/>
            </a:rPr>
            <a:t>円となっており、平成</a:t>
          </a:r>
          <a:r>
            <a:rPr kumimoji="1" lang="en-US" altLang="ja-JP" sz="1300">
              <a:latin typeface="ＭＳ Ｐゴシック"/>
              <a:ea typeface="ＭＳ Ｐゴシック"/>
            </a:rPr>
            <a:t>23</a:t>
          </a:r>
          <a:r>
            <a:rPr kumimoji="1" lang="ja-JP" altLang="en-US" sz="1300">
              <a:latin typeface="ＭＳ Ｐゴシック"/>
              <a:ea typeface="ＭＳ Ｐゴシック"/>
            </a:rPr>
            <a:t>年度から年々増加し、今後も増加が予想される。本年度の増加要因は、保育所施設型給付費や地域型保育給付費の増加によるものである。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普通建設（うち新規整備）は、三輪立花線の道路整備や、駅北口駐車場整備等により経費が増加しており、類似団体平均と比較し高い水準にある。しかしながら、平成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年度までに事業が終了するため、今後継続的に経費が増加していくことはない。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また、繰出金においても類似団体平均と比較し高い水準にあるが、平成</a:t>
          </a:r>
          <a:r>
            <a:rPr kumimoji="1" lang="en-US" altLang="ja-JP" sz="1300">
              <a:latin typeface="ＭＳ Ｐゴシック"/>
              <a:ea typeface="ＭＳ Ｐゴシック"/>
            </a:rPr>
            <a:t>33</a:t>
          </a:r>
          <a:r>
            <a:rPr kumimoji="1" lang="ja-JP" altLang="en-US" sz="1300">
              <a:latin typeface="ＭＳ Ｐゴシック"/>
              <a:ea typeface="ＭＳ Ｐゴシック"/>
            </a:rPr>
            <a:t>年度に事業終了予定の高田地区工業団地整備に伴う内陸フロンティア事業基金への繰出であり、こちらも一時的な増加で、継続的に経費が増加していくことはない。</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今後も、事業の取捨選択を徹底していくことで、事業費の減少を目指す。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静岡県藤枝市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146,173
144,613
194.06
57,458,960
54,635,537
2,811,805
28,123,321
41,420,269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6350</xdr:rowOff>
    </xdr:from>
    <xdr:ext cx="466725" cy="258445"/>
    <xdr:sp macro="" textlink="">
      <xdr:nvSpPr>
        <xdr:cNvPr id="50" name="テキスト ボックス 49"/>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22225</xdr:rowOff>
    </xdr:from>
    <xdr:ext cx="466725" cy="258445"/>
    <xdr:sp macro="" textlink="">
      <xdr:nvSpPr>
        <xdr:cNvPr id="52" name="テキスト ボックス 51"/>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38100</xdr:rowOff>
    </xdr:from>
    <xdr:ext cx="466725" cy="259080"/>
    <xdr:sp macro="" textlink="">
      <xdr:nvSpPr>
        <xdr:cNvPr id="54" name="テキスト ボックス 53"/>
        <xdr:cNvSpPr txBox="1"/>
      </xdr:nvSpPr>
      <xdr:spPr>
        <a:xfrm>
          <a:off x="294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6" name="テキスト ボックス 55"/>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52070</xdr:rowOff>
    </xdr:from>
    <xdr:to xmlns:xdr="http://schemas.openxmlformats.org/drawingml/2006/spreadsheetDrawing">
      <xdr:col>24</xdr:col>
      <xdr:colOff>62865</xdr:colOff>
      <xdr:row>39</xdr:row>
      <xdr:rowOff>118745</xdr:rowOff>
    </xdr:to>
    <xdr:cxnSp macro="">
      <xdr:nvCxnSpPr>
        <xdr:cNvPr id="58" name="直線コネクタ 57"/>
        <xdr:cNvCxnSpPr/>
      </xdr:nvCxnSpPr>
      <xdr:spPr>
        <a:xfrm flipV="1">
          <a:off x="4633595" y="5367020"/>
          <a:ext cx="127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122555</xdr:rowOff>
    </xdr:from>
    <xdr:ext cx="469900" cy="258445"/>
    <xdr:sp macro="" textlink="">
      <xdr:nvSpPr>
        <xdr:cNvPr id="59" name="議会費最小値テキスト"/>
        <xdr:cNvSpPr txBox="1"/>
      </xdr:nvSpPr>
      <xdr:spPr>
        <a:xfrm>
          <a:off x="4686300" y="6809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118745</xdr:rowOff>
    </xdr:from>
    <xdr:to xmlns:xdr="http://schemas.openxmlformats.org/drawingml/2006/spreadsheetDrawing">
      <xdr:col>24</xdr:col>
      <xdr:colOff>152400</xdr:colOff>
      <xdr:row>39</xdr:row>
      <xdr:rowOff>118745</xdr:rowOff>
    </xdr:to>
    <xdr:cxnSp macro="">
      <xdr:nvCxnSpPr>
        <xdr:cNvPr id="60" name="直線コネクタ 59"/>
        <xdr:cNvCxnSpPr/>
      </xdr:nvCxnSpPr>
      <xdr:spPr>
        <a:xfrm>
          <a:off x="4546600" y="680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170180</xdr:rowOff>
    </xdr:from>
    <xdr:ext cx="469900" cy="259080"/>
    <xdr:sp macro="" textlink="">
      <xdr:nvSpPr>
        <xdr:cNvPr id="61" name="議会費最大値テキスト"/>
        <xdr:cNvSpPr txBox="1"/>
      </xdr:nvSpPr>
      <xdr:spPr>
        <a:xfrm>
          <a:off x="4686300" y="5142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3,103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52070</xdr:rowOff>
    </xdr:from>
    <xdr:to xmlns:xdr="http://schemas.openxmlformats.org/drawingml/2006/spreadsheetDrawing">
      <xdr:col>24</xdr:col>
      <xdr:colOff>152400</xdr:colOff>
      <xdr:row>31</xdr:row>
      <xdr:rowOff>52070</xdr:rowOff>
    </xdr:to>
    <xdr:cxnSp macro="">
      <xdr:nvCxnSpPr>
        <xdr:cNvPr id="62" name="直線コネクタ 61"/>
        <xdr:cNvCxnSpPr/>
      </xdr:nvCxnSpPr>
      <xdr:spPr>
        <a:xfrm>
          <a:off x="4546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80010</xdr:rowOff>
    </xdr:from>
    <xdr:to xmlns:xdr="http://schemas.openxmlformats.org/drawingml/2006/spreadsheetDrawing">
      <xdr:col>24</xdr:col>
      <xdr:colOff>63500</xdr:colOff>
      <xdr:row>38</xdr:row>
      <xdr:rowOff>104775</xdr:rowOff>
    </xdr:to>
    <xdr:cxnSp macro="">
      <xdr:nvCxnSpPr>
        <xdr:cNvPr id="63" name="直線コネクタ 62"/>
        <xdr:cNvCxnSpPr/>
      </xdr:nvCxnSpPr>
      <xdr:spPr>
        <a:xfrm flipV="1">
          <a:off x="3797300" y="659511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33655</xdr:rowOff>
    </xdr:from>
    <xdr:ext cx="469900" cy="258445"/>
    <xdr:sp macro="" textlink="">
      <xdr:nvSpPr>
        <xdr:cNvPr id="64" name="議会費平均値テキスト"/>
        <xdr:cNvSpPr txBox="1"/>
      </xdr:nvSpPr>
      <xdr:spPr>
        <a:xfrm>
          <a:off x="4686300" y="58629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10795</xdr:rowOff>
    </xdr:from>
    <xdr:to xmlns:xdr="http://schemas.openxmlformats.org/drawingml/2006/spreadsheetDrawing">
      <xdr:col>24</xdr:col>
      <xdr:colOff>114300</xdr:colOff>
      <xdr:row>35</xdr:row>
      <xdr:rowOff>112395</xdr:rowOff>
    </xdr:to>
    <xdr:sp macro="" textlink="">
      <xdr:nvSpPr>
        <xdr:cNvPr id="65" name="フローチャート: 判断 64"/>
        <xdr:cNvSpPr/>
      </xdr:nvSpPr>
      <xdr:spPr>
        <a:xfrm>
          <a:off x="45847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38100</xdr:rowOff>
    </xdr:from>
    <xdr:to xmlns:xdr="http://schemas.openxmlformats.org/drawingml/2006/spreadsheetDrawing">
      <xdr:col>19</xdr:col>
      <xdr:colOff>177800</xdr:colOff>
      <xdr:row>38</xdr:row>
      <xdr:rowOff>104775</xdr:rowOff>
    </xdr:to>
    <xdr:cxnSp macro="">
      <xdr:nvCxnSpPr>
        <xdr:cNvPr id="66" name="直線コネクタ 65"/>
        <xdr:cNvCxnSpPr/>
      </xdr:nvCxnSpPr>
      <xdr:spPr>
        <a:xfrm>
          <a:off x="2908300" y="638175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140970</xdr:rowOff>
    </xdr:from>
    <xdr:to xmlns:xdr="http://schemas.openxmlformats.org/drawingml/2006/spreadsheetDrawing">
      <xdr:col>20</xdr:col>
      <xdr:colOff>38100</xdr:colOff>
      <xdr:row>35</xdr:row>
      <xdr:rowOff>71120</xdr:rowOff>
    </xdr:to>
    <xdr:sp macro="" textlink="">
      <xdr:nvSpPr>
        <xdr:cNvPr id="67" name="フローチャート: 判断 66"/>
        <xdr:cNvSpPr/>
      </xdr:nvSpPr>
      <xdr:spPr>
        <a:xfrm>
          <a:off x="3746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87630</xdr:rowOff>
    </xdr:from>
    <xdr:ext cx="469265" cy="258445"/>
    <xdr:sp macro="" textlink="">
      <xdr:nvSpPr>
        <xdr:cNvPr id="68" name="テキスト ボックス 67"/>
        <xdr:cNvSpPr txBox="1"/>
      </xdr:nvSpPr>
      <xdr:spPr>
        <a:xfrm>
          <a:off x="3562350" y="57454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38100</xdr:rowOff>
    </xdr:from>
    <xdr:to xmlns:xdr="http://schemas.openxmlformats.org/drawingml/2006/spreadsheetDrawing">
      <xdr:col>15</xdr:col>
      <xdr:colOff>50800</xdr:colOff>
      <xdr:row>38</xdr:row>
      <xdr:rowOff>54610</xdr:rowOff>
    </xdr:to>
    <xdr:cxnSp macro="">
      <xdr:nvCxnSpPr>
        <xdr:cNvPr id="69" name="直線コネクタ 68"/>
        <xdr:cNvCxnSpPr/>
      </xdr:nvCxnSpPr>
      <xdr:spPr>
        <a:xfrm flipV="1">
          <a:off x="2019300" y="638175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33</xdr:row>
      <xdr:rowOff>75565</xdr:rowOff>
    </xdr:from>
    <xdr:to xmlns:xdr="http://schemas.openxmlformats.org/drawingml/2006/spreadsheetDrawing">
      <xdr:col>15</xdr:col>
      <xdr:colOff>101600</xdr:colOff>
      <xdr:row>34</xdr:row>
      <xdr:rowOff>6350</xdr:rowOff>
    </xdr:to>
    <xdr:sp macro="" textlink="">
      <xdr:nvSpPr>
        <xdr:cNvPr id="70" name="フローチャート: 判断 69"/>
        <xdr:cNvSpPr/>
      </xdr:nvSpPr>
      <xdr:spPr>
        <a:xfrm>
          <a:off x="2857500" y="57334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22225</xdr:rowOff>
    </xdr:from>
    <xdr:ext cx="469265" cy="258445"/>
    <xdr:sp macro="" textlink="">
      <xdr:nvSpPr>
        <xdr:cNvPr id="71" name="テキスト ボックス 70"/>
        <xdr:cNvSpPr txBox="1"/>
      </xdr:nvSpPr>
      <xdr:spPr>
        <a:xfrm>
          <a:off x="2673350" y="5508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38735</xdr:rowOff>
    </xdr:from>
    <xdr:to xmlns:xdr="http://schemas.openxmlformats.org/drawingml/2006/spreadsheetDrawing">
      <xdr:col>10</xdr:col>
      <xdr:colOff>114300</xdr:colOff>
      <xdr:row>38</xdr:row>
      <xdr:rowOff>54610</xdr:rowOff>
    </xdr:to>
    <xdr:cxnSp macro="">
      <xdr:nvCxnSpPr>
        <xdr:cNvPr id="72" name="直線コネクタ 71"/>
        <xdr:cNvCxnSpPr/>
      </xdr:nvCxnSpPr>
      <xdr:spPr>
        <a:xfrm>
          <a:off x="1130300" y="655383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32</xdr:row>
      <xdr:rowOff>105410</xdr:rowOff>
    </xdr:from>
    <xdr:to xmlns:xdr="http://schemas.openxmlformats.org/drawingml/2006/spreadsheetDrawing">
      <xdr:col>10</xdr:col>
      <xdr:colOff>165100</xdr:colOff>
      <xdr:row>33</xdr:row>
      <xdr:rowOff>35560</xdr:rowOff>
    </xdr:to>
    <xdr:sp macro="" textlink="">
      <xdr:nvSpPr>
        <xdr:cNvPr id="73" name="フローチャート: 判断 72"/>
        <xdr:cNvSpPr/>
      </xdr:nvSpPr>
      <xdr:spPr>
        <a:xfrm>
          <a:off x="1968500" y="559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52070</xdr:rowOff>
    </xdr:from>
    <xdr:ext cx="469265" cy="258445"/>
    <xdr:sp macro="" textlink="">
      <xdr:nvSpPr>
        <xdr:cNvPr id="74" name="テキスト ボックス 73"/>
        <xdr:cNvSpPr txBox="1"/>
      </xdr:nvSpPr>
      <xdr:spPr>
        <a:xfrm>
          <a:off x="1784350" y="5367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159385</xdr:rowOff>
    </xdr:from>
    <xdr:to xmlns:xdr="http://schemas.openxmlformats.org/drawingml/2006/spreadsheetDrawing">
      <xdr:col>6</xdr:col>
      <xdr:colOff>38100</xdr:colOff>
      <xdr:row>33</xdr:row>
      <xdr:rowOff>89535</xdr:rowOff>
    </xdr:to>
    <xdr:sp macro="" textlink="">
      <xdr:nvSpPr>
        <xdr:cNvPr id="75" name="フローチャート: 判断 74"/>
        <xdr:cNvSpPr/>
      </xdr:nvSpPr>
      <xdr:spPr>
        <a:xfrm>
          <a:off x="1079500" y="564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106045</xdr:rowOff>
    </xdr:from>
    <xdr:ext cx="469265" cy="259080"/>
    <xdr:sp macro="" textlink="">
      <xdr:nvSpPr>
        <xdr:cNvPr id="76" name="テキスト ボックス 75"/>
        <xdr:cNvSpPr txBox="1"/>
      </xdr:nvSpPr>
      <xdr:spPr>
        <a:xfrm>
          <a:off x="895350" y="5420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29210</xdr:rowOff>
    </xdr:from>
    <xdr:to xmlns:xdr="http://schemas.openxmlformats.org/drawingml/2006/spreadsheetDrawing">
      <xdr:col>24</xdr:col>
      <xdr:colOff>114300</xdr:colOff>
      <xdr:row>38</xdr:row>
      <xdr:rowOff>130810</xdr:rowOff>
    </xdr:to>
    <xdr:sp macro="" textlink="">
      <xdr:nvSpPr>
        <xdr:cNvPr id="82" name="楕円 81"/>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7620</xdr:rowOff>
    </xdr:from>
    <xdr:ext cx="469900" cy="258445"/>
    <xdr:sp macro="" textlink="">
      <xdr:nvSpPr>
        <xdr:cNvPr id="83" name="議会費該当値テキスト"/>
        <xdr:cNvSpPr txBox="1"/>
      </xdr:nvSpPr>
      <xdr:spPr>
        <a:xfrm>
          <a:off x="4686300" y="6522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53975</xdr:rowOff>
    </xdr:from>
    <xdr:to xmlns:xdr="http://schemas.openxmlformats.org/drawingml/2006/spreadsheetDrawing">
      <xdr:col>20</xdr:col>
      <xdr:colOff>38100</xdr:colOff>
      <xdr:row>38</xdr:row>
      <xdr:rowOff>155575</xdr:rowOff>
    </xdr:to>
    <xdr:sp macro="" textlink="">
      <xdr:nvSpPr>
        <xdr:cNvPr id="84" name="楕円 83"/>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146685</xdr:rowOff>
    </xdr:from>
    <xdr:ext cx="469265" cy="258445"/>
    <xdr:sp macro="" textlink="">
      <xdr:nvSpPr>
        <xdr:cNvPr id="85" name="テキスト ボックス 84"/>
        <xdr:cNvSpPr txBox="1"/>
      </xdr:nvSpPr>
      <xdr:spPr>
        <a:xfrm>
          <a:off x="3562350" y="66617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158750</xdr:rowOff>
    </xdr:from>
    <xdr:to xmlns:xdr="http://schemas.openxmlformats.org/drawingml/2006/spreadsheetDrawing">
      <xdr:col>15</xdr:col>
      <xdr:colOff>101600</xdr:colOff>
      <xdr:row>37</xdr:row>
      <xdr:rowOff>88900</xdr:rowOff>
    </xdr:to>
    <xdr:sp macro="" textlink="">
      <xdr:nvSpPr>
        <xdr:cNvPr id="86" name="楕円 85"/>
        <xdr:cNvSpPr/>
      </xdr:nvSpPr>
      <xdr:spPr>
        <a:xfrm>
          <a:off x="2857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80010</xdr:rowOff>
    </xdr:from>
    <xdr:ext cx="469265" cy="259080"/>
    <xdr:sp macro="" textlink="">
      <xdr:nvSpPr>
        <xdr:cNvPr id="87" name="テキスト ボックス 86"/>
        <xdr:cNvSpPr txBox="1"/>
      </xdr:nvSpPr>
      <xdr:spPr>
        <a:xfrm>
          <a:off x="2673350" y="6423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3810</xdr:rowOff>
    </xdr:from>
    <xdr:to xmlns:xdr="http://schemas.openxmlformats.org/drawingml/2006/spreadsheetDrawing">
      <xdr:col>10</xdr:col>
      <xdr:colOff>165100</xdr:colOff>
      <xdr:row>38</xdr:row>
      <xdr:rowOff>105410</xdr:rowOff>
    </xdr:to>
    <xdr:sp macro="" textlink="">
      <xdr:nvSpPr>
        <xdr:cNvPr id="88" name="楕円 87"/>
        <xdr:cNvSpPr/>
      </xdr:nvSpPr>
      <xdr:spPr>
        <a:xfrm>
          <a:off x="1968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96520</xdr:rowOff>
    </xdr:from>
    <xdr:ext cx="469265" cy="259080"/>
    <xdr:sp macro="" textlink="">
      <xdr:nvSpPr>
        <xdr:cNvPr id="89" name="テキスト ボックス 88"/>
        <xdr:cNvSpPr txBox="1"/>
      </xdr:nvSpPr>
      <xdr:spPr>
        <a:xfrm>
          <a:off x="1784350" y="6611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159385</xdr:rowOff>
    </xdr:from>
    <xdr:to xmlns:xdr="http://schemas.openxmlformats.org/drawingml/2006/spreadsheetDrawing">
      <xdr:col>6</xdr:col>
      <xdr:colOff>38100</xdr:colOff>
      <xdr:row>38</xdr:row>
      <xdr:rowOff>89535</xdr:rowOff>
    </xdr:to>
    <xdr:sp macro="" textlink="">
      <xdr:nvSpPr>
        <xdr:cNvPr id="90" name="楕円 89"/>
        <xdr:cNvSpPr/>
      </xdr:nvSpPr>
      <xdr:spPr>
        <a:xfrm>
          <a:off x="1079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80645</xdr:rowOff>
    </xdr:from>
    <xdr:ext cx="469265" cy="259080"/>
    <xdr:sp macro="" textlink="">
      <xdr:nvSpPr>
        <xdr:cNvPr id="91" name="テキスト ボックス 90"/>
        <xdr:cNvSpPr txBox="1"/>
      </xdr:nvSpPr>
      <xdr:spPr>
        <a:xfrm>
          <a:off x="895350" y="6595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8890</xdr:rowOff>
    </xdr:from>
    <xdr:to xmlns:xdr="http://schemas.openxmlformats.org/drawingml/2006/spreadsheetDrawing">
      <xdr:col>24</xdr:col>
      <xdr:colOff>62865</xdr:colOff>
      <xdr:row>58</xdr:row>
      <xdr:rowOff>3175</xdr:rowOff>
    </xdr:to>
    <xdr:cxnSp macro="">
      <xdr:nvCxnSpPr>
        <xdr:cNvPr id="113" name="直線コネクタ 112"/>
        <xdr:cNvCxnSpPr/>
      </xdr:nvCxnSpPr>
      <xdr:spPr>
        <a:xfrm flipV="1">
          <a:off x="4633595" y="8752840"/>
          <a:ext cx="1270" cy="1194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6985</xdr:rowOff>
    </xdr:from>
    <xdr:ext cx="534670" cy="258445"/>
    <xdr:sp macro="" textlink="">
      <xdr:nvSpPr>
        <xdr:cNvPr id="114" name="総務費最小値テキスト"/>
        <xdr:cNvSpPr txBox="1"/>
      </xdr:nvSpPr>
      <xdr:spPr>
        <a:xfrm>
          <a:off x="4686300" y="9951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3175</xdr:rowOff>
    </xdr:from>
    <xdr:to xmlns:xdr="http://schemas.openxmlformats.org/drawingml/2006/spreadsheetDrawing">
      <xdr:col>24</xdr:col>
      <xdr:colOff>152400</xdr:colOff>
      <xdr:row>58</xdr:row>
      <xdr:rowOff>3175</xdr:rowOff>
    </xdr:to>
    <xdr:cxnSp macro="">
      <xdr:nvCxnSpPr>
        <xdr:cNvPr id="115" name="直線コネクタ 114"/>
        <xdr:cNvCxnSpPr/>
      </xdr:nvCxnSpPr>
      <xdr:spPr>
        <a:xfrm>
          <a:off x="4546600" y="994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127000</xdr:rowOff>
    </xdr:from>
    <xdr:ext cx="598805" cy="259080"/>
    <xdr:sp macro="" textlink="">
      <xdr:nvSpPr>
        <xdr:cNvPr id="116" name="総務費最大値テキスト"/>
        <xdr:cNvSpPr txBox="1"/>
      </xdr:nvSpPr>
      <xdr:spPr>
        <a:xfrm>
          <a:off x="4686300" y="8528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291,155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8890</xdr:rowOff>
    </xdr:from>
    <xdr:to xmlns:xdr="http://schemas.openxmlformats.org/drawingml/2006/spreadsheetDrawing">
      <xdr:col>24</xdr:col>
      <xdr:colOff>152400</xdr:colOff>
      <xdr:row>51</xdr:row>
      <xdr:rowOff>8890</xdr:rowOff>
    </xdr:to>
    <xdr:cxnSp macro="">
      <xdr:nvCxnSpPr>
        <xdr:cNvPr id="117" name="直線コネクタ 116"/>
        <xdr:cNvCxnSpPr/>
      </xdr:nvCxnSpPr>
      <xdr:spPr>
        <a:xfrm>
          <a:off x="4546600" y="875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36830</xdr:rowOff>
    </xdr:from>
    <xdr:to xmlns:xdr="http://schemas.openxmlformats.org/drawingml/2006/spreadsheetDrawing">
      <xdr:col>24</xdr:col>
      <xdr:colOff>63500</xdr:colOff>
      <xdr:row>57</xdr:row>
      <xdr:rowOff>58420</xdr:rowOff>
    </xdr:to>
    <xdr:cxnSp macro="">
      <xdr:nvCxnSpPr>
        <xdr:cNvPr id="118" name="直線コネクタ 117"/>
        <xdr:cNvCxnSpPr/>
      </xdr:nvCxnSpPr>
      <xdr:spPr>
        <a:xfrm>
          <a:off x="3797300" y="980948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26670</xdr:rowOff>
    </xdr:from>
    <xdr:ext cx="534670" cy="259080"/>
    <xdr:sp macro="" textlink="">
      <xdr:nvSpPr>
        <xdr:cNvPr id="119" name="総務費平均値テキスト"/>
        <xdr:cNvSpPr txBox="1"/>
      </xdr:nvSpPr>
      <xdr:spPr>
        <a:xfrm>
          <a:off x="4686300" y="97993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46,368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48260</xdr:rowOff>
    </xdr:from>
    <xdr:to xmlns:xdr="http://schemas.openxmlformats.org/drawingml/2006/spreadsheetDrawing">
      <xdr:col>24</xdr:col>
      <xdr:colOff>114300</xdr:colOff>
      <xdr:row>57</xdr:row>
      <xdr:rowOff>149860</xdr:rowOff>
    </xdr:to>
    <xdr:sp macro="" textlink="">
      <xdr:nvSpPr>
        <xdr:cNvPr id="120" name="フローチャート: 判断 119"/>
        <xdr:cNvSpPr/>
      </xdr:nvSpPr>
      <xdr:spPr>
        <a:xfrm>
          <a:off x="4584700" y="98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36830</xdr:rowOff>
    </xdr:from>
    <xdr:to xmlns:xdr="http://schemas.openxmlformats.org/drawingml/2006/spreadsheetDrawing">
      <xdr:col>19</xdr:col>
      <xdr:colOff>177800</xdr:colOff>
      <xdr:row>57</xdr:row>
      <xdr:rowOff>170815</xdr:rowOff>
    </xdr:to>
    <xdr:cxnSp macro="">
      <xdr:nvCxnSpPr>
        <xdr:cNvPr id="121" name="直線コネクタ 120"/>
        <xdr:cNvCxnSpPr/>
      </xdr:nvCxnSpPr>
      <xdr:spPr>
        <a:xfrm flipV="1">
          <a:off x="2908300" y="9809480"/>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18415</xdr:rowOff>
    </xdr:from>
    <xdr:to xmlns:xdr="http://schemas.openxmlformats.org/drawingml/2006/spreadsheetDrawing">
      <xdr:col>20</xdr:col>
      <xdr:colOff>38100</xdr:colOff>
      <xdr:row>57</xdr:row>
      <xdr:rowOff>120650</xdr:rowOff>
    </xdr:to>
    <xdr:sp macro="" textlink="">
      <xdr:nvSpPr>
        <xdr:cNvPr id="122" name="フローチャート: 判断 121"/>
        <xdr:cNvSpPr/>
      </xdr:nvSpPr>
      <xdr:spPr>
        <a:xfrm>
          <a:off x="3746500" y="9791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111125</xdr:rowOff>
    </xdr:from>
    <xdr:ext cx="534035" cy="258445"/>
    <xdr:sp macro="" textlink="">
      <xdr:nvSpPr>
        <xdr:cNvPr id="123" name="テキスト ボックス 122"/>
        <xdr:cNvSpPr txBox="1"/>
      </xdr:nvSpPr>
      <xdr:spPr>
        <a:xfrm>
          <a:off x="3529965" y="9883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151765</xdr:rowOff>
    </xdr:from>
    <xdr:to xmlns:xdr="http://schemas.openxmlformats.org/drawingml/2006/spreadsheetDrawing">
      <xdr:col>15</xdr:col>
      <xdr:colOff>50800</xdr:colOff>
      <xdr:row>57</xdr:row>
      <xdr:rowOff>170815</xdr:rowOff>
    </xdr:to>
    <xdr:cxnSp macro="">
      <xdr:nvCxnSpPr>
        <xdr:cNvPr id="124" name="直線コネクタ 123"/>
        <xdr:cNvCxnSpPr/>
      </xdr:nvCxnSpPr>
      <xdr:spPr>
        <a:xfrm>
          <a:off x="2019300" y="99244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48895</xdr:rowOff>
    </xdr:from>
    <xdr:to xmlns:xdr="http://schemas.openxmlformats.org/drawingml/2006/spreadsheetDrawing">
      <xdr:col>15</xdr:col>
      <xdr:colOff>101600</xdr:colOff>
      <xdr:row>57</xdr:row>
      <xdr:rowOff>150495</xdr:rowOff>
    </xdr:to>
    <xdr:sp macro="" textlink="">
      <xdr:nvSpPr>
        <xdr:cNvPr id="125" name="フローチャート: 判断 124"/>
        <xdr:cNvSpPr/>
      </xdr:nvSpPr>
      <xdr:spPr>
        <a:xfrm>
          <a:off x="2857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167005</xdr:rowOff>
    </xdr:from>
    <xdr:ext cx="534035" cy="258445"/>
    <xdr:sp macro="" textlink="">
      <xdr:nvSpPr>
        <xdr:cNvPr id="126" name="テキスト ボックス 125"/>
        <xdr:cNvSpPr txBox="1"/>
      </xdr:nvSpPr>
      <xdr:spPr>
        <a:xfrm>
          <a:off x="2640965" y="9596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151765</xdr:rowOff>
    </xdr:from>
    <xdr:to xmlns:xdr="http://schemas.openxmlformats.org/drawingml/2006/spreadsheetDrawing">
      <xdr:col>10</xdr:col>
      <xdr:colOff>114300</xdr:colOff>
      <xdr:row>57</xdr:row>
      <xdr:rowOff>154940</xdr:rowOff>
    </xdr:to>
    <xdr:cxnSp macro="">
      <xdr:nvCxnSpPr>
        <xdr:cNvPr id="127" name="直線コネクタ 126"/>
        <xdr:cNvCxnSpPr/>
      </xdr:nvCxnSpPr>
      <xdr:spPr>
        <a:xfrm flipV="1">
          <a:off x="1130300" y="99244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49530</xdr:rowOff>
    </xdr:from>
    <xdr:to xmlns:xdr="http://schemas.openxmlformats.org/drawingml/2006/spreadsheetDrawing">
      <xdr:col>10</xdr:col>
      <xdr:colOff>165100</xdr:colOff>
      <xdr:row>57</xdr:row>
      <xdr:rowOff>151130</xdr:rowOff>
    </xdr:to>
    <xdr:sp macro="" textlink="">
      <xdr:nvSpPr>
        <xdr:cNvPr id="128" name="フローチャート: 判断 127"/>
        <xdr:cNvSpPr/>
      </xdr:nvSpPr>
      <xdr:spPr>
        <a:xfrm>
          <a:off x="1968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167640</xdr:rowOff>
    </xdr:from>
    <xdr:ext cx="534035" cy="258445"/>
    <xdr:sp macro="" textlink="">
      <xdr:nvSpPr>
        <xdr:cNvPr id="129" name="テキスト ボックス 128"/>
        <xdr:cNvSpPr txBox="1"/>
      </xdr:nvSpPr>
      <xdr:spPr>
        <a:xfrm>
          <a:off x="1751965" y="9597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45085</xdr:rowOff>
    </xdr:from>
    <xdr:to xmlns:xdr="http://schemas.openxmlformats.org/drawingml/2006/spreadsheetDrawing">
      <xdr:col>6</xdr:col>
      <xdr:colOff>38100</xdr:colOff>
      <xdr:row>57</xdr:row>
      <xdr:rowOff>146685</xdr:rowOff>
    </xdr:to>
    <xdr:sp macro="" textlink="">
      <xdr:nvSpPr>
        <xdr:cNvPr id="130" name="フローチャート: 判断 129"/>
        <xdr:cNvSpPr/>
      </xdr:nvSpPr>
      <xdr:spPr>
        <a:xfrm>
          <a:off x="1079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163195</xdr:rowOff>
    </xdr:from>
    <xdr:ext cx="534035" cy="259080"/>
    <xdr:sp macro="" textlink="">
      <xdr:nvSpPr>
        <xdr:cNvPr id="131" name="テキスト ボックス 130"/>
        <xdr:cNvSpPr txBox="1"/>
      </xdr:nvSpPr>
      <xdr:spPr>
        <a:xfrm>
          <a:off x="862965" y="9592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7620</xdr:rowOff>
    </xdr:from>
    <xdr:to xmlns:xdr="http://schemas.openxmlformats.org/drawingml/2006/spreadsheetDrawing">
      <xdr:col>24</xdr:col>
      <xdr:colOff>114300</xdr:colOff>
      <xdr:row>57</xdr:row>
      <xdr:rowOff>109220</xdr:rowOff>
    </xdr:to>
    <xdr:sp macro="" textlink="">
      <xdr:nvSpPr>
        <xdr:cNvPr id="137" name="楕円 136"/>
        <xdr:cNvSpPr/>
      </xdr:nvSpPr>
      <xdr:spPr>
        <a:xfrm>
          <a:off x="45847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138430</xdr:rowOff>
    </xdr:from>
    <xdr:ext cx="534670" cy="259080"/>
    <xdr:sp macro="" textlink="">
      <xdr:nvSpPr>
        <xdr:cNvPr id="138" name="総務費該当値テキスト"/>
        <xdr:cNvSpPr txBox="1"/>
      </xdr:nvSpPr>
      <xdr:spPr>
        <a:xfrm>
          <a:off x="4686300" y="9568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157480</xdr:rowOff>
    </xdr:from>
    <xdr:to xmlns:xdr="http://schemas.openxmlformats.org/drawingml/2006/spreadsheetDrawing">
      <xdr:col>20</xdr:col>
      <xdr:colOff>38100</xdr:colOff>
      <xdr:row>57</xdr:row>
      <xdr:rowOff>87630</xdr:rowOff>
    </xdr:to>
    <xdr:sp macro="" textlink="">
      <xdr:nvSpPr>
        <xdr:cNvPr id="139" name="楕円 138"/>
        <xdr:cNvSpPr/>
      </xdr:nvSpPr>
      <xdr:spPr>
        <a:xfrm>
          <a:off x="3746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104140</xdr:rowOff>
    </xdr:from>
    <xdr:ext cx="534035" cy="259080"/>
    <xdr:sp macro="" textlink="">
      <xdr:nvSpPr>
        <xdr:cNvPr id="140" name="テキスト ボックス 139"/>
        <xdr:cNvSpPr txBox="1"/>
      </xdr:nvSpPr>
      <xdr:spPr>
        <a:xfrm>
          <a:off x="3529965" y="9533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120650</xdr:rowOff>
    </xdr:from>
    <xdr:to xmlns:xdr="http://schemas.openxmlformats.org/drawingml/2006/spreadsheetDrawing">
      <xdr:col>15</xdr:col>
      <xdr:colOff>101600</xdr:colOff>
      <xdr:row>58</xdr:row>
      <xdr:rowOff>50165</xdr:rowOff>
    </xdr:to>
    <xdr:sp macro="" textlink="">
      <xdr:nvSpPr>
        <xdr:cNvPr id="141" name="楕円 140"/>
        <xdr:cNvSpPr/>
      </xdr:nvSpPr>
      <xdr:spPr>
        <a:xfrm>
          <a:off x="2857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41275</xdr:rowOff>
    </xdr:from>
    <xdr:ext cx="534035" cy="258445"/>
    <xdr:sp macro="" textlink="">
      <xdr:nvSpPr>
        <xdr:cNvPr id="142" name="テキスト ボックス 141"/>
        <xdr:cNvSpPr txBox="1"/>
      </xdr:nvSpPr>
      <xdr:spPr>
        <a:xfrm>
          <a:off x="2640965" y="9985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100965</xdr:rowOff>
    </xdr:from>
    <xdr:to xmlns:xdr="http://schemas.openxmlformats.org/drawingml/2006/spreadsheetDrawing">
      <xdr:col>10</xdr:col>
      <xdr:colOff>165100</xdr:colOff>
      <xdr:row>58</xdr:row>
      <xdr:rowOff>31115</xdr:rowOff>
    </xdr:to>
    <xdr:sp macro="" textlink="">
      <xdr:nvSpPr>
        <xdr:cNvPr id="143" name="楕円 142"/>
        <xdr:cNvSpPr/>
      </xdr:nvSpPr>
      <xdr:spPr>
        <a:xfrm>
          <a:off x="1968500" y="98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22225</xdr:rowOff>
    </xdr:from>
    <xdr:ext cx="534035" cy="258445"/>
    <xdr:sp macro="" textlink="">
      <xdr:nvSpPr>
        <xdr:cNvPr id="144" name="テキスト ボックス 143"/>
        <xdr:cNvSpPr txBox="1"/>
      </xdr:nvSpPr>
      <xdr:spPr>
        <a:xfrm>
          <a:off x="1751965" y="9966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103505</xdr:rowOff>
    </xdr:from>
    <xdr:to xmlns:xdr="http://schemas.openxmlformats.org/drawingml/2006/spreadsheetDrawing">
      <xdr:col>6</xdr:col>
      <xdr:colOff>38100</xdr:colOff>
      <xdr:row>58</xdr:row>
      <xdr:rowOff>33655</xdr:rowOff>
    </xdr:to>
    <xdr:sp macro="" textlink="">
      <xdr:nvSpPr>
        <xdr:cNvPr id="145" name="楕円 144"/>
        <xdr:cNvSpPr/>
      </xdr:nvSpPr>
      <xdr:spPr>
        <a:xfrm>
          <a:off x="1079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24765</xdr:rowOff>
    </xdr:from>
    <xdr:ext cx="534035" cy="259080"/>
    <xdr:sp macro="" textlink="">
      <xdr:nvSpPr>
        <xdr:cNvPr id="146" name="テキスト ボックス 145"/>
        <xdr:cNvSpPr txBox="1"/>
      </xdr:nvSpPr>
      <xdr:spPr>
        <a:xfrm>
          <a:off x="862965" y="9968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7" name="テキスト ボックス 156"/>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9" name="テキスト ボックス 158"/>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61" name="テキスト ボックス 160"/>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3" name="テキスト ボックス 162"/>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5" name="テキスト ボックス 164"/>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7" name="テキスト ボックス 166"/>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9" name="テキスト ボックス 168"/>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64135</xdr:rowOff>
    </xdr:from>
    <xdr:to xmlns:xdr="http://schemas.openxmlformats.org/drawingml/2006/spreadsheetDrawing">
      <xdr:col>24</xdr:col>
      <xdr:colOff>62865</xdr:colOff>
      <xdr:row>77</xdr:row>
      <xdr:rowOff>36830</xdr:rowOff>
    </xdr:to>
    <xdr:cxnSp macro="">
      <xdr:nvCxnSpPr>
        <xdr:cNvPr id="173" name="直線コネクタ 172"/>
        <xdr:cNvCxnSpPr/>
      </xdr:nvCxnSpPr>
      <xdr:spPr>
        <a:xfrm flipV="1">
          <a:off x="4633595" y="12065635"/>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40640</xdr:rowOff>
    </xdr:from>
    <xdr:ext cx="598805" cy="258445"/>
    <xdr:sp macro="" textlink="">
      <xdr:nvSpPr>
        <xdr:cNvPr id="174" name="民生費最小値テキスト"/>
        <xdr:cNvSpPr txBox="1"/>
      </xdr:nvSpPr>
      <xdr:spPr>
        <a:xfrm>
          <a:off x="4686300" y="132422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36830</xdr:rowOff>
    </xdr:from>
    <xdr:to xmlns:xdr="http://schemas.openxmlformats.org/drawingml/2006/spreadsheetDrawing">
      <xdr:col>24</xdr:col>
      <xdr:colOff>152400</xdr:colOff>
      <xdr:row>77</xdr:row>
      <xdr:rowOff>36830</xdr:rowOff>
    </xdr:to>
    <xdr:cxnSp macro="">
      <xdr:nvCxnSpPr>
        <xdr:cNvPr id="175" name="直線コネクタ 174"/>
        <xdr:cNvCxnSpPr/>
      </xdr:nvCxnSpPr>
      <xdr:spPr>
        <a:xfrm>
          <a:off x="4546600" y="1323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10795</xdr:rowOff>
    </xdr:from>
    <xdr:ext cx="598805" cy="258445"/>
    <xdr:sp macro="" textlink="">
      <xdr:nvSpPr>
        <xdr:cNvPr id="176" name="民生費最大値テキスト"/>
        <xdr:cNvSpPr txBox="1"/>
      </xdr:nvSpPr>
      <xdr:spPr>
        <a:xfrm>
          <a:off x="4686300" y="11840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176,636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64135</xdr:rowOff>
    </xdr:from>
    <xdr:to xmlns:xdr="http://schemas.openxmlformats.org/drawingml/2006/spreadsheetDrawing">
      <xdr:col>24</xdr:col>
      <xdr:colOff>152400</xdr:colOff>
      <xdr:row>70</xdr:row>
      <xdr:rowOff>64135</xdr:rowOff>
    </xdr:to>
    <xdr:cxnSp macro="">
      <xdr:nvCxnSpPr>
        <xdr:cNvPr id="177" name="直線コネクタ 176"/>
        <xdr:cNvCxnSpPr/>
      </xdr:nvCxnSpPr>
      <xdr:spPr>
        <a:xfrm>
          <a:off x="4546600" y="1206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1905</xdr:rowOff>
    </xdr:from>
    <xdr:to xmlns:xdr="http://schemas.openxmlformats.org/drawingml/2006/spreadsheetDrawing">
      <xdr:col>24</xdr:col>
      <xdr:colOff>63500</xdr:colOff>
      <xdr:row>77</xdr:row>
      <xdr:rowOff>84455</xdr:rowOff>
    </xdr:to>
    <xdr:cxnSp macro="">
      <xdr:nvCxnSpPr>
        <xdr:cNvPr id="178" name="直線コネクタ 177"/>
        <xdr:cNvCxnSpPr/>
      </xdr:nvCxnSpPr>
      <xdr:spPr>
        <a:xfrm flipV="1">
          <a:off x="3797300" y="13203555"/>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67310</xdr:rowOff>
    </xdr:from>
    <xdr:ext cx="598805" cy="259080"/>
    <xdr:sp macro="" textlink="">
      <xdr:nvSpPr>
        <xdr:cNvPr id="179" name="民生費平均値テキスト"/>
        <xdr:cNvSpPr txBox="1"/>
      </xdr:nvSpPr>
      <xdr:spPr>
        <a:xfrm>
          <a:off x="4686300" y="125831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44450</xdr:rowOff>
    </xdr:from>
    <xdr:to xmlns:xdr="http://schemas.openxmlformats.org/drawingml/2006/spreadsheetDrawing">
      <xdr:col>24</xdr:col>
      <xdr:colOff>114300</xdr:colOff>
      <xdr:row>74</xdr:row>
      <xdr:rowOff>146050</xdr:rowOff>
    </xdr:to>
    <xdr:sp macro="" textlink="">
      <xdr:nvSpPr>
        <xdr:cNvPr id="180" name="フローチャート: 判断 179"/>
        <xdr:cNvSpPr/>
      </xdr:nvSpPr>
      <xdr:spPr>
        <a:xfrm>
          <a:off x="4584700" y="1273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84455</xdr:rowOff>
    </xdr:from>
    <xdr:to xmlns:xdr="http://schemas.openxmlformats.org/drawingml/2006/spreadsheetDrawing">
      <xdr:col>19</xdr:col>
      <xdr:colOff>177800</xdr:colOff>
      <xdr:row>78</xdr:row>
      <xdr:rowOff>27305</xdr:rowOff>
    </xdr:to>
    <xdr:cxnSp macro="">
      <xdr:nvCxnSpPr>
        <xdr:cNvPr id="181" name="直線コネクタ 180"/>
        <xdr:cNvCxnSpPr/>
      </xdr:nvCxnSpPr>
      <xdr:spPr>
        <a:xfrm flipV="1">
          <a:off x="2908300" y="13286105"/>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24765</xdr:rowOff>
    </xdr:from>
    <xdr:to xmlns:xdr="http://schemas.openxmlformats.org/drawingml/2006/spreadsheetDrawing">
      <xdr:col>20</xdr:col>
      <xdr:colOff>38100</xdr:colOff>
      <xdr:row>74</xdr:row>
      <xdr:rowOff>126365</xdr:rowOff>
    </xdr:to>
    <xdr:sp macro="" textlink="">
      <xdr:nvSpPr>
        <xdr:cNvPr id="182" name="フローチャート: 判断 181"/>
        <xdr:cNvSpPr/>
      </xdr:nvSpPr>
      <xdr:spPr>
        <a:xfrm>
          <a:off x="3746500" y="127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143510</xdr:rowOff>
    </xdr:from>
    <xdr:ext cx="598170" cy="258445"/>
    <xdr:sp macro="" textlink="">
      <xdr:nvSpPr>
        <xdr:cNvPr id="183" name="テキスト ボックス 182"/>
        <xdr:cNvSpPr txBox="1"/>
      </xdr:nvSpPr>
      <xdr:spPr>
        <a:xfrm>
          <a:off x="3497580" y="124879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27305</xdr:rowOff>
    </xdr:from>
    <xdr:to xmlns:xdr="http://schemas.openxmlformats.org/drawingml/2006/spreadsheetDrawing">
      <xdr:col>15</xdr:col>
      <xdr:colOff>50800</xdr:colOff>
      <xdr:row>78</xdr:row>
      <xdr:rowOff>107315</xdr:rowOff>
    </xdr:to>
    <xdr:cxnSp macro="">
      <xdr:nvCxnSpPr>
        <xdr:cNvPr id="184" name="直線コネクタ 183"/>
        <xdr:cNvCxnSpPr/>
      </xdr:nvCxnSpPr>
      <xdr:spPr>
        <a:xfrm flipV="1">
          <a:off x="2019300" y="1340040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90170</xdr:rowOff>
    </xdr:from>
    <xdr:to xmlns:xdr="http://schemas.openxmlformats.org/drawingml/2006/spreadsheetDrawing">
      <xdr:col>15</xdr:col>
      <xdr:colOff>101600</xdr:colOff>
      <xdr:row>75</xdr:row>
      <xdr:rowOff>20320</xdr:rowOff>
    </xdr:to>
    <xdr:sp macro="" textlink="">
      <xdr:nvSpPr>
        <xdr:cNvPr id="185" name="フローチャート: 判断 184"/>
        <xdr:cNvSpPr/>
      </xdr:nvSpPr>
      <xdr:spPr>
        <a:xfrm>
          <a:off x="2857500" y="1277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73</xdr:row>
      <xdr:rowOff>36830</xdr:rowOff>
    </xdr:from>
    <xdr:ext cx="598170" cy="259080"/>
    <xdr:sp macro="" textlink="">
      <xdr:nvSpPr>
        <xdr:cNvPr id="186" name="テキスト ボックス 185"/>
        <xdr:cNvSpPr txBox="1"/>
      </xdr:nvSpPr>
      <xdr:spPr>
        <a:xfrm>
          <a:off x="2608580" y="12552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107315</xdr:rowOff>
    </xdr:from>
    <xdr:to xmlns:xdr="http://schemas.openxmlformats.org/drawingml/2006/spreadsheetDrawing">
      <xdr:col>10</xdr:col>
      <xdr:colOff>114300</xdr:colOff>
      <xdr:row>79</xdr:row>
      <xdr:rowOff>22225</xdr:rowOff>
    </xdr:to>
    <xdr:cxnSp macro="">
      <xdr:nvCxnSpPr>
        <xdr:cNvPr id="187" name="直線コネクタ 186"/>
        <xdr:cNvCxnSpPr/>
      </xdr:nvCxnSpPr>
      <xdr:spPr>
        <a:xfrm flipV="1">
          <a:off x="1130300" y="1348041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73</xdr:row>
      <xdr:rowOff>74930</xdr:rowOff>
    </xdr:from>
    <xdr:to xmlns:xdr="http://schemas.openxmlformats.org/drawingml/2006/spreadsheetDrawing">
      <xdr:col>10</xdr:col>
      <xdr:colOff>165100</xdr:colOff>
      <xdr:row>74</xdr:row>
      <xdr:rowOff>5080</xdr:rowOff>
    </xdr:to>
    <xdr:sp macro="" textlink="">
      <xdr:nvSpPr>
        <xdr:cNvPr id="188" name="フローチャート: 判断 187"/>
        <xdr:cNvSpPr/>
      </xdr:nvSpPr>
      <xdr:spPr>
        <a:xfrm>
          <a:off x="1968500" y="1259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21590</xdr:rowOff>
    </xdr:from>
    <xdr:ext cx="598170" cy="259080"/>
    <xdr:sp macro="" textlink="">
      <xdr:nvSpPr>
        <xdr:cNvPr id="189" name="テキスト ボックス 188"/>
        <xdr:cNvSpPr txBox="1"/>
      </xdr:nvSpPr>
      <xdr:spPr>
        <a:xfrm>
          <a:off x="1719580" y="123659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141,374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55245</xdr:rowOff>
    </xdr:from>
    <xdr:to xmlns:xdr="http://schemas.openxmlformats.org/drawingml/2006/spreadsheetDrawing">
      <xdr:col>6</xdr:col>
      <xdr:colOff>38100</xdr:colOff>
      <xdr:row>74</xdr:row>
      <xdr:rowOff>156845</xdr:rowOff>
    </xdr:to>
    <xdr:sp macro="" textlink="">
      <xdr:nvSpPr>
        <xdr:cNvPr id="190" name="フローチャート: 判断 189"/>
        <xdr:cNvSpPr/>
      </xdr:nvSpPr>
      <xdr:spPr>
        <a:xfrm>
          <a:off x="1079500" y="1274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73</xdr:row>
      <xdr:rowOff>2540</xdr:rowOff>
    </xdr:from>
    <xdr:ext cx="598170" cy="259080"/>
    <xdr:sp macro="" textlink="">
      <xdr:nvSpPr>
        <xdr:cNvPr id="191" name="テキスト ボックス 190"/>
        <xdr:cNvSpPr txBox="1"/>
      </xdr:nvSpPr>
      <xdr:spPr>
        <a:xfrm>
          <a:off x="830580" y="125183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132,042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122555</xdr:rowOff>
    </xdr:from>
    <xdr:to xmlns:xdr="http://schemas.openxmlformats.org/drawingml/2006/spreadsheetDrawing">
      <xdr:col>24</xdr:col>
      <xdr:colOff>114300</xdr:colOff>
      <xdr:row>77</xdr:row>
      <xdr:rowOff>52705</xdr:rowOff>
    </xdr:to>
    <xdr:sp macro="" textlink="">
      <xdr:nvSpPr>
        <xdr:cNvPr id="197" name="楕円 196"/>
        <xdr:cNvSpPr/>
      </xdr:nvSpPr>
      <xdr:spPr>
        <a:xfrm>
          <a:off x="45847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37465</xdr:rowOff>
    </xdr:from>
    <xdr:ext cx="598805" cy="259080"/>
    <xdr:sp macro="" textlink="">
      <xdr:nvSpPr>
        <xdr:cNvPr id="198" name="民生費該当値テキスト"/>
        <xdr:cNvSpPr txBox="1"/>
      </xdr:nvSpPr>
      <xdr:spPr>
        <a:xfrm>
          <a:off x="4686300" y="13067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33655</xdr:rowOff>
    </xdr:from>
    <xdr:to xmlns:xdr="http://schemas.openxmlformats.org/drawingml/2006/spreadsheetDrawing">
      <xdr:col>20</xdr:col>
      <xdr:colOff>38100</xdr:colOff>
      <xdr:row>77</xdr:row>
      <xdr:rowOff>135255</xdr:rowOff>
    </xdr:to>
    <xdr:sp macro="" textlink="">
      <xdr:nvSpPr>
        <xdr:cNvPr id="199" name="楕円 198"/>
        <xdr:cNvSpPr/>
      </xdr:nvSpPr>
      <xdr:spPr>
        <a:xfrm>
          <a:off x="3746500" y="132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126365</xdr:rowOff>
    </xdr:from>
    <xdr:ext cx="598170" cy="259080"/>
    <xdr:sp macro="" textlink="">
      <xdr:nvSpPr>
        <xdr:cNvPr id="200" name="テキスト ボックス 199"/>
        <xdr:cNvSpPr txBox="1"/>
      </xdr:nvSpPr>
      <xdr:spPr>
        <a:xfrm>
          <a:off x="3497580" y="13328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147955</xdr:rowOff>
    </xdr:from>
    <xdr:to xmlns:xdr="http://schemas.openxmlformats.org/drawingml/2006/spreadsheetDrawing">
      <xdr:col>15</xdr:col>
      <xdr:colOff>101600</xdr:colOff>
      <xdr:row>78</xdr:row>
      <xdr:rowOff>78105</xdr:rowOff>
    </xdr:to>
    <xdr:sp macro="" textlink="">
      <xdr:nvSpPr>
        <xdr:cNvPr id="201" name="楕円 200"/>
        <xdr:cNvSpPr/>
      </xdr:nvSpPr>
      <xdr:spPr>
        <a:xfrm>
          <a:off x="2857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69215</xdr:rowOff>
    </xdr:from>
    <xdr:ext cx="534035" cy="259080"/>
    <xdr:sp macro="" textlink="">
      <xdr:nvSpPr>
        <xdr:cNvPr id="202" name="テキスト ボックス 201"/>
        <xdr:cNvSpPr txBox="1"/>
      </xdr:nvSpPr>
      <xdr:spPr>
        <a:xfrm>
          <a:off x="2640965" y="13442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56515</xdr:rowOff>
    </xdr:from>
    <xdr:to xmlns:xdr="http://schemas.openxmlformats.org/drawingml/2006/spreadsheetDrawing">
      <xdr:col>10</xdr:col>
      <xdr:colOff>165100</xdr:colOff>
      <xdr:row>78</xdr:row>
      <xdr:rowOff>158115</xdr:rowOff>
    </xdr:to>
    <xdr:sp macro="" textlink="">
      <xdr:nvSpPr>
        <xdr:cNvPr id="203" name="楕円 202"/>
        <xdr:cNvSpPr/>
      </xdr:nvSpPr>
      <xdr:spPr>
        <a:xfrm>
          <a:off x="19685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149225</xdr:rowOff>
    </xdr:from>
    <xdr:ext cx="534035" cy="259080"/>
    <xdr:sp macro="" textlink="">
      <xdr:nvSpPr>
        <xdr:cNvPr id="204" name="テキスト ボックス 203"/>
        <xdr:cNvSpPr txBox="1"/>
      </xdr:nvSpPr>
      <xdr:spPr>
        <a:xfrm>
          <a:off x="1751965" y="13522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143510</xdr:rowOff>
    </xdr:from>
    <xdr:to xmlns:xdr="http://schemas.openxmlformats.org/drawingml/2006/spreadsheetDrawing">
      <xdr:col>6</xdr:col>
      <xdr:colOff>38100</xdr:colOff>
      <xdr:row>79</xdr:row>
      <xdr:rowOff>73025</xdr:rowOff>
    </xdr:to>
    <xdr:sp macro="" textlink="">
      <xdr:nvSpPr>
        <xdr:cNvPr id="205" name="楕円 204"/>
        <xdr:cNvSpPr/>
      </xdr:nvSpPr>
      <xdr:spPr>
        <a:xfrm>
          <a:off x="1079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79</xdr:row>
      <xdr:rowOff>64135</xdr:rowOff>
    </xdr:from>
    <xdr:ext cx="534035" cy="258445"/>
    <xdr:sp macro="" textlink="">
      <xdr:nvSpPr>
        <xdr:cNvPr id="206" name="テキスト ボックス 205"/>
        <xdr:cNvSpPr txBox="1"/>
      </xdr:nvSpPr>
      <xdr:spPr>
        <a:xfrm>
          <a:off x="862965" y="13608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7" name="テキスト ボックス 216"/>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3" name="テキスト ボックス 222"/>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5" name="テキスト ボックス 224"/>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7" name="テキスト ボックス 226"/>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9" name="テキスト ボックス 228"/>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154940</xdr:rowOff>
    </xdr:from>
    <xdr:to xmlns:xdr="http://schemas.openxmlformats.org/drawingml/2006/spreadsheetDrawing">
      <xdr:col>24</xdr:col>
      <xdr:colOff>62865</xdr:colOff>
      <xdr:row>99</xdr:row>
      <xdr:rowOff>139065</xdr:rowOff>
    </xdr:to>
    <xdr:cxnSp macro="">
      <xdr:nvCxnSpPr>
        <xdr:cNvPr id="231" name="直線コネクタ 230"/>
        <xdr:cNvCxnSpPr/>
      </xdr:nvCxnSpPr>
      <xdr:spPr>
        <a:xfrm flipV="1">
          <a:off x="4633595" y="15756890"/>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143510</xdr:rowOff>
    </xdr:from>
    <xdr:ext cx="534670" cy="258445"/>
    <xdr:sp macro="" textlink="">
      <xdr:nvSpPr>
        <xdr:cNvPr id="232" name="衛生費最小値テキスト"/>
        <xdr:cNvSpPr txBox="1"/>
      </xdr:nvSpPr>
      <xdr:spPr>
        <a:xfrm>
          <a:off x="4686300" y="171170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139065</xdr:rowOff>
    </xdr:from>
    <xdr:to xmlns:xdr="http://schemas.openxmlformats.org/drawingml/2006/spreadsheetDrawing">
      <xdr:col>24</xdr:col>
      <xdr:colOff>152400</xdr:colOff>
      <xdr:row>99</xdr:row>
      <xdr:rowOff>139065</xdr:rowOff>
    </xdr:to>
    <xdr:cxnSp macro="">
      <xdr:nvCxnSpPr>
        <xdr:cNvPr id="233" name="直線コネクタ 232"/>
        <xdr:cNvCxnSpPr/>
      </xdr:nvCxnSpPr>
      <xdr:spPr>
        <a:xfrm>
          <a:off x="4546600" y="17112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101600</xdr:rowOff>
    </xdr:from>
    <xdr:ext cx="598805" cy="259080"/>
    <xdr:sp macro="" textlink="">
      <xdr:nvSpPr>
        <xdr:cNvPr id="234" name="衛生費最大値テキスト"/>
        <xdr:cNvSpPr txBox="1"/>
      </xdr:nvSpPr>
      <xdr:spPr>
        <a:xfrm>
          <a:off x="4686300" y="15532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129,286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154940</xdr:rowOff>
    </xdr:from>
    <xdr:to xmlns:xdr="http://schemas.openxmlformats.org/drawingml/2006/spreadsheetDrawing">
      <xdr:col>24</xdr:col>
      <xdr:colOff>152400</xdr:colOff>
      <xdr:row>91</xdr:row>
      <xdr:rowOff>154940</xdr:rowOff>
    </xdr:to>
    <xdr:cxnSp macro="">
      <xdr:nvCxnSpPr>
        <xdr:cNvPr id="235" name="直線コネクタ 234"/>
        <xdr:cNvCxnSpPr/>
      </xdr:nvCxnSpPr>
      <xdr:spPr>
        <a:xfrm>
          <a:off x="4546600" y="1575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81915</xdr:rowOff>
    </xdr:from>
    <xdr:to xmlns:xdr="http://schemas.openxmlformats.org/drawingml/2006/spreadsheetDrawing">
      <xdr:col>24</xdr:col>
      <xdr:colOff>63500</xdr:colOff>
      <xdr:row>98</xdr:row>
      <xdr:rowOff>160655</xdr:rowOff>
    </xdr:to>
    <xdr:cxnSp macro="">
      <xdr:nvCxnSpPr>
        <xdr:cNvPr id="236" name="直線コネクタ 235"/>
        <xdr:cNvCxnSpPr/>
      </xdr:nvCxnSpPr>
      <xdr:spPr>
        <a:xfrm flipV="1">
          <a:off x="3797300" y="16884015"/>
          <a:ext cx="8382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10160</xdr:rowOff>
    </xdr:from>
    <xdr:ext cx="534670" cy="259080"/>
    <xdr:sp macro="" textlink="">
      <xdr:nvSpPr>
        <xdr:cNvPr id="237" name="衛生費平均値テキスト"/>
        <xdr:cNvSpPr txBox="1"/>
      </xdr:nvSpPr>
      <xdr:spPr>
        <a:xfrm>
          <a:off x="4686300" y="16812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31750</xdr:rowOff>
    </xdr:from>
    <xdr:to xmlns:xdr="http://schemas.openxmlformats.org/drawingml/2006/spreadsheetDrawing">
      <xdr:col>24</xdr:col>
      <xdr:colOff>114300</xdr:colOff>
      <xdr:row>98</xdr:row>
      <xdr:rowOff>133350</xdr:rowOff>
    </xdr:to>
    <xdr:sp macro="" textlink="">
      <xdr:nvSpPr>
        <xdr:cNvPr id="238" name="フローチャート: 判断 237"/>
        <xdr:cNvSpPr/>
      </xdr:nvSpPr>
      <xdr:spPr>
        <a:xfrm>
          <a:off x="4584700" y="1683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143510</xdr:rowOff>
    </xdr:from>
    <xdr:to xmlns:xdr="http://schemas.openxmlformats.org/drawingml/2006/spreadsheetDrawing">
      <xdr:col>19</xdr:col>
      <xdr:colOff>177800</xdr:colOff>
      <xdr:row>98</xdr:row>
      <xdr:rowOff>160655</xdr:rowOff>
    </xdr:to>
    <xdr:cxnSp macro="">
      <xdr:nvCxnSpPr>
        <xdr:cNvPr id="239" name="直線コネクタ 238"/>
        <xdr:cNvCxnSpPr/>
      </xdr:nvCxnSpPr>
      <xdr:spPr>
        <a:xfrm>
          <a:off x="2908300" y="169456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104775</xdr:rowOff>
    </xdr:from>
    <xdr:to xmlns:xdr="http://schemas.openxmlformats.org/drawingml/2006/spreadsheetDrawing">
      <xdr:col>20</xdr:col>
      <xdr:colOff>38100</xdr:colOff>
      <xdr:row>99</xdr:row>
      <xdr:rowOff>34925</xdr:rowOff>
    </xdr:to>
    <xdr:sp macro="" textlink="">
      <xdr:nvSpPr>
        <xdr:cNvPr id="240" name="フローチャート: 判断 239"/>
        <xdr:cNvSpPr/>
      </xdr:nvSpPr>
      <xdr:spPr>
        <a:xfrm>
          <a:off x="3746500" y="1690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52070</xdr:rowOff>
    </xdr:from>
    <xdr:ext cx="534035" cy="258445"/>
    <xdr:sp macro="" textlink="">
      <xdr:nvSpPr>
        <xdr:cNvPr id="241" name="テキスト ボックス 240"/>
        <xdr:cNvSpPr txBox="1"/>
      </xdr:nvSpPr>
      <xdr:spPr>
        <a:xfrm>
          <a:off x="3529965" y="166827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143510</xdr:rowOff>
    </xdr:from>
    <xdr:to xmlns:xdr="http://schemas.openxmlformats.org/drawingml/2006/spreadsheetDrawing">
      <xdr:col>15</xdr:col>
      <xdr:colOff>50800</xdr:colOff>
      <xdr:row>98</xdr:row>
      <xdr:rowOff>160020</xdr:rowOff>
    </xdr:to>
    <xdr:cxnSp macro="">
      <xdr:nvCxnSpPr>
        <xdr:cNvPr id="242" name="直線コネクタ 241"/>
        <xdr:cNvCxnSpPr/>
      </xdr:nvCxnSpPr>
      <xdr:spPr>
        <a:xfrm flipV="1">
          <a:off x="2019300" y="16945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141605</xdr:rowOff>
    </xdr:from>
    <xdr:to xmlns:xdr="http://schemas.openxmlformats.org/drawingml/2006/spreadsheetDrawing">
      <xdr:col>15</xdr:col>
      <xdr:colOff>101600</xdr:colOff>
      <xdr:row>99</xdr:row>
      <xdr:rowOff>71755</xdr:rowOff>
    </xdr:to>
    <xdr:sp macro="" textlink="">
      <xdr:nvSpPr>
        <xdr:cNvPr id="243" name="フローチャート: 判断 242"/>
        <xdr:cNvSpPr/>
      </xdr:nvSpPr>
      <xdr:spPr>
        <a:xfrm>
          <a:off x="2857500" y="1694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63500</xdr:rowOff>
    </xdr:from>
    <xdr:ext cx="534035" cy="258445"/>
    <xdr:sp macro="" textlink="">
      <xdr:nvSpPr>
        <xdr:cNvPr id="244" name="テキスト ボックス 243"/>
        <xdr:cNvSpPr txBox="1"/>
      </xdr:nvSpPr>
      <xdr:spPr>
        <a:xfrm>
          <a:off x="2640965" y="17037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151765</xdr:rowOff>
    </xdr:from>
    <xdr:to xmlns:xdr="http://schemas.openxmlformats.org/drawingml/2006/spreadsheetDrawing">
      <xdr:col>10</xdr:col>
      <xdr:colOff>114300</xdr:colOff>
      <xdr:row>98</xdr:row>
      <xdr:rowOff>160020</xdr:rowOff>
    </xdr:to>
    <xdr:cxnSp macro="">
      <xdr:nvCxnSpPr>
        <xdr:cNvPr id="245" name="直線コネクタ 244"/>
        <xdr:cNvCxnSpPr/>
      </xdr:nvCxnSpPr>
      <xdr:spPr>
        <a:xfrm>
          <a:off x="1130300" y="169538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140335</xdr:rowOff>
    </xdr:from>
    <xdr:to xmlns:xdr="http://schemas.openxmlformats.org/drawingml/2006/spreadsheetDrawing">
      <xdr:col>10</xdr:col>
      <xdr:colOff>165100</xdr:colOff>
      <xdr:row>99</xdr:row>
      <xdr:rowOff>70485</xdr:rowOff>
    </xdr:to>
    <xdr:sp macro="" textlink="">
      <xdr:nvSpPr>
        <xdr:cNvPr id="246" name="フローチャート: 判断 245"/>
        <xdr:cNvSpPr/>
      </xdr:nvSpPr>
      <xdr:spPr>
        <a:xfrm>
          <a:off x="1968500" y="1694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61595</xdr:rowOff>
    </xdr:from>
    <xdr:ext cx="534035" cy="259080"/>
    <xdr:sp macro="" textlink="">
      <xdr:nvSpPr>
        <xdr:cNvPr id="247" name="テキスト ボックス 246"/>
        <xdr:cNvSpPr txBox="1"/>
      </xdr:nvSpPr>
      <xdr:spPr>
        <a:xfrm>
          <a:off x="1751965" y="1703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146685</xdr:rowOff>
    </xdr:from>
    <xdr:to xmlns:xdr="http://schemas.openxmlformats.org/drawingml/2006/spreadsheetDrawing">
      <xdr:col>6</xdr:col>
      <xdr:colOff>38100</xdr:colOff>
      <xdr:row>99</xdr:row>
      <xdr:rowOff>76835</xdr:rowOff>
    </xdr:to>
    <xdr:sp macro="" textlink="">
      <xdr:nvSpPr>
        <xdr:cNvPr id="248" name="フローチャート: 判断 247"/>
        <xdr:cNvSpPr/>
      </xdr:nvSpPr>
      <xdr:spPr>
        <a:xfrm>
          <a:off x="1079500" y="1694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67945</xdr:rowOff>
    </xdr:from>
    <xdr:ext cx="534035" cy="258445"/>
    <xdr:sp macro="" textlink="">
      <xdr:nvSpPr>
        <xdr:cNvPr id="249" name="テキスト ボックス 248"/>
        <xdr:cNvSpPr txBox="1"/>
      </xdr:nvSpPr>
      <xdr:spPr>
        <a:xfrm>
          <a:off x="862965" y="17041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31115</xdr:rowOff>
    </xdr:from>
    <xdr:to xmlns:xdr="http://schemas.openxmlformats.org/drawingml/2006/spreadsheetDrawing">
      <xdr:col>24</xdr:col>
      <xdr:colOff>114300</xdr:colOff>
      <xdr:row>98</xdr:row>
      <xdr:rowOff>132715</xdr:rowOff>
    </xdr:to>
    <xdr:sp macro="" textlink="">
      <xdr:nvSpPr>
        <xdr:cNvPr id="255" name="楕円 254"/>
        <xdr:cNvSpPr/>
      </xdr:nvSpPr>
      <xdr:spPr>
        <a:xfrm>
          <a:off x="45847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53975</xdr:rowOff>
    </xdr:from>
    <xdr:ext cx="534670" cy="258445"/>
    <xdr:sp macro="" textlink="">
      <xdr:nvSpPr>
        <xdr:cNvPr id="256" name="衛生費該当値テキスト"/>
        <xdr:cNvSpPr txBox="1"/>
      </xdr:nvSpPr>
      <xdr:spPr>
        <a:xfrm>
          <a:off x="4686300" y="16684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109855</xdr:rowOff>
    </xdr:from>
    <xdr:to xmlns:xdr="http://schemas.openxmlformats.org/drawingml/2006/spreadsheetDrawing">
      <xdr:col>20</xdr:col>
      <xdr:colOff>38100</xdr:colOff>
      <xdr:row>99</xdr:row>
      <xdr:rowOff>40640</xdr:rowOff>
    </xdr:to>
    <xdr:sp macro="" textlink="">
      <xdr:nvSpPr>
        <xdr:cNvPr id="257" name="楕円 256"/>
        <xdr:cNvSpPr/>
      </xdr:nvSpPr>
      <xdr:spPr>
        <a:xfrm>
          <a:off x="3746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31115</xdr:rowOff>
    </xdr:from>
    <xdr:ext cx="534035" cy="258445"/>
    <xdr:sp macro="" textlink="">
      <xdr:nvSpPr>
        <xdr:cNvPr id="258" name="テキスト ボックス 257"/>
        <xdr:cNvSpPr txBox="1"/>
      </xdr:nvSpPr>
      <xdr:spPr>
        <a:xfrm>
          <a:off x="3529965" y="17004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92075</xdr:rowOff>
    </xdr:from>
    <xdr:to xmlns:xdr="http://schemas.openxmlformats.org/drawingml/2006/spreadsheetDrawing">
      <xdr:col>15</xdr:col>
      <xdr:colOff>101600</xdr:colOff>
      <xdr:row>99</xdr:row>
      <xdr:rowOff>22225</xdr:rowOff>
    </xdr:to>
    <xdr:sp macro="" textlink="">
      <xdr:nvSpPr>
        <xdr:cNvPr id="259" name="楕円 258"/>
        <xdr:cNvSpPr/>
      </xdr:nvSpPr>
      <xdr:spPr>
        <a:xfrm>
          <a:off x="2857500" y="1689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38735</xdr:rowOff>
    </xdr:from>
    <xdr:ext cx="534035" cy="259080"/>
    <xdr:sp macro="" textlink="">
      <xdr:nvSpPr>
        <xdr:cNvPr id="260" name="テキスト ボックス 259"/>
        <xdr:cNvSpPr txBox="1"/>
      </xdr:nvSpPr>
      <xdr:spPr>
        <a:xfrm>
          <a:off x="2640965" y="1666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109220</xdr:rowOff>
    </xdr:from>
    <xdr:to xmlns:xdr="http://schemas.openxmlformats.org/drawingml/2006/spreadsheetDrawing">
      <xdr:col>10</xdr:col>
      <xdr:colOff>165100</xdr:colOff>
      <xdr:row>99</xdr:row>
      <xdr:rowOff>39370</xdr:rowOff>
    </xdr:to>
    <xdr:sp macro="" textlink="">
      <xdr:nvSpPr>
        <xdr:cNvPr id="261" name="楕円 260"/>
        <xdr:cNvSpPr/>
      </xdr:nvSpPr>
      <xdr:spPr>
        <a:xfrm>
          <a:off x="1968500"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55880</xdr:rowOff>
    </xdr:from>
    <xdr:ext cx="534035" cy="259080"/>
    <xdr:sp macro="" textlink="">
      <xdr:nvSpPr>
        <xdr:cNvPr id="262" name="テキスト ボックス 261"/>
        <xdr:cNvSpPr txBox="1"/>
      </xdr:nvSpPr>
      <xdr:spPr>
        <a:xfrm>
          <a:off x="1751965" y="1668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100965</xdr:rowOff>
    </xdr:from>
    <xdr:to xmlns:xdr="http://schemas.openxmlformats.org/drawingml/2006/spreadsheetDrawing">
      <xdr:col>6</xdr:col>
      <xdr:colOff>38100</xdr:colOff>
      <xdr:row>99</xdr:row>
      <xdr:rowOff>31115</xdr:rowOff>
    </xdr:to>
    <xdr:sp macro="" textlink="">
      <xdr:nvSpPr>
        <xdr:cNvPr id="263" name="楕円 262"/>
        <xdr:cNvSpPr/>
      </xdr:nvSpPr>
      <xdr:spPr>
        <a:xfrm>
          <a:off x="10795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47625</xdr:rowOff>
    </xdr:from>
    <xdr:ext cx="534035" cy="259080"/>
    <xdr:sp macro="" textlink="">
      <xdr:nvSpPr>
        <xdr:cNvPr id="264" name="テキスト ボックス 263"/>
        <xdr:cNvSpPr txBox="1"/>
      </xdr:nvSpPr>
      <xdr:spPr>
        <a:xfrm>
          <a:off x="862965" y="16678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6" name="テキスト ボックス 275"/>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8" name="テキスト ボックス 277"/>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80" name="テキスト ボックス 279"/>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82" name="テキスト ボックス 281"/>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4" name="テキスト ボックス 283"/>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6" name="テキスト ボックス 285"/>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170180</xdr:rowOff>
    </xdr:from>
    <xdr:to xmlns:xdr="http://schemas.openxmlformats.org/drawingml/2006/spreadsheetDrawing">
      <xdr:col>54</xdr:col>
      <xdr:colOff>189865</xdr:colOff>
      <xdr:row>39</xdr:row>
      <xdr:rowOff>36195</xdr:rowOff>
    </xdr:to>
    <xdr:cxnSp macro="">
      <xdr:nvCxnSpPr>
        <xdr:cNvPr id="288" name="直線コネクタ 287"/>
        <xdr:cNvCxnSpPr/>
      </xdr:nvCxnSpPr>
      <xdr:spPr>
        <a:xfrm flipV="1">
          <a:off x="10475595" y="5485130"/>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40640</xdr:rowOff>
    </xdr:from>
    <xdr:ext cx="378460" cy="258445"/>
    <xdr:sp macro="" textlink="">
      <xdr:nvSpPr>
        <xdr:cNvPr id="289" name="労働費最小値テキスト"/>
        <xdr:cNvSpPr txBox="1"/>
      </xdr:nvSpPr>
      <xdr:spPr>
        <a:xfrm>
          <a:off x="10528300" y="67271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36195</xdr:rowOff>
    </xdr:from>
    <xdr:to xmlns:xdr="http://schemas.openxmlformats.org/drawingml/2006/spreadsheetDrawing">
      <xdr:col>55</xdr:col>
      <xdr:colOff>88900</xdr:colOff>
      <xdr:row>39</xdr:row>
      <xdr:rowOff>36195</xdr:rowOff>
    </xdr:to>
    <xdr:cxnSp macro="">
      <xdr:nvCxnSpPr>
        <xdr:cNvPr id="290" name="直線コネクタ 289"/>
        <xdr:cNvCxnSpPr/>
      </xdr:nvCxnSpPr>
      <xdr:spPr>
        <a:xfrm>
          <a:off x="10388600" y="6722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116840</xdr:rowOff>
    </xdr:from>
    <xdr:ext cx="534670" cy="259080"/>
    <xdr:sp macro="" textlink="">
      <xdr:nvSpPr>
        <xdr:cNvPr id="291" name="労働費最大値テキスト"/>
        <xdr:cNvSpPr txBox="1"/>
      </xdr:nvSpPr>
      <xdr:spPr>
        <a:xfrm>
          <a:off x="10528300" y="5260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16,354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170180</xdr:rowOff>
    </xdr:from>
    <xdr:to xmlns:xdr="http://schemas.openxmlformats.org/drawingml/2006/spreadsheetDrawing">
      <xdr:col>55</xdr:col>
      <xdr:colOff>88900</xdr:colOff>
      <xdr:row>31</xdr:row>
      <xdr:rowOff>170180</xdr:rowOff>
    </xdr:to>
    <xdr:cxnSp macro="">
      <xdr:nvCxnSpPr>
        <xdr:cNvPr id="292" name="直線コネクタ 291"/>
        <xdr:cNvCxnSpPr/>
      </xdr:nvCxnSpPr>
      <xdr:spPr>
        <a:xfrm>
          <a:off x="10388600" y="5485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107315</xdr:rowOff>
    </xdr:from>
    <xdr:to xmlns:xdr="http://schemas.openxmlformats.org/drawingml/2006/spreadsheetDrawing">
      <xdr:col>55</xdr:col>
      <xdr:colOff>0</xdr:colOff>
      <xdr:row>31</xdr:row>
      <xdr:rowOff>170180</xdr:rowOff>
    </xdr:to>
    <xdr:cxnSp macro="">
      <xdr:nvCxnSpPr>
        <xdr:cNvPr id="293" name="直線コネクタ 292"/>
        <xdr:cNvCxnSpPr/>
      </xdr:nvCxnSpPr>
      <xdr:spPr>
        <a:xfrm>
          <a:off x="9639300" y="542226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142240</xdr:rowOff>
    </xdr:from>
    <xdr:ext cx="469900" cy="259080"/>
    <xdr:sp macro="" textlink="">
      <xdr:nvSpPr>
        <xdr:cNvPr id="294" name="労働費平均値テキスト"/>
        <xdr:cNvSpPr txBox="1"/>
      </xdr:nvSpPr>
      <xdr:spPr>
        <a:xfrm>
          <a:off x="10528300" y="6485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163830</xdr:rowOff>
    </xdr:from>
    <xdr:to xmlns:xdr="http://schemas.openxmlformats.org/drawingml/2006/spreadsheetDrawing">
      <xdr:col>55</xdr:col>
      <xdr:colOff>50800</xdr:colOff>
      <xdr:row>38</xdr:row>
      <xdr:rowOff>93980</xdr:rowOff>
    </xdr:to>
    <xdr:sp macro="" textlink="">
      <xdr:nvSpPr>
        <xdr:cNvPr id="295" name="フローチャート: 判断 294"/>
        <xdr:cNvSpPr/>
      </xdr:nvSpPr>
      <xdr:spPr>
        <a:xfrm>
          <a:off x="104267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40640</xdr:rowOff>
    </xdr:from>
    <xdr:to xmlns:xdr="http://schemas.openxmlformats.org/drawingml/2006/spreadsheetDrawing">
      <xdr:col>50</xdr:col>
      <xdr:colOff>114300</xdr:colOff>
      <xdr:row>31</xdr:row>
      <xdr:rowOff>107315</xdr:rowOff>
    </xdr:to>
    <xdr:cxnSp macro="">
      <xdr:nvCxnSpPr>
        <xdr:cNvPr id="296" name="直線コネクタ 295"/>
        <xdr:cNvCxnSpPr/>
      </xdr:nvCxnSpPr>
      <xdr:spPr>
        <a:xfrm>
          <a:off x="8750300" y="535559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635</xdr:rowOff>
    </xdr:from>
    <xdr:to xmlns:xdr="http://schemas.openxmlformats.org/drawingml/2006/spreadsheetDrawing">
      <xdr:col>50</xdr:col>
      <xdr:colOff>165100</xdr:colOff>
      <xdr:row>38</xdr:row>
      <xdr:rowOff>102235</xdr:rowOff>
    </xdr:to>
    <xdr:sp macro="" textlink="">
      <xdr:nvSpPr>
        <xdr:cNvPr id="297" name="フローチャート: 判断 296"/>
        <xdr:cNvSpPr/>
      </xdr:nvSpPr>
      <xdr:spPr>
        <a:xfrm>
          <a:off x="9588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38</xdr:row>
      <xdr:rowOff>93345</xdr:rowOff>
    </xdr:from>
    <xdr:ext cx="469265" cy="259080"/>
    <xdr:sp macro="" textlink="">
      <xdr:nvSpPr>
        <xdr:cNvPr id="298" name="テキスト ボックス 297"/>
        <xdr:cNvSpPr txBox="1"/>
      </xdr:nvSpPr>
      <xdr:spPr>
        <a:xfrm>
          <a:off x="9404350" y="6608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138430</xdr:rowOff>
    </xdr:from>
    <xdr:to xmlns:xdr="http://schemas.openxmlformats.org/drawingml/2006/spreadsheetDrawing">
      <xdr:col>45</xdr:col>
      <xdr:colOff>177800</xdr:colOff>
      <xdr:row>31</xdr:row>
      <xdr:rowOff>40640</xdr:rowOff>
    </xdr:to>
    <xdr:cxnSp macro="">
      <xdr:nvCxnSpPr>
        <xdr:cNvPr id="299" name="直線コネクタ 298"/>
        <xdr:cNvCxnSpPr/>
      </xdr:nvCxnSpPr>
      <xdr:spPr>
        <a:xfrm>
          <a:off x="7861300" y="52819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1270</xdr:rowOff>
    </xdr:from>
    <xdr:to xmlns:xdr="http://schemas.openxmlformats.org/drawingml/2006/spreadsheetDrawing">
      <xdr:col>46</xdr:col>
      <xdr:colOff>38100</xdr:colOff>
      <xdr:row>38</xdr:row>
      <xdr:rowOff>102870</xdr:rowOff>
    </xdr:to>
    <xdr:sp macro="" textlink="">
      <xdr:nvSpPr>
        <xdr:cNvPr id="300" name="フローチャート: 判断 299"/>
        <xdr:cNvSpPr/>
      </xdr:nvSpPr>
      <xdr:spPr>
        <a:xfrm>
          <a:off x="8699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38</xdr:row>
      <xdr:rowOff>93980</xdr:rowOff>
    </xdr:from>
    <xdr:ext cx="469265" cy="259080"/>
    <xdr:sp macro="" textlink="">
      <xdr:nvSpPr>
        <xdr:cNvPr id="301" name="テキスト ボックス 300"/>
        <xdr:cNvSpPr txBox="1"/>
      </xdr:nvSpPr>
      <xdr:spPr>
        <a:xfrm>
          <a:off x="8515350" y="6609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114300</xdr:rowOff>
    </xdr:from>
    <xdr:to xmlns:xdr="http://schemas.openxmlformats.org/drawingml/2006/spreadsheetDrawing">
      <xdr:col>41</xdr:col>
      <xdr:colOff>50800</xdr:colOff>
      <xdr:row>30</xdr:row>
      <xdr:rowOff>138430</xdr:rowOff>
    </xdr:to>
    <xdr:cxnSp macro="">
      <xdr:nvCxnSpPr>
        <xdr:cNvPr id="302" name="直線コネクタ 301"/>
        <xdr:cNvCxnSpPr/>
      </xdr:nvCxnSpPr>
      <xdr:spPr>
        <a:xfrm>
          <a:off x="6972300" y="52578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32385</xdr:rowOff>
    </xdr:from>
    <xdr:to xmlns:xdr="http://schemas.openxmlformats.org/drawingml/2006/spreadsheetDrawing">
      <xdr:col>41</xdr:col>
      <xdr:colOff>101600</xdr:colOff>
      <xdr:row>38</xdr:row>
      <xdr:rowOff>133985</xdr:rowOff>
    </xdr:to>
    <xdr:sp macro="" textlink="">
      <xdr:nvSpPr>
        <xdr:cNvPr id="303" name="フローチャート: 判断 302"/>
        <xdr:cNvSpPr/>
      </xdr:nvSpPr>
      <xdr:spPr>
        <a:xfrm>
          <a:off x="7810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38</xdr:row>
      <xdr:rowOff>125095</xdr:rowOff>
    </xdr:from>
    <xdr:ext cx="469265" cy="258445"/>
    <xdr:sp macro="" textlink="">
      <xdr:nvSpPr>
        <xdr:cNvPr id="304" name="テキスト ボックス 303"/>
        <xdr:cNvSpPr txBox="1"/>
      </xdr:nvSpPr>
      <xdr:spPr>
        <a:xfrm>
          <a:off x="7626350" y="6640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17780</xdr:rowOff>
    </xdr:from>
    <xdr:to xmlns:xdr="http://schemas.openxmlformats.org/drawingml/2006/spreadsheetDrawing">
      <xdr:col>36</xdr:col>
      <xdr:colOff>165100</xdr:colOff>
      <xdr:row>38</xdr:row>
      <xdr:rowOff>118745</xdr:rowOff>
    </xdr:to>
    <xdr:sp macro="" textlink="">
      <xdr:nvSpPr>
        <xdr:cNvPr id="305" name="フローチャート: 判断 304"/>
        <xdr:cNvSpPr/>
      </xdr:nvSpPr>
      <xdr:spPr>
        <a:xfrm>
          <a:off x="6921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38</xdr:row>
      <xdr:rowOff>109855</xdr:rowOff>
    </xdr:from>
    <xdr:ext cx="469265" cy="258445"/>
    <xdr:sp macro="" textlink="">
      <xdr:nvSpPr>
        <xdr:cNvPr id="306" name="テキスト ボックス 305"/>
        <xdr:cNvSpPr txBox="1"/>
      </xdr:nvSpPr>
      <xdr:spPr>
        <a:xfrm>
          <a:off x="6737350" y="6624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119380</xdr:rowOff>
    </xdr:from>
    <xdr:to xmlns:xdr="http://schemas.openxmlformats.org/drawingml/2006/spreadsheetDrawing">
      <xdr:col>55</xdr:col>
      <xdr:colOff>50800</xdr:colOff>
      <xdr:row>32</xdr:row>
      <xdr:rowOff>49530</xdr:rowOff>
    </xdr:to>
    <xdr:sp macro="" textlink="">
      <xdr:nvSpPr>
        <xdr:cNvPr id="312" name="楕円 311"/>
        <xdr:cNvSpPr/>
      </xdr:nvSpPr>
      <xdr:spPr>
        <a:xfrm>
          <a:off x="10426700" y="54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72390</xdr:rowOff>
    </xdr:from>
    <xdr:ext cx="534670" cy="259080"/>
    <xdr:sp macro="" textlink="">
      <xdr:nvSpPr>
        <xdr:cNvPr id="313" name="労働費該当値テキスト"/>
        <xdr:cNvSpPr txBox="1"/>
      </xdr:nvSpPr>
      <xdr:spPr>
        <a:xfrm>
          <a:off x="10528300" y="5387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56515</xdr:rowOff>
    </xdr:from>
    <xdr:to xmlns:xdr="http://schemas.openxmlformats.org/drawingml/2006/spreadsheetDrawing">
      <xdr:col>50</xdr:col>
      <xdr:colOff>165100</xdr:colOff>
      <xdr:row>31</xdr:row>
      <xdr:rowOff>158115</xdr:rowOff>
    </xdr:to>
    <xdr:sp macro="" textlink="">
      <xdr:nvSpPr>
        <xdr:cNvPr id="314" name="楕円 313"/>
        <xdr:cNvSpPr/>
      </xdr:nvSpPr>
      <xdr:spPr>
        <a:xfrm>
          <a:off x="9588500" y="53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30</xdr:row>
      <xdr:rowOff>3175</xdr:rowOff>
    </xdr:from>
    <xdr:ext cx="534035" cy="259080"/>
    <xdr:sp macro="" textlink="">
      <xdr:nvSpPr>
        <xdr:cNvPr id="315" name="テキスト ボックス 314"/>
        <xdr:cNvSpPr txBox="1"/>
      </xdr:nvSpPr>
      <xdr:spPr>
        <a:xfrm>
          <a:off x="9371965" y="5146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30</xdr:row>
      <xdr:rowOff>160655</xdr:rowOff>
    </xdr:from>
    <xdr:to xmlns:xdr="http://schemas.openxmlformats.org/drawingml/2006/spreadsheetDrawing">
      <xdr:col>46</xdr:col>
      <xdr:colOff>38100</xdr:colOff>
      <xdr:row>31</xdr:row>
      <xdr:rowOff>90805</xdr:rowOff>
    </xdr:to>
    <xdr:sp macro="" textlink="">
      <xdr:nvSpPr>
        <xdr:cNvPr id="316" name="楕円 315"/>
        <xdr:cNvSpPr/>
      </xdr:nvSpPr>
      <xdr:spPr>
        <a:xfrm>
          <a:off x="8699500" y="530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29</xdr:row>
      <xdr:rowOff>107315</xdr:rowOff>
    </xdr:from>
    <xdr:ext cx="534035" cy="259080"/>
    <xdr:sp macro="" textlink="">
      <xdr:nvSpPr>
        <xdr:cNvPr id="317" name="テキスト ボックス 316"/>
        <xdr:cNvSpPr txBox="1"/>
      </xdr:nvSpPr>
      <xdr:spPr>
        <a:xfrm>
          <a:off x="8482965" y="5079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87630</xdr:rowOff>
    </xdr:from>
    <xdr:to xmlns:xdr="http://schemas.openxmlformats.org/drawingml/2006/spreadsheetDrawing">
      <xdr:col>41</xdr:col>
      <xdr:colOff>101600</xdr:colOff>
      <xdr:row>31</xdr:row>
      <xdr:rowOff>17780</xdr:rowOff>
    </xdr:to>
    <xdr:sp macro="" textlink="">
      <xdr:nvSpPr>
        <xdr:cNvPr id="318" name="楕円 317"/>
        <xdr:cNvSpPr/>
      </xdr:nvSpPr>
      <xdr:spPr>
        <a:xfrm>
          <a:off x="7810500" y="523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29</xdr:row>
      <xdr:rowOff>34290</xdr:rowOff>
    </xdr:from>
    <xdr:ext cx="534035" cy="259080"/>
    <xdr:sp macro="" textlink="">
      <xdr:nvSpPr>
        <xdr:cNvPr id="319" name="テキスト ボックス 318"/>
        <xdr:cNvSpPr txBox="1"/>
      </xdr:nvSpPr>
      <xdr:spPr>
        <a:xfrm>
          <a:off x="7593965" y="5006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30</xdr:row>
      <xdr:rowOff>63500</xdr:rowOff>
    </xdr:from>
    <xdr:to xmlns:xdr="http://schemas.openxmlformats.org/drawingml/2006/spreadsheetDrawing">
      <xdr:col>36</xdr:col>
      <xdr:colOff>165100</xdr:colOff>
      <xdr:row>30</xdr:row>
      <xdr:rowOff>165100</xdr:rowOff>
    </xdr:to>
    <xdr:sp macro="" textlink="">
      <xdr:nvSpPr>
        <xdr:cNvPr id="320" name="楕円 319"/>
        <xdr:cNvSpPr/>
      </xdr:nvSpPr>
      <xdr:spPr>
        <a:xfrm>
          <a:off x="6921500" y="520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29</xdr:row>
      <xdr:rowOff>10160</xdr:rowOff>
    </xdr:from>
    <xdr:ext cx="534035" cy="259080"/>
    <xdr:sp macro="" textlink="">
      <xdr:nvSpPr>
        <xdr:cNvPr id="321" name="テキスト ボックス 320"/>
        <xdr:cNvSpPr txBox="1"/>
      </xdr:nvSpPr>
      <xdr:spPr>
        <a:xfrm>
          <a:off x="6704965" y="498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3" name="テキスト ボックス 332"/>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8445"/>
    <xdr:sp macro="" textlink="">
      <xdr:nvSpPr>
        <xdr:cNvPr id="335" name="テキスト ボックス 334"/>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8445"/>
    <xdr:sp macro="" textlink="">
      <xdr:nvSpPr>
        <xdr:cNvPr id="337" name="テキスト ボックス 336"/>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8445"/>
    <xdr:sp macro="" textlink="">
      <xdr:nvSpPr>
        <xdr:cNvPr id="339" name="テキスト ボックス 338"/>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8445"/>
    <xdr:sp macro="" textlink="">
      <xdr:nvSpPr>
        <xdr:cNvPr id="341" name="テキスト ボックス 340"/>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53975</xdr:rowOff>
    </xdr:from>
    <xdr:to xmlns:xdr="http://schemas.openxmlformats.org/drawingml/2006/spreadsheetDrawing">
      <xdr:col>54</xdr:col>
      <xdr:colOff>189865</xdr:colOff>
      <xdr:row>58</xdr:row>
      <xdr:rowOff>133350</xdr:rowOff>
    </xdr:to>
    <xdr:cxnSp macro="">
      <xdr:nvCxnSpPr>
        <xdr:cNvPr id="343" name="直線コネクタ 342"/>
        <xdr:cNvCxnSpPr/>
      </xdr:nvCxnSpPr>
      <xdr:spPr>
        <a:xfrm flipV="1">
          <a:off x="10475595" y="862647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137160</xdr:rowOff>
    </xdr:from>
    <xdr:ext cx="378460" cy="259080"/>
    <xdr:sp macro="" textlink="">
      <xdr:nvSpPr>
        <xdr:cNvPr id="344" name="農林水産業費最小値テキスト"/>
        <xdr:cNvSpPr txBox="1"/>
      </xdr:nvSpPr>
      <xdr:spPr>
        <a:xfrm>
          <a:off x="10528300" y="100812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133350</xdr:rowOff>
    </xdr:from>
    <xdr:to xmlns:xdr="http://schemas.openxmlformats.org/drawingml/2006/spreadsheetDrawing">
      <xdr:col>55</xdr:col>
      <xdr:colOff>88900</xdr:colOff>
      <xdr:row>58</xdr:row>
      <xdr:rowOff>133350</xdr:rowOff>
    </xdr:to>
    <xdr:cxnSp macro="">
      <xdr:nvCxnSpPr>
        <xdr:cNvPr id="345" name="直線コネクタ 344"/>
        <xdr:cNvCxnSpPr/>
      </xdr:nvCxnSpPr>
      <xdr:spPr>
        <a:xfrm>
          <a:off x="10388600" y="1007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635</xdr:rowOff>
    </xdr:from>
    <xdr:ext cx="534670" cy="259080"/>
    <xdr:sp macro="" textlink="">
      <xdr:nvSpPr>
        <xdr:cNvPr id="346" name="農林水産業費最大値テキスト"/>
        <xdr:cNvSpPr txBox="1"/>
      </xdr:nvSpPr>
      <xdr:spPr>
        <a:xfrm>
          <a:off x="10528300" y="84016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63,737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53975</xdr:rowOff>
    </xdr:from>
    <xdr:to xmlns:xdr="http://schemas.openxmlformats.org/drawingml/2006/spreadsheetDrawing">
      <xdr:col>55</xdr:col>
      <xdr:colOff>88900</xdr:colOff>
      <xdr:row>50</xdr:row>
      <xdr:rowOff>53975</xdr:rowOff>
    </xdr:to>
    <xdr:cxnSp macro="">
      <xdr:nvCxnSpPr>
        <xdr:cNvPr id="347" name="直線コネクタ 346"/>
        <xdr:cNvCxnSpPr/>
      </xdr:nvCxnSpPr>
      <xdr:spPr>
        <a:xfrm>
          <a:off x="10388600" y="862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126365</xdr:rowOff>
    </xdr:from>
    <xdr:to xmlns:xdr="http://schemas.openxmlformats.org/drawingml/2006/spreadsheetDrawing">
      <xdr:col>55</xdr:col>
      <xdr:colOff>0</xdr:colOff>
      <xdr:row>58</xdr:row>
      <xdr:rowOff>2540</xdr:rowOff>
    </xdr:to>
    <xdr:cxnSp macro="">
      <xdr:nvCxnSpPr>
        <xdr:cNvPr id="348" name="直線コネクタ 347"/>
        <xdr:cNvCxnSpPr/>
      </xdr:nvCxnSpPr>
      <xdr:spPr>
        <a:xfrm>
          <a:off x="9639300" y="989901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104775</xdr:rowOff>
    </xdr:from>
    <xdr:ext cx="469900" cy="259080"/>
    <xdr:sp macro="" textlink="">
      <xdr:nvSpPr>
        <xdr:cNvPr id="349" name="農林水産業費平均値テキスト"/>
        <xdr:cNvSpPr txBox="1"/>
      </xdr:nvSpPr>
      <xdr:spPr>
        <a:xfrm>
          <a:off x="10528300" y="97059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81915</xdr:rowOff>
    </xdr:from>
    <xdr:to xmlns:xdr="http://schemas.openxmlformats.org/drawingml/2006/spreadsheetDrawing">
      <xdr:col>55</xdr:col>
      <xdr:colOff>50800</xdr:colOff>
      <xdr:row>58</xdr:row>
      <xdr:rowOff>12065</xdr:rowOff>
    </xdr:to>
    <xdr:sp macro="" textlink="">
      <xdr:nvSpPr>
        <xdr:cNvPr id="350" name="フローチャート: 判断 349"/>
        <xdr:cNvSpPr/>
      </xdr:nvSpPr>
      <xdr:spPr>
        <a:xfrm>
          <a:off x="10426700" y="985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126365</xdr:rowOff>
    </xdr:from>
    <xdr:to xmlns:xdr="http://schemas.openxmlformats.org/drawingml/2006/spreadsheetDrawing">
      <xdr:col>50</xdr:col>
      <xdr:colOff>114300</xdr:colOff>
      <xdr:row>58</xdr:row>
      <xdr:rowOff>4445</xdr:rowOff>
    </xdr:to>
    <xdr:cxnSp macro="">
      <xdr:nvCxnSpPr>
        <xdr:cNvPr id="351" name="直線コネクタ 350"/>
        <xdr:cNvCxnSpPr/>
      </xdr:nvCxnSpPr>
      <xdr:spPr>
        <a:xfrm flipV="1">
          <a:off x="8750300" y="989901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70485</xdr:rowOff>
    </xdr:from>
    <xdr:to xmlns:xdr="http://schemas.openxmlformats.org/drawingml/2006/spreadsheetDrawing">
      <xdr:col>50</xdr:col>
      <xdr:colOff>165100</xdr:colOff>
      <xdr:row>58</xdr:row>
      <xdr:rowOff>635</xdr:rowOff>
    </xdr:to>
    <xdr:sp macro="" textlink="">
      <xdr:nvSpPr>
        <xdr:cNvPr id="352" name="フローチャート: 判断 351"/>
        <xdr:cNvSpPr/>
      </xdr:nvSpPr>
      <xdr:spPr>
        <a:xfrm>
          <a:off x="95885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56</xdr:row>
      <xdr:rowOff>17780</xdr:rowOff>
    </xdr:from>
    <xdr:ext cx="469265" cy="258445"/>
    <xdr:sp macro="" textlink="">
      <xdr:nvSpPr>
        <xdr:cNvPr id="353" name="テキスト ボックス 352"/>
        <xdr:cNvSpPr txBox="1"/>
      </xdr:nvSpPr>
      <xdr:spPr>
        <a:xfrm>
          <a:off x="9404350" y="9618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146050</xdr:rowOff>
    </xdr:from>
    <xdr:to xmlns:xdr="http://schemas.openxmlformats.org/drawingml/2006/spreadsheetDrawing">
      <xdr:col>45</xdr:col>
      <xdr:colOff>177800</xdr:colOff>
      <xdr:row>58</xdr:row>
      <xdr:rowOff>4445</xdr:rowOff>
    </xdr:to>
    <xdr:cxnSp macro="">
      <xdr:nvCxnSpPr>
        <xdr:cNvPr id="354" name="直線コネクタ 353"/>
        <xdr:cNvCxnSpPr/>
      </xdr:nvCxnSpPr>
      <xdr:spPr>
        <a:xfrm>
          <a:off x="7861300" y="99187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100965</xdr:rowOff>
    </xdr:from>
    <xdr:to xmlns:xdr="http://schemas.openxmlformats.org/drawingml/2006/spreadsheetDrawing">
      <xdr:col>46</xdr:col>
      <xdr:colOff>38100</xdr:colOff>
      <xdr:row>58</xdr:row>
      <xdr:rowOff>31115</xdr:rowOff>
    </xdr:to>
    <xdr:sp macro="" textlink="">
      <xdr:nvSpPr>
        <xdr:cNvPr id="355" name="フローチャート: 判断 354"/>
        <xdr:cNvSpPr/>
      </xdr:nvSpPr>
      <xdr:spPr>
        <a:xfrm>
          <a:off x="8699500" y="987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56</xdr:row>
      <xdr:rowOff>47625</xdr:rowOff>
    </xdr:from>
    <xdr:ext cx="469265" cy="259080"/>
    <xdr:sp macro="" textlink="">
      <xdr:nvSpPr>
        <xdr:cNvPr id="356" name="テキスト ボックス 355"/>
        <xdr:cNvSpPr txBox="1"/>
      </xdr:nvSpPr>
      <xdr:spPr>
        <a:xfrm>
          <a:off x="8515350" y="9648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146050</xdr:rowOff>
    </xdr:from>
    <xdr:to xmlns:xdr="http://schemas.openxmlformats.org/drawingml/2006/spreadsheetDrawing">
      <xdr:col>41</xdr:col>
      <xdr:colOff>50800</xdr:colOff>
      <xdr:row>57</xdr:row>
      <xdr:rowOff>166370</xdr:rowOff>
    </xdr:to>
    <xdr:cxnSp macro="">
      <xdr:nvCxnSpPr>
        <xdr:cNvPr id="357" name="直線コネクタ 356"/>
        <xdr:cNvCxnSpPr/>
      </xdr:nvCxnSpPr>
      <xdr:spPr>
        <a:xfrm flipV="1">
          <a:off x="6972300" y="99187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69850</xdr:rowOff>
    </xdr:from>
    <xdr:to xmlns:xdr="http://schemas.openxmlformats.org/drawingml/2006/spreadsheetDrawing">
      <xdr:col>41</xdr:col>
      <xdr:colOff>101600</xdr:colOff>
      <xdr:row>58</xdr:row>
      <xdr:rowOff>0</xdr:rowOff>
    </xdr:to>
    <xdr:sp macro="" textlink="">
      <xdr:nvSpPr>
        <xdr:cNvPr id="358" name="フローチャート: 判断 357"/>
        <xdr:cNvSpPr/>
      </xdr:nvSpPr>
      <xdr:spPr>
        <a:xfrm>
          <a:off x="7810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16510</xdr:rowOff>
    </xdr:from>
    <xdr:ext cx="469265" cy="259080"/>
    <xdr:sp macro="" textlink="">
      <xdr:nvSpPr>
        <xdr:cNvPr id="359" name="テキスト ボックス 358"/>
        <xdr:cNvSpPr txBox="1"/>
      </xdr:nvSpPr>
      <xdr:spPr>
        <a:xfrm>
          <a:off x="7626350" y="9617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91440</xdr:rowOff>
    </xdr:from>
    <xdr:to xmlns:xdr="http://schemas.openxmlformats.org/drawingml/2006/spreadsheetDrawing">
      <xdr:col>36</xdr:col>
      <xdr:colOff>165100</xdr:colOff>
      <xdr:row>58</xdr:row>
      <xdr:rowOff>21590</xdr:rowOff>
    </xdr:to>
    <xdr:sp macro="" textlink="">
      <xdr:nvSpPr>
        <xdr:cNvPr id="360" name="フローチャート: 判断 359"/>
        <xdr:cNvSpPr/>
      </xdr:nvSpPr>
      <xdr:spPr>
        <a:xfrm>
          <a:off x="6921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56</xdr:row>
      <xdr:rowOff>38100</xdr:rowOff>
    </xdr:from>
    <xdr:ext cx="469265" cy="259080"/>
    <xdr:sp macro="" textlink="">
      <xdr:nvSpPr>
        <xdr:cNvPr id="361" name="テキスト ボックス 360"/>
        <xdr:cNvSpPr txBox="1"/>
      </xdr:nvSpPr>
      <xdr:spPr>
        <a:xfrm>
          <a:off x="6737350" y="96393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123190</xdr:rowOff>
    </xdr:from>
    <xdr:to xmlns:xdr="http://schemas.openxmlformats.org/drawingml/2006/spreadsheetDrawing">
      <xdr:col>55</xdr:col>
      <xdr:colOff>50800</xdr:colOff>
      <xdr:row>58</xdr:row>
      <xdr:rowOff>53340</xdr:rowOff>
    </xdr:to>
    <xdr:sp macro="" textlink="">
      <xdr:nvSpPr>
        <xdr:cNvPr id="367" name="楕円 366"/>
        <xdr:cNvSpPr/>
      </xdr:nvSpPr>
      <xdr:spPr>
        <a:xfrm>
          <a:off x="104267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101600</xdr:rowOff>
    </xdr:from>
    <xdr:ext cx="469900" cy="259080"/>
    <xdr:sp macro="" textlink="">
      <xdr:nvSpPr>
        <xdr:cNvPr id="368" name="農林水産業費該当値テキスト"/>
        <xdr:cNvSpPr txBox="1"/>
      </xdr:nvSpPr>
      <xdr:spPr>
        <a:xfrm>
          <a:off x="10528300" y="9874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75565</xdr:rowOff>
    </xdr:from>
    <xdr:to xmlns:xdr="http://schemas.openxmlformats.org/drawingml/2006/spreadsheetDrawing">
      <xdr:col>50</xdr:col>
      <xdr:colOff>165100</xdr:colOff>
      <xdr:row>58</xdr:row>
      <xdr:rowOff>6350</xdr:rowOff>
    </xdr:to>
    <xdr:sp macro="" textlink="">
      <xdr:nvSpPr>
        <xdr:cNvPr id="369" name="楕円 368"/>
        <xdr:cNvSpPr/>
      </xdr:nvSpPr>
      <xdr:spPr>
        <a:xfrm>
          <a:off x="9588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168910</xdr:rowOff>
    </xdr:from>
    <xdr:ext cx="469265" cy="258445"/>
    <xdr:sp macro="" textlink="">
      <xdr:nvSpPr>
        <xdr:cNvPr id="370" name="テキスト ボックス 369"/>
        <xdr:cNvSpPr txBox="1"/>
      </xdr:nvSpPr>
      <xdr:spPr>
        <a:xfrm>
          <a:off x="9404350" y="9941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71" name="楕円 370"/>
        <xdr:cNvSpPr/>
      </xdr:nvSpPr>
      <xdr:spPr>
        <a:xfrm>
          <a:off x="86995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46355</xdr:rowOff>
    </xdr:from>
    <xdr:ext cx="469265" cy="259080"/>
    <xdr:sp macro="" textlink="">
      <xdr:nvSpPr>
        <xdr:cNvPr id="372" name="テキスト ボックス 371"/>
        <xdr:cNvSpPr txBox="1"/>
      </xdr:nvSpPr>
      <xdr:spPr>
        <a:xfrm>
          <a:off x="8515350" y="9990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95250</xdr:rowOff>
    </xdr:from>
    <xdr:to xmlns:xdr="http://schemas.openxmlformats.org/drawingml/2006/spreadsheetDrawing">
      <xdr:col>41</xdr:col>
      <xdr:colOff>101600</xdr:colOff>
      <xdr:row>58</xdr:row>
      <xdr:rowOff>25400</xdr:rowOff>
    </xdr:to>
    <xdr:sp macro="" textlink="">
      <xdr:nvSpPr>
        <xdr:cNvPr id="373" name="楕円 372"/>
        <xdr:cNvSpPr/>
      </xdr:nvSpPr>
      <xdr:spPr>
        <a:xfrm>
          <a:off x="7810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58</xdr:row>
      <xdr:rowOff>17780</xdr:rowOff>
    </xdr:from>
    <xdr:ext cx="469265" cy="258445"/>
    <xdr:sp macro="" textlink="">
      <xdr:nvSpPr>
        <xdr:cNvPr id="374" name="テキスト ボックス 373"/>
        <xdr:cNvSpPr txBox="1"/>
      </xdr:nvSpPr>
      <xdr:spPr>
        <a:xfrm>
          <a:off x="7626350" y="9961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114935</xdr:rowOff>
    </xdr:from>
    <xdr:to xmlns:xdr="http://schemas.openxmlformats.org/drawingml/2006/spreadsheetDrawing">
      <xdr:col>36</xdr:col>
      <xdr:colOff>165100</xdr:colOff>
      <xdr:row>58</xdr:row>
      <xdr:rowOff>45085</xdr:rowOff>
    </xdr:to>
    <xdr:sp macro="" textlink="">
      <xdr:nvSpPr>
        <xdr:cNvPr id="375" name="楕円 374"/>
        <xdr:cNvSpPr/>
      </xdr:nvSpPr>
      <xdr:spPr>
        <a:xfrm>
          <a:off x="6921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58</xdr:row>
      <xdr:rowOff>36195</xdr:rowOff>
    </xdr:from>
    <xdr:ext cx="469265" cy="259080"/>
    <xdr:sp macro="" textlink="">
      <xdr:nvSpPr>
        <xdr:cNvPr id="376" name="テキスト ボックス 375"/>
        <xdr:cNvSpPr txBox="1"/>
      </xdr:nvSpPr>
      <xdr:spPr>
        <a:xfrm>
          <a:off x="6737350" y="9980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7" name="直線コネクタ 38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88" name="テキスト ボックス 387"/>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9" name="直線コネクタ 38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90" name="テキスト ボックス 389"/>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1" name="直線コネクタ 39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8445"/>
    <xdr:sp macro="" textlink="">
      <xdr:nvSpPr>
        <xdr:cNvPr id="392" name="テキスト ボックス 391"/>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3" name="直線コネクタ 39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8445"/>
    <xdr:sp macro="" textlink="">
      <xdr:nvSpPr>
        <xdr:cNvPr id="394" name="テキスト ボックス 393"/>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6" name="テキスト ボックス 395"/>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119380</xdr:rowOff>
    </xdr:from>
    <xdr:to xmlns:xdr="http://schemas.openxmlformats.org/drawingml/2006/spreadsheetDrawing">
      <xdr:col>54</xdr:col>
      <xdr:colOff>189865</xdr:colOff>
      <xdr:row>78</xdr:row>
      <xdr:rowOff>83820</xdr:rowOff>
    </xdr:to>
    <xdr:cxnSp macro="">
      <xdr:nvCxnSpPr>
        <xdr:cNvPr id="398" name="直線コネクタ 397"/>
        <xdr:cNvCxnSpPr/>
      </xdr:nvCxnSpPr>
      <xdr:spPr>
        <a:xfrm flipV="1">
          <a:off x="10475595" y="1212088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87630</xdr:rowOff>
    </xdr:from>
    <xdr:ext cx="469900" cy="258445"/>
    <xdr:sp macro="" textlink="">
      <xdr:nvSpPr>
        <xdr:cNvPr id="399" name="商工費最小値テキスト"/>
        <xdr:cNvSpPr txBox="1"/>
      </xdr:nvSpPr>
      <xdr:spPr>
        <a:xfrm>
          <a:off x="10528300" y="13460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83820</xdr:rowOff>
    </xdr:from>
    <xdr:to xmlns:xdr="http://schemas.openxmlformats.org/drawingml/2006/spreadsheetDrawing">
      <xdr:col>55</xdr:col>
      <xdr:colOff>88900</xdr:colOff>
      <xdr:row>78</xdr:row>
      <xdr:rowOff>83820</xdr:rowOff>
    </xdr:to>
    <xdr:cxnSp macro="">
      <xdr:nvCxnSpPr>
        <xdr:cNvPr id="400" name="直線コネクタ 399"/>
        <xdr:cNvCxnSpPr/>
      </xdr:nvCxnSpPr>
      <xdr:spPr>
        <a:xfrm>
          <a:off x="10388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66040</xdr:rowOff>
    </xdr:from>
    <xdr:ext cx="534670" cy="258445"/>
    <xdr:sp macro="" textlink="">
      <xdr:nvSpPr>
        <xdr:cNvPr id="401" name="商工費最大値テキスト"/>
        <xdr:cNvSpPr txBox="1"/>
      </xdr:nvSpPr>
      <xdr:spPr>
        <a:xfrm>
          <a:off x="10528300" y="118960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30,446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119380</xdr:rowOff>
    </xdr:from>
    <xdr:to xmlns:xdr="http://schemas.openxmlformats.org/drawingml/2006/spreadsheetDrawing">
      <xdr:col>55</xdr:col>
      <xdr:colOff>88900</xdr:colOff>
      <xdr:row>70</xdr:row>
      <xdr:rowOff>119380</xdr:rowOff>
    </xdr:to>
    <xdr:cxnSp macro="">
      <xdr:nvCxnSpPr>
        <xdr:cNvPr id="402" name="直線コネクタ 401"/>
        <xdr:cNvCxnSpPr/>
      </xdr:nvCxnSpPr>
      <xdr:spPr>
        <a:xfrm>
          <a:off x="10388600" y="1212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119380</xdr:rowOff>
    </xdr:from>
    <xdr:to xmlns:xdr="http://schemas.openxmlformats.org/drawingml/2006/spreadsheetDrawing">
      <xdr:col>55</xdr:col>
      <xdr:colOff>0</xdr:colOff>
      <xdr:row>77</xdr:row>
      <xdr:rowOff>148590</xdr:rowOff>
    </xdr:to>
    <xdr:cxnSp macro="">
      <xdr:nvCxnSpPr>
        <xdr:cNvPr id="403" name="直線コネクタ 402"/>
        <xdr:cNvCxnSpPr/>
      </xdr:nvCxnSpPr>
      <xdr:spPr>
        <a:xfrm flipV="1">
          <a:off x="9639300" y="12120880"/>
          <a:ext cx="838200" cy="1229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98425</xdr:rowOff>
    </xdr:from>
    <xdr:ext cx="534670" cy="258445"/>
    <xdr:sp macro="" textlink="">
      <xdr:nvSpPr>
        <xdr:cNvPr id="404" name="商工費平均値テキスト"/>
        <xdr:cNvSpPr txBox="1"/>
      </xdr:nvSpPr>
      <xdr:spPr>
        <a:xfrm>
          <a:off x="10528300" y="129571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120650</xdr:rowOff>
    </xdr:from>
    <xdr:to xmlns:xdr="http://schemas.openxmlformats.org/drawingml/2006/spreadsheetDrawing">
      <xdr:col>55</xdr:col>
      <xdr:colOff>50800</xdr:colOff>
      <xdr:row>76</xdr:row>
      <xdr:rowOff>50165</xdr:rowOff>
    </xdr:to>
    <xdr:sp macro="" textlink="">
      <xdr:nvSpPr>
        <xdr:cNvPr id="405" name="フローチャート: 判断 404"/>
        <xdr:cNvSpPr/>
      </xdr:nvSpPr>
      <xdr:spPr>
        <a:xfrm>
          <a:off x="10426700" y="12979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148590</xdr:rowOff>
    </xdr:from>
    <xdr:to xmlns:xdr="http://schemas.openxmlformats.org/drawingml/2006/spreadsheetDrawing">
      <xdr:col>50</xdr:col>
      <xdr:colOff>114300</xdr:colOff>
      <xdr:row>77</xdr:row>
      <xdr:rowOff>160020</xdr:rowOff>
    </xdr:to>
    <xdr:cxnSp macro="">
      <xdr:nvCxnSpPr>
        <xdr:cNvPr id="406" name="直線コネクタ 405"/>
        <xdr:cNvCxnSpPr/>
      </xdr:nvCxnSpPr>
      <xdr:spPr>
        <a:xfrm flipV="1">
          <a:off x="8750300" y="133502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164465</xdr:rowOff>
    </xdr:from>
    <xdr:to xmlns:xdr="http://schemas.openxmlformats.org/drawingml/2006/spreadsheetDrawing">
      <xdr:col>50</xdr:col>
      <xdr:colOff>165100</xdr:colOff>
      <xdr:row>76</xdr:row>
      <xdr:rowOff>94615</xdr:rowOff>
    </xdr:to>
    <xdr:sp macro="" textlink="">
      <xdr:nvSpPr>
        <xdr:cNvPr id="407" name="フローチャート: 判断 406"/>
        <xdr:cNvSpPr/>
      </xdr:nvSpPr>
      <xdr:spPr>
        <a:xfrm>
          <a:off x="9588500" y="1302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74</xdr:row>
      <xdr:rowOff>111125</xdr:rowOff>
    </xdr:from>
    <xdr:ext cx="469265" cy="258445"/>
    <xdr:sp macro="" textlink="">
      <xdr:nvSpPr>
        <xdr:cNvPr id="408" name="テキスト ボックス 407"/>
        <xdr:cNvSpPr txBox="1"/>
      </xdr:nvSpPr>
      <xdr:spPr>
        <a:xfrm>
          <a:off x="9404350" y="127984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98425</xdr:rowOff>
    </xdr:from>
    <xdr:to xmlns:xdr="http://schemas.openxmlformats.org/drawingml/2006/spreadsheetDrawing">
      <xdr:col>45</xdr:col>
      <xdr:colOff>177800</xdr:colOff>
      <xdr:row>77</xdr:row>
      <xdr:rowOff>160020</xdr:rowOff>
    </xdr:to>
    <xdr:cxnSp macro="">
      <xdr:nvCxnSpPr>
        <xdr:cNvPr id="409" name="直線コネクタ 408"/>
        <xdr:cNvCxnSpPr/>
      </xdr:nvCxnSpPr>
      <xdr:spPr>
        <a:xfrm>
          <a:off x="7861300" y="1330007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145415</xdr:rowOff>
    </xdr:from>
    <xdr:to xmlns:xdr="http://schemas.openxmlformats.org/drawingml/2006/spreadsheetDrawing">
      <xdr:col>46</xdr:col>
      <xdr:colOff>38100</xdr:colOff>
      <xdr:row>76</xdr:row>
      <xdr:rowOff>75565</xdr:rowOff>
    </xdr:to>
    <xdr:sp macro="" textlink="">
      <xdr:nvSpPr>
        <xdr:cNvPr id="410" name="フローチャート: 判断 409"/>
        <xdr:cNvSpPr/>
      </xdr:nvSpPr>
      <xdr:spPr>
        <a:xfrm>
          <a:off x="86995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92710</xdr:rowOff>
    </xdr:from>
    <xdr:ext cx="534035" cy="259080"/>
    <xdr:sp macro="" textlink="">
      <xdr:nvSpPr>
        <xdr:cNvPr id="411" name="テキスト ボックス 410"/>
        <xdr:cNvSpPr txBox="1"/>
      </xdr:nvSpPr>
      <xdr:spPr>
        <a:xfrm>
          <a:off x="8482965" y="12780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98425</xdr:rowOff>
    </xdr:from>
    <xdr:to xmlns:xdr="http://schemas.openxmlformats.org/drawingml/2006/spreadsheetDrawing">
      <xdr:col>41</xdr:col>
      <xdr:colOff>50800</xdr:colOff>
      <xdr:row>77</xdr:row>
      <xdr:rowOff>123190</xdr:rowOff>
    </xdr:to>
    <xdr:cxnSp macro="">
      <xdr:nvCxnSpPr>
        <xdr:cNvPr id="412" name="直線コネクタ 411"/>
        <xdr:cNvCxnSpPr/>
      </xdr:nvCxnSpPr>
      <xdr:spPr>
        <a:xfrm flipV="1">
          <a:off x="6972300" y="133000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52070</xdr:rowOff>
    </xdr:from>
    <xdr:to xmlns:xdr="http://schemas.openxmlformats.org/drawingml/2006/spreadsheetDrawing">
      <xdr:col>41</xdr:col>
      <xdr:colOff>101600</xdr:colOff>
      <xdr:row>76</xdr:row>
      <xdr:rowOff>153670</xdr:rowOff>
    </xdr:to>
    <xdr:sp macro="" textlink="">
      <xdr:nvSpPr>
        <xdr:cNvPr id="413" name="フローチャート: 判断 412"/>
        <xdr:cNvSpPr/>
      </xdr:nvSpPr>
      <xdr:spPr>
        <a:xfrm>
          <a:off x="7810500" y="1308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74</xdr:row>
      <xdr:rowOff>170180</xdr:rowOff>
    </xdr:from>
    <xdr:ext cx="469265" cy="259080"/>
    <xdr:sp macro="" textlink="">
      <xdr:nvSpPr>
        <xdr:cNvPr id="414" name="テキスト ボックス 413"/>
        <xdr:cNvSpPr txBox="1"/>
      </xdr:nvSpPr>
      <xdr:spPr>
        <a:xfrm>
          <a:off x="7626350" y="128574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38100</xdr:rowOff>
    </xdr:from>
    <xdr:to xmlns:xdr="http://schemas.openxmlformats.org/drawingml/2006/spreadsheetDrawing">
      <xdr:col>36</xdr:col>
      <xdr:colOff>165100</xdr:colOff>
      <xdr:row>76</xdr:row>
      <xdr:rowOff>139700</xdr:rowOff>
    </xdr:to>
    <xdr:sp macro="" textlink="">
      <xdr:nvSpPr>
        <xdr:cNvPr id="415" name="フローチャート: 判断 414"/>
        <xdr:cNvSpPr/>
      </xdr:nvSpPr>
      <xdr:spPr>
        <a:xfrm>
          <a:off x="69215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74</xdr:row>
      <xdr:rowOff>156210</xdr:rowOff>
    </xdr:from>
    <xdr:ext cx="469265" cy="258445"/>
    <xdr:sp macro="" textlink="">
      <xdr:nvSpPr>
        <xdr:cNvPr id="416" name="テキスト ボックス 415"/>
        <xdr:cNvSpPr txBox="1"/>
      </xdr:nvSpPr>
      <xdr:spPr>
        <a:xfrm>
          <a:off x="6737350" y="12843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70</xdr:row>
      <xdr:rowOff>68580</xdr:rowOff>
    </xdr:from>
    <xdr:to xmlns:xdr="http://schemas.openxmlformats.org/drawingml/2006/spreadsheetDrawing">
      <xdr:col>55</xdr:col>
      <xdr:colOff>50800</xdr:colOff>
      <xdr:row>70</xdr:row>
      <xdr:rowOff>170180</xdr:rowOff>
    </xdr:to>
    <xdr:sp macro="" textlink="">
      <xdr:nvSpPr>
        <xdr:cNvPr id="422" name="楕円 421"/>
        <xdr:cNvSpPr/>
      </xdr:nvSpPr>
      <xdr:spPr>
        <a:xfrm>
          <a:off x="10426700" y="120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70</xdr:row>
      <xdr:rowOff>21590</xdr:rowOff>
    </xdr:from>
    <xdr:ext cx="534670" cy="259080"/>
    <xdr:sp macro="" textlink="">
      <xdr:nvSpPr>
        <xdr:cNvPr id="423" name="商工費該当値テキスト"/>
        <xdr:cNvSpPr txBox="1"/>
      </xdr:nvSpPr>
      <xdr:spPr>
        <a:xfrm>
          <a:off x="10528300" y="12023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97790</xdr:rowOff>
    </xdr:from>
    <xdr:to xmlns:xdr="http://schemas.openxmlformats.org/drawingml/2006/spreadsheetDrawing">
      <xdr:col>50</xdr:col>
      <xdr:colOff>165100</xdr:colOff>
      <xdr:row>78</xdr:row>
      <xdr:rowOff>27940</xdr:rowOff>
    </xdr:to>
    <xdr:sp macro="" textlink="">
      <xdr:nvSpPr>
        <xdr:cNvPr id="424" name="楕円 423"/>
        <xdr:cNvSpPr/>
      </xdr:nvSpPr>
      <xdr:spPr>
        <a:xfrm>
          <a:off x="9588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19050</xdr:rowOff>
    </xdr:from>
    <xdr:ext cx="469265" cy="258445"/>
    <xdr:sp macro="" textlink="">
      <xdr:nvSpPr>
        <xdr:cNvPr id="425" name="テキスト ボックス 424"/>
        <xdr:cNvSpPr txBox="1"/>
      </xdr:nvSpPr>
      <xdr:spPr>
        <a:xfrm>
          <a:off x="9404350" y="13392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109220</xdr:rowOff>
    </xdr:from>
    <xdr:to xmlns:xdr="http://schemas.openxmlformats.org/drawingml/2006/spreadsheetDrawing">
      <xdr:col>46</xdr:col>
      <xdr:colOff>38100</xdr:colOff>
      <xdr:row>78</xdr:row>
      <xdr:rowOff>39370</xdr:rowOff>
    </xdr:to>
    <xdr:sp macro="" textlink="">
      <xdr:nvSpPr>
        <xdr:cNvPr id="426" name="楕円 425"/>
        <xdr:cNvSpPr/>
      </xdr:nvSpPr>
      <xdr:spPr>
        <a:xfrm>
          <a:off x="8699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30480</xdr:rowOff>
    </xdr:from>
    <xdr:ext cx="469265" cy="258445"/>
    <xdr:sp macro="" textlink="">
      <xdr:nvSpPr>
        <xdr:cNvPr id="427" name="テキスト ボックス 426"/>
        <xdr:cNvSpPr txBox="1"/>
      </xdr:nvSpPr>
      <xdr:spPr>
        <a:xfrm>
          <a:off x="8515350" y="13403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47625</xdr:rowOff>
    </xdr:from>
    <xdr:to xmlns:xdr="http://schemas.openxmlformats.org/drawingml/2006/spreadsheetDrawing">
      <xdr:col>41</xdr:col>
      <xdr:colOff>101600</xdr:colOff>
      <xdr:row>77</xdr:row>
      <xdr:rowOff>149225</xdr:rowOff>
    </xdr:to>
    <xdr:sp macro="" textlink="">
      <xdr:nvSpPr>
        <xdr:cNvPr id="428" name="楕円 427"/>
        <xdr:cNvSpPr/>
      </xdr:nvSpPr>
      <xdr:spPr>
        <a:xfrm>
          <a:off x="7810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77</xdr:row>
      <xdr:rowOff>140335</xdr:rowOff>
    </xdr:from>
    <xdr:ext cx="469265" cy="259080"/>
    <xdr:sp macro="" textlink="">
      <xdr:nvSpPr>
        <xdr:cNvPr id="429" name="テキスト ボックス 428"/>
        <xdr:cNvSpPr txBox="1"/>
      </xdr:nvSpPr>
      <xdr:spPr>
        <a:xfrm>
          <a:off x="7626350" y="13341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72390</xdr:rowOff>
    </xdr:from>
    <xdr:to xmlns:xdr="http://schemas.openxmlformats.org/drawingml/2006/spreadsheetDrawing">
      <xdr:col>36</xdr:col>
      <xdr:colOff>165100</xdr:colOff>
      <xdr:row>78</xdr:row>
      <xdr:rowOff>2540</xdr:rowOff>
    </xdr:to>
    <xdr:sp macro="" textlink="">
      <xdr:nvSpPr>
        <xdr:cNvPr id="430" name="楕円 429"/>
        <xdr:cNvSpPr/>
      </xdr:nvSpPr>
      <xdr:spPr>
        <a:xfrm>
          <a:off x="6921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165100</xdr:rowOff>
    </xdr:from>
    <xdr:ext cx="469265" cy="259080"/>
    <xdr:sp macro="" textlink="">
      <xdr:nvSpPr>
        <xdr:cNvPr id="431" name="テキスト ボックス 430"/>
        <xdr:cNvSpPr txBox="1"/>
      </xdr:nvSpPr>
      <xdr:spPr>
        <a:xfrm>
          <a:off x="6737350" y="13366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0" name="テキスト ボックス 43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2" name="直線コネクタ 44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3" name="テキスト ボックス 442"/>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4" name="直線コネクタ 44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5" name="テキスト ボックス 444"/>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6" name="直線コネクタ 44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7" name="テキスト ボックス 446"/>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8" name="直線コネクタ 44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9" name="テキスト ボックス 448"/>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50" name="直線コネクタ 44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1" name="テキスト ボックス 450"/>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2" name="直線コネクタ 45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3" name="テキスト ボックス 452"/>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5" name="テキスト ボックス 45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123825</xdr:rowOff>
    </xdr:from>
    <xdr:to xmlns:xdr="http://schemas.openxmlformats.org/drawingml/2006/spreadsheetDrawing">
      <xdr:col>54</xdr:col>
      <xdr:colOff>189865</xdr:colOff>
      <xdr:row>99</xdr:row>
      <xdr:rowOff>31115</xdr:rowOff>
    </xdr:to>
    <xdr:cxnSp macro="">
      <xdr:nvCxnSpPr>
        <xdr:cNvPr id="457" name="直線コネクタ 456"/>
        <xdr:cNvCxnSpPr/>
      </xdr:nvCxnSpPr>
      <xdr:spPr>
        <a:xfrm flipV="1">
          <a:off x="10475595" y="15554325"/>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34925</xdr:rowOff>
    </xdr:from>
    <xdr:ext cx="534670" cy="259080"/>
    <xdr:sp macro="" textlink="">
      <xdr:nvSpPr>
        <xdr:cNvPr id="458" name="土木費最小値テキスト"/>
        <xdr:cNvSpPr txBox="1"/>
      </xdr:nvSpPr>
      <xdr:spPr>
        <a:xfrm>
          <a:off x="10528300" y="17008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31115</xdr:rowOff>
    </xdr:from>
    <xdr:to xmlns:xdr="http://schemas.openxmlformats.org/drawingml/2006/spreadsheetDrawing">
      <xdr:col>55</xdr:col>
      <xdr:colOff>88900</xdr:colOff>
      <xdr:row>99</xdr:row>
      <xdr:rowOff>31115</xdr:rowOff>
    </xdr:to>
    <xdr:cxnSp macro="">
      <xdr:nvCxnSpPr>
        <xdr:cNvPr id="459" name="直線コネクタ 458"/>
        <xdr:cNvCxnSpPr/>
      </xdr:nvCxnSpPr>
      <xdr:spPr>
        <a:xfrm>
          <a:off x="10388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70485</xdr:rowOff>
    </xdr:from>
    <xdr:ext cx="598805" cy="259080"/>
    <xdr:sp macro="" textlink="">
      <xdr:nvSpPr>
        <xdr:cNvPr id="460" name="土木費最大値テキスト"/>
        <xdr:cNvSpPr txBox="1"/>
      </xdr:nvSpPr>
      <xdr:spPr>
        <a:xfrm>
          <a:off x="10528300" y="15329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464,955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123825</xdr:rowOff>
    </xdr:from>
    <xdr:to xmlns:xdr="http://schemas.openxmlformats.org/drawingml/2006/spreadsheetDrawing">
      <xdr:col>55</xdr:col>
      <xdr:colOff>88900</xdr:colOff>
      <xdr:row>90</xdr:row>
      <xdr:rowOff>123825</xdr:rowOff>
    </xdr:to>
    <xdr:cxnSp macro="">
      <xdr:nvCxnSpPr>
        <xdr:cNvPr id="461" name="直線コネクタ 460"/>
        <xdr:cNvCxnSpPr/>
      </xdr:nvCxnSpPr>
      <xdr:spPr>
        <a:xfrm>
          <a:off x="10388600" y="15554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118745</xdr:rowOff>
    </xdr:from>
    <xdr:to xmlns:xdr="http://schemas.openxmlformats.org/drawingml/2006/spreadsheetDrawing">
      <xdr:col>55</xdr:col>
      <xdr:colOff>0</xdr:colOff>
      <xdr:row>98</xdr:row>
      <xdr:rowOff>135255</xdr:rowOff>
    </xdr:to>
    <xdr:cxnSp macro="">
      <xdr:nvCxnSpPr>
        <xdr:cNvPr id="462" name="直線コネクタ 461"/>
        <xdr:cNvCxnSpPr/>
      </xdr:nvCxnSpPr>
      <xdr:spPr>
        <a:xfrm flipV="1">
          <a:off x="9639300" y="1692084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55880</xdr:rowOff>
    </xdr:from>
    <xdr:ext cx="534670" cy="259080"/>
    <xdr:sp macro="" textlink="">
      <xdr:nvSpPr>
        <xdr:cNvPr id="463" name="土木費平均値テキスト"/>
        <xdr:cNvSpPr txBox="1"/>
      </xdr:nvSpPr>
      <xdr:spPr>
        <a:xfrm>
          <a:off x="10528300" y="16857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77470</xdr:rowOff>
    </xdr:from>
    <xdr:to xmlns:xdr="http://schemas.openxmlformats.org/drawingml/2006/spreadsheetDrawing">
      <xdr:col>55</xdr:col>
      <xdr:colOff>50800</xdr:colOff>
      <xdr:row>99</xdr:row>
      <xdr:rowOff>7620</xdr:rowOff>
    </xdr:to>
    <xdr:sp macro="" textlink="">
      <xdr:nvSpPr>
        <xdr:cNvPr id="464" name="フローチャート: 判断 463"/>
        <xdr:cNvSpPr/>
      </xdr:nvSpPr>
      <xdr:spPr>
        <a:xfrm>
          <a:off x="10426700" y="1687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135255</xdr:rowOff>
    </xdr:from>
    <xdr:to xmlns:xdr="http://schemas.openxmlformats.org/drawingml/2006/spreadsheetDrawing">
      <xdr:col>50</xdr:col>
      <xdr:colOff>114300</xdr:colOff>
      <xdr:row>98</xdr:row>
      <xdr:rowOff>151130</xdr:rowOff>
    </xdr:to>
    <xdr:cxnSp macro="">
      <xdr:nvCxnSpPr>
        <xdr:cNvPr id="465" name="直線コネクタ 464"/>
        <xdr:cNvCxnSpPr/>
      </xdr:nvCxnSpPr>
      <xdr:spPr>
        <a:xfrm flipV="1">
          <a:off x="8750300" y="169373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19685</xdr:rowOff>
    </xdr:from>
    <xdr:to xmlns:xdr="http://schemas.openxmlformats.org/drawingml/2006/spreadsheetDrawing">
      <xdr:col>50</xdr:col>
      <xdr:colOff>165100</xdr:colOff>
      <xdr:row>98</xdr:row>
      <xdr:rowOff>121285</xdr:rowOff>
    </xdr:to>
    <xdr:sp macro="" textlink="">
      <xdr:nvSpPr>
        <xdr:cNvPr id="466" name="フローチャート: 判断 465"/>
        <xdr:cNvSpPr/>
      </xdr:nvSpPr>
      <xdr:spPr>
        <a:xfrm>
          <a:off x="9588500" y="168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137795</xdr:rowOff>
    </xdr:from>
    <xdr:ext cx="534035" cy="259080"/>
    <xdr:sp macro="" textlink="">
      <xdr:nvSpPr>
        <xdr:cNvPr id="467" name="テキスト ボックス 466"/>
        <xdr:cNvSpPr txBox="1"/>
      </xdr:nvSpPr>
      <xdr:spPr>
        <a:xfrm>
          <a:off x="9371965" y="16596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125095</xdr:rowOff>
    </xdr:from>
    <xdr:to xmlns:xdr="http://schemas.openxmlformats.org/drawingml/2006/spreadsheetDrawing">
      <xdr:col>45</xdr:col>
      <xdr:colOff>177800</xdr:colOff>
      <xdr:row>98</xdr:row>
      <xdr:rowOff>151130</xdr:rowOff>
    </xdr:to>
    <xdr:cxnSp macro="">
      <xdr:nvCxnSpPr>
        <xdr:cNvPr id="468" name="直線コネクタ 467"/>
        <xdr:cNvCxnSpPr/>
      </xdr:nvCxnSpPr>
      <xdr:spPr>
        <a:xfrm>
          <a:off x="7861300" y="169271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88265</xdr:rowOff>
    </xdr:from>
    <xdr:to xmlns:xdr="http://schemas.openxmlformats.org/drawingml/2006/spreadsheetDrawing">
      <xdr:col>46</xdr:col>
      <xdr:colOff>38100</xdr:colOff>
      <xdr:row>99</xdr:row>
      <xdr:rowOff>18415</xdr:rowOff>
    </xdr:to>
    <xdr:sp macro="" textlink="">
      <xdr:nvSpPr>
        <xdr:cNvPr id="469" name="フローチャート: 判断 468"/>
        <xdr:cNvSpPr/>
      </xdr:nvSpPr>
      <xdr:spPr>
        <a:xfrm>
          <a:off x="8699500" y="168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34925</xdr:rowOff>
    </xdr:from>
    <xdr:ext cx="534035" cy="259080"/>
    <xdr:sp macro="" textlink="">
      <xdr:nvSpPr>
        <xdr:cNvPr id="470" name="テキスト ボックス 469"/>
        <xdr:cNvSpPr txBox="1"/>
      </xdr:nvSpPr>
      <xdr:spPr>
        <a:xfrm>
          <a:off x="8482965" y="16665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125095</xdr:rowOff>
    </xdr:from>
    <xdr:to xmlns:xdr="http://schemas.openxmlformats.org/drawingml/2006/spreadsheetDrawing">
      <xdr:col>41</xdr:col>
      <xdr:colOff>50800</xdr:colOff>
      <xdr:row>99</xdr:row>
      <xdr:rowOff>5080</xdr:rowOff>
    </xdr:to>
    <xdr:cxnSp macro="">
      <xdr:nvCxnSpPr>
        <xdr:cNvPr id="471" name="直線コネクタ 470"/>
        <xdr:cNvCxnSpPr/>
      </xdr:nvCxnSpPr>
      <xdr:spPr>
        <a:xfrm flipV="1">
          <a:off x="6972300" y="1692719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86360</xdr:rowOff>
    </xdr:from>
    <xdr:to xmlns:xdr="http://schemas.openxmlformats.org/drawingml/2006/spreadsheetDrawing">
      <xdr:col>41</xdr:col>
      <xdr:colOff>101600</xdr:colOff>
      <xdr:row>99</xdr:row>
      <xdr:rowOff>16510</xdr:rowOff>
    </xdr:to>
    <xdr:sp macro="" textlink="">
      <xdr:nvSpPr>
        <xdr:cNvPr id="472" name="フローチャート: 判断 471"/>
        <xdr:cNvSpPr/>
      </xdr:nvSpPr>
      <xdr:spPr>
        <a:xfrm>
          <a:off x="7810500" y="1688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7620</xdr:rowOff>
    </xdr:from>
    <xdr:ext cx="534035" cy="258445"/>
    <xdr:sp macro="" textlink="">
      <xdr:nvSpPr>
        <xdr:cNvPr id="473" name="テキスト ボックス 472"/>
        <xdr:cNvSpPr txBox="1"/>
      </xdr:nvSpPr>
      <xdr:spPr>
        <a:xfrm>
          <a:off x="7593965" y="16981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79375</xdr:rowOff>
    </xdr:from>
    <xdr:to xmlns:xdr="http://schemas.openxmlformats.org/drawingml/2006/spreadsheetDrawing">
      <xdr:col>36</xdr:col>
      <xdr:colOff>165100</xdr:colOff>
      <xdr:row>99</xdr:row>
      <xdr:rowOff>9525</xdr:rowOff>
    </xdr:to>
    <xdr:sp macro="" textlink="">
      <xdr:nvSpPr>
        <xdr:cNvPr id="474" name="フローチャート: 判断 473"/>
        <xdr:cNvSpPr/>
      </xdr:nvSpPr>
      <xdr:spPr>
        <a:xfrm>
          <a:off x="6921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26035</xdr:rowOff>
    </xdr:from>
    <xdr:ext cx="534035" cy="259080"/>
    <xdr:sp macro="" textlink="">
      <xdr:nvSpPr>
        <xdr:cNvPr id="475" name="テキスト ボックス 474"/>
        <xdr:cNvSpPr txBox="1"/>
      </xdr:nvSpPr>
      <xdr:spPr>
        <a:xfrm>
          <a:off x="6704965" y="16656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67945</xdr:rowOff>
    </xdr:from>
    <xdr:to xmlns:xdr="http://schemas.openxmlformats.org/drawingml/2006/spreadsheetDrawing">
      <xdr:col>55</xdr:col>
      <xdr:colOff>50800</xdr:colOff>
      <xdr:row>98</xdr:row>
      <xdr:rowOff>169545</xdr:rowOff>
    </xdr:to>
    <xdr:sp macro="" textlink="">
      <xdr:nvSpPr>
        <xdr:cNvPr id="481" name="楕円 480"/>
        <xdr:cNvSpPr/>
      </xdr:nvSpPr>
      <xdr:spPr>
        <a:xfrm>
          <a:off x="104267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27305</xdr:rowOff>
    </xdr:from>
    <xdr:ext cx="534670" cy="259080"/>
    <xdr:sp macro="" textlink="">
      <xdr:nvSpPr>
        <xdr:cNvPr id="482" name="土木費該当値テキスト"/>
        <xdr:cNvSpPr txBox="1"/>
      </xdr:nvSpPr>
      <xdr:spPr>
        <a:xfrm>
          <a:off x="10528300" y="16657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84455</xdr:rowOff>
    </xdr:from>
    <xdr:to xmlns:xdr="http://schemas.openxmlformats.org/drawingml/2006/spreadsheetDrawing">
      <xdr:col>50</xdr:col>
      <xdr:colOff>165100</xdr:colOff>
      <xdr:row>99</xdr:row>
      <xdr:rowOff>14605</xdr:rowOff>
    </xdr:to>
    <xdr:sp macro="" textlink="">
      <xdr:nvSpPr>
        <xdr:cNvPr id="483" name="楕円 482"/>
        <xdr:cNvSpPr/>
      </xdr:nvSpPr>
      <xdr:spPr>
        <a:xfrm>
          <a:off x="9588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6350</xdr:rowOff>
    </xdr:from>
    <xdr:ext cx="534035" cy="258445"/>
    <xdr:sp macro="" textlink="">
      <xdr:nvSpPr>
        <xdr:cNvPr id="484" name="テキスト ボックス 483"/>
        <xdr:cNvSpPr txBox="1"/>
      </xdr:nvSpPr>
      <xdr:spPr>
        <a:xfrm>
          <a:off x="9371965" y="16979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100330</xdr:rowOff>
    </xdr:from>
    <xdr:to xmlns:xdr="http://schemas.openxmlformats.org/drawingml/2006/spreadsheetDrawing">
      <xdr:col>46</xdr:col>
      <xdr:colOff>38100</xdr:colOff>
      <xdr:row>99</xdr:row>
      <xdr:rowOff>30480</xdr:rowOff>
    </xdr:to>
    <xdr:sp macro="" textlink="">
      <xdr:nvSpPr>
        <xdr:cNvPr id="485" name="楕円 484"/>
        <xdr:cNvSpPr/>
      </xdr:nvSpPr>
      <xdr:spPr>
        <a:xfrm>
          <a:off x="8699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21590</xdr:rowOff>
    </xdr:from>
    <xdr:ext cx="534035" cy="259080"/>
    <xdr:sp macro="" textlink="">
      <xdr:nvSpPr>
        <xdr:cNvPr id="486" name="テキスト ボックス 485"/>
        <xdr:cNvSpPr txBox="1"/>
      </xdr:nvSpPr>
      <xdr:spPr>
        <a:xfrm>
          <a:off x="8482965" y="16995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74930</xdr:rowOff>
    </xdr:from>
    <xdr:to xmlns:xdr="http://schemas.openxmlformats.org/drawingml/2006/spreadsheetDrawing">
      <xdr:col>41</xdr:col>
      <xdr:colOff>101600</xdr:colOff>
      <xdr:row>99</xdr:row>
      <xdr:rowOff>4445</xdr:rowOff>
    </xdr:to>
    <xdr:sp macro="" textlink="">
      <xdr:nvSpPr>
        <xdr:cNvPr id="487" name="楕円 486"/>
        <xdr:cNvSpPr/>
      </xdr:nvSpPr>
      <xdr:spPr>
        <a:xfrm>
          <a:off x="7810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20955</xdr:rowOff>
    </xdr:from>
    <xdr:ext cx="534035" cy="258445"/>
    <xdr:sp macro="" textlink="">
      <xdr:nvSpPr>
        <xdr:cNvPr id="488" name="テキスト ボックス 487"/>
        <xdr:cNvSpPr txBox="1"/>
      </xdr:nvSpPr>
      <xdr:spPr>
        <a:xfrm>
          <a:off x="7593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125730</xdr:rowOff>
    </xdr:from>
    <xdr:to xmlns:xdr="http://schemas.openxmlformats.org/drawingml/2006/spreadsheetDrawing">
      <xdr:col>36</xdr:col>
      <xdr:colOff>165100</xdr:colOff>
      <xdr:row>99</xdr:row>
      <xdr:rowOff>55880</xdr:rowOff>
    </xdr:to>
    <xdr:sp macro="" textlink="">
      <xdr:nvSpPr>
        <xdr:cNvPr id="489" name="楕円 488"/>
        <xdr:cNvSpPr/>
      </xdr:nvSpPr>
      <xdr:spPr>
        <a:xfrm>
          <a:off x="69215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46990</xdr:rowOff>
    </xdr:from>
    <xdr:ext cx="534035" cy="259080"/>
    <xdr:sp macro="" textlink="">
      <xdr:nvSpPr>
        <xdr:cNvPr id="490" name="テキスト ボックス 489"/>
        <xdr:cNvSpPr txBox="1"/>
      </xdr:nvSpPr>
      <xdr:spPr>
        <a:xfrm>
          <a:off x="6704965" y="17020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1" name="テキスト ボックス 500"/>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177800</xdr:colOff>
      <xdr:row>38</xdr:row>
      <xdr:rowOff>25400</xdr:rowOff>
    </xdr:to>
    <xdr:cxnSp macro="">
      <xdr:nvCxnSpPr>
        <xdr:cNvPr id="502" name="直線コネクタ 50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54610</xdr:rowOff>
    </xdr:from>
    <xdr:ext cx="531495" cy="258445"/>
    <xdr:sp macro="" textlink="">
      <xdr:nvSpPr>
        <xdr:cNvPr id="503" name="テキスト ボックス 502"/>
        <xdr:cNvSpPr txBox="1"/>
      </xdr:nvSpPr>
      <xdr:spPr>
        <a:xfrm>
          <a:off x="11914505" y="6398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5" name="テキスト ボックス 504"/>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177800</xdr:colOff>
      <xdr:row>31</xdr:row>
      <xdr:rowOff>82550</xdr:rowOff>
    </xdr:to>
    <xdr:cxnSp macro="">
      <xdr:nvCxnSpPr>
        <xdr:cNvPr id="506" name="直線コネクタ 50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30</xdr:row>
      <xdr:rowOff>111760</xdr:rowOff>
    </xdr:from>
    <xdr:ext cx="531495" cy="258445"/>
    <xdr:sp macro="" textlink="">
      <xdr:nvSpPr>
        <xdr:cNvPr id="507" name="テキスト ボックス 506"/>
        <xdr:cNvSpPr txBox="1"/>
      </xdr:nvSpPr>
      <xdr:spPr>
        <a:xfrm>
          <a:off x="11914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09" name="テキスト ボックス 508"/>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26035</xdr:rowOff>
    </xdr:from>
    <xdr:to xmlns:xdr="http://schemas.openxmlformats.org/drawingml/2006/spreadsheetDrawing">
      <xdr:col>85</xdr:col>
      <xdr:colOff>126365</xdr:colOff>
      <xdr:row>38</xdr:row>
      <xdr:rowOff>37465</xdr:rowOff>
    </xdr:to>
    <xdr:cxnSp macro="">
      <xdr:nvCxnSpPr>
        <xdr:cNvPr id="511" name="直線コネクタ 510"/>
        <xdr:cNvCxnSpPr/>
      </xdr:nvCxnSpPr>
      <xdr:spPr>
        <a:xfrm flipV="1">
          <a:off x="16317595" y="5340985"/>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41275</xdr:rowOff>
    </xdr:from>
    <xdr:ext cx="469900" cy="258445"/>
    <xdr:sp macro="" textlink="">
      <xdr:nvSpPr>
        <xdr:cNvPr id="512" name="消防費最小値テキスト"/>
        <xdr:cNvSpPr txBox="1"/>
      </xdr:nvSpPr>
      <xdr:spPr>
        <a:xfrm>
          <a:off x="16370300" y="6556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37465</xdr:rowOff>
    </xdr:from>
    <xdr:to xmlns:xdr="http://schemas.openxmlformats.org/drawingml/2006/spreadsheetDrawing">
      <xdr:col>86</xdr:col>
      <xdr:colOff>25400</xdr:colOff>
      <xdr:row>38</xdr:row>
      <xdr:rowOff>37465</xdr:rowOff>
    </xdr:to>
    <xdr:cxnSp macro="">
      <xdr:nvCxnSpPr>
        <xdr:cNvPr id="513" name="直線コネクタ 512"/>
        <xdr:cNvCxnSpPr/>
      </xdr:nvCxnSpPr>
      <xdr:spPr>
        <a:xfrm>
          <a:off x="16230600" y="655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144145</xdr:rowOff>
    </xdr:from>
    <xdr:ext cx="534670" cy="258445"/>
    <xdr:sp macro="" textlink="">
      <xdr:nvSpPr>
        <xdr:cNvPr id="514" name="消防費最大値テキスト"/>
        <xdr:cNvSpPr txBox="1"/>
      </xdr:nvSpPr>
      <xdr:spPr>
        <a:xfrm>
          <a:off x="16370300" y="5116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26035</xdr:rowOff>
    </xdr:from>
    <xdr:to xmlns:xdr="http://schemas.openxmlformats.org/drawingml/2006/spreadsheetDrawing">
      <xdr:col>86</xdr:col>
      <xdr:colOff>25400</xdr:colOff>
      <xdr:row>31</xdr:row>
      <xdr:rowOff>26035</xdr:rowOff>
    </xdr:to>
    <xdr:cxnSp macro="">
      <xdr:nvCxnSpPr>
        <xdr:cNvPr id="515" name="直線コネクタ 514"/>
        <xdr:cNvCxnSpPr/>
      </xdr:nvCxnSpPr>
      <xdr:spPr>
        <a:xfrm>
          <a:off x="16230600" y="534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91440</xdr:rowOff>
    </xdr:from>
    <xdr:to xmlns:xdr="http://schemas.openxmlformats.org/drawingml/2006/spreadsheetDrawing">
      <xdr:col>85</xdr:col>
      <xdr:colOff>127000</xdr:colOff>
      <xdr:row>38</xdr:row>
      <xdr:rowOff>3175</xdr:rowOff>
    </xdr:to>
    <xdr:cxnSp macro="">
      <xdr:nvCxnSpPr>
        <xdr:cNvPr id="516" name="直線コネクタ 515"/>
        <xdr:cNvCxnSpPr/>
      </xdr:nvCxnSpPr>
      <xdr:spPr>
        <a:xfrm>
          <a:off x="15481300" y="6435090"/>
          <a:ext cx="8382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117475</xdr:rowOff>
    </xdr:from>
    <xdr:ext cx="534670" cy="259080"/>
    <xdr:sp macro="" textlink="">
      <xdr:nvSpPr>
        <xdr:cNvPr id="517" name="消防費平均値テキスト"/>
        <xdr:cNvSpPr txBox="1"/>
      </xdr:nvSpPr>
      <xdr:spPr>
        <a:xfrm>
          <a:off x="16370300" y="61182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94615</xdr:rowOff>
    </xdr:from>
    <xdr:to xmlns:xdr="http://schemas.openxmlformats.org/drawingml/2006/spreadsheetDrawing">
      <xdr:col>85</xdr:col>
      <xdr:colOff>177800</xdr:colOff>
      <xdr:row>37</xdr:row>
      <xdr:rowOff>24765</xdr:rowOff>
    </xdr:to>
    <xdr:sp macro="" textlink="">
      <xdr:nvSpPr>
        <xdr:cNvPr id="518" name="フローチャート: 判断 517"/>
        <xdr:cNvSpPr/>
      </xdr:nvSpPr>
      <xdr:spPr>
        <a:xfrm>
          <a:off x="16268700" y="62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91440</xdr:rowOff>
    </xdr:from>
    <xdr:to xmlns:xdr="http://schemas.openxmlformats.org/drawingml/2006/spreadsheetDrawing">
      <xdr:col>81</xdr:col>
      <xdr:colOff>50800</xdr:colOff>
      <xdr:row>38</xdr:row>
      <xdr:rowOff>18415</xdr:rowOff>
    </xdr:to>
    <xdr:cxnSp macro="">
      <xdr:nvCxnSpPr>
        <xdr:cNvPr id="519" name="直線コネクタ 518"/>
        <xdr:cNvCxnSpPr/>
      </xdr:nvCxnSpPr>
      <xdr:spPr>
        <a:xfrm flipV="1">
          <a:off x="14592300" y="643509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52070</xdr:rowOff>
    </xdr:from>
    <xdr:to xmlns:xdr="http://schemas.openxmlformats.org/drawingml/2006/spreadsheetDrawing">
      <xdr:col>81</xdr:col>
      <xdr:colOff>101600</xdr:colOff>
      <xdr:row>36</xdr:row>
      <xdr:rowOff>153035</xdr:rowOff>
    </xdr:to>
    <xdr:sp macro="" textlink="">
      <xdr:nvSpPr>
        <xdr:cNvPr id="520" name="フローチャート: 判断 519"/>
        <xdr:cNvSpPr/>
      </xdr:nvSpPr>
      <xdr:spPr>
        <a:xfrm>
          <a:off x="15430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169545</xdr:rowOff>
    </xdr:from>
    <xdr:ext cx="534035" cy="258445"/>
    <xdr:sp macro="" textlink="">
      <xdr:nvSpPr>
        <xdr:cNvPr id="521" name="テキスト ボックス 520"/>
        <xdr:cNvSpPr txBox="1"/>
      </xdr:nvSpPr>
      <xdr:spPr>
        <a:xfrm>
          <a:off x="15213965" y="5998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16510</xdr:rowOff>
    </xdr:from>
    <xdr:to xmlns:xdr="http://schemas.openxmlformats.org/drawingml/2006/spreadsheetDrawing">
      <xdr:col>76</xdr:col>
      <xdr:colOff>114300</xdr:colOff>
      <xdr:row>38</xdr:row>
      <xdr:rowOff>18415</xdr:rowOff>
    </xdr:to>
    <xdr:cxnSp macro="">
      <xdr:nvCxnSpPr>
        <xdr:cNvPr id="522" name="直線コネクタ 521"/>
        <xdr:cNvCxnSpPr/>
      </xdr:nvCxnSpPr>
      <xdr:spPr>
        <a:xfrm>
          <a:off x="13703300" y="65316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152400</xdr:rowOff>
    </xdr:from>
    <xdr:to xmlns:xdr="http://schemas.openxmlformats.org/drawingml/2006/spreadsheetDrawing">
      <xdr:col>76</xdr:col>
      <xdr:colOff>165100</xdr:colOff>
      <xdr:row>36</xdr:row>
      <xdr:rowOff>82550</xdr:rowOff>
    </xdr:to>
    <xdr:sp macro="" textlink="">
      <xdr:nvSpPr>
        <xdr:cNvPr id="523" name="フローチャート: 判断 522"/>
        <xdr:cNvSpPr/>
      </xdr:nvSpPr>
      <xdr:spPr>
        <a:xfrm>
          <a:off x="14541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99060</xdr:rowOff>
    </xdr:from>
    <xdr:ext cx="534035" cy="258445"/>
    <xdr:sp macro="" textlink="">
      <xdr:nvSpPr>
        <xdr:cNvPr id="524" name="テキスト ボックス 523"/>
        <xdr:cNvSpPr txBox="1"/>
      </xdr:nvSpPr>
      <xdr:spPr>
        <a:xfrm>
          <a:off x="14324965" y="5928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48895</xdr:rowOff>
    </xdr:from>
    <xdr:to xmlns:xdr="http://schemas.openxmlformats.org/drawingml/2006/spreadsheetDrawing">
      <xdr:col>71</xdr:col>
      <xdr:colOff>177800</xdr:colOff>
      <xdr:row>38</xdr:row>
      <xdr:rowOff>16510</xdr:rowOff>
    </xdr:to>
    <xdr:cxnSp macro="">
      <xdr:nvCxnSpPr>
        <xdr:cNvPr id="525" name="直線コネクタ 524"/>
        <xdr:cNvCxnSpPr/>
      </xdr:nvCxnSpPr>
      <xdr:spPr>
        <a:xfrm>
          <a:off x="12814300" y="6392545"/>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48260</xdr:rowOff>
    </xdr:from>
    <xdr:to xmlns:xdr="http://schemas.openxmlformats.org/drawingml/2006/spreadsheetDrawing">
      <xdr:col>72</xdr:col>
      <xdr:colOff>38100</xdr:colOff>
      <xdr:row>36</xdr:row>
      <xdr:rowOff>149860</xdr:rowOff>
    </xdr:to>
    <xdr:sp macro="" textlink="">
      <xdr:nvSpPr>
        <xdr:cNvPr id="526" name="フローチャート: 判断 525"/>
        <xdr:cNvSpPr/>
      </xdr:nvSpPr>
      <xdr:spPr>
        <a:xfrm>
          <a:off x="13652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166370</xdr:rowOff>
    </xdr:from>
    <xdr:ext cx="534035" cy="258445"/>
    <xdr:sp macro="" textlink="">
      <xdr:nvSpPr>
        <xdr:cNvPr id="527" name="テキスト ボックス 526"/>
        <xdr:cNvSpPr txBox="1"/>
      </xdr:nvSpPr>
      <xdr:spPr>
        <a:xfrm>
          <a:off x="13435965" y="5995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81915</xdr:rowOff>
    </xdr:from>
    <xdr:to xmlns:xdr="http://schemas.openxmlformats.org/drawingml/2006/spreadsheetDrawing">
      <xdr:col>67</xdr:col>
      <xdr:colOff>101600</xdr:colOff>
      <xdr:row>37</xdr:row>
      <xdr:rowOff>12065</xdr:rowOff>
    </xdr:to>
    <xdr:sp macro="" textlink="">
      <xdr:nvSpPr>
        <xdr:cNvPr id="528" name="フローチャート: 判断 527"/>
        <xdr:cNvSpPr/>
      </xdr:nvSpPr>
      <xdr:spPr>
        <a:xfrm>
          <a:off x="127635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29210</xdr:rowOff>
    </xdr:from>
    <xdr:ext cx="534035" cy="258445"/>
    <xdr:sp macro="" textlink="">
      <xdr:nvSpPr>
        <xdr:cNvPr id="529" name="テキスト ボックス 528"/>
        <xdr:cNvSpPr txBox="1"/>
      </xdr:nvSpPr>
      <xdr:spPr>
        <a:xfrm>
          <a:off x="12546965" y="6029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123825</xdr:rowOff>
    </xdr:from>
    <xdr:to xmlns:xdr="http://schemas.openxmlformats.org/drawingml/2006/spreadsheetDrawing">
      <xdr:col>85</xdr:col>
      <xdr:colOff>177800</xdr:colOff>
      <xdr:row>38</xdr:row>
      <xdr:rowOff>53975</xdr:rowOff>
    </xdr:to>
    <xdr:sp macro="" textlink="">
      <xdr:nvSpPr>
        <xdr:cNvPr id="535" name="楕円 534"/>
        <xdr:cNvSpPr/>
      </xdr:nvSpPr>
      <xdr:spPr>
        <a:xfrm>
          <a:off x="162687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38735</xdr:rowOff>
    </xdr:from>
    <xdr:ext cx="534670" cy="259080"/>
    <xdr:sp macro="" textlink="">
      <xdr:nvSpPr>
        <xdr:cNvPr id="536" name="消防費該当値テキスト"/>
        <xdr:cNvSpPr txBox="1"/>
      </xdr:nvSpPr>
      <xdr:spPr>
        <a:xfrm>
          <a:off x="16370300" y="638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40640</xdr:rowOff>
    </xdr:from>
    <xdr:to xmlns:xdr="http://schemas.openxmlformats.org/drawingml/2006/spreadsheetDrawing">
      <xdr:col>81</xdr:col>
      <xdr:colOff>101600</xdr:colOff>
      <xdr:row>37</xdr:row>
      <xdr:rowOff>142240</xdr:rowOff>
    </xdr:to>
    <xdr:sp macro="" textlink="">
      <xdr:nvSpPr>
        <xdr:cNvPr id="537" name="楕円 536"/>
        <xdr:cNvSpPr/>
      </xdr:nvSpPr>
      <xdr:spPr>
        <a:xfrm>
          <a:off x="154305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133350</xdr:rowOff>
    </xdr:from>
    <xdr:ext cx="534035" cy="258445"/>
    <xdr:sp macro="" textlink="">
      <xdr:nvSpPr>
        <xdr:cNvPr id="538" name="テキスト ボックス 537"/>
        <xdr:cNvSpPr txBox="1"/>
      </xdr:nvSpPr>
      <xdr:spPr>
        <a:xfrm>
          <a:off x="15213965" y="6477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139065</xdr:rowOff>
    </xdr:from>
    <xdr:to xmlns:xdr="http://schemas.openxmlformats.org/drawingml/2006/spreadsheetDrawing">
      <xdr:col>76</xdr:col>
      <xdr:colOff>165100</xdr:colOff>
      <xdr:row>38</xdr:row>
      <xdr:rowOff>69215</xdr:rowOff>
    </xdr:to>
    <xdr:sp macro="" textlink="">
      <xdr:nvSpPr>
        <xdr:cNvPr id="539" name="楕円 538"/>
        <xdr:cNvSpPr/>
      </xdr:nvSpPr>
      <xdr:spPr>
        <a:xfrm>
          <a:off x="14541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60325</xdr:rowOff>
    </xdr:from>
    <xdr:ext cx="534035" cy="259080"/>
    <xdr:sp macro="" textlink="">
      <xdr:nvSpPr>
        <xdr:cNvPr id="540" name="テキスト ボックス 539"/>
        <xdr:cNvSpPr txBox="1"/>
      </xdr:nvSpPr>
      <xdr:spPr>
        <a:xfrm>
          <a:off x="14324965" y="65754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137160</xdr:rowOff>
    </xdr:from>
    <xdr:to xmlns:xdr="http://schemas.openxmlformats.org/drawingml/2006/spreadsheetDrawing">
      <xdr:col>72</xdr:col>
      <xdr:colOff>38100</xdr:colOff>
      <xdr:row>38</xdr:row>
      <xdr:rowOff>67310</xdr:rowOff>
    </xdr:to>
    <xdr:sp macro="" textlink="">
      <xdr:nvSpPr>
        <xdr:cNvPr id="541" name="楕円 540"/>
        <xdr:cNvSpPr/>
      </xdr:nvSpPr>
      <xdr:spPr>
        <a:xfrm>
          <a:off x="136525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58420</xdr:rowOff>
    </xdr:from>
    <xdr:ext cx="534035" cy="259080"/>
    <xdr:sp macro="" textlink="">
      <xdr:nvSpPr>
        <xdr:cNvPr id="542" name="テキスト ボックス 541"/>
        <xdr:cNvSpPr txBox="1"/>
      </xdr:nvSpPr>
      <xdr:spPr>
        <a:xfrm>
          <a:off x="13435965" y="6573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169545</xdr:rowOff>
    </xdr:from>
    <xdr:to xmlns:xdr="http://schemas.openxmlformats.org/drawingml/2006/spreadsheetDrawing">
      <xdr:col>67</xdr:col>
      <xdr:colOff>101600</xdr:colOff>
      <xdr:row>37</xdr:row>
      <xdr:rowOff>99695</xdr:rowOff>
    </xdr:to>
    <xdr:sp macro="" textlink="">
      <xdr:nvSpPr>
        <xdr:cNvPr id="543" name="楕円 542"/>
        <xdr:cNvSpPr/>
      </xdr:nvSpPr>
      <xdr:spPr>
        <a:xfrm>
          <a:off x="12763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90805</xdr:rowOff>
    </xdr:from>
    <xdr:ext cx="534035" cy="258445"/>
    <xdr:sp macro="" textlink="">
      <xdr:nvSpPr>
        <xdr:cNvPr id="544" name="テキスト ボックス 543"/>
        <xdr:cNvSpPr txBox="1"/>
      </xdr:nvSpPr>
      <xdr:spPr>
        <a:xfrm>
          <a:off x="12546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5" name="テキスト ボックス 554"/>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7" name="テキスト ボックス 55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8445"/>
    <xdr:sp macro="" textlink="">
      <xdr:nvSpPr>
        <xdr:cNvPr id="561" name="テキスト ボックス 560"/>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3" name="テキスト ボックス 562"/>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5" name="テキスト ボックス 564"/>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7" name="テキスト ボックス 56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52070</xdr:rowOff>
    </xdr:from>
    <xdr:to xmlns:xdr="http://schemas.openxmlformats.org/drawingml/2006/spreadsheetDrawing">
      <xdr:col>85</xdr:col>
      <xdr:colOff>126365</xdr:colOff>
      <xdr:row>58</xdr:row>
      <xdr:rowOff>140335</xdr:rowOff>
    </xdr:to>
    <xdr:cxnSp macro="">
      <xdr:nvCxnSpPr>
        <xdr:cNvPr id="569" name="直線コネクタ 568"/>
        <xdr:cNvCxnSpPr/>
      </xdr:nvCxnSpPr>
      <xdr:spPr>
        <a:xfrm flipV="1">
          <a:off x="16317595" y="8796020"/>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144145</xdr:rowOff>
    </xdr:from>
    <xdr:ext cx="534670" cy="258445"/>
    <xdr:sp macro="" textlink="">
      <xdr:nvSpPr>
        <xdr:cNvPr id="570" name="教育費最小値テキスト"/>
        <xdr:cNvSpPr txBox="1"/>
      </xdr:nvSpPr>
      <xdr:spPr>
        <a:xfrm>
          <a:off x="16370300" y="10088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140335</xdr:rowOff>
    </xdr:from>
    <xdr:to xmlns:xdr="http://schemas.openxmlformats.org/drawingml/2006/spreadsheetDrawing">
      <xdr:col>86</xdr:col>
      <xdr:colOff>25400</xdr:colOff>
      <xdr:row>58</xdr:row>
      <xdr:rowOff>140335</xdr:rowOff>
    </xdr:to>
    <xdr:cxnSp macro="">
      <xdr:nvCxnSpPr>
        <xdr:cNvPr id="571" name="直線コネクタ 570"/>
        <xdr:cNvCxnSpPr/>
      </xdr:nvCxnSpPr>
      <xdr:spPr>
        <a:xfrm>
          <a:off x="16230600" y="1008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170180</xdr:rowOff>
    </xdr:from>
    <xdr:ext cx="534670" cy="259080"/>
    <xdr:sp macro="" textlink="">
      <xdr:nvSpPr>
        <xdr:cNvPr id="572" name="教育費最大値テキスト"/>
        <xdr:cNvSpPr txBox="1"/>
      </xdr:nvSpPr>
      <xdr:spPr>
        <a:xfrm>
          <a:off x="16370300" y="8571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91,596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52070</xdr:rowOff>
    </xdr:from>
    <xdr:to xmlns:xdr="http://schemas.openxmlformats.org/drawingml/2006/spreadsheetDrawing">
      <xdr:col>86</xdr:col>
      <xdr:colOff>25400</xdr:colOff>
      <xdr:row>51</xdr:row>
      <xdr:rowOff>52070</xdr:rowOff>
    </xdr:to>
    <xdr:cxnSp macro="">
      <xdr:nvCxnSpPr>
        <xdr:cNvPr id="573" name="直線コネクタ 572"/>
        <xdr:cNvCxnSpPr/>
      </xdr:nvCxnSpPr>
      <xdr:spPr>
        <a:xfrm>
          <a:off x="16230600" y="8796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140335</xdr:rowOff>
    </xdr:from>
    <xdr:to xmlns:xdr="http://schemas.openxmlformats.org/drawingml/2006/spreadsheetDrawing">
      <xdr:col>85</xdr:col>
      <xdr:colOff>127000</xdr:colOff>
      <xdr:row>58</xdr:row>
      <xdr:rowOff>161925</xdr:rowOff>
    </xdr:to>
    <xdr:cxnSp macro="">
      <xdr:nvCxnSpPr>
        <xdr:cNvPr id="574" name="直線コネクタ 573"/>
        <xdr:cNvCxnSpPr/>
      </xdr:nvCxnSpPr>
      <xdr:spPr>
        <a:xfrm flipV="1">
          <a:off x="15481300" y="1008443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53340</xdr:rowOff>
    </xdr:from>
    <xdr:ext cx="534670" cy="258445"/>
    <xdr:sp macro="" textlink="">
      <xdr:nvSpPr>
        <xdr:cNvPr id="575" name="教育費平均値テキスト"/>
        <xdr:cNvSpPr txBox="1"/>
      </xdr:nvSpPr>
      <xdr:spPr>
        <a:xfrm>
          <a:off x="16370300" y="9483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30480</xdr:rowOff>
    </xdr:from>
    <xdr:to xmlns:xdr="http://schemas.openxmlformats.org/drawingml/2006/spreadsheetDrawing">
      <xdr:col>85</xdr:col>
      <xdr:colOff>177800</xdr:colOff>
      <xdr:row>56</xdr:row>
      <xdr:rowOff>132080</xdr:rowOff>
    </xdr:to>
    <xdr:sp macro="" textlink="">
      <xdr:nvSpPr>
        <xdr:cNvPr id="576" name="フローチャート: 判断 575"/>
        <xdr:cNvSpPr/>
      </xdr:nvSpPr>
      <xdr:spPr>
        <a:xfrm>
          <a:off x="162687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49530</xdr:rowOff>
    </xdr:from>
    <xdr:to xmlns:xdr="http://schemas.openxmlformats.org/drawingml/2006/spreadsheetDrawing">
      <xdr:col>81</xdr:col>
      <xdr:colOff>50800</xdr:colOff>
      <xdr:row>58</xdr:row>
      <xdr:rowOff>161925</xdr:rowOff>
    </xdr:to>
    <xdr:cxnSp macro="">
      <xdr:nvCxnSpPr>
        <xdr:cNvPr id="577" name="直線コネクタ 576"/>
        <xdr:cNvCxnSpPr/>
      </xdr:nvCxnSpPr>
      <xdr:spPr>
        <a:xfrm>
          <a:off x="14592300" y="999363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73660</xdr:rowOff>
    </xdr:from>
    <xdr:to xmlns:xdr="http://schemas.openxmlformats.org/drawingml/2006/spreadsheetDrawing">
      <xdr:col>81</xdr:col>
      <xdr:colOff>101600</xdr:colOff>
      <xdr:row>57</xdr:row>
      <xdr:rowOff>3810</xdr:rowOff>
    </xdr:to>
    <xdr:sp macro="" textlink="">
      <xdr:nvSpPr>
        <xdr:cNvPr id="578" name="フローチャート: 判断 577"/>
        <xdr:cNvSpPr/>
      </xdr:nvSpPr>
      <xdr:spPr>
        <a:xfrm>
          <a:off x="15430500" y="967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20320</xdr:rowOff>
    </xdr:from>
    <xdr:ext cx="534035" cy="258445"/>
    <xdr:sp macro="" textlink="">
      <xdr:nvSpPr>
        <xdr:cNvPr id="579" name="テキスト ボックス 578"/>
        <xdr:cNvSpPr txBox="1"/>
      </xdr:nvSpPr>
      <xdr:spPr>
        <a:xfrm>
          <a:off x="15213965" y="9450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49530</xdr:rowOff>
    </xdr:from>
    <xdr:to xmlns:xdr="http://schemas.openxmlformats.org/drawingml/2006/spreadsheetDrawing">
      <xdr:col>76</xdr:col>
      <xdr:colOff>114300</xdr:colOff>
      <xdr:row>58</xdr:row>
      <xdr:rowOff>104140</xdr:rowOff>
    </xdr:to>
    <xdr:cxnSp macro="">
      <xdr:nvCxnSpPr>
        <xdr:cNvPr id="580" name="直線コネクタ 579"/>
        <xdr:cNvCxnSpPr/>
      </xdr:nvCxnSpPr>
      <xdr:spPr>
        <a:xfrm flipV="1">
          <a:off x="13703300" y="999363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80010</xdr:rowOff>
    </xdr:from>
    <xdr:to xmlns:xdr="http://schemas.openxmlformats.org/drawingml/2006/spreadsheetDrawing">
      <xdr:col>76</xdr:col>
      <xdr:colOff>165100</xdr:colOff>
      <xdr:row>57</xdr:row>
      <xdr:rowOff>10160</xdr:rowOff>
    </xdr:to>
    <xdr:sp macro="" textlink="">
      <xdr:nvSpPr>
        <xdr:cNvPr id="581" name="フローチャート: 判断 580"/>
        <xdr:cNvSpPr/>
      </xdr:nvSpPr>
      <xdr:spPr>
        <a:xfrm>
          <a:off x="14541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26670</xdr:rowOff>
    </xdr:from>
    <xdr:ext cx="534035" cy="259080"/>
    <xdr:sp macro="" textlink="">
      <xdr:nvSpPr>
        <xdr:cNvPr id="582" name="テキスト ボックス 581"/>
        <xdr:cNvSpPr txBox="1"/>
      </xdr:nvSpPr>
      <xdr:spPr>
        <a:xfrm>
          <a:off x="14324965" y="9456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104140</xdr:rowOff>
    </xdr:from>
    <xdr:to xmlns:xdr="http://schemas.openxmlformats.org/drawingml/2006/spreadsheetDrawing">
      <xdr:col>71</xdr:col>
      <xdr:colOff>177800</xdr:colOff>
      <xdr:row>58</xdr:row>
      <xdr:rowOff>126365</xdr:rowOff>
    </xdr:to>
    <xdr:cxnSp macro="">
      <xdr:nvCxnSpPr>
        <xdr:cNvPr id="583" name="直線コネクタ 582"/>
        <xdr:cNvCxnSpPr/>
      </xdr:nvCxnSpPr>
      <xdr:spPr>
        <a:xfrm flipV="1">
          <a:off x="12814300" y="100482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24130</xdr:rowOff>
    </xdr:from>
    <xdr:to xmlns:xdr="http://schemas.openxmlformats.org/drawingml/2006/spreadsheetDrawing">
      <xdr:col>72</xdr:col>
      <xdr:colOff>38100</xdr:colOff>
      <xdr:row>56</xdr:row>
      <xdr:rowOff>125730</xdr:rowOff>
    </xdr:to>
    <xdr:sp macro="" textlink="">
      <xdr:nvSpPr>
        <xdr:cNvPr id="584" name="フローチャート: 判断 583"/>
        <xdr:cNvSpPr/>
      </xdr:nvSpPr>
      <xdr:spPr>
        <a:xfrm>
          <a:off x="13652500" y="962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142240</xdr:rowOff>
    </xdr:from>
    <xdr:ext cx="534035" cy="259080"/>
    <xdr:sp macro="" textlink="">
      <xdr:nvSpPr>
        <xdr:cNvPr id="585" name="テキスト ボックス 584"/>
        <xdr:cNvSpPr txBox="1"/>
      </xdr:nvSpPr>
      <xdr:spPr>
        <a:xfrm>
          <a:off x="13435965" y="9400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63500</xdr:rowOff>
    </xdr:from>
    <xdr:to xmlns:xdr="http://schemas.openxmlformats.org/drawingml/2006/spreadsheetDrawing">
      <xdr:col>67</xdr:col>
      <xdr:colOff>101600</xdr:colOff>
      <xdr:row>56</xdr:row>
      <xdr:rowOff>164465</xdr:rowOff>
    </xdr:to>
    <xdr:sp macro="" textlink="">
      <xdr:nvSpPr>
        <xdr:cNvPr id="586" name="フローチャート: 判断 585"/>
        <xdr:cNvSpPr/>
      </xdr:nvSpPr>
      <xdr:spPr>
        <a:xfrm>
          <a:off x="12763500" y="9664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9525</xdr:rowOff>
    </xdr:from>
    <xdr:ext cx="534035" cy="258445"/>
    <xdr:sp macro="" textlink="">
      <xdr:nvSpPr>
        <xdr:cNvPr id="587" name="テキスト ボックス 586"/>
        <xdr:cNvSpPr txBox="1"/>
      </xdr:nvSpPr>
      <xdr:spPr>
        <a:xfrm>
          <a:off x="12546965" y="9439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89535</xdr:rowOff>
    </xdr:from>
    <xdr:to xmlns:xdr="http://schemas.openxmlformats.org/drawingml/2006/spreadsheetDrawing">
      <xdr:col>85</xdr:col>
      <xdr:colOff>177800</xdr:colOff>
      <xdr:row>59</xdr:row>
      <xdr:rowOff>19685</xdr:rowOff>
    </xdr:to>
    <xdr:sp macro="" textlink="">
      <xdr:nvSpPr>
        <xdr:cNvPr id="593" name="楕円 592"/>
        <xdr:cNvSpPr/>
      </xdr:nvSpPr>
      <xdr:spPr>
        <a:xfrm>
          <a:off x="16268700" y="100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4445</xdr:rowOff>
    </xdr:from>
    <xdr:ext cx="534670" cy="259080"/>
    <xdr:sp macro="" textlink="">
      <xdr:nvSpPr>
        <xdr:cNvPr id="594" name="教育費該当値テキスト"/>
        <xdr:cNvSpPr txBox="1"/>
      </xdr:nvSpPr>
      <xdr:spPr>
        <a:xfrm>
          <a:off x="16370300" y="9948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111125</xdr:rowOff>
    </xdr:from>
    <xdr:to xmlns:xdr="http://schemas.openxmlformats.org/drawingml/2006/spreadsheetDrawing">
      <xdr:col>81</xdr:col>
      <xdr:colOff>101600</xdr:colOff>
      <xdr:row>59</xdr:row>
      <xdr:rowOff>41275</xdr:rowOff>
    </xdr:to>
    <xdr:sp macro="" textlink="">
      <xdr:nvSpPr>
        <xdr:cNvPr id="595" name="楕円 594"/>
        <xdr:cNvSpPr/>
      </xdr:nvSpPr>
      <xdr:spPr>
        <a:xfrm>
          <a:off x="15430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59</xdr:row>
      <xdr:rowOff>32385</xdr:rowOff>
    </xdr:from>
    <xdr:ext cx="534035" cy="258445"/>
    <xdr:sp macro="" textlink="">
      <xdr:nvSpPr>
        <xdr:cNvPr id="596" name="テキスト ボックス 595"/>
        <xdr:cNvSpPr txBox="1"/>
      </xdr:nvSpPr>
      <xdr:spPr>
        <a:xfrm>
          <a:off x="15213965" y="10147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170180</xdr:rowOff>
    </xdr:from>
    <xdr:to xmlns:xdr="http://schemas.openxmlformats.org/drawingml/2006/spreadsheetDrawing">
      <xdr:col>76</xdr:col>
      <xdr:colOff>165100</xdr:colOff>
      <xdr:row>58</xdr:row>
      <xdr:rowOff>100330</xdr:rowOff>
    </xdr:to>
    <xdr:sp macro="" textlink="">
      <xdr:nvSpPr>
        <xdr:cNvPr id="597" name="楕円 596"/>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91440</xdr:rowOff>
    </xdr:from>
    <xdr:ext cx="534035" cy="259080"/>
    <xdr:sp macro="" textlink="">
      <xdr:nvSpPr>
        <xdr:cNvPr id="598" name="テキスト ボックス 597"/>
        <xdr:cNvSpPr txBox="1"/>
      </xdr:nvSpPr>
      <xdr:spPr>
        <a:xfrm>
          <a:off x="14324965" y="10035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53340</xdr:rowOff>
    </xdr:from>
    <xdr:to xmlns:xdr="http://schemas.openxmlformats.org/drawingml/2006/spreadsheetDrawing">
      <xdr:col>72</xdr:col>
      <xdr:colOff>38100</xdr:colOff>
      <xdr:row>58</xdr:row>
      <xdr:rowOff>154940</xdr:rowOff>
    </xdr:to>
    <xdr:sp macro="" textlink="">
      <xdr:nvSpPr>
        <xdr:cNvPr id="599" name="楕円 598"/>
        <xdr:cNvSpPr/>
      </xdr:nvSpPr>
      <xdr:spPr>
        <a:xfrm>
          <a:off x="13652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146050</xdr:rowOff>
    </xdr:from>
    <xdr:ext cx="534035" cy="258445"/>
    <xdr:sp macro="" textlink="">
      <xdr:nvSpPr>
        <xdr:cNvPr id="600" name="テキスト ボックス 599"/>
        <xdr:cNvSpPr txBox="1"/>
      </xdr:nvSpPr>
      <xdr:spPr>
        <a:xfrm>
          <a:off x="13435965" y="10090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75565</xdr:rowOff>
    </xdr:from>
    <xdr:to xmlns:xdr="http://schemas.openxmlformats.org/drawingml/2006/spreadsheetDrawing">
      <xdr:col>67</xdr:col>
      <xdr:colOff>101600</xdr:colOff>
      <xdr:row>59</xdr:row>
      <xdr:rowOff>6350</xdr:rowOff>
    </xdr:to>
    <xdr:sp macro="" textlink="">
      <xdr:nvSpPr>
        <xdr:cNvPr id="601" name="楕円 600"/>
        <xdr:cNvSpPr/>
      </xdr:nvSpPr>
      <xdr:spPr>
        <a:xfrm>
          <a:off x="12763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168275</xdr:rowOff>
    </xdr:from>
    <xdr:ext cx="534035" cy="258445"/>
    <xdr:sp macro="" textlink="">
      <xdr:nvSpPr>
        <xdr:cNvPr id="602" name="テキスト ボックス 601"/>
        <xdr:cNvSpPr txBox="1"/>
      </xdr:nvSpPr>
      <xdr:spPr>
        <a:xfrm>
          <a:off x="12546965" y="101123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4" name="テキスト ボックス 613"/>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8" name="テキスト ボックス 617"/>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2" name="テキスト ボックス 62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4" name="テキスト ボックス 623"/>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132715</xdr:rowOff>
    </xdr:from>
    <xdr:to xmlns:xdr="http://schemas.openxmlformats.org/drawingml/2006/spreadsheetDrawing">
      <xdr:col>85</xdr:col>
      <xdr:colOff>126365</xdr:colOff>
      <xdr:row>79</xdr:row>
      <xdr:rowOff>44450</xdr:rowOff>
    </xdr:to>
    <xdr:cxnSp macro="">
      <xdr:nvCxnSpPr>
        <xdr:cNvPr id="626" name="直線コネクタ 625"/>
        <xdr:cNvCxnSpPr/>
      </xdr:nvCxnSpPr>
      <xdr:spPr>
        <a:xfrm flipV="1">
          <a:off x="16317595" y="11962765"/>
          <a:ext cx="1270" cy="1626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89535</xdr:rowOff>
    </xdr:from>
    <xdr:ext cx="249555" cy="258445"/>
    <xdr:sp macro="" textlink="">
      <xdr:nvSpPr>
        <xdr:cNvPr id="627" name="災害復旧費最小値テキスト"/>
        <xdr:cNvSpPr txBox="1"/>
      </xdr:nvSpPr>
      <xdr:spPr>
        <a:xfrm>
          <a:off x="16370300" y="136340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8" name="直線コネクタ 627"/>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79375</xdr:rowOff>
    </xdr:from>
    <xdr:ext cx="534670" cy="258445"/>
    <xdr:sp macro="" textlink="">
      <xdr:nvSpPr>
        <xdr:cNvPr id="629" name="災害復旧費最大値テキスト"/>
        <xdr:cNvSpPr txBox="1"/>
      </xdr:nvSpPr>
      <xdr:spPr>
        <a:xfrm>
          <a:off x="16370300" y="117379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85,379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69</xdr:row>
      <xdr:rowOff>132715</xdr:rowOff>
    </xdr:from>
    <xdr:to xmlns:xdr="http://schemas.openxmlformats.org/drawingml/2006/spreadsheetDrawing">
      <xdr:col>86</xdr:col>
      <xdr:colOff>25400</xdr:colOff>
      <xdr:row>69</xdr:row>
      <xdr:rowOff>132715</xdr:rowOff>
    </xdr:to>
    <xdr:cxnSp macro="">
      <xdr:nvCxnSpPr>
        <xdr:cNvPr id="630" name="直線コネクタ 629"/>
        <xdr:cNvCxnSpPr/>
      </xdr:nvCxnSpPr>
      <xdr:spPr>
        <a:xfrm>
          <a:off x="16230600" y="11962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23495</xdr:rowOff>
    </xdr:from>
    <xdr:to xmlns:xdr="http://schemas.openxmlformats.org/drawingml/2006/spreadsheetDrawing">
      <xdr:col>85</xdr:col>
      <xdr:colOff>127000</xdr:colOff>
      <xdr:row>79</xdr:row>
      <xdr:rowOff>26670</xdr:rowOff>
    </xdr:to>
    <xdr:cxnSp macro="">
      <xdr:nvCxnSpPr>
        <xdr:cNvPr id="631" name="直線コネクタ 630"/>
        <xdr:cNvCxnSpPr/>
      </xdr:nvCxnSpPr>
      <xdr:spPr>
        <a:xfrm>
          <a:off x="15481300" y="135680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133985</xdr:rowOff>
    </xdr:from>
    <xdr:ext cx="378460" cy="258445"/>
    <xdr:sp macro="" textlink="">
      <xdr:nvSpPr>
        <xdr:cNvPr id="632" name="災害復旧費平均値テキスト"/>
        <xdr:cNvSpPr txBox="1"/>
      </xdr:nvSpPr>
      <xdr:spPr>
        <a:xfrm>
          <a:off x="16370300" y="1350708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155575</xdr:rowOff>
    </xdr:from>
    <xdr:to xmlns:xdr="http://schemas.openxmlformats.org/drawingml/2006/spreadsheetDrawing">
      <xdr:col>85</xdr:col>
      <xdr:colOff>177800</xdr:colOff>
      <xdr:row>79</xdr:row>
      <xdr:rowOff>86360</xdr:rowOff>
    </xdr:to>
    <xdr:sp macro="" textlink="">
      <xdr:nvSpPr>
        <xdr:cNvPr id="633" name="フローチャート: 判断 632"/>
        <xdr:cNvSpPr/>
      </xdr:nvSpPr>
      <xdr:spPr>
        <a:xfrm>
          <a:off x="16268700"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23495</xdr:rowOff>
    </xdr:from>
    <xdr:to xmlns:xdr="http://schemas.openxmlformats.org/drawingml/2006/spreadsheetDrawing">
      <xdr:col>81</xdr:col>
      <xdr:colOff>50800</xdr:colOff>
      <xdr:row>79</xdr:row>
      <xdr:rowOff>27940</xdr:rowOff>
    </xdr:to>
    <xdr:cxnSp macro="">
      <xdr:nvCxnSpPr>
        <xdr:cNvPr id="634" name="直線コネクタ 633"/>
        <xdr:cNvCxnSpPr/>
      </xdr:nvCxnSpPr>
      <xdr:spPr>
        <a:xfrm flipV="1">
          <a:off x="14592300" y="135680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78105</xdr:rowOff>
    </xdr:from>
    <xdr:to xmlns:xdr="http://schemas.openxmlformats.org/drawingml/2006/spreadsheetDrawing">
      <xdr:col>81</xdr:col>
      <xdr:colOff>101600</xdr:colOff>
      <xdr:row>79</xdr:row>
      <xdr:rowOff>8255</xdr:rowOff>
    </xdr:to>
    <xdr:sp macro="" textlink="">
      <xdr:nvSpPr>
        <xdr:cNvPr id="635" name="フローチャート: 判断 634"/>
        <xdr:cNvSpPr/>
      </xdr:nvSpPr>
      <xdr:spPr>
        <a:xfrm>
          <a:off x="154305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24765</xdr:rowOff>
    </xdr:from>
    <xdr:ext cx="469265" cy="259080"/>
    <xdr:sp macro="" textlink="">
      <xdr:nvSpPr>
        <xdr:cNvPr id="636" name="テキスト ボックス 635"/>
        <xdr:cNvSpPr txBox="1"/>
      </xdr:nvSpPr>
      <xdr:spPr>
        <a:xfrm>
          <a:off x="15246350" y="13226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25400</xdr:rowOff>
    </xdr:from>
    <xdr:to xmlns:xdr="http://schemas.openxmlformats.org/drawingml/2006/spreadsheetDrawing">
      <xdr:col>76</xdr:col>
      <xdr:colOff>114300</xdr:colOff>
      <xdr:row>79</xdr:row>
      <xdr:rowOff>27940</xdr:rowOff>
    </xdr:to>
    <xdr:cxnSp macro="">
      <xdr:nvCxnSpPr>
        <xdr:cNvPr id="637" name="直線コネクタ 636"/>
        <xdr:cNvCxnSpPr/>
      </xdr:nvCxnSpPr>
      <xdr:spPr>
        <a:xfrm>
          <a:off x="13703300" y="13569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155575</xdr:rowOff>
    </xdr:from>
    <xdr:to xmlns:xdr="http://schemas.openxmlformats.org/drawingml/2006/spreadsheetDrawing">
      <xdr:col>76</xdr:col>
      <xdr:colOff>165100</xdr:colOff>
      <xdr:row>79</xdr:row>
      <xdr:rowOff>86360</xdr:rowOff>
    </xdr:to>
    <xdr:sp macro="" textlink="">
      <xdr:nvSpPr>
        <xdr:cNvPr id="638" name="フローチャート: 判断 637"/>
        <xdr:cNvSpPr/>
      </xdr:nvSpPr>
      <xdr:spPr>
        <a:xfrm>
          <a:off x="14541500" y="13528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76835</xdr:rowOff>
    </xdr:from>
    <xdr:ext cx="378460" cy="258445"/>
    <xdr:sp macro="" textlink="">
      <xdr:nvSpPr>
        <xdr:cNvPr id="639" name="テキスト ボックス 638"/>
        <xdr:cNvSpPr txBox="1"/>
      </xdr:nvSpPr>
      <xdr:spPr>
        <a:xfrm>
          <a:off x="14403070" y="136213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25400</xdr:rowOff>
    </xdr:from>
    <xdr:to xmlns:xdr="http://schemas.openxmlformats.org/drawingml/2006/spreadsheetDrawing">
      <xdr:col>71</xdr:col>
      <xdr:colOff>177800</xdr:colOff>
      <xdr:row>79</xdr:row>
      <xdr:rowOff>41275</xdr:rowOff>
    </xdr:to>
    <xdr:cxnSp macro="">
      <xdr:nvCxnSpPr>
        <xdr:cNvPr id="640" name="直線コネクタ 639"/>
        <xdr:cNvCxnSpPr/>
      </xdr:nvCxnSpPr>
      <xdr:spPr>
        <a:xfrm flipV="1">
          <a:off x="12814300" y="1356995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151765</xdr:rowOff>
    </xdr:from>
    <xdr:to xmlns:xdr="http://schemas.openxmlformats.org/drawingml/2006/spreadsheetDrawing">
      <xdr:col>72</xdr:col>
      <xdr:colOff>38100</xdr:colOff>
      <xdr:row>79</xdr:row>
      <xdr:rowOff>81915</xdr:rowOff>
    </xdr:to>
    <xdr:sp macro="" textlink="">
      <xdr:nvSpPr>
        <xdr:cNvPr id="641" name="フローチャート: 判断 640"/>
        <xdr:cNvSpPr/>
      </xdr:nvSpPr>
      <xdr:spPr>
        <a:xfrm>
          <a:off x="13652500" y="135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79</xdr:row>
      <xdr:rowOff>73025</xdr:rowOff>
    </xdr:from>
    <xdr:ext cx="378460" cy="259080"/>
    <xdr:sp macro="" textlink="">
      <xdr:nvSpPr>
        <xdr:cNvPr id="642" name="テキスト ボックス 641"/>
        <xdr:cNvSpPr txBox="1"/>
      </xdr:nvSpPr>
      <xdr:spPr>
        <a:xfrm>
          <a:off x="1351407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151765</xdr:rowOff>
    </xdr:from>
    <xdr:to xmlns:xdr="http://schemas.openxmlformats.org/drawingml/2006/spreadsheetDrawing">
      <xdr:col>67</xdr:col>
      <xdr:colOff>101600</xdr:colOff>
      <xdr:row>79</xdr:row>
      <xdr:rowOff>81915</xdr:rowOff>
    </xdr:to>
    <xdr:sp macro="" textlink="">
      <xdr:nvSpPr>
        <xdr:cNvPr id="643" name="フローチャート: 判断 642"/>
        <xdr:cNvSpPr/>
      </xdr:nvSpPr>
      <xdr:spPr>
        <a:xfrm>
          <a:off x="12763500" y="1352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98425</xdr:rowOff>
    </xdr:from>
    <xdr:ext cx="378460" cy="258445"/>
    <xdr:sp macro="" textlink="">
      <xdr:nvSpPr>
        <xdr:cNvPr id="644" name="テキスト ボックス 643"/>
        <xdr:cNvSpPr txBox="1"/>
      </xdr:nvSpPr>
      <xdr:spPr>
        <a:xfrm>
          <a:off x="12625070" y="133000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147320</xdr:rowOff>
    </xdr:from>
    <xdr:to xmlns:xdr="http://schemas.openxmlformats.org/drawingml/2006/spreadsheetDrawing">
      <xdr:col>85</xdr:col>
      <xdr:colOff>177800</xdr:colOff>
      <xdr:row>79</xdr:row>
      <xdr:rowOff>77470</xdr:rowOff>
    </xdr:to>
    <xdr:sp macro="" textlink="">
      <xdr:nvSpPr>
        <xdr:cNvPr id="650" name="楕円 649"/>
        <xdr:cNvSpPr/>
      </xdr:nvSpPr>
      <xdr:spPr>
        <a:xfrm>
          <a:off x="16268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106680</xdr:rowOff>
    </xdr:from>
    <xdr:ext cx="378460" cy="259080"/>
    <xdr:sp macro="" textlink="">
      <xdr:nvSpPr>
        <xdr:cNvPr id="651" name="災害復旧費該当値テキスト"/>
        <xdr:cNvSpPr txBox="1"/>
      </xdr:nvSpPr>
      <xdr:spPr>
        <a:xfrm>
          <a:off x="16370300" y="13308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144145</xdr:rowOff>
    </xdr:from>
    <xdr:to xmlns:xdr="http://schemas.openxmlformats.org/drawingml/2006/spreadsheetDrawing">
      <xdr:col>81</xdr:col>
      <xdr:colOff>101600</xdr:colOff>
      <xdr:row>79</xdr:row>
      <xdr:rowOff>74930</xdr:rowOff>
    </xdr:to>
    <xdr:sp macro="" textlink="">
      <xdr:nvSpPr>
        <xdr:cNvPr id="652" name="楕円 651"/>
        <xdr:cNvSpPr/>
      </xdr:nvSpPr>
      <xdr:spPr>
        <a:xfrm>
          <a:off x="15430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65405</xdr:rowOff>
    </xdr:from>
    <xdr:ext cx="469265" cy="258445"/>
    <xdr:sp macro="" textlink="">
      <xdr:nvSpPr>
        <xdr:cNvPr id="653" name="テキスト ボックス 652"/>
        <xdr:cNvSpPr txBox="1"/>
      </xdr:nvSpPr>
      <xdr:spPr>
        <a:xfrm>
          <a:off x="15246350" y="13609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148590</xdr:rowOff>
    </xdr:from>
    <xdr:to xmlns:xdr="http://schemas.openxmlformats.org/drawingml/2006/spreadsheetDrawing">
      <xdr:col>76</xdr:col>
      <xdr:colOff>165100</xdr:colOff>
      <xdr:row>79</xdr:row>
      <xdr:rowOff>78740</xdr:rowOff>
    </xdr:to>
    <xdr:sp macro="" textlink="">
      <xdr:nvSpPr>
        <xdr:cNvPr id="654" name="楕円 653"/>
        <xdr:cNvSpPr/>
      </xdr:nvSpPr>
      <xdr:spPr>
        <a:xfrm>
          <a:off x="14541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77</xdr:row>
      <xdr:rowOff>95250</xdr:rowOff>
    </xdr:from>
    <xdr:ext cx="378460" cy="259080"/>
    <xdr:sp macro="" textlink="">
      <xdr:nvSpPr>
        <xdr:cNvPr id="655" name="テキスト ボックス 654"/>
        <xdr:cNvSpPr txBox="1"/>
      </xdr:nvSpPr>
      <xdr:spPr>
        <a:xfrm>
          <a:off x="14403070" y="13296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146050</xdr:rowOff>
    </xdr:from>
    <xdr:to xmlns:xdr="http://schemas.openxmlformats.org/drawingml/2006/spreadsheetDrawing">
      <xdr:col>72</xdr:col>
      <xdr:colOff>38100</xdr:colOff>
      <xdr:row>79</xdr:row>
      <xdr:rowOff>76200</xdr:rowOff>
    </xdr:to>
    <xdr:sp macro="" textlink="">
      <xdr:nvSpPr>
        <xdr:cNvPr id="656" name="楕円 655"/>
        <xdr:cNvSpPr/>
      </xdr:nvSpPr>
      <xdr:spPr>
        <a:xfrm>
          <a:off x="13652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92710</xdr:rowOff>
    </xdr:from>
    <xdr:ext cx="469265" cy="259080"/>
    <xdr:sp macro="" textlink="">
      <xdr:nvSpPr>
        <xdr:cNvPr id="657" name="テキスト ボックス 656"/>
        <xdr:cNvSpPr txBox="1"/>
      </xdr:nvSpPr>
      <xdr:spPr>
        <a:xfrm>
          <a:off x="13468350" y="13294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161925</xdr:rowOff>
    </xdr:from>
    <xdr:to xmlns:xdr="http://schemas.openxmlformats.org/drawingml/2006/spreadsheetDrawing">
      <xdr:col>67</xdr:col>
      <xdr:colOff>101600</xdr:colOff>
      <xdr:row>79</xdr:row>
      <xdr:rowOff>92075</xdr:rowOff>
    </xdr:to>
    <xdr:sp macro="" textlink="">
      <xdr:nvSpPr>
        <xdr:cNvPr id="658" name="楕円 657"/>
        <xdr:cNvSpPr/>
      </xdr:nvSpPr>
      <xdr:spPr>
        <a:xfrm>
          <a:off x="127635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83185</xdr:rowOff>
    </xdr:from>
    <xdr:ext cx="378460" cy="259080"/>
    <xdr:sp macro="" textlink="">
      <xdr:nvSpPr>
        <xdr:cNvPr id="659" name="テキスト ボックス 658"/>
        <xdr:cNvSpPr txBox="1"/>
      </xdr:nvSpPr>
      <xdr:spPr>
        <a:xfrm>
          <a:off x="12625070" y="13627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8" name="テキスト ボックス 667"/>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1" name="テキスト ボックス 670"/>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73" name="テキスト ボックス 672"/>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8445"/>
    <xdr:sp macro="" textlink="">
      <xdr:nvSpPr>
        <xdr:cNvPr id="675" name="テキスト ボックス 674"/>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8445"/>
    <xdr:sp macro="" textlink="">
      <xdr:nvSpPr>
        <xdr:cNvPr id="677" name="テキスト ボックス 676"/>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8445"/>
    <xdr:sp macro="" textlink="">
      <xdr:nvSpPr>
        <xdr:cNvPr id="679" name="テキスト ボックス 678"/>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10160</xdr:rowOff>
    </xdr:from>
    <xdr:to xmlns:xdr="http://schemas.openxmlformats.org/drawingml/2006/spreadsheetDrawing">
      <xdr:col>85</xdr:col>
      <xdr:colOff>126365</xdr:colOff>
      <xdr:row>97</xdr:row>
      <xdr:rowOff>90170</xdr:rowOff>
    </xdr:to>
    <xdr:cxnSp macro="">
      <xdr:nvCxnSpPr>
        <xdr:cNvPr id="681" name="直線コネクタ 680"/>
        <xdr:cNvCxnSpPr/>
      </xdr:nvCxnSpPr>
      <xdr:spPr>
        <a:xfrm flipV="1">
          <a:off x="16317595" y="15440660"/>
          <a:ext cx="127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94615</xdr:rowOff>
    </xdr:from>
    <xdr:ext cx="469900" cy="259080"/>
    <xdr:sp macro="" textlink="">
      <xdr:nvSpPr>
        <xdr:cNvPr id="682" name="公債費最小値テキスト"/>
        <xdr:cNvSpPr txBox="1"/>
      </xdr:nvSpPr>
      <xdr:spPr>
        <a:xfrm>
          <a:off x="16370300" y="16725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90170</xdr:rowOff>
    </xdr:from>
    <xdr:to xmlns:xdr="http://schemas.openxmlformats.org/drawingml/2006/spreadsheetDrawing">
      <xdr:col>86</xdr:col>
      <xdr:colOff>25400</xdr:colOff>
      <xdr:row>97</xdr:row>
      <xdr:rowOff>90170</xdr:rowOff>
    </xdr:to>
    <xdr:cxnSp macro="">
      <xdr:nvCxnSpPr>
        <xdr:cNvPr id="683" name="直線コネクタ 682"/>
        <xdr:cNvCxnSpPr/>
      </xdr:nvCxnSpPr>
      <xdr:spPr>
        <a:xfrm>
          <a:off x="16230600" y="1672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128270</xdr:rowOff>
    </xdr:from>
    <xdr:ext cx="534670" cy="259080"/>
    <xdr:sp macro="" textlink="">
      <xdr:nvSpPr>
        <xdr:cNvPr id="684" name="公債費最大値テキスト"/>
        <xdr:cNvSpPr txBox="1"/>
      </xdr:nvSpPr>
      <xdr:spPr>
        <a:xfrm>
          <a:off x="16370300" y="1521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65,662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10160</xdr:rowOff>
    </xdr:from>
    <xdr:to xmlns:xdr="http://schemas.openxmlformats.org/drawingml/2006/spreadsheetDrawing">
      <xdr:col>86</xdr:col>
      <xdr:colOff>25400</xdr:colOff>
      <xdr:row>90</xdr:row>
      <xdr:rowOff>10160</xdr:rowOff>
    </xdr:to>
    <xdr:cxnSp macro="">
      <xdr:nvCxnSpPr>
        <xdr:cNvPr id="685" name="直線コネクタ 684"/>
        <xdr:cNvCxnSpPr/>
      </xdr:nvCxnSpPr>
      <xdr:spPr>
        <a:xfrm>
          <a:off x="16230600" y="1544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6350</xdr:rowOff>
    </xdr:from>
    <xdr:to xmlns:xdr="http://schemas.openxmlformats.org/drawingml/2006/spreadsheetDrawing">
      <xdr:col>85</xdr:col>
      <xdr:colOff>127000</xdr:colOff>
      <xdr:row>94</xdr:row>
      <xdr:rowOff>36830</xdr:rowOff>
    </xdr:to>
    <xdr:cxnSp macro="">
      <xdr:nvCxnSpPr>
        <xdr:cNvPr id="686" name="直線コネクタ 685"/>
        <xdr:cNvCxnSpPr/>
      </xdr:nvCxnSpPr>
      <xdr:spPr>
        <a:xfrm>
          <a:off x="15481300" y="1612265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92</xdr:row>
      <xdr:rowOff>158115</xdr:rowOff>
    </xdr:from>
    <xdr:ext cx="534670" cy="258445"/>
    <xdr:sp macro="" textlink="">
      <xdr:nvSpPr>
        <xdr:cNvPr id="687" name="公債費平均値テキスト"/>
        <xdr:cNvSpPr txBox="1"/>
      </xdr:nvSpPr>
      <xdr:spPr>
        <a:xfrm>
          <a:off x="16370300" y="159315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135255</xdr:rowOff>
    </xdr:from>
    <xdr:to xmlns:xdr="http://schemas.openxmlformats.org/drawingml/2006/spreadsheetDrawing">
      <xdr:col>85</xdr:col>
      <xdr:colOff>177800</xdr:colOff>
      <xdr:row>94</xdr:row>
      <xdr:rowOff>65405</xdr:rowOff>
    </xdr:to>
    <xdr:sp macro="" textlink="">
      <xdr:nvSpPr>
        <xdr:cNvPr id="688" name="フローチャート: 判断 687"/>
        <xdr:cNvSpPr/>
      </xdr:nvSpPr>
      <xdr:spPr>
        <a:xfrm>
          <a:off x="16268700" y="1608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153670</xdr:rowOff>
    </xdr:from>
    <xdr:to xmlns:xdr="http://schemas.openxmlformats.org/drawingml/2006/spreadsheetDrawing">
      <xdr:col>81</xdr:col>
      <xdr:colOff>50800</xdr:colOff>
      <xdr:row>94</xdr:row>
      <xdr:rowOff>6350</xdr:rowOff>
    </xdr:to>
    <xdr:cxnSp macro="">
      <xdr:nvCxnSpPr>
        <xdr:cNvPr id="689" name="直線コネクタ 688"/>
        <xdr:cNvCxnSpPr/>
      </xdr:nvCxnSpPr>
      <xdr:spPr>
        <a:xfrm>
          <a:off x="14592300" y="160985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112395</xdr:rowOff>
    </xdr:from>
    <xdr:to xmlns:xdr="http://schemas.openxmlformats.org/drawingml/2006/spreadsheetDrawing">
      <xdr:col>81</xdr:col>
      <xdr:colOff>101600</xdr:colOff>
      <xdr:row>94</xdr:row>
      <xdr:rowOff>42545</xdr:rowOff>
    </xdr:to>
    <xdr:sp macro="" textlink="">
      <xdr:nvSpPr>
        <xdr:cNvPr id="690" name="フローチャート: 判断 689"/>
        <xdr:cNvSpPr/>
      </xdr:nvSpPr>
      <xdr:spPr>
        <a:xfrm>
          <a:off x="15430500" y="160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59055</xdr:rowOff>
    </xdr:from>
    <xdr:ext cx="534035" cy="259080"/>
    <xdr:sp macro="" textlink="">
      <xdr:nvSpPr>
        <xdr:cNvPr id="691" name="テキスト ボックス 690"/>
        <xdr:cNvSpPr txBox="1"/>
      </xdr:nvSpPr>
      <xdr:spPr>
        <a:xfrm>
          <a:off x="15213965" y="15832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116840</xdr:rowOff>
    </xdr:from>
    <xdr:to xmlns:xdr="http://schemas.openxmlformats.org/drawingml/2006/spreadsheetDrawing">
      <xdr:col>76</xdr:col>
      <xdr:colOff>114300</xdr:colOff>
      <xdr:row>93</xdr:row>
      <xdr:rowOff>153670</xdr:rowOff>
    </xdr:to>
    <xdr:cxnSp macro="">
      <xdr:nvCxnSpPr>
        <xdr:cNvPr id="692" name="直線コネクタ 691"/>
        <xdr:cNvCxnSpPr/>
      </xdr:nvCxnSpPr>
      <xdr:spPr>
        <a:xfrm>
          <a:off x="13703300" y="160616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123825</xdr:rowOff>
    </xdr:from>
    <xdr:to xmlns:xdr="http://schemas.openxmlformats.org/drawingml/2006/spreadsheetDrawing">
      <xdr:col>76</xdr:col>
      <xdr:colOff>165100</xdr:colOff>
      <xdr:row>94</xdr:row>
      <xdr:rowOff>53975</xdr:rowOff>
    </xdr:to>
    <xdr:sp macro="" textlink="">
      <xdr:nvSpPr>
        <xdr:cNvPr id="693" name="フローチャート: 判断 692"/>
        <xdr:cNvSpPr/>
      </xdr:nvSpPr>
      <xdr:spPr>
        <a:xfrm>
          <a:off x="14541500" y="1606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45085</xdr:rowOff>
    </xdr:from>
    <xdr:ext cx="534035" cy="258445"/>
    <xdr:sp macro="" textlink="">
      <xdr:nvSpPr>
        <xdr:cNvPr id="694" name="テキスト ボックス 693"/>
        <xdr:cNvSpPr txBox="1"/>
      </xdr:nvSpPr>
      <xdr:spPr>
        <a:xfrm>
          <a:off x="14324965" y="16161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106680</xdr:rowOff>
    </xdr:from>
    <xdr:to xmlns:xdr="http://schemas.openxmlformats.org/drawingml/2006/spreadsheetDrawing">
      <xdr:col>71</xdr:col>
      <xdr:colOff>177800</xdr:colOff>
      <xdr:row>93</xdr:row>
      <xdr:rowOff>116840</xdr:rowOff>
    </xdr:to>
    <xdr:cxnSp macro="">
      <xdr:nvCxnSpPr>
        <xdr:cNvPr id="695" name="直線コネクタ 694"/>
        <xdr:cNvCxnSpPr/>
      </xdr:nvCxnSpPr>
      <xdr:spPr>
        <a:xfrm>
          <a:off x="12814300" y="1605153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64770</xdr:rowOff>
    </xdr:from>
    <xdr:to xmlns:xdr="http://schemas.openxmlformats.org/drawingml/2006/spreadsheetDrawing">
      <xdr:col>72</xdr:col>
      <xdr:colOff>38100</xdr:colOff>
      <xdr:row>93</xdr:row>
      <xdr:rowOff>166370</xdr:rowOff>
    </xdr:to>
    <xdr:sp macro="" textlink="">
      <xdr:nvSpPr>
        <xdr:cNvPr id="696" name="フローチャート: 判断 695"/>
        <xdr:cNvSpPr/>
      </xdr:nvSpPr>
      <xdr:spPr>
        <a:xfrm>
          <a:off x="13652500" y="1600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11430</xdr:rowOff>
    </xdr:from>
    <xdr:ext cx="534035" cy="259080"/>
    <xdr:sp macro="" textlink="">
      <xdr:nvSpPr>
        <xdr:cNvPr id="697" name="テキスト ボックス 696"/>
        <xdr:cNvSpPr txBox="1"/>
      </xdr:nvSpPr>
      <xdr:spPr>
        <a:xfrm>
          <a:off x="13435965" y="15784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52705</xdr:rowOff>
    </xdr:from>
    <xdr:to xmlns:xdr="http://schemas.openxmlformats.org/drawingml/2006/spreadsheetDrawing">
      <xdr:col>67</xdr:col>
      <xdr:colOff>101600</xdr:colOff>
      <xdr:row>93</xdr:row>
      <xdr:rowOff>154940</xdr:rowOff>
    </xdr:to>
    <xdr:sp macro="" textlink="">
      <xdr:nvSpPr>
        <xdr:cNvPr id="698" name="フローチャート: 判断 697"/>
        <xdr:cNvSpPr/>
      </xdr:nvSpPr>
      <xdr:spPr>
        <a:xfrm>
          <a:off x="12763500" y="15997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170815</xdr:rowOff>
    </xdr:from>
    <xdr:ext cx="534035" cy="258445"/>
    <xdr:sp macro="" textlink="">
      <xdr:nvSpPr>
        <xdr:cNvPr id="699" name="テキスト ボックス 698"/>
        <xdr:cNvSpPr txBox="1"/>
      </xdr:nvSpPr>
      <xdr:spPr>
        <a:xfrm>
          <a:off x="12546965" y="15772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157480</xdr:rowOff>
    </xdr:from>
    <xdr:to xmlns:xdr="http://schemas.openxmlformats.org/drawingml/2006/spreadsheetDrawing">
      <xdr:col>85</xdr:col>
      <xdr:colOff>177800</xdr:colOff>
      <xdr:row>94</xdr:row>
      <xdr:rowOff>87630</xdr:rowOff>
    </xdr:to>
    <xdr:sp macro="" textlink="">
      <xdr:nvSpPr>
        <xdr:cNvPr id="705" name="楕円 704"/>
        <xdr:cNvSpPr/>
      </xdr:nvSpPr>
      <xdr:spPr>
        <a:xfrm>
          <a:off x="16268700" y="1610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135890</xdr:rowOff>
    </xdr:from>
    <xdr:ext cx="534670" cy="259080"/>
    <xdr:sp macro="" textlink="">
      <xdr:nvSpPr>
        <xdr:cNvPr id="706" name="公債費該当値テキスト"/>
        <xdr:cNvSpPr txBox="1"/>
      </xdr:nvSpPr>
      <xdr:spPr>
        <a:xfrm>
          <a:off x="16370300" y="1608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127000</xdr:rowOff>
    </xdr:from>
    <xdr:to xmlns:xdr="http://schemas.openxmlformats.org/drawingml/2006/spreadsheetDrawing">
      <xdr:col>81</xdr:col>
      <xdr:colOff>101600</xdr:colOff>
      <xdr:row>94</xdr:row>
      <xdr:rowOff>57150</xdr:rowOff>
    </xdr:to>
    <xdr:sp macro="" textlink="">
      <xdr:nvSpPr>
        <xdr:cNvPr id="707" name="楕円 706"/>
        <xdr:cNvSpPr/>
      </xdr:nvSpPr>
      <xdr:spPr>
        <a:xfrm>
          <a:off x="15430500" y="1607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48260</xdr:rowOff>
    </xdr:from>
    <xdr:ext cx="534035" cy="259080"/>
    <xdr:sp macro="" textlink="">
      <xdr:nvSpPr>
        <xdr:cNvPr id="708" name="テキスト ボックス 707"/>
        <xdr:cNvSpPr txBox="1"/>
      </xdr:nvSpPr>
      <xdr:spPr>
        <a:xfrm>
          <a:off x="15213965" y="16164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102870</xdr:rowOff>
    </xdr:from>
    <xdr:to xmlns:xdr="http://schemas.openxmlformats.org/drawingml/2006/spreadsheetDrawing">
      <xdr:col>76</xdr:col>
      <xdr:colOff>165100</xdr:colOff>
      <xdr:row>94</xdr:row>
      <xdr:rowOff>33020</xdr:rowOff>
    </xdr:to>
    <xdr:sp macro="" textlink="">
      <xdr:nvSpPr>
        <xdr:cNvPr id="709" name="楕円 708"/>
        <xdr:cNvSpPr/>
      </xdr:nvSpPr>
      <xdr:spPr>
        <a:xfrm>
          <a:off x="14541500" y="160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49530</xdr:rowOff>
    </xdr:from>
    <xdr:ext cx="534035" cy="259080"/>
    <xdr:sp macro="" textlink="">
      <xdr:nvSpPr>
        <xdr:cNvPr id="710" name="テキスト ボックス 709"/>
        <xdr:cNvSpPr txBox="1"/>
      </xdr:nvSpPr>
      <xdr:spPr>
        <a:xfrm>
          <a:off x="14324965" y="15822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66040</xdr:rowOff>
    </xdr:from>
    <xdr:to xmlns:xdr="http://schemas.openxmlformats.org/drawingml/2006/spreadsheetDrawing">
      <xdr:col>72</xdr:col>
      <xdr:colOff>38100</xdr:colOff>
      <xdr:row>93</xdr:row>
      <xdr:rowOff>167640</xdr:rowOff>
    </xdr:to>
    <xdr:sp macro="" textlink="">
      <xdr:nvSpPr>
        <xdr:cNvPr id="711" name="楕円 710"/>
        <xdr:cNvSpPr/>
      </xdr:nvSpPr>
      <xdr:spPr>
        <a:xfrm>
          <a:off x="13652500" y="160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158750</xdr:rowOff>
    </xdr:from>
    <xdr:ext cx="534035" cy="259080"/>
    <xdr:sp macro="" textlink="">
      <xdr:nvSpPr>
        <xdr:cNvPr id="712" name="テキスト ボックス 711"/>
        <xdr:cNvSpPr txBox="1"/>
      </xdr:nvSpPr>
      <xdr:spPr>
        <a:xfrm>
          <a:off x="13435965" y="1610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55880</xdr:rowOff>
    </xdr:from>
    <xdr:to xmlns:xdr="http://schemas.openxmlformats.org/drawingml/2006/spreadsheetDrawing">
      <xdr:col>67</xdr:col>
      <xdr:colOff>101600</xdr:colOff>
      <xdr:row>93</xdr:row>
      <xdr:rowOff>157480</xdr:rowOff>
    </xdr:to>
    <xdr:sp macro="" textlink="">
      <xdr:nvSpPr>
        <xdr:cNvPr id="713" name="楕円 712"/>
        <xdr:cNvSpPr/>
      </xdr:nvSpPr>
      <xdr:spPr>
        <a:xfrm>
          <a:off x="12763500" y="160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148590</xdr:rowOff>
    </xdr:from>
    <xdr:ext cx="534035" cy="259080"/>
    <xdr:sp macro="" textlink="">
      <xdr:nvSpPr>
        <xdr:cNvPr id="714" name="テキスト ボックス 713"/>
        <xdr:cNvSpPr txBox="1"/>
      </xdr:nvSpPr>
      <xdr:spPr>
        <a:xfrm>
          <a:off x="12546965" y="1609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5" name="直線コネクタ 72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6" name="テキスト ボックス 725"/>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7" name="直線コネクタ 72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35560</xdr:rowOff>
    </xdr:from>
    <xdr:ext cx="376555" cy="259080"/>
    <xdr:sp macro="" textlink="">
      <xdr:nvSpPr>
        <xdr:cNvPr id="728" name="テキスト ボックス 727"/>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9" name="直線コネクタ 72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30" name="テキスト ボックス 729"/>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1" name="直線コネクタ 73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32" name="テキスト ボックス 731"/>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3" name="直線コネクタ 73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34" name="テキスト ボックス 733"/>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6725" cy="258445"/>
    <xdr:sp macro="" textlink="">
      <xdr:nvSpPr>
        <xdr:cNvPr id="736" name="テキスト ボックス 735"/>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39370</xdr:rowOff>
    </xdr:from>
    <xdr:to xmlns:xdr="http://schemas.openxmlformats.org/drawingml/2006/spreadsheetDrawing">
      <xdr:col>116</xdr:col>
      <xdr:colOff>62865</xdr:colOff>
      <xdr:row>39</xdr:row>
      <xdr:rowOff>44450</xdr:rowOff>
    </xdr:to>
    <xdr:cxnSp macro="">
      <xdr:nvCxnSpPr>
        <xdr:cNvPr id="738" name="直線コネクタ 737"/>
        <xdr:cNvCxnSpPr/>
      </xdr:nvCxnSpPr>
      <xdr:spPr>
        <a:xfrm flipV="1">
          <a:off x="22159595" y="5354320"/>
          <a:ext cx="127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9"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0" name="直線コネクタ 73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157480</xdr:rowOff>
    </xdr:from>
    <xdr:ext cx="469900" cy="258445"/>
    <xdr:sp macro="" textlink="">
      <xdr:nvSpPr>
        <xdr:cNvPr id="741" name="諸支出金最大値テキスト"/>
        <xdr:cNvSpPr txBox="1"/>
      </xdr:nvSpPr>
      <xdr:spPr>
        <a:xfrm>
          <a:off x="22212300" y="5129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39370</xdr:rowOff>
    </xdr:from>
    <xdr:to xmlns:xdr="http://schemas.openxmlformats.org/drawingml/2006/spreadsheetDrawing">
      <xdr:col>116</xdr:col>
      <xdr:colOff>152400</xdr:colOff>
      <xdr:row>31</xdr:row>
      <xdr:rowOff>39370</xdr:rowOff>
    </xdr:to>
    <xdr:cxnSp macro="">
      <xdr:nvCxnSpPr>
        <xdr:cNvPr id="742" name="直線コネクタ 741"/>
        <xdr:cNvCxnSpPr/>
      </xdr:nvCxnSpPr>
      <xdr:spPr>
        <a:xfrm>
          <a:off x="22072600" y="535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3" name="直線コネクタ 742"/>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127000</xdr:rowOff>
    </xdr:from>
    <xdr:ext cx="313690" cy="259080"/>
    <xdr:sp macro="" textlink="">
      <xdr:nvSpPr>
        <xdr:cNvPr id="744" name="諸支出金平均値テキスト"/>
        <xdr:cNvSpPr txBox="1"/>
      </xdr:nvSpPr>
      <xdr:spPr>
        <a:xfrm>
          <a:off x="22212300" y="647065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104140</xdr:rowOff>
    </xdr:from>
    <xdr:to xmlns:xdr="http://schemas.openxmlformats.org/drawingml/2006/spreadsheetDrawing">
      <xdr:col>116</xdr:col>
      <xdr:colOff>114300</xdr:colOff>
      <xdr:row>39</xdr:row>
      <xdr:rowOff>34290</xdr:rowOff>
    </xdr:to>
    <xdr:sp macro="" textlink="">
      <xdr:nvSpPr>
        <xdr:cNvPr id="745" name="フローチャート: 判断 744"/>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6" name="直線コネクタ 745"/>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66675</xdr:rowOff>
    </xdr:from>
    <xdr:to xmlns:xdr="http://schemas.openxmlformats.org/drawingml/2006/spreadsheetDrawing">
      <xdr:col>112</xdr:col>
      <xdr:colOff>38100</xdr:colOff>
      <xdr:row>38</xdr:row>
      <xdr:rowOff>168275</xdr:rowOff>
    </xdr:to>
    <xdr:sp macro="" textlink="">
      <xdr:nvSpPr>
        <xdr:cNvPr id="747" name="フローチャート: 判断 746"/>
        <xdr:cNvSpPr/>
      </xdr:nvSpPr>
      <xdr:spPr>
        <a:xfrm>
          <a:off x="21272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13335</xdr:rowOff>
    </xdr:from>
    <xdr:ext cx="378460" cy="259080"/>
    <xdr:sp macro="" textlink="">
      <xdr:nvSpPr>
        <xdr:cNvPr id="748" name="テキスト ボックス 747"/>
        <xdr:cNvSpPr txBox="1"/>
      </xdr:nvSpPr>
      <xdr:spPr>
        <a:xfrm>
          <a:off x="21134070" y="6356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9" name="直線コネクタ 74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52070</xdr:rowOff>
    </xdr:from>
    <xdr:to xmlns:xdr="http://schemas.openxmlformats.org/drawingml/2006/spreadsheetDrawing">
      <xdr:col>107</xdr:col>
      <xdr:colOff>101600</xdr:colOff>
      <xdr:row>38</xdr:row>
      <xdr:rowOff>153670</xdr:rowOff>
    </xdr:to>
    <xdr:sp macro="" textlink="">
      <xdr:nvSpPr>
        <xdr:cNvPr id="750" name="フローチャート: 判断 749"/>
        <xdr:cNvSpPr/>
      </xdr:nvSpPr>
      <xdr:spPr>
        <a:xfrm>
          <a:off x="20383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170180</xdr:rowOff>
    </xdr:from>
    <xdr:ext cx="378460" cy="259080"/>
    <xdr:sp macro="" textlink="">
      <xdr:nvSpPr>
        <xdr:cNvPr id="751" name="テキスト ボックス 750"/>
        <xdr:cNvSpPr txBox="1"/>
      </xdr:nvSpPr>
      <xdr:spPr>
        <a:xfrm>
          <a:off x="20245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2" name="直線コネクタ 75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9525</xdr:rowOff>
    </xdr:from>
    <xdr:to xmlns:xdr="http://schemas.openxmlformats.org/drawingml/2006/spreadsheetDrawing">
      <xdr:col>102</xdr:col>
      <xdr:colOff>165100</xdr:colOff>
      <xdr:row>38</xdr:row>
      <xdr:rowOff>111125</xdr:rowOff>
    </xdr:to>
    <xdr:sp macro="" textlink="">
      <xdr:nvSpPr>
        <xdr:cNvPr id="753" name="フローチャート: 判断 752"/>
        <xdr:cNvSpPr/>
      </xdr:nvSpPr>
      <xdr:spPr>
        <a:xfrm>
          <a:off x="19494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127635</xdr:rowOff>
    </xdr:from>
    <xdr:ext cx="378460" cy="259080"/>
    <xdr:sp macro="" textlink="">
      <xdr:nvSpPr>
        <xdr:cNvPr id="754" name="テキスト ボックス 753"/>
        <xdr:cNvSpPr txBox="1"/>
      </xdr:nvSpPr>
      <xdr:spPr>
        <a:xfrm>
          <a:off x="19356070" y="6299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25400</xdr:rowOff>
    </xdr:from>
    <xdr:to xmlns:xdr="http://schemas.openxmlformats.org/drawingml/2006/spreadsheetDrawing">
      <xdr:col>98</xdr:col>
      <xdr:colOff>38100</xdr:colOff>
      <xdr:row>38</xdr:row>
      <xdr:rowOff>127000</xdr:rowOff>
    </xdr:to>
    <xdr:sp macro="" textlink="">
      <xdr:nvSpPr>
        <xdr:cNvPr id="755" name="フローチャート: 判断 754"/>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143510</xdr:rowOff>
    </xdr:from>
    <xdr:ext cx="378460" cy="258445"/>
    <xdr:sp macro="" textlink="">
      <xdr:nvSpPr>
        <xdr:cNvPr id="756" name="テキスト ボックス 755"/>
        <xdr:cNvSpPr txBox="1"/>
      </xdr:nvSpPr>
      <xdr:spPr>
        <a:xfrm>
          <a:off x="18467070" y="63157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82550</xdr:rowOff>
    </xdr:from>
    <xdr:ext cx="249555" cy="259080"/>
    <xdr:sp macro="" textlink="">
      <xdr:nvSpPr>
        <xdr:cNvPr id="763" name="諸支出金該当値テキスト"/>
        <xdr:cNvSpPr txBox="1"/>
      </xdr:nvSpPr>
      <xdr:spPr>
        <a:xfrm>
          <a:off x="22212300" y="65976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5" name="テキスト ボックス 764"/>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7" name="テキスト ボックス 766"/>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9" name="テキスト ボックス 768"/>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1" name="テキスト ボックス 770"/>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0" name="テキスト ボックス 779"/>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3" name="テキスト ボックス 782"/>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5" name="テキスト ボックス 784"/>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7" name="テキスト ボックス 796"/>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0" name="テキスト ボックス 799"/>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3" name="テキスト ボックス 802"/>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5" name="テキスト ボックス 804"/>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4" name="テキスト ボックス 813"/>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6" name="テキスト ボックス 815"/>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18" name="テキスト ボックス 817"/>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0" name="テキスト ボックス 819"/>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民生費は、住民一人当たり</a:t>
          </a:r>
          <a:r>
            <a:rPr kumimoji="1" lang="en-US" altLang="ja-JP" sz="1300">
              <a:latin typeface="ＭＳ Ｐゴシック"/>
              <a:ea typeface="ＭＳ Ｐゴシック"/>
            </a:rPr>
            <a:t>106,936</a:t>
          </a:r>
          <a:r>
            <a:rPr kumimoji="1" lang="ja-JP" altLang="en-US" sz="1300">
              <a:latin typeface="ＭＳ Ｐゴシック"/>
              <a:ea typeface="ＭＳ Ｐゴシック"/>
            </a:rPr>
            <a:t>円となっており、前年度より増加している。平成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年度は社会福祉費が前年度より</a:t>
          </a:r>
          <a:r>
            <a:rPr kumimoji="1" lang="en-US" altLang="ja-JP" sz="1300">
              <a:latin typeface="ＭＳ Ｐゴシック"/>
              <a:ea typeface="ＭＳ Ｐゴシック"/>
            </a:rPr>
            <a:t>4.7</a:t>
          </a:r>
          <a:r>
            <a:rPr kumimoji="1" lang="ja-JP" altLang="en-US" sz="1300">
              <a:latin typeface="ＭＳ Ｐゴシック"/>
              <a:ea typeface="ＭＳ Ｐゴシック"/>
            </a:rPr>
            <a:t>％増加しており、主な要因は臨時福祉給付金によるものである。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衛生費は、住民一人当たり</a:t>
          </a:r>
          <a:r>
            <a:rPr kumimoji="1" lang="en-US" altLang="ja-JP" sz="1300">
              <a:latin typeface="ＭＳ Ｐゴシック"/>
              <a:ea typeface="ＭＳ Ｐゴシック"/>
            </a:rPr>
            <a:t>40,532</a:t>
          </a:r>
          <a:r>
            <a:rPr kumimoji="1" lang="ja-JP" altLang="en-US" sz="1300">
              <a:latin typeface="ＭＳ Ｐゴシック"/>
              <a:ea typeface="ＭＳ Ｐゴシック"/>
            </a:rPr>
            <a:t>円となっており、前年度より増加している。主な要因は、斎場建設に伴う志太広域事務組合への負担金によるものである。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商工費は、住民一人当たり</a:t>
          </a:r>
          <a:r>
            <a:rPr kumimoji="1" lang="en-US" altLang="ja-JP" sz="1300">
              <a:latin typeface="ＭＳ Ｐゴシック"/>
              <a:ea typeface="ＭＳ Ｐゴシック"/>
            </a:rPr>
            <a:t>30,446</a:t>
          </a:r>
          <a:r>
            <a:rPr kumimoji="1" lang="ja-JP" altLang="en-US" sz="1300">
              <a:latin typeface="ＭＳ Ｐゴシック"/>
              <a:ea typeface="ＭＳ Ｐゴシック"/>
            </a:rPr>
            <a:t>円となっており、前年度より大幅に増加している。主な要因は、高田地区工業団地整備のための内陸フロンティア事業基金への繰出金であるが、平成</a:t>
          </a:r>
          <a:r>
            <a:rPr kumimoji="1" lang="en-US" altLang="ja-JP" sz="1300">
              <a:latin typeface="ＭＳ Ｐゴシック"/>
              <a:ea typeface="ＭＳ Ｐゴシック"/>
            </a:rPr>
            <a:t>33</a:t>
          </a:r>
          <a:r>
            <a:rPr kumimoji="1" lang="ja-JP" altLang="en-US" sz="1300">
              <a:latin typeface="ＭＳ Ｐゴシック"/>
              <a:ea typeface="ＭＳ Ｐゴシック"/>
            </a:rPr>
            <a:t>年度に事業が終了する予定であるため、一時的な増加となる。</a:t>
          </a:r>
          <a:endParaRPr kumimoji="1" lang="en-US" altLang="ja-JP" sz="1300">
            <a:latin typeface="ＭＳ Ｐゴシック"/>
            <a:ea typeface="ＭＳ Ｐゴシック"/>
          </a:endParaRPr>
        </a:p>
        <a:p>
          <a:r>
            <a:rPr kumimoji="1" lang="ja-JP" altLang="en-US" sz="1300">
              <a:latin typeface="ＭＳ Ｐゴシック"/>
              <a:ea typeface="ＭＳ Ｐゴシック"/>
            </a:rPr>
            <a:t>土木費は、住民一人当たり</a:t>
          </a:r>
          <a:r>
            <a:rPr kumimoji="1" lang="en-US" altLang="ja-JP" sz="1300">
              <a:latin typeface="ＭＳ Ｐゴシック"/>
              <a:ea typeface="ＭＳ Ｐゴシック"/>
            </a:rPr>
            <a:t>46,506</a:t>
          </a:r>
          <a:r>
            <a:rPr kumimoji="1" lang="ja-JP" altLang="en-US" sz="1300">
              <a:latin typeface="ＭＳ Ｐゴシック"/>
              <a:ea typeface="ＭＳ Ｐゴシック"/>
            </a:rPr>
            <a:t>円となっており、前年度より増加している。主な要因は、三輪立花線の道路整備や、駅北口駐車場の整備によるものである。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教育費は、住民一人当たり</a:t>
          </a:r>
          <a:r>
            <a:rPr kumimoji="1" lang="en-US" altLang="ja-JP" sz="1300">
              <a:latin typeface="ＭＳ Ｐゴシック"/>
              <a:ea typeface="ＭＳ Ｐゴシック"/>
            </a:rPr>
            <a:t>23,976</a:t>
          </a:r>
          <a:r>
            <a:rPr kumimoji="1" lang="ja-JP" altLang="en-US" sz="1300">
              <a:latin typeface="ＭＳ Ｐゴシック"/>
              <a:ea typeface="ＭＳ Ｐゴシック"/>
            </a:rPr>
            <a:t>円となっており、前年度より増加している。主な要因は、小中学校でのＩＣＴを活用した授業のための機器整備によるものである。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静岡県藤枝市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財政調整基金残高については、高田地区工業団地整備のための内陸フロンティア事業基金への新規積立を行ったことにより、前年度との比較で</a:t>
          </a:r>
          <a:r>
            <a:rPr kumimoji="1" lang="en-US" altLang="ja-JP" sz="1400">
              <a:latin typeface="ＭＳ ゴシック"/>
              <a:ea typeface="ＭＳ ゴシック"/>
            </a:rPr>
            <a:t>10.05</a:t>
          </a:r>
          <a:r>
            <a:rPr kumimoji="1" lang="ja-JP" altLang="en-US" sz="1400">
              <a:latin typeface="ＭＳ Ｐゴシック"/>
              <a:ea typeface="ＭＳ Ｐゴシック"/>
            </a:rPr>
            <a:t>ポイント減少した。</a:t>
          </a:r>
          <a:endParaRPr kumimoji="1" lang="en-US" altLang="ja-JP" sz="1400">
            <a:latin typeface="ＭＳ Ｐゴシック"/>
            <a:ea typeface="ＭＳ Ｐゴシック"/>
          </a:endParaRPr>
        </a:p>
        <a:p>
          <a:r>
            <a:rPr kumimoji="1" lang="ja-JP" altLang="en-US" sz="1400">
              <a:latin typeface="ＭＳ Ｐゴシック"/>
              <a:ea typeface="ＭＳ Ｐゴシック"/>
            </a:rPr>
            <a:t>　実質収支額は、継続的に黒字を確保し、昨年度との比較で</a:t>
          </a:r>
          <a:r>
            <a:rPr kumimoji="1" lang="en-US" altLang="ja-JP" sz="1400">
              <a:latin typeface="ＭＳ Ｐゴシック"/>
              <a:ea typeface="ＭＳ Ｐゴシック"/>
            </a:rPr>
            <a:t>0.06</a:t>
          </a:r>
          <a:r>
            <a:rPr kumimoji="1" lang="ja-JP" altLang="en-US" sz="1400">
              <a:latin typeface="ＭＳ Ｐゴシック"/>
              <a:ea typeface="ＭＳ Ｐゴシック"/>
            </a:rPr>
            <a:t>ポイント増加となった。実質単年度収支は、単年度収支及び財政調整基金積立額の総額より、財政調整基金の取り崩し額が大きかったため、</a:t>
          </a:r>
          <a:r>
            <a:rPr kumimoji="1" lang="en-US" altLang="ja-JP" sz="1400">
              <a:latin typeface="ＭＳ Ｐゴシック"/>
              <a:ea typeface="ＭＳ Ｐゴシック"/>
            </a:rPr>
            <a:t>11.81</a:t>
          </a:r>
          <a:r>
            <a:rPr kumimoji="1" lang="ja-JP" altLang="en-US" sz="1400">
              <a:latin typeface="ＭＳ Ｐゴシック"/>
              <a:ea typeface="ＭＳ Ｐゴシック"/>
            </a:rPr>
            <a:t>ポイント減少となった。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静岡県藤枝市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一般会計の実質収支は、昨年度より</a:t>
          </a:r>
          <a:r>
            <a:rPr kumimoji="1" lang="en-US" altLang="ja-JP" sz="1400">
              <a:latin typeface="ＭＳ ゴシック"/>
              <a:ea typeface="ＭＳ ゴシック"/>
            </a:rPr>
            <a:t>0.05</a:t>
          </a:r>
          <a:r>
            <a:rPr kumimoji="1" lang="ja-JP" altLang="en-US" sz="1400">
              <a:latin typeface="ＭＳ ゴシック"/>
              <a:ea typeface="ＭＳ ゴシック"/>
            </a:rPr>
            <a:t>ポイント増となった。</a:t>
          </a:r>
          <a:endParaRPr kumimoji="1" lang="en-US" altLang="ja-JP" sz="1400">
            <a:latin typeface="ＭＳ ゴシック"/>
            <a:ea typeface="ＭＳ ゴシック"/>
          </a:endParaRPr>
        </a:p>
        <a:p>
          <a:r>
            <a:rPr kumimoji="1" lang="ja-JP" altLang="en-US" sz="1400">
              <a:latin typeface="ＭＳ ゴシック"/>
              <a:ea typeface="ＭＳ ゴシック"/>
            </a:rPr>
            <a:t>　特別会計では赤字会計はなく、企業会計においても資金不足会計はない。</a:t>
          </a:r>
          <a:endParaRPr kumimoji="1" lang="en-US" altLang="ja-JP" sz="1400">
            <a:latin typeface="ＭＳ ゴシック"/>
            <a:ea typeface="ＭＳ ゴシック"/>
          </a:endParaRPr>
        </a:p>
        <a:p>
          <a:r>
            <a:rPr kumimoji="1" lang="ja-JP" altLang="en-US" sz="1400">
              <a:latin typeface="ＭＳ ゴシック"/>
              <a:ea typeface="ＭＳ ゴシック"/>
            </a:rPr>
            <a:t>　特に水道事業会計においては、給水件数の増加に伴い、毎年度純利益を生じているため、実質黒字額は増加傾向にあるが、給水人口においては毎年度減少しているため、将来の水需要予測を基に、事業化計画の見直しを行い安定した事業運営に努める。</a:t>
          </a:r>
          <a:endParaRPr kumimoji="1" lang="en-US" altLang="ja-JP" sz="1400">
            <a:latin typeface="ＭＳ ゴシック"/>
            <a:ea typeface="ＭＳ ゴシック"/>
          </a:endParaRPr>
        </a:p>
        <a:p>
          <a:r>
            <a:rPr kumimoji="1" lang="ja-JP" altLang="en-US" sz="1400">
              <a:latin typeface="ＭＳ ゴシック"/>
              <a:ea typeface="ＭＳ ゴシック"/>
            </a:rPr>
            <a:t>　結果、全会計において連結実質収支が黒字で、赤字額はない状況を維持できている。</a:t>
          </a:r>
          <a:endParaRPr kumimoji="1" lang="en-US" altLang="ja-JP" sz="1400">
            <a:latin typeface="ＭＳ ゴシック"/>
            <a:ea typeface="ＭＳ ゴシック"/>
          </a:endParaRPr>
        </a:p>
        <a:p>
          <a:r>
            <a:rPr kumimoji="1" lang="ja-JP" altLang="en-US" sz="1400">
              <a:latin typeface="ＭＳ ゴシック"/>
              <a:ea typeface="ＭＳ ゴシック"/>
            </a:rPr>
            <a:t>　今後も引き続き、各会計で黒字になるよう努める。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静岡県藤枝市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元利償還金については、地方道路等整備事業債及び学校教育施設等整備事業債の償還終了に伴い減少し、数値改善の要因となった。</a:t>
          </a:r>
          <a:endParaRPr kumimoji="1" lang="en-US" altLang="ja-JP" sz="1400">
            <a:latin typeface="ＭＳ ゴシック"/>
            <a:ea typeface="ＭＳ ゴシック"/>
          </a:endParaRPr>
        </a:p>
        <a:p>
          <a:r>
            <a:rPr kumimoji="1" lang="ja-JP" altLang="en-US" sz="1400">
              <a:latin typeface="ＭＳ ゴシック"/>
              <a:ea typeface="ＭＳ ゴシック"/>
            </a:rPr>
            <a:t>　公営企業の元利償還金に対する繰入金は、公共下水道事業の元利償還金の増加により、毎年、増加傾向にあったが、本年度は病院事業の元利償還金の減少に伴い、減少となった。</a:t>
          </a:r>
          <a:endParaRPr kumimoji="1" lang="en-US" altLang="ja-JP" sz="1400">
            <a:latin typeface="ＭＳ ゴシック"/>
            <a:ea typeface="ＭＳ ゴシック"/>
          </a:endParaRPr>
        </a:p>
        <a:p>
          <a:r>
            <a:rPr kumimoji="1" lang="ja-JP" altLang="en-US" sz="1400">
              <a:latin typeface="ＭＳ ゴシック"/>
              <a:ea typeface="ＭＳ ゴシック"/>
            </a:rPr>
            <a:t>　今後も返済する以上に借入を行わないなど、新規発行の地方債の抑制や利率見直しを行い、数値の改善を図る。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静岡県藤枝市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第２期国営かんがい排水事業に伴う債務負担行為に基づく支出予定額の増額や、公共下水道事業及び農業集落排水事業の赤字補てんに係る繰出金の増加により公営企業債等繰入見込額の増加となったものの、新規発行の地方債の抑制などによる地方債の現在高の減少に伴い、毎年度、将来負担額は減少傾向にある。</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充当可能財源等は、平成</a:t>
          </a:r>
          <a:r>
            <a:rPr kumimoji="1" lang="en-US" altLang="ja-JP" sz="1400">
              <a:latin typeface="ＭＳ ゴシック"/>
              <a:ea typeface="ＭＳ ゴシック"/>
            </a:rPr>
            <a:t>28</a:t>
          </a:r>
          <a:r>
            <a:rPr kumimoji="1" lang="ja-JP" altLang="en-US" sz="1400">
              <a:latin typeface="ＭＳ ゴシック"/>
              <a:ea typeface="ＭＳ ゴシック"/>
            </a:rPr>
            <a:t>年度に造成した「未来を創る応援基金」の新規積立や、都市計画事業費充当特定財源の増加に伴い大幅に増加した。</a:t>
          </a:r>
          <a:endParaRPr kumimoji="1" lang="en-US" altLang="ja-JP" sz="1400">
            <a:latin typeface="ＭＳ ゴシック"/>
            <a:ea typeface="ＭＳ ゴシック"/>
          </a:endParaRPr>
        </a:p>
        <a:p>
          <a:r>
            <a:rPr kumimoji="1" lang="ja-JP" altLang="en-US" sz="1400">
              <a:latin typeface="ＭＳ ゴシック"/>
              <a:ea typeface="ＭＳ ゴシック"/>
            </a:rPr>
            <a:t>　今後においても引き続き新規発行の地方債の抑制に努め、数値の改善を図る。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静岡県藤枝市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ふるさと納税を原資に「未来を創るふるさと応援基金」へ約</a:t>
          </a:r>
          <a:r>
            <a:rPr kumimoji="1" lang="en-US" altLang="ja-JP" sz="1300">
              <a:solidFill>
                <a:schemeClr val="dk1"/>
              </a:solidFill>
              <a:effectLst/>
              <a:latin typeface="ＭＳ ゴシック"/>
              <a:ea typeface="ＭＳ ゴシック"/>
              <a:cs typeface="+mn-cs"/>
            </a:rPr>
            <a:t>13</a:t>
          </a:r>
          <a:r>
            <a:rPr kumimoji="1" lang="ja-JP" altLang="en-US" sz="1300">
              <a:solidFill>
                <a:schemeClr val="dk1"/>
              </a:solidFill>
              <a:effectLst/>
              <a:latin typeface="ＭＳ ゴシック"/>
              <a:ea typeface="ＭＳ ゴシック"/>
              <a:cs typeface="+mn-cs"/>
            </a:rPr>
            <a:t>億円積立した一方、高田地区工業団地整備のため、財政調整基金を約</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億円取り崩した結果、基金全体としては、約</a:t>
          </a:r>
          <a:r>
            <a:rPr kumimoji="1" lang="en-US" altLang="ja-JP" sz="1300">
              <a:solidFill>
                <a:schemeClr val="dk1"/>
              </a:solidFill>
              <a:effectLst/>
              <a:latin typeface="ＭＳ ゴシック"/>
              <a:ea typeface="ＭＳ ゴシック"/>
              <a:cs typeface="+mn-cs"/>
            </a:rPr>
            <a:t>15</a:t>
          </a:r>
          <a:r>
            <a:rPr kumimoji="1" lang="ja-JP" altLang="en-US" sz="1300">
              <a:solidFill>
                <a:schemeClr val="dk1"/>
              </a:solidFill>
              <a:effectLst/>
              <a:latin typeface="ＭＳ ゴシック"/>
              <a:ea typeface="ＭＳ ゴシック"/>
              <a:cs typeface="+mn-cs"/>
            </a:rPr>
            <a:t>億円の減となった。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災害、社会保障関係経費へ対応するため、財政調整基金への積み立てを継続するが、基金の使途の明確化を図るために、公共施設の老朽化対策のための公共施設等総合管理基金など、特定目的基金への積立も継続して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・総合文化施設整備基金：市民文化会館等の総合文化施設の整備に充てるため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・未来を創るふるさと応援基金：</a:t>
          </a:r>
          <a:r>
            <a:rPr lang="ja-JP" altLang="ja-JP" sz="1300">
              <a:solidFill>
                <a:schemeClr val="dk1"/>
              </a:solidFill>
              <a:effectLst/>
              <a:latin typeface="ＭＳ ゴシック"/>
              <a:ea typeface="ＭＳ ゴシック"/>
              <a:cs typeface="+mn-cs"/>
            </a:rPr>
            <a:t>藤枝市を応援するために寄せられた寄附金</a:t>
          </a:r>
          <a:r>
            <a:rPr lang="ja-JP" altLang="en-US" sz="1300">
              <a:solidFill>
                <a:schemeClr val="dk1"/>
              </a:solidFill>
              <a:effectLst/>
              <a:latin typeface="ＭＳ ゴシック"/>
              <a:ea typeface="ＭＳ ゴシック"/>
              <a:cs typeface="+mn-cs"/>
            </a:rPr>
            <a:t>を、未来を創るための施策の必要経費に充てるため</a:t>
          </a:r>
          <a:endParaRPr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・地域農業振興事業基金：</a:t>
          </a:r>
          <a:r>
            <a:rPr lang="ja-JP" altLang="ja-JP" sz="1300">
              <a:solidFill>
                <a:schemeClr val="dk1"/>
              </a:solidFill>
              <a:effectLst/>
              <a:latin typeface="ＭＳ ゴシック"/>
              <a:ea typeface="ＭＳ ゴシック"/>
              <a:cs typeface="+mn-cs"/>
            </a:rPr>
            <a:t>高生産性農業の確立、地域農業の担い手の育成、個性豊かな地域づくり等を図る地域農業振興事業及び中山間地域活性化推進</a:t>
          </a:r>
          <a:r>
            <a:rPr lang="ja-JP" altLang="en-US" sz="1300">
              <a:solidFill>
                <a:schemeClr val="dk1"/>
              </a:solidFill>
              <a:effectLst/>
              <a:latin typeface="ＭＳ ゴシック"/>
              <a:ea typeface="ＭＳ ゴシック"/>
              <a:cs typeface="+mn-cs"/>
            </a:rPr>
            <a:t>事</a:t>
          </a:r>
          <a:r>
            <a:rPr lang="ja-JP" altLang="ja-JP" sz="1300">
              <a:solidFill>
                <a:schemeClr val="dk1"/>
              </a:solidFill>
              <a:effectLst/>
              <a:latin typeface="ＭＳ ゴシック"/>
              <a:ea typeface="ＭＳ ゴシック"/>
              <a:cs typeface="+mn-cs"/>
            </a:rPr>
            <a:t>業の資金に充てるため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・公共施設等総合管理基金：</a:t>
          </a:r>
          <a:r>
            <a:rPr lang="ja-JP" altLang="ja-JP" sz="1300">
              <a:solidFill>
                <a:schemeClr val="dk1"/>
              </a:solidFill>
              <a:effectLst/>
              <a:latin typeface="ＭＳ ゴシック"/>
              <a:ea typeface="ＭＳ ゴシック"/>
              <a:cs typeface="+mn-cs"/>
            </a:rPr>
            <a:t>公共施設やインフラの計画的な保全及び更新等に必要な経費の財源に充てるため</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・未来を創るふるさと応援基金：ふるさと応援寄附金の増加にともなう積立額の増加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・その他の基金：基金利子の積立による増加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・未来を創るふるさと応援基金：平成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年度より市内小中学校のＩＣＴ教育に係る電子黒板等の施設整備に活用予定</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・地域農業振興事業基金：平成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年度から</a:t>
          </a:r>
          <a:r>
            <a:rPr kumimoji="1" lang="en-US" altLang="ja-JP" sz="1300">
              <a:solidFill>
                <a:schemeClr val="dk1"/>
              </a:solidFill>
              <a:effectLst/>
              <a:latin typeface="ＭＳ ゴシック"/>
              <a:ea typeface="ＭＳ ゴシック"/>
              <a:cs typeface="+mn-cs"/>
            </a:rPr>
            <a:t>34</a:t>
          </a:r>
          <a:r>
            <a:rPr kumimoji="1" lang="ja-JP" altLang="en-US" sz="1300">
              <a:solidFill>
                <a:schemeClr val="dk1"/>
              </a:solidFill>
              <a:effectLst/>
              <a:latin typeface="ＭＳ ゴシック"/>
              <a:ea typeface="ＭＳ ゴシック"/>
              <a:cs typeface="+mn-cs"/>
            </a:rPr>
            <a:t>年度までの</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年間は、若手農業者および地域農業の将来を担う農業者の経営基盤の強化を図るための施設整備等の支援に活用予定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基金利子を積み立てたことによる約</a:t>
          </a:r>
          <a:r>
            <a:rPr kumimoji="1" lang="en-US" altLang="ja-JP" sz="1300">
              <a:solidFill>
                <a:schemeClr val="dk1"/>
              </a:solidFill>
              <a:effectLst/>
              <a:latin typeface="ＭＳ ゴシック"/>
              <a:ea typeface="ＭＳ ゴシック"/>
              <a:cs typeface="+mn-cs"/>
            </a:rPr>
            <a:t>0.2</a:t>
          </a:r>
          <a:r>
            <a:rPr kumimoji="1" lang="ja-JP" altLang="en-US" sz="1300">
              <a:solidFill>
                <a:schemeClr val="dk1"/>
              </a:solidFill>
              <a:effectLst/>
              <a:latin typeface="ＭＳ ゴシック"/>
              <a:ea typeface="ＭＳ ゴシック"/>
              <a:cs typeface="+mn-cs"/>
            </a:rPr>
            <a:t>億円の増加。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高田地区工業団地整備のため、約</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億円取り崩したことによる減少。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決算状況を踏まえたうえで可能な範囲で積立を行うが、基金の使途の明確化を図り、特定目的基金への積立を継続して行う。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基金利子を積み立てたことによる約</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百万円の増加。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市債の償還に必要となる財源の確保と、大規模災害等への対応のため、将来にわたる市財政の健全な運営に活用していく。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静岡県藤枝市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146,173
144,613
194.06
57,458,960
54,635,537
2,811,805
28,123,321
41,420,269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9702800" cy="258445"/>
    <xdr:sp macro="" textlink="">
      <xdr:nvSpPr>
        <xdr:cNvPr id="32" name="テキスト ボックス 31"/>
        <xdr:cNvSpPr txBox="1"/>
      </xdr:nvSpPr>
      <xdr:spPr>
        <a:xfrm>
          <a:off x="419100" y="30734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1224260" cy="258445"/>
    <xdr:sp macro="" textlink="">
      <xdr:nvSpPr>
        <xdr:cNvPr id="34" name="テキスト ボックス 33"/>
        <xdr:cNvSpPr txBox="1"/>
      </xdr:nvSpPr>
      <xdr:spPr>
        <a:xfrm>
          <a:off x="419100" y="3657600"/>
          <a:ext cx="112242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19</xdr:col>
      <xdr:colOff>97155</xdr:colOff>
      <xdr:row>22</xdr:row>
      <xdr:rowOff>64770</xdr:rowOff>
    </xdr:from>
    <xdr:to xmlns:xdr="http://schemas.openxmlformats.org/drawingml/2006/spreadsheetDrawing">
      <xdr:col>22</xdr:col>
      <xdr:colOff>10795</xdr:colOff>
      <xdr:row>24</xdr:row>
      <xdr:rowOff>30480</xdr:rowOff>
    </xdr:to>
    <xdr:sp macro="" textlink="">
      <xdr:nvSpPr>
        <xdr:cNvPr id="37" name="正方形/長方形 36"/>
        <xdr:cNvSpPr/>
      </xdr:nvSpPr>
      <xdr:spPr>
        <a:xfrm>
          <a:off x="4011930" y="4608195"/>
          <a:ext cx="48514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 ]</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ＭＳ Ｐゴシック"/>
              <a:ea typeface="ＭＳ Ｐゴシック"/>
              <a:cs typeface="+mn-cs"/>
            </a:rPr>
            <a:t>当市では、平成</a:t>
          </a:r>
          <a:r>
            <a:rPr kumimoji="1" lang="en-US" altLang="ja-JP" sz="1000">
              <a:solidFill>
                <a:schemeClr val="dk1"/>
              </a:solidFill>
              <a:effectLst/>
              <a:latin typeface="ＭＳ Ｐゴシック"/>
              <a:ea typeface="ＭＳ Ｐゴシック"/>
              <a:cs typeface="+mn-cs"/>
            </a:rPr>
            <a:t>26</a:t>
          </a:r>
          <a:r>
            <a:rPr kumimoji="1" lang="ja-JP" altLang="ja-JP" sz="1000">
              <a:solidFill>
                <a:schemeClr val="dk1"/>
              </a:solidFill>
              <a:effectLst/>
              <a:latin typeface="ＭＳ Ｐゴシック"/>
              <a:ea typeface="ＭＳ Ｐゴシック"/>
              <a:cs typeface="+mn-cs"/>
            </a:rPr>
            <a:t>年度策定のアセットマネジメント基本方針において、長寿命化の推進、施設総量の適正化、民間活力の導入、広域連携の推進を柱としているところであるが、第一段階として、長寿命化に重点を置き、公共施設の劣化状況等の把握及び適切な修繕を進めている。</a:t>
          </a:r>
          <a:endParaRPr lang="ja-JP" altLang="ja-JP" sz="1000">
            <a:effectLst/>
            <a:latin typeface="ＭＳ Ｐゴシック"/>
            <a:ea typeface="ＭＳ Ｐゴシック"/>
          </a:endParaRPr>
        </a:p>
        <a:p>
          <a:r>
            <a:rPr kumimoji="1" lang="ja-JP" altLang="ja-JP" sz="1000">
              <a:solidFill>
                <a:schemeClr val="dk1"/>
              </a:solidFill>
              <a:effectLst/>
              <a:latin typeface="ＭＳ Ｐゴシック"/>
              <a:ea typeface="ＭＳ Ｐゴシック"/>
              <a:cs typeface="+mn-cs"/>
            </a:rPr>
            <a:t>有形固定資産減価償却率は類似団体より高い水準にあるが、</a:t>
          </a:r>
          <a:r>
            <a:rPr kumimoji="1" lang="en-US" altLang="ja-JP" sz="1000">
              <a:solidFill>
                <a:schemeClr val="dk1"/>
              </a:solidFill>
              <a:effectLst/>
              <a:latin typeface="ＭＳ Ｐゴシック"/>
              <a:ea typeface="ＭＳ Ｐゴシック"/>
              <a:cs typeface="+mn-cs"/>
            </a:rPr>
            <a:t>29</a:t>
          </a:r>
          <a:r>
            <a:rPr kumimoji="1" lang="ja-JP" altLang="ja-JP" sz="1000">
              <a:solidFill>
                <a:schemeClr val="dk1"/>
              </a:solidFill>
              <a:effectLst/>
              <a:latin typeface="ＭＳ Ｐゴシック"/>
              <a:ea typeface="ＭＳ Ｐゴシック"/>
              <a:cs typeface="+mn-cs"/>
            </a:rPr>
            <a:t>年度以降は基本方針及び</a:t>
          </a:r>
          <a:r>
            <a:rPr kumimoji="1" lang="en-US" altLang="ja-JP" sz="1000">
              <a:solidFill>
                <a:schemeClr val="dk1"/>
              </a:solidFill>
              <a:effectLst/>
              <a:latin typeface="ＭＳ Ｐゴシック"/>
              <a:ea typeface="ＭＳ Ｐゴシック"/>
              <a:cs typeface="+mn-cs"/>
            </a:rPr>
            <a:t>29</a:t>
          </a:r>
          <a:r>
            <a:rPr kumimoji="1" lang="ja-JP" altLang="ja-JP" sz="1000">
              <a:solidFill>
                <a:schemeClr val="dk1"/>
              </a:solidFill>
              <a:effectLst/>
              <a:latin typeface="ＭＳ Ｐゴシック"/>
              <a:ea typeface="ＭＳ Ｐゴシック"/>
              <a:cs typeface="+mn-cs"/>
            </a:rPr>
            <a:t>年</a:t>
          </a:r>
          <a:r>
            <a:rPr kumimoji="1" lang="en-US" altLang="ja-JP" sz="1000">
              <a:solidFill>
                <a:schemeClr val="dk1"/>
              </a:solidFill>
              <a:effectLst/>
              <a:latin typeface="ＭＳ Ｐゴシック"/>
              <a:ea typeface="ＭＳ Ｐゴシック"/>
              <a:cs typeface="+mn-cs"/>
            </a:rPr>
            <a:t>6</a:t>
          </a:r>
          <a:r>
            <a:rPr kumimoji="1" lang="ja-JP" altLang="ja-JP" sz="1000">
              <a:solidFill>
                <a:schemeClr val="dk1"/>
              </a:solidFill>
              <a:effectLst/>
              <a:latin typeface="ＭＳ Ｐゴシック"/>
              <a:ea typeface="ＭＳ Ｐゴシック"/>
              <a:cs typeface="+mn-cs"/>
            </a:rPr>
            <a:t>月に策定した施設マネジメント計画に基づき施設の維持管理・修繕等を進めていることから、次年度以降も上昇傾向は継続するが、緩やかな伸びになるものと考える。</a:t>
          </a:r>
          <a:endParaRPr lang="ja-JP" altLang="ja-JP" sz="1000">
            <a:effectLst/>
            <a:latin typeface="ＭＳ Ｐゴシック"/>
            <a:ea typeface="ＭＳ Ｐゴシック"/>
          </a:endParaRPr>
        </a:p>
        <a:p>
          <a:endParaRPr kumimoji="1" lang="ja-JP" altLang="en-US" sz="10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50" name="テキスト ボックス 49"/>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1" name="直線コネクタ 50"/>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775" cy="224790"/>
    <xdr:sp macro="" textlink="">
      <xdr:nvSpPr>
        <xdr:cNvPr id="52" name="テキスト ボックス 51"/>
        <xdr:cNvSpPr txBox="1"/>
      </xdr:nvSpPr>
      <xdr:spPr>
        <a:xfrm>
          <a:off x="847090" y="65862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3" name="直線コネクタ 52"/>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54" name="テキスト ボックス 53"/>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5" name="直線コネクタ 54"/>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56" name="テキスト ボックス 55"/>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7" name="直線コネクタ 56"/>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58" name="テキスト ボックス 57"/>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59" name="直線コネクタ 58"/>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0" name="テキスト ボックス 59"/>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126365</xdr:rowOff>
    </xdr:from>
    <xdr:to xmlns:xdr="http://schemas.openxmlformats.org/drawingml/2006/spreadsheetDrawing">
      <xdr:col>23</xdr:col>
      <xdr:colOff>85090</xdr:colOff>
      <xdr:row>33</xdr:row>
      <xdr:rowOff>99695</xdr:rowOff>
    </xdr:to>
    <xdr:cxnSp macro="">
      <xdr:nvCxnSpPr>
        <xdr:cNvPr id="62" name="直線コネクタ 61"/>
        <xdr:cNvCxnSpPr/>
      </xdr:nvCxnSpPr>
      <xdr:spPr>
        <a:xfrm flipV="1">
          <a:off x="4760595" y="5527040"/>
          <a:ext cx="1270" cy="1002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103505</xdr:rowOff>
    </xdr:from>
    <xdr:ext cx="404495" cy="259080"/>
    <xdr:sp macro="" textlink="">
      <xdr:nvSpPr>
        <xdr:cNvPr id="63" name="有形固定資産減価償却率最小値テキスト"/>
        <xdr:cNvSpPr txBox="1"/>
      </xdr:nvSpPr>
      <xdr:spPr>
        <a:xfrm>
          <a:off x="4813300" y="6532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99695</xdr:rowOff>
    </xdr:from>
    <xdr:to xmlns:xdr="http://schemas.openxmlformats.org/drawingml/2006/spreadsheetDrawing">
      <xdr:col>23</xdr:col>
      <xdr:colOff>174625</xdr:colOff>
      <xdr:row>33</xdr:row>
      <xdr:rowOff>99695</xdr:rowOff>
    </xdr:to>
    <xdr:cxnSp macro="">
      <xdr:nvCxnSpPr>
        <xdr:cNvPr id="64" name="直線コネクタ 63"/>
        <xdr:cNvCxnSpPr/>
      </xdr:nvCxnSpPr>
      <xdr:spPr>
        <a:xfrm>
          <a:off x="4673600" y="652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73025</xdr:rowOff>
    </xdr:from>
    <xdr:ext cx="404495" cy="259080"/>
    <xdr:sp macro="" textlink="">
      <xdr:nvSpPr>
        <xdr:cNvPr id="65" name="有形固定資産減価償却率最大値テキスト"/>
        <xdr:cNvSpPr txBox="1"/>
      </xdr:nvSpPr>
      <xdr:spPr>
        <a:xfrm>
          <a:off x="4813300" y="53022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126365</xdr:rowOff>
    </xdr:from>
    <xdr:to xmlns:xdr="http://schemas.openxmlformats.org/drawingml/2006/spreadsheetDrawing">
      <xdr:col>23</xdr:col>
      <xdr:colOff>174625</xdr:colOff>
      <xdr:row>27</xdr:row>
      <xdr:rowOff>126365</xdr:rowOff>
    </xdr:to>
    <xdr:cxnSp macro="">
      <xdr:nvCxnSpPr>
        <xdr:cNvPr id="66" name="直線コネクタ 65"/>
        <xdr:cNvCxnSpPr/>
      </xdr:nvCxnSpPr>
      <xdr:spPr>
        <a:xfrm>
          <a:off x="4673600" y="552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65405</xdr:rowOff>
    </xdr:from>
    <xdr:ext cx="404495" cy="258445"/>
    <xdr:sp macro="" textlink="">
      <xdr:nvSpPr>
        <xdr:cNvPr id="67" name="有形固定資産減価償却率平均値テキスト"/>
        <xdr:cNvSpPr txBox="1"/>
      </xdr:nvSpPr>
      <xdr:spPr>
        <a:xfrm>
          <a:off x="4813300" y="580898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86995</xdr:rowOff>
    </xdr:from>
    <xdr:to xmlns:xdr="http://schemas.openxmlformats.org/drawingml/2006/spreadsheetDrawing">
      <xdr:col>23</xdr:col>
      <xdr:colOff>136525</xdr:colOff>
      <xdr:row>30</xdr:row>
      <xdr:rowOff>17780</xdr:rowOff>
    </xdr:to>
    <xdr:sp macro="" textlink="">
      <xdr:nvSpPr>
        <xdr:cNvPr id="68" name="フローチャート: 判断 67"/>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143510</xdr:rowOff>
    </xdr:from>
    <xdr:to xmlns:xdr="http://schemas.openxmlformats.org/drawingml/2006/spreadsheetDrawing">
      <xdr:col>19</xdr:col>
      <xdr:colOff>187325</xdr:colOff>
      <xdr:row>30</xdr:row>
      <xdr:rowOff>73025</xdr:rowOff>
    </xdr:to>
    <xdr:sp macro="" textlink="">
      <xdr:nvSpPr>
        <xdr:cNvPr id="69" name="フローチャート: 判断 68"/>
        <xdr:cNvSpPr/>
      </xdr:nvSpPr>
      <xdr:spPr>
        <a:xfrm>
          <a:off x="4000500" y="58870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88265</xdr:rowOff>
    </xdr:from>
    <xdr:to xmlns:xdr="http://schemas.openxmlformats.org/drawingml/2006/spreadsheetDrawing">
      <xdr:col>15</xdr:col>
      <xdr:colOff>187325</xdr:colOff>
      <xdr:row>31</xdr:row>
      <xdr:rowOff>18415</xdr:rowOff>
    </xdr:to>
    <xdr:sp macro="" textlink="">
      <xdr:nvSpPr>
        <xdr:cNvPr id="70" name="フローチャート: 判断 69"/>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1" name="テキスト ボックス 70"/>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2" name="テキスト ボックス 71"/>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73" name="テキスト ボックス 72"/>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74" name="テキスト ボックス 73"/>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75" name="テキスト ボックス 74"/>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111760</xdr:rowOff>
    </xdr:from>
    <xdr:to xmlns:xdr="http://schemas.openxmlformats.org/drawingml/2006/spreadsheetDrawing">
      <xdr:col>19</xdr:col>
      <xdr:colOff>187325</xdr:colOff>
      <xdr:row>29</xdr:row>
      <xdr:rowOff>41910</xdr:rowOff>
    </xdr:to>
    <xdr:sp macro="" textlink="">
      <xdr:nvSpPr>
        <xdr:cNvPr id="76" name="楕円 75"/>
        <xdr:cNvSpPr/>
      </xdr:nvSpPr>
      <xdr:spPr>
        <a:xfrm>
          <a:off x="40005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143510</xdr:rowOff>
    </xdr:from>
    <xdr:to xmlns:xdr="http://schemas.openxmlformats.org/drawingml/2006/spreadsheetDrawing">
      <xdr:col>15</xdr:col>
      <xdr:colOff>187325</xdr:colOff>
      <xdr:row>30</xdr:row>
      <xdr:rowOff>73025</xdr:rowOff>
    </xdr:to>
    <xdr:sp macro="" textlink="">
      <xdr:nvSpPr>
        <xdr:cNvPr id="77" name="楕円 76"/>
        <xdr:cNvSpPr/>
      </xdr:nvSpPr>
      <xdr:spPr>
        <a:xfrm>
          <a:off x="3238500" y="58870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162560</xdr:rowOff>
    </xdr:from>
    <xdr:to xmlns:xdr="http://schemas.openxmlformats.org/drawingml/2006/spreadsheetDrawing">
      <xdr:col>19</xdr:col>
      <xdr:colOff>136525</xdr:colOff>
      <xdr:row>30</xdr:row>
      <xdr:rowOff>22225</xdr:rowOff>
    </xdr:to>
    <xdr:cxnSp macro="">
      <xdr:nvCxnSpPr>
        <xdr:cNvPr id="78" name="直線コネクタ 77"/>
        <xdr:cNvCxnSpPr/>
      </xdr:nvCxnSpPr>
      <xdr:spPr>
        <a:xfrm flipV="1">
          <a:off x="3289300" y="5734685"/>
          <a:ext cx="7620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64135</xdr:rowOff>
    </xdr:from>
    <xdr:ext cx="404495" cy="258445"/>
    <xdr:sp macro="" textlink="">
      <xdr:nvSpPr>
        <xdr:cNvPr id="79" name="n_1aveValue有形固定資産減価償却率"/>
        <xdr:cNvSpPr txBox="1"/>
      </xdr:nvSpPr>
      <xdr:spPr>
        <a:xfrm>
          <a:off x="3836035" y="59791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9525</xdr:rowOff>
    </xdr:from>
    <xdr:ext cx="404495" cy="258445"/>
    <xdr:sp macro="" textlink="">
      <xdr:nvSpPr>
        <xdr:cNvPr id="80" name="n_2aveValue有形固定資産減価償却率"/>
        <xdr:cNvSpPr txBox="1"/>
      </xdr:nvSpPr>
      <xdr:spPr>
        <a:xfrm>
          <a:off x="3086735" y="6096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58420</xdr:rowOff>
    </xdr:from>
    <xdr:ext cx="404495" cy="259080"/>
    <xdr:sp macro="" textlink="">
      <xdr:nvSpPr>
        <xdr:cNvPr id="81" name="n_1mainValue有形固定資産減価償却率"/>
        <xdr:cNvSpPr txBox="1"/>
      </xdr:nvSpPr>
      <xdr:spPr>
        <a:xfrm>
          <a:off x="3836035" y="5459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89535</xdr:rowOff>
    </xdr:from>
    <xdr:ext cx="404495" cy="258445"/>
    <xdr:sp macro="" textlink="">
      <xdr:nvSpPr>
        <xdr:cNvPr id="82" name="n_2mainValue有形固定資産減価償却率"/>
        <xdr:cNvSpPr txBox="1"/>
      </xdr:nvSpPr>
      <xdr:spPr>
        <a:xfrm>
          <a:off x="3086735" y="5661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83" name="正方形/長方形 8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（参考）債務償還可能年数</a:t>
          </a:r>
        </a:p>
      </xdr:txBody>
    </xdr:sp>
    <xdr:clientData/>
  </xdr:twoCellAnchor>
  <xdr:twoCellAnchor>
    <xdr:from xmlns:xdr="http://schemas.openxmlformats.org/drawingml/2006/spreadsheetDrawing">
      <xdr:col>62</xdr:col>
      <xdr:colOff>125095</xdr:colOff>
      <xdr:row>22</xdr:row>
      <xdr:rowOff>81280</xdr:rowOff>
    </xdr:from>
    <xdr:to xmlns:xdr="http://schemas.openxmlformats.org/drawingml/2006/spreadsheetDrawing">
      <xdr:col>69</xdr:col>
      <xdr:colOff>109855</xdr:colOff>
      <xdr:row>24</xdr:row>
      <xdr:rowOff>13970</xdr:rowOff>
    </xdr:to>
    <xdr:sp macro="" textlink="">
      <xdr:nvSpPr>
        <xdr:cNvPr id="84" name="正方形/長方形 83"/>
        <xdr:cNvSpPr/>
      </xdr:nvSpPr>
      <xdr:spPr>
        <a:xfrm>
          <a:off x="12231370" y="4624705"/>
          <a:ext cx="131826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債務償還可能年数</a:t>
          </a:r>
        </a:p>
      </xdr:txBody>
    </xdr:sp>
    <xdr:clientData/>
  </xdr:twoCellAnchor>
  <xdr:twoCellAnchor>
    <xdr:from xmlns:xdr="http://schemas.openxmlformats.org/drawingml/2006/spreadsheetDrawing">
      <xdr:col>71</xdr:col>
      <xdr:colOff>81280</xdr:colOff>
      <xdr:row>22</xdr:row>
      <xdr:rowOff>64770</xdr:rowOff>
    </xdr:from>
    <xdr:to xmlns:xdr="http://schemas.openxmlformats.org/drawingml/2006/spreadsheetDrawing">
      <xdr:col>75</xdr:col>
      <xdr:colOff>90170</xdr:colOff>
      <xdr:row>24</xdr:row>
      <xdr:rowOff>30480</xdr:rowOff>
    </xdr:to>
    <xdr:sp macro="" textlink="">
      <xdr:nvSpPr>
        <xdr:cNvPr id="85" name="正方形/長方形 84"/>
        <xdr:cNvSpPr/>
      </xdr:nvSpPr>
      <xdr:spPr>
        <a:xfrm>
          <a:off x="13902055" y="4608195"/>
          <a:ext cx="77089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[ 3.8</a:t>
          </a:r>
          <a:r>
            <a:rPr kumimoji="1" lang="ja-JP" altLang="en-US" sz="1300" b="1">
              <a:solidFill>
                <a:srgbClr val="FF0000"/>
              </a:solidFill>
              <a:latin typeface="ＭＳ Ｐゴシック"/>
              <a:ea typeface="ＭＳ Ｐゴシック"/>
            </a:rPr>
            <a:t>年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86" name="正方形/長方形 8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87" name="正方形/長方形 8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88" name="正方形/長方形 8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89" name="正方形/長方形 8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90" name="正方形/長方形 8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91" name="正方形/長方形 9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92" name="正方形/長方形 9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93" name="正方形/長方形 9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94" name="正方形/長方形 9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債務償還可能年数の分析欄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95" name="テキスト ボックス 9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latin typeface="ＭＳ Ｐゴシック"/>
              <a:ea typeface="ＭＳ Ｐゴシック"/>
            </a:rPr>
            <a:t>新規発行地方債の抑制により、類似団体より下回っている。</a:t>
          </a:r>
          <a:endParaRPr kumimoji="1" lang="en-US" altLang="ja-JP" sz="900">
            <a:latin typeface="ＭＳ Ｐゴシック"/>
            <a:ea typeface="ＭＳ Ｐゴシック"/>
          </a:endParaRPr>
        </a:p>
        <a:p>
          <a:r>
            <a:rPr kumimoji="1" lang="ja-JP" altLang="en-US" sz="900">
              <a:latin typeface="ＭＳ Ｐゴシック"/>
              <a:ea typeface="ＭＳ Ｐゴシック"/>
            </a:rPr>
            <a:t>引き続き、行政サービスの質の確保をしつつも地方債を減少させるためには、新たな財源を確保が課題であると考える。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96" name="テキスト ボックス 9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年</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97" name="直線コネクタ 9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98" name="直線コネクタ 97"/>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57785</xdr:rowOff>
    </xdr:from>
    <xdr:ext cx="307975" cy="225425"/>
    <xdr:sp macro="" textlink="">
      <xdr:nvSpPr>
        <xdr:cNvPr id="99" name="テキスト ボックス 98"/>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00" name="直線コネクタ 99"/>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32</xdr:row>
      <xdr:rowOff>40640</xdr:rowOff>
    </xdr:from>
    <xdr:ext cx="307975" cy="224790"/>
    <xdr:sp macro="" textlink="">
      <xdr:nvSpPr>
        <xdr:cNvPr id="101" name="テキスト ボックス 100"/>
        <xdr:cNvSpPr txBox="1"/>
      </xdr:nvSpPr>
      <xdr:spPr>
        <a:xfrm>
          <a:off x="10931525" y="629856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02" name="直線コネクタ 101"/>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30</xdr:row>
      <xdr:rowOff>23495</xdr:rowOff>
    </xdr:from>
    <xdr:ext cx="307975" cy="225425"/>
    <xdr:sp macro="" textlink="">
      <xdr:nvSpPr>
        <xdr:cNvPr id="103" name="テキスト ボックス 102"/>
        <xdr:cNvSpPr txBox="1"/>
      </xdr:nvSpPr>
      <xdr:spPr>
        <a:xfrm>
          <a:off x="10931525" y="593852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04" name="直線コネクタ 103"/>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28</xdr:row>
      <xdr:rowOff>6985</xdr:rowOff>
    </xdr:from>
    <xdr:ext cx="307975" cy="224790"/>
    <xdr:sp macro="" textlink="">
      <xdr:nvSpPr>
        <xdr:cNvPr id="105" name="テキスト ボックス 104"/>
        <xdr:cNvSpPr txBox="1"/>
      </xdr:nvSpPr>
      <xdr:spPr>
        <a:xfrm>
          <a:off x="10931525" y="557911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06" name="直線コネクタ 105"/>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25</xdr:row>
      <xdr:rowOff>161290</xdr:rowOff>
    </xdr:from>
    <xdr:ext cx="358775" cy="225425"/>
    <xdr:sp macro="" textlink="">
      <xdr:nvSpPr>
        <xdr:cNvPr id="107" name="テキスト ボックス 106"/>
        <xdr:cNvSpPr txBox="1"/>
      </xdr:nvSpPr>
      <xdr:spPr>
        <a:xfrm>
          <a:off x="10880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08" name="直線コネクタ 107"/>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107315</xdr:colOff>
      <xdr:row>23</xdr:row>
      <xdr:rowOff>144145</xdr:rowOff>
    </xdr:from>
    <xdr:ext cx="358775" cy="224790"/>
    <xdr:sp macro="" textlink="">
      <xdr:nvSpPr>
        <xdr:cNvPr id="109" name="テキスト ボックス 108"/>
        <xdr:cNvSpPr txBox="1"/>
      </xdr:nvSpPr>
      <xdr:spPr>
        <a:xfrm>
          <a:off x="10880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債務償還可能年数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32385</xdr:rowOff>
    </xdr:from>
    <xdr:to xmlns:xdr="http://schemas.openxmlformats.org/drawingml/2006/spreadsheetDrawing">
      <xdr:col>76</xdr:col>
      <xdr:colOff>21590</xdr:colOff>
      <xdr:row>34</xdr:row>
      <xdr:rowOff>151130</xdr:rowOff>
    </xdr:to>
    <xdr:cxnSp macro="">
      <xdr:nvCxnSpPr>
        <xdr:cNvPr id="111" name="直線コネクタ 110"/>
        <xdr:cNvCxnSpPr/>
      </xdr:nvCxnSpPr>
      <xdr:spPr>
        <a:xfrm flipV="1">
          <a:off x="14793595" y="5433060"/>
          <a:ext cx="127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154940</xdr:rowOff>
    </xdr:from>
    <xdr:ext cx="339725" cy="258445"/>
    <xdr:sp macro="" textlink="">
      <xdr:nvSpPr>
        <xdr:cNvPr id="112" name="債務償還可能年数最小値テキスト"/>
        <xdr:cNvSpPr txBox="1"/>
      </xdr:nvSpPr>
      <xdr:spPr>
        <a:xfrm>
          <a:off x="14846300" y="675576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151130</xdr:rowOff>
    </xdr:from>
    <xdr:to xmlns:xdr="http://schemas.openxmlformats.org/drawingml/2006/spreadsheetDrawing">
      <xdr:col>76</xdr:col>
      <xdr:colOff>111125</xdr:colOff>
      <xdr:row>34</xdr:row>
      <xdr:rowOff>151130</xdr:rowOff>
    </xdr:to>
    <xdr:cxnSp macro="">
      <xdr:nvCxnSpPr>
        <xdr:cNvPr id="113" name="直線コネクタ 112"/>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150495</xdr:rowOff>
    </xdr:from>
    <xdr:ext cx="404495" cy="259080"/>
    <xdr:sp macro="" textlink="">
      <xdr:nvSpPr>
        <xdr:cNvPr id="114" name="債務償還可能年数最大値テキスト"/>
        <xdr:cNvSpPr txBox="1"/>
      </xdr:nvSpPr>
      <xdr:spPr>
        <a:xfrm>
          <a:off x="14846300" y="52082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32385</xdr:rowOff>
    </xdr:from>
    <xdr:to xmlns:xdr="http://schemas.openxmlformats.org/drawingml/2006/spreadsheetDrawing">
      <xdr:col>76</xdr:col>
      <xdr:colOff>111125</xdr:colOff>
      <xdr:row>27</xdr:row>
      <xdr:rowOff>32385</xdr:rowOff>
    </xdr:to>
    <xdr:cxnSp macro="">
      <xdr:nvCxnSpPr>
        <xdr:cNvPr id="115" name="直線コネクタ 114"/>
        <xdr:cNvCxnSpPr/>
      </xdr:nvCxnSpPr>
      <xdr:spPr>
        <a:xfrm>
          <a:off x="14706600" y="543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161290</xdr:rowOff>
    </xdr:from>
    <xdr:ext cx="339725" cy="259080"/>
    <xdr:sp macro="" textlink="">
      <xdr:nvSpPr>
        <xdr:cNvPr id="116" name="債務償還可能年数平均値テキスト"/>
        <xdr:cNvSpPr txBox="1"/>
      </xdr:nvSpPr>
      <xdr:spPr>
        <a:xfrm>
          <a:off x="14846300" y="5904865"/>
          <a:ext cx="339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138430</xdr:rowOff>
    </xdr:from>
    <xdr:to xmlns:xdr="http://schemas.openxmlformats.org/drawingml/2006/spreadsheetDrawing">
      <xdr:col>76</xdr:col>
      <xdr:colOff>73025</xdr:colOff>
      <xdr:row>31</xdr:row>
      <xdr:rowOff>68580</xdr:rowOff>
    </xdr:to>
    <xdr:sp macro="" textlink="">
      <xdr:nvSpPr>
        <xdr:cNvPr id="117" name="フローチャート: 判断 116"/>
        <xdr:cNvSpPr/>
      </xdr:nvSpPr>
      <xdr:spPr>
        <a:xfrm>
          <a:off x="14744700" y="605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18" name="テキスト ボックス 11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19" name="テキスト ボックス 11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20" name="テキスト ボックス 11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21" name="テキスト ボックス 12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22" name="テキスト ボックス 12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H25</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159385</xdr:rowOff>
    </xdr:from>
    <xdr:to xmlns:xdr="http://schemas.openxmlformats.org/drawingml/2006/spreadsheetDrawing">
      <xdr:col>76</xdr:col>
      <xdr:colOff>73025</xdr:colOff>
      <xdr:row>32</xdr:row>
      <xdr:rowOff>89535</xdr:rowOff>
    </xdr:to>
    <xdr:sp macro="" textlink="">
      <xdr:nvSpPr>
        <xdr:cNvPr id="123" name="楕円 122"/>
        <xdr:cNvSpPr/>
      </xdr:nvSpPr>
      <xdr:spPr>
        <a:xfrm>
          <a:off x="14744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137795</xdr:rowOff>
    </xdr:from>
    <xdr:ext cx="339725" cy="259080"/>
    <xdr:sp macro="" textlink="">
      <xdr:nvSpPr>
        <xdr:cNvPr id="124" name="債務償還可能年数該当値テキスト"/>
        <xdr:cNvSpPr txBox="1"/>
      </xdr:nvSpPr>
      <xdr:spPr>
        <a:xfrm>
          <a:off x="14846300" y="622427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25" name="正方形/長方形 12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26" name="正方形/長方形 12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27" name="テキスト ボックス 12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28" name="テキスト ボックス 12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29" name="テキスト ボックス 12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30" name="テキスト ボックス 12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静岡県藤枝市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146,173
144,613
194.06
57,458,960
54,635,537
2,811,805
28,123,321
41,420,269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3" name="直線コネクタ 42"/>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4" name="テキスト ボックス 43"/>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5" name="直線コネクタ 44"/>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6" name="テキスト ボックス 45"/>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7" name="直線コネクタ 46"/>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8" name="テキスト ボックス 47"/>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49" name="直線コネクタ 48"/>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0" name="テキスト ボックス 49"/>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1" name="直線コネクタ 50"/>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2" name="テキスト ボックス 51"/>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46355</xdr:rowOff>
    </xdr:from>
    <xdr:to xmlns:xdr="http://schemas.openxmlformats.org/drawingml/2006/spreadsheetDrawing">
      <xdr:col>24</xdr:col>
      <xdr:colOff>62865</xdr:colOff>
      <xdr:row>41</xdr:row>
      <xdr:rowOff>110490</xdr:rowOff>
    </xdr:to>
    <xdr:cxnSp macro="">
      <xdr:nvCxnSpPr>
        <xdr:cNvPr id="54" name="直線コネクタ 53"/>
        <xdr:cNvCxnSpPr/>
      </xdr:nvCxnSpPr>
      <xdr:spPr>
        <a:xfrm flipV="1">
          <a:off x="4634865" y="5704205"/>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114300</xdr:rowOff>
    </xdr:from>
    <xdr:ext cx="405130" cy="259080"/>
    <xdr:sp macro="" textlink="">
      <xdr:nvSpPr>
        <xdr:cNvPr id="55" name="【道路】&#10;有形固定資産減価償却率最小値テキスト"/>
        <xdr:cNvSpPr txBox="1"/>
      </xdr:nvSpPr>
      <xdr:spPr>
        <a:xfrm>
          <a:off x="4673600" y="714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110490</xdr:rowOff>
    </xdr:from>
    <xdr:to xmlns:xdr="http://schemas.openxmlformats.org/drawingml/2006/spreadsheetDrawing">
      <xdr:col>24</xdr:col>
      <xdr:colOff>152400</xdr:colOff>
      <xdr:row>41</xdr:row>
      <xdr:rowOff>110490</xdr:rowOff>
    </xdr:to>
    <xdr:cxnSp macro="">
      <xdr:nvCxnSpPr>
        <xdr:cNvPr id="56" name="直線コネクタ 55"/>
        <xdr:cNvCxnSpPr/>
      </xdr:nvCxnSpPr>
      <xdr:spPr>
        <a:xfrm>
          <a:off x="4546600" y="713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164465</xdr:rowOff>
    </xdr:from>
    <xdr:ext cx="405130" cy="259080"/>
    <xdr:sp macro="" textlink="">
      <xdr:nvSpPr>
        <xdr:cNvPr id="57" name="【道路】&#10;有形固定資産減価償却率最大値テキスト"/>
        <xdr:cNvSpPr txBox="1"/>
      </xdr:nvSpPr>
      <xdr:spPr>
        <a:xfrm>
          <a:off x="4673600" y="5479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46355</xdr:rowOff>
    </xdr:from>
    <xdr:to xmlns:xdr="http://schemas.openxmlformats.org/drawingml/2006/spreadsheetDrawing">
      <xdr:col>24</xdr:col>
      <xdr:colOff>152400</xdr:colOff>
      <xdr:row>33</xdr:row>
      <xdr:rowOff>46355</xdr:rowOff>
    </xdr:to>
    <xdr:cxnSp macro="">
      <xdr:nvCxnSpPr>
        <xdr:cNvPr id="58" name="直線コネクタ 57"/>
        <xdr:cNvCxnSpPr/>
      </xdr:nvCxnSpPr>
      <xdr:spPr>
        <a:xfrm>
          <a:off x="4546600" y="570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113665</xdr:rowOff>
    </xdr:from>
    <xdr:ext cx="405130" cy="258445"/>
    <xdr:sp macro="" textlink="">
      <xdr:nvSpPr>
        <xdr:cNvPr id="59" name="【道路】&#10;有形固定資産減価償却率平均値テキスト"/>
        <xdr:cNvSpPr txBox="1"/>
      </xdr:nvSpPr>
      <xdr:spPr>
        <a:xfrm>
          <a:off x="4673600" y="6628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135255</xdr:rowOff>
    </xdr:from>
    <xdr:to xmlns:xdr="http://schemas.openxmlformats.org/drawingml/2006/spreadsheetDrawing">
      <xdr:col>24</xdr:col>
      <xdr:colOff>114300</xdr:colOff>
      <xdr:row>39</xdr:row>
      <xdr:rowOff>65405</xdr:rowOff>
    </xdr:to>
    <xdr:sp macro="" textlink="">
      <xdr:nvSpPr>
        <xdr:cNvPr id="60" name="フローチャート: 判断 59"/>
        <xdr:cNvSpPr/>
      </xdr:nvSpPr>
      <xdr:spPr>
        <a:xfrm>
          <a:off x="45847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39</xdr:row>
      <xdr:rowOff>86995</xdr:rowOff>
    </xdr:from>
    <xdr:to xmlns:xdr="http://schemas.openxmlformats.org/drawingml/2006/spreadsheetDrawing">
      <xdr:col>20</xdr:col>
      <xdr:colOff>38100</xdr:colOff>
      <xdr:row>40</xdr:row>
      <xdr:rowOff>17780</xdr:rowOff>
    </xdr:to>
    <xdr:sp macro="" textlink="">
      <xdr:nvSpPr>
        <xdr:cNvPr id="61" name="フローチャート: 判断 60"/>
        <xdr:cNvSpPr/>
      </xdr:nvSpPr>
      <xdr:spPr>
        <a:xfrm>
          <a:off x="37465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39</xdr:row>
      <xdr:rowOff>151130</xdr:rowOff>
    </xdr:from>
    <xdr:to xmlns:xdr="http://schemas.openxmlformats.org/drawingml/2006/spreadsheetDrawing">
      <xdr:col>15</xdr:col>
      <xdr:colOff>101600</xdr:colOff>
      <xdr:row>40</xdr:row>
      <xdr:rowOff>81280</xdr:rowOff>
    </xdr:to>
    <xdr:sp macro="" textlink="">
      <xdr:nvSpPr>
        <xdr:cNvPr id="62" name="フローチャート: 判断 61"/>
        <xdr:cNvSpPr/>
      </xdr:nvSpPr>
      <xdr:spPr>
        <a:xfrm>
          <a:off x="2857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3" name="テキスト ボックス 62"/>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4" name="テキスト ボックス 63"/>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5" name="テキスト ボックス 64"/>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6" name="テキスト ボックス 65"/>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7" name="テキスト ボックス 66"/>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66675</xdr:rowOff>
    </xdr:from>
    <xdr:to xmlns:xdr="http://schemas.openxmlformats.org/drawingml/2006/spreadsheetDrawing">
      <xdr:col>20</xdr:col>
      <xdr:colOff>38100</xdr:colOff>
      <xdr:row>38</xdr:row>
      <xdr:rowOff>168275</xdr:rowOff>
    </xdr:to>
    <xdr:sp macro="" textlink="">
      <xdr:nvSpPr>
        <xdr:cNvPr id="68" name="楕円 67"/>
        <xdr:cNvSpPr/>
      </xdr:nvSpPr>
      <xdr:spPr>
        <a:xfrm>
          <a:off x="3746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102870</xdr:rowOff>
    </xdr:from>
    <xdr:to xmlns:xdr="http://schemas.openxmlformats.org/drawingml/2006/spreadsheetDrawing">
      <xdr:col>15</xdr:col>
      <xdr:colOff>101600</xdr:colOff>
      <xdr:row>39</xdr:row>
      <xdr:rowOff>33020</xdr:rowOff>
    </xdr:to>
    <xdr:sp macro="" textlink="">
      <xdr:nvSpPr>
        <xdr:cNvPr id="69" name="楕円 68"/>
        <xdr:cNvSpPr/>
      </xdr:nvSpPr>
      <xdr:spPr>
        <a:xfrm>
          <a:off x="28575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117475</xdr:rowOff>
    </xdr:from>
    <xdr:to xmlns:xdr="http://schemas.openxmlformats.org/drawingml/2006/spreadsheetDrawing">
      <xdr:col>19</xdr:col>
      <xdr:colOff>177800</xdr:colOff>
      <xdr:row>38</xdr:row>
      <xdr:rowOff>153670</xdr:rowOff>
    </xdr:to>
    <xdr:cxnSp macro="">
      <xdr:nvCxnSpPr>
        <xdr:cNvPr id="70" name="直線コネクタ 69"/>
        <xdr:cNvCxnSpPr/>
      </xdr:nvCxnSpPr>
      <xdr:spPr>
        <a:xfrm flipV="1">
          <a:off x="2908300" y="66325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40</xdr:row>
      <xdr:rowOff>8255</xdr:rowOff>
    </xdr:from>
    <xdr:ext cx="405130" cy="258445"/>
    <xdr:sp macro="" textlink="">
      <xdr:nvSpPr>
        <xdr:cNvPr id="71" name="n_1aveValue【道路】&#10;有形固定資産減価償却率"/>
        <xdr:cNvSpPr txBox="1"/>
      </xdr:nvSpPr>
      <xdr:spPr>
        <a:xfrm>
          <a:off x="3582035" y="6866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72390</xdr:rowOff>
    </xdr:from>
    <xdr:ext cx="404495" cy="259080"/>
    <xdr:sp macro="" textlink="">
      <xdr:nvSpPr>
        <xdr:cNvPr id="72" name="n_2aveValue【道路】&#10;有形固定資産減価償却率"/>
        <xdr:cNvSpPr txBox="1"/>
      </xdr:nvSpPr>
      <xdr:spPr>
        <a:xfrm>
          <a:off x="2705735" y="69303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13335</xdr:rowOff>
    </xdr:from>
    <xdr:ext cx="405130" cy="259080"/>
    <xdr:sp macro="" textlink="">
      <xdr:nvSpPr>
        <xdr:cNvPr id="73" name="n_1mainValue【道路】&#10;有形固定資産減価償却率"/>
        <xdr:cNvSpPr txBox="1"/>
      </xdr:nvSpPr>
      <xdr:spPr>
        <a:xfrm>
          <a:off x="3582035" y="6356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49530</xdr:rowOff>
    </xdr:from>
    <xdr:ext cx="404495" cy="259080"/>
    <xdr:sp macro="" textlink="">
      <xdr:nvSpPr>
        <xdr:cNvPr id="74" name="n_2mainValue【道路】&#10;有形固定資産減価償却率"/>
        <xdr:cNvSpPr txBox="1"/>
      </xdr:nvSpPr>
      <xdr:spPr>
        <a:xfrm>
          <a:off x="2705735" y="6393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83" name="テキスト ボックス 82"/>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4" name="直線コネクタ 8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5" name="直線コネクタ 84"/>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86" name="テキスト ボックス 85"/>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7" name="直線コネクタ 86"/>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88" name="テキスト ボックス 87"/>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89" name="直線コネクタ 88"/>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90" name="テキスト ボックス 89"/>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1" name="直線コネクタ 90"/>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92" name="テキスト ボックス 91"/>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3" name="直線コネクタ 92"/>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8445"/>
    <xdr:sp macro="" textlink="">
      <xdr:nvSpPr>
        <xdr:cNvPr id="94" name="テキスト ボックス 93"/>
        <xdr:cNvSpPr txBox="1"/>
      </xdr:nvSpPr>
      <xdr:spPr>
        <a:xfrm>
          <a:off x="6072505" y="557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5" name="直線コネクタ 9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96" name="テキスト ボックス 95"/>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97790</xdr:rowOff>
    </xdr:from>
    <xdr:to xmlns:xdr="http://schemas.openxmlformats.org/drawingml/2006/spreadsheetDrawing">
      <xdr:col>54</xdr:col>
      <xdr:colOff>189865</xdr:colOff>
      <xdr:row>41</xdr:row>
      <xdr:rowOff>79375</xdr:rowOff>
    </xdr:to>
    <xdr:cxnSp macro="">
      <xdr:nvCxnSpPr>
        <xdr:cNvPr id="98" name="直線コネクタ 97"/>
        <xdr:cNvCxnSpPr/>
      </xdr:nvCxnSpPr>
      <xdr:spPr>
        <a:xfrm flipV="1">
          <a:off x="10476865" y="5927090"/>
          <a:ext cx="0" cy="1181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83185</xdr:rowOff>
    </xdr:from>
    <xdr:ext cx="469900" cy="259080"/>
    <xdr:sp macro="" textlink="">
      <xdr:nvSpPr>
        <xdr:cNvPr id="99" name="【道路】&#10;一人当たり延長最小値テキスト"/>
        <xdr:cNvSpPr txBox="1"/>
      </xdr:nvSpPr>
      <xdr:spPr>
        <a:xfrm>
          <a:off x="10515600" y="7112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79375</xdr:rowOff>
    </xdr:from>
    <xdr:to xmlns:xdr="http://schemas.openxmlformats.org/drawingml/2006/spreadsheetDrawing">
      <xdr:col>55</xdr:col>
      <xdr:colOff>88900</xdr:colOff>
      <xdr:row>41</xdr:row>
      <xdr:rowOff>79375</xdr:rowOff>
    </xdr:to>
    <xdr:cxnSp macro="">
      <xdr:nvCxnSpPr>
        <xdr:cNvPr id="100" name="直線コネクタ 99"/>
        <xdr:cNvCxnSpPr/>
      </xdr:nvCxnSpPr>
      <xdr:spPr>
        <a:xfrm>
          <a:off x="10388600" y="710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44450</xdr:rowOff>
    </xdr:from>
    <xdr:ext cx="534670" cy="259080"/>
    <xdr:sp macro="" textlink="">
      <xdr:nvSpPr>
        <xdr:cNvPr id="101" name="【道路】&#10;一人当たり延長最大値テキスト"/>
        <xdr:cNvSpPr txBox="1"/>
      </xdr:nvSpPr>
      <xdr:spPr>
        <a:xfrm>
          <a:off x="10515600" y="5702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97790</xdr:rowOff>
    </xdr:from>
    <xdr:to xmlns:xdr="http://schemas.openxmlformats.org/drawingml/2006/spreadsheetDrawing">
      <xdr:col>55</xdr:col>
      <xdr:colOff>88900</xdr:colOff>
      <xdr:row>34</xdr:row>
      <xdr:rowOff>97790</xdr:rowOff>
    </xdr:to>
    <xdr:cxnSp macro="">
      <xdr:nvCxnSpPr>
        <xdr:cNvPr id="102" name="直線コネクタ 101"/>
        <xdr:cNvCxnSpPr/>
      </xdr:nvCxnSpPr>
      <xdr:spPr>
        <a:xfrm>
          <a:off x="10388600" y="592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138430</xdr:rowOff>
    </xdr:from>
    <xdr:ext cx="469900" cy="259080"/>
    <xdr:sp macro="" textlink="">
      <xdr:nvSpPr>
        <xdr:cNvPr id="103" name="【道路】&#10;一人当たり延長平均値テキスト"/>
        <xdr:cNvSpPr txBox="1"/>
      </xdr:nvSpPr>
      <xdr:spPr>
        <a:xfrm>
          <a:off x="10515600" y="6482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160020</xdr:rowOff>
    </xdr:from>
    <xdr:to xmlns:xdr="http://schemas.openxmlformats.org/drawingml/2006/spreadsheetDrawing">
      <xdr:col>55</xdr:col>
      <xdr:colOff>50800</xdr:colOff>
      <xdr:row>38</xdr:row>
      <xdr:rowOff>90170</xdr:rowOff>
    </xdr:to>
    <xdr:sp macro="" textlink="">
      <xdr:nvSpPr>
        <xdr:cNvPr id="104" name="フローチャート: 判断 103"/>
        <xdr:cNvSpPr/>
      </xdr:nvSpPr>
      <xdr:spPr>
        <a:xfrm>
          <a:off x="104267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125730</xdr:rowOff>
    </xdr:from>
    <xdr:to xmlns:xdr="http://schemas.openxmlformats.org/drawingml/2006/spreadsheetDrawing">
      <xdr:col>50</xdr:col>
      <xdr:colOff>165100</xdr:colOff>
      <xdr:row>38</xdr:row>
      <xdr:rowOff>55880</xdr:rowOff>
    </xdr:to>
    <xdr:sp macro="" textlink="">
      <xdr:nvSpPr>
        <xdr:cNvPr id="105" name="フローチャート: 判断 104"/>
        <xdr:cNvSpPr/>
      </xdr:nvSpPr>
      <xdr:spPr>
        <a:xfrm>
          <a:off x="95885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5080</xdr:rowOff>
    </xdr:from>
    <xdr:to xmlns:xdr="http://schemas.openxmlformats.org/drawingml/2006/spreadsheetDrawing">
      <xdr:col>46</xdr:col>
      <xdr:colOff>38100</xdr:colOff>
      <xdr:row>38</xdr:row>
      <xdr:rowOff>106680</xdr:rowOff>
    </xdr:to>
    <xdr:sp macro="" textlink="">
      <xdr:nvSpPr>
        <xdr:cNvPr id="106" name="フローチャート: 判断 105"/>
        <xdr:cNvSpPr/>
      </xdr:nvSpPr>
      <xdr:spPr>
        <a:xfrm>
          <a:off x="8699500" y="652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07" name="テキスト ボックス 10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08" name="テキスト ボックス 10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09" name="テキスト ボックス 10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0" name="テキスト ボックス 10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1" name="テキスト ボックス 11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137795</xdr:rowOff>
    </xdr:from>
    <xdr:to xmlns:xdr="http://schemas.openxmlformats.org/drawingml/2006/spreadsheetDrawing">
      <xdr:col>50</xdr:col>
      <xdr:colOff>165100</xdr:colOff>
      <xdr:row>39</xdr:row>
      <xdr:rowOff>67945</xdr:rowOff>
    </xdr:to>
    <xdr:sp macro="" textlink="">
      <xdr:nvSpPr>
        <xdr:cNvPr id="112" name="楕円 111"/>
        <xdr:cNvSpPr/>
      </xdr:nvSpPr>
      <xdr:spPr>
        <a:xfrm>
          <a:off x="9588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137795</xdr:rowOff>
    </xdr:from>
    <xdr:to xmlns:xdr="http://schemas.openxmlformats.org/drawingml/2006/spreadsheetDrawing">
      <xdr:col>46</xdr:col>
      <xdr:colOff>38100</xdr:colOff>
      <xdr:row>39</xdr:row>
      <xdr:rowOff>67945</xdr:rowOff>
    </xdr:to>
    <xdr:sp macro="" textlink="">
      <xdr:nvSpPr>
        <xdr:cNvPr id="113" name="楕円 112"/>
        <xdr:cNvSpPr/>
      </xdr:nvSpPr>
      <xdr:spPr>
        <a:xfrm>
          <a:off x="8699500"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17780</xdr:rowOff>
    </xdr:from>
    <xdr:to xmlns:xdr="http://schemas.openxmlformats.org/drawingml/2006/spreadsheetDrawing">
      <xdr:col>50</xdr:col>
      <xdr:colOff>114300</xdr:colOff>
      <xdr:row>39</xdr:row>
      <xdr:rowOff>17780</xdr:rowOff>
    </xdr:to>
    <xdr:cxnSp macro="">
      <xdr:nvCxnSpPr>
        <xdr:cNvPr id="114" name="直線コネクタ 113"/>
        <xdr:cNvCxnSpPr/>
      </xdr:nvCxnSpPr>
      <xdr:spPr>
        <a:xfrm>
          <a:off x="8750300" y="67043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72390</xdr:rowOff>
    </xdr:from>
    <xdr:ext cx="469900" cy="259080"/>
    <xdr:sp macro="" textlink="">
      <xdr:nvSpPr>
        <xdr:cNvPr id="115" name="n_1aveValue【道路】&#10;一人当たり延長"/>
        <xdr:cNvSpPr txBox="1"/>
      </xdr:nvSpPr>
      <xdr:spPr>
        <a:xfrm>
          <a:off x="9391650" y="6244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123190</xdr:rowOff>
    </xdr:from>
    <xdr:ext cx="469265" cy="258445"/>
    <xdr:sp macro="" textlink="">
      <xdr:nvSpPr>
        <xdr:cNvPr id="116" name="n_2aveValue【道路】&#10;一人当たり延長"/>
        <xdr:cNvSpPr txBox="1"/>
      </xdr:nvSpPr>
      <xdr:spPr>
        <a:xfrm>
          <a:off x="8515350" y="6295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59690</xdr:rowOff>
    </xdr:from>
    <xdr:ext cx="469900" cy="259080"/>
    <xdr:sp macro="" textlink="">
      <xdr:nvSpPr>
        <xdr:cNvPr id="117" name="n_1mainValue【道路】&#10;一人当たり延長"/>
        <xdr:cNvSpPr txBox="1"/>
      </xdr:nvSpPr>
      <xdr:spPr>
        <a:xfrm>
          <a:off x="9391650" y="6746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59055</xdr:rowOff>
    </xdr:from>
    <xdr:ext cx="469265" cy="259080"/>
    <xdr:sp macro="" textlink="">
      <xdr:nvSpPr>
        <xdr:cNvPr id="118" name="n_2mainValue【道路】&#10;一人当たり延長"/>
        <xdr:cNvSpPr txBox="1"/>
      </xdr:nvSpPr>
      <xdr:spPr>
        <a:xfrm>
          <a:off x="8515350" y="6745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27" name="テキスト ボックス 126"/>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8" name="直線コネクタ 12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8445"/>
    <xdr:sp macro="" textlink="">
      <xdr:nvSpPr>
        <xdr:cNvPr id="129" name="テキスト ボックス 128"/>
        <xdr:cNvSpPr txBox="1"/>
      </xdr:nvSpPr>
      <xdr:spPr>
        <a:xfrm>
          <a:off x="358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0" name="直線コネクタ 12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1" name="テキスト ボックス 130"/>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2" name="直線コネクタ 13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3" name="テキスト ボックス 13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4" name="直線コネクタ 13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35" name="テキスト ボックス 134"/>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6" name="直線コネクタ 13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37" name="テキスト ボックス 13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38" name="直線コネクタ 13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39" name="テキスト ボックス 13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0" name="直線コネクタ 13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8445"/>
    <xdr:sp macro="" textlink="">
      <xdr:nvSpPr>
        <xdr:cNvPr id="141" name="テキスト ボックス 140"/>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57150</xdr:rowOff>
    </xdr:from>
    <xdr:to xmlns:xdr="http://schemas.openxmlformats.org/drawingml/2006/spreadsheetDrawing">
      <xdr:col>24</xdr:col>
      <xdr:colOff>62865</xdr:colOff>
      <xdr:row>62</xdr:row>
      <xdr:rowOff>137160</xdr:rowOff>
    </xdr:to>
    <xdr:cxnSp macro="">
      <xdr:nvCxnSpPr>
        <xdr:cNvPr id="143" name="直線コネクタ 142"/>
        <xdr:cNvCxnSpPr/>
      </xdr:nvCxnSpPr>
      <xdr:spPr>
        <a:xfrm flipV="1">
          <a:off x="4634865" y="9658350"/>
          <a:ext cx="0" cy="1108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62</xdr:row>
      <xdr:rowOff>140970</xdr:rowOff>
    </xdr:from>
    <xdr:ext cx="405130" cy="259080"/>
    <xdr:sp macro="" textlink="">
      <xdr:nvSpPr>
        <xdr:cNvPr id="144" name="【橋りょう・トンネル】&#10;有形固定資産減価償却率最小値テキスト"/>
        <xdr:cNvSpPr txBox="1"/>
      </xdr:nvSpPr>
      <xdr:spPr>
        <a:xfrm>
          <a:off x="4673600" y="10770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62</xdr:row>
      <xdr:rowOff>137160</xdr:rowOff>
    </xdr:from>
    <xdr:to xmlns:xdr="http://schemas.openxmlformats.org/drawingml/2006/spreadsheetDrawing">
      <xdr:col>24</xdr:col>
      <xdr:colOff>152400</xdr:colOff>
      <xdr:row>62</xdr:row>
      <xdr:rowOff>137160</xdr:rowOff>
    </xdr:to>
    <xdr:cxnSp macro="">
      <xdr:nvCxnSpPr>
        <xdr:cNvPr id="145" name="直線コネクタ 144"/>
        <xdr:cNvCxnSpPr/>
      </xdr:nvCxnSpPr>
      <xdr:spPr>
        <a:xfrm>
          <a:off x="4546600" y="1076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3810</xdr:rowOff>
    </xdr:from>
    <xdr:ext cx="405130" cy="259080"/>
    <xdr:sp macro="" textlink="">
      <xdr:nvSpPr>
        <xdr:cNvPr id="146" name="【橋りょう・トンネル】&#10;有形固定資産減価償却率最大値テキスト"/>
        <xdr:cNvSpPr txBox="1"/>
      </xdr:nvSpPr>
      <xdr:spPr>
        <a:xfrm>
          <a:off x="4673600" y="943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57150</xdr:rowOff>
    </xdr:from>
    <xdr:to xmlns:xdr="http://schemas.openxmlformats.org/drawingml/2006/spreadsheetDrawing">
      <xdr:col>24</xdr:col>
      <xdr:colOff>152400</xdr:colOff>
      <xdr:row>56</xdr:row>
      <xdr:rowOff>57150</xdr:rowOff>
    </xdr:to>
    <xdr:cxnSp macro="">
      <xdr:nvCxnSpPr>
        <xdr:cNvPr id="147" name="直線コネクタ 146"/>
        <xdr:cNvCxnSpPr/>
      </xdr:nvCxnSpPr>
      <xdr:spPr>
        <a:xfrm>
          <a:off x="4546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15240</xdr:rowOff>
    </xdr:from>
    <xdr:ext cx="405130" cy="259080"/>
    <xdr:sp macro="" textlink="">
      <xdr:nvSpPr>
        <xdr:cNvPr id="148" name="【橋りょう・トンネル】&#10;有形固定資産減価償却率平均値テキスト"/>
        <xdr:cNvSpPr txBox="1"/>
      </xdr:nvSpPr>
      <xdr:spPr>
        <a:xfrm>
          <a:off x="4673600" y="9959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36830</xdr:rowOff>
    </xdr:from>
    <xdr:to xmlns:xdr="http://schemas.openxmlformats.org/drawingml/2006/spreadsheetDrawing">
      <xdr:col>24</xdr:col>
      <xdr:colOff>114300</xdr:colOff>
      <xdr:row>58</xdr:row>
      <xdr:rowOff>138430</xdr:rowOff>
    </xdr:to>
    <xdr:sp macro="" textlink="">
      <xdr:nvSpPr>
        <xdr:cNvPr id="149" name="フローチャート: 判断 148"/>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57</xdr:row>
      <xdr:rowOff>139700</xdr:rowOff>
    </xdr:from>
    <xdr:to xmlns:xdr="http://schemas.openxmlformats.org/drawingml/2006/spreadsheetDrawing">
      <xdr:col>20</xdr:col>
      <xdr:colOff>38100</xdr:colOff>
      <xdr:row>58</xdr:row>
      <xdr:rowOff>69850</xdr:rowOff>
    </xdr:to>
    <xdr:sp macro="" textlink="">
      <xdr:nvSpPr>
        <xdr:cNvPr id="150" name="フローチャート: 判断 149"/>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17780</xdr:rowOff>
    </xdr:from>
    <xdr:to xmlns:xdr="http://schemas.openxmlformats.org/drawingml/2006/spreadsheetDrawing">
      <xdr:col>15</xdr:col>
      <xdr:colOff>101600</xdr:colOff>
      <xdr:row>59</xdr:row>
      <xdr:rowOff>119380</xdr:rowOff>
    </xdr:to>
    <xdr:sp macro="" textlink="">
      <xdr:nvSpPr>
        <xdr:cNvPr id="151" name="フローチャート: 判断 150"/>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52" name="テキスト ボックス 15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53" name="テキスト ボックス 15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54" name="テキスト ボックス 15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55" name="テキスト ボックス 15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56" name="テキスト ボックス 15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132080</xdr:rowOff>
    </xdr:from>
    <xdr:to xmlns:xdr="http://schemas.openxmlformats.org/drawingml/2006/spreadsheetDrawing">
      <xdr:col>20</xdr:col>
      <xdr:colOff>38100</xdr:colOff>
      <xdr:row>61</xdr:row>
      <xdr:rowOff>62230</xdr:rowOff>
    </xdr:to>
    <xdr:sp macro="" textlink="">
      <xdr:nvSpPr>
        <xdr:cNvPr id="157" name="楕円 156"/>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74930</xdr:rowOff>
    </xdr:from>
    <xdr:to xmlns:xdr="http://schemas.openxmlformats.org/drawingml/2006/spreadsheetDrawing">
      <xdr:col>15</xdr:col>
      <xdr:colOff>101600</xdr:colOff>
      <xdr:row>62</xdr:row>
      <xdr:rowOff>5080</xdr:rowOff>
    </xdr:to>
    <xdr:sp macro="" textlink="">
      <xdr:nvSpPr>
        <xdr:cNvPr id="158" name="楕円 157"/>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11430</xdr:rowOff>
    </xdr:from>
    <xdr:to xmlns:xdr="http://schemas.openxmlformats.org/drawingml/2006/spreadsheetDrawing">
      <xdr:col>19</xdr:col>
      <xdr:colOff>177800</xdr:colOff>
      <xdr:row>61</xdr:row>
      <xdr:rowOff>125730</xdr:rowOff>
    </xdr:to>
    <xdr:cxnSp macro="">
      <xdr:nvCxnSpPr>
        <xdr:cNvPr id="159" name="直線コネクタ 158"/>
        <xdr:cNvCxnSpPr/>
      </xdr:nvCxnSpPr>
      <xdr:spPr>
        <a:xfrm flipV="1">
          <a:off x="2908300" y="1046988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86360</xdr:rowOff>
    </xdr:from>
    <xdr:ext cx="405130" cy="258445"/>
    <xdr:sp macro="" textlink="">
      <xdr:nvSpPr>
        <xdr:cNvPr id="160" name="n_1aveValue【橋りょう・トンネル】&#10;有形固定資産減価償却率"/>
        <xdr:cNvSpPr txBox="1"/>
      </xdr:nvSpPr>
      <xdr:spPr>
        <a:xfrm>
          <a:off x="3582035" y="9687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135890</xdr:rowOff>
    </xdr:from>
    <xdr:ext cx="404495" cy="259080"/>
    <xdr:sp macro="" textlink="">
      <xdr:nvSpPr>
        <xdr:cNvPr id="161" name="n_2aveValue【橋りょう・トンネル】&#10;有形固定資産減価償却率"/>
        <xdr:cNvSpPr txBox="1"/>
      </xdr:nvSpPr>
      <xdr:spPr>
        <a:xfrm>
          <a:off x="2705735" y="990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53340</xdr:rowOff>
    </xdr:from>
    <xdr:ext cx="405130" cy="258445"/>
    <xdr:sp macro="" textlink="">
      <xdr:nvSpPr>
        <xdr:cNvPr id="162" name="n_1mainValue【橋りょう・トンネル】&#10;有形固定資産減価償却率"/>
        <xdr:cNvSpPr txBox="1"/>
      </xdr:nvSpPr>
      <xdr:spPr>
        <a:xfrm>
          <a:off x="3582035" y="105117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167640</xdr:rowOff>
    </xdr:from>
    <xdr:ext cx="404495" cy="258445"/>
    <xdr:sp macro="" textlink="">
      <xdr:nvSpPr>
        <xdr:cNvPr id="163" name="n_2mainValue【橋りょう・トンネル】&#10;有形固定資産減価償却率"/>
        <xdr:cNvSpPr txBox="1"/>
      </xdr:nvSpPr>
      <xdr:spPr>
        <a:xfrm>
          <a:off x="2705735" y="106260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176,965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72" name="テキスト ボックス 171"/>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3" name="直線コネクタ 17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74" name="直線コネクタ 173"/>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175" name="テキスト ボックス 174"/>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76" name="直線コネクタ 175"/>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177" name="テキスト ボックス 176"/>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78" name="直線コネクタ 177"/>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4995" cy="258445"/>
    <xdr:sp macro="" textlink="">
      <xdr:nvSpPr>
        <xdr:cNvPr id="179" name="テキスト ボックス 178"/>
        <xdr:cNvSpPr txBox="1"/>
      </xdr:nvSpPr>
      <xdr:spPr>
        <a:xfrm>
          <a:off x="6008370" y="991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180" name="直線コネクタ 179"/>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4995" cy="258445"/>
    <xdr:sp macro="" textlink="">
      <xdr:nvSpPr>
        <xdr:cNvPr id="181" name="テキスト ボックス 180"/>
        <xdr:cNvSpPr txBox="1"/>
      </xdr:nvSpPr>
      <xdr:spPr>
        <a:xfrm>
          <a:off x="6008370" y="945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2" name="直線コネクタ 18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995" cy="258445"/>
    <xdr:sp macro="" textlink="">
      <xdr:nvSpPr>
        <xdr:cNvPr id="183" name="テキスト ボックス 182"/>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24130</xdr:rowOff>
    </xdr:from>
    <xdr:to xmlns:xdr="http://schemas.openxmlformats.org/drawingml/2006/spreadsheetDrawing">
      <xdr:col>54</xdr:col>
      <xdr:colOff>189865</xdr:colOff>
      <xdr:row>63</xdr:row>
      <xdr:rowOff>86360</xdr:rowOff>
    </xdr:to>
    <xdr:cxnSp macro="">
      <xdr:nvCxnSpPr>
        <xdr:cNvPr id="185" name="直線コネクタ 184"/>
        <xdr:cNvCxnSpPr/>
      </xdr:nvCxnSpPr>
      <xdr:spPr>
        <a:xfrm flipV="1">
          <a:off x="10476865" y="9796780"/>
          <a:ext cx="0" cy="1090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90170</xdr:rowOff>
    </xdr:from>
    <xdr:ext cx="534670" cy="259080"/>
    <xdr:sp macro="" textlink="">
      <xdr:nvSpPr>
        <xdr:cNvPr id="186" name="【橋りょう・トンネル】&#10;一人当たり有形固定資産（償却資産）額最小値テキスト"/>
        <xdr:cNvSpPr txBox="1"/>
      </xdr:nvSpPr>
      <xdr:spPr>
        <a:xfrm>
          <a:off x="10515600" y="10891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86360</xdr:rowOff>
    </xdr:from>
    <xdr:to xmlns:xdr="http://schemas.openxmlformats.org/drawingml/2006/spreadsheetDrawing">
      <xdr:col>55</xdr:col>
      <xdr:colOff>88900</xdr:colOff>
      <xdr:row>63</xdr:row>
      <xdr:rowOff>86360</xdr:rowOff>
    </xdr:to>
    <xdr:cxnSp macro="">
      <xdr:nvCxnSpPr>
        <xdr:cNvPr id="187" name="直線コネクタ 186"/>
        <xdr:cNvCxnSpPr/>
      </xdr:nvCxnSpPr>
      <xdr:spPr>
        <a:xfrm>
          <a:off x="10388600" y="1088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142240</xdr:rowOff>
    </xdr:from>
    <xdr:ext cx="598805" cy="259080"/>
    <xdr:sp macro="" textlink="">
      <xdr:nvSpPr>
        <xdr:cNvPr id="188" name="【橋りょう・トンネル】&#10;一人当たり有形固定資産（償却資産）額最大値テキスト"/>
        <xdr:cNvSpPr txBox="1"/>
      </xdr:nvSpPr>
      <xdr:spPr>
        <a:xfrm>
          <a:off x="10515600" y="9571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24130</xdr:rowOff>
    </xdr:from>
    <xdr:to xmlns:xdr="http://schemas.openxmlformats.org/drawingml/2006/spreadsheetDrawing">
      <xdr:col>55</xdr:col>
      <xdr:colOff>88900</xdr:colOff>
      <xdr:row>57</xdr:row>
      <xdr:rowOff>24130</xdr:rowOff>
    </xdr:to>
    <xdr:cxnSp macro="">
      <xdr:nvCxnSpPr>
        <xdr:cNvPr id="189" name="直線コネクタ 188"/>
        <xdr:cNvCxnSpPr/>
      </xdr:nvCxnSpPr>
      <xdr:spPr>
        <a:xfrm>
          <a:off x="10388600" y="9796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34290</xdr:rowOff>
    </xdr:from>
    <xdr:ext cx="598805" cy="259080"/>
    <xdr:sp macro="" textlink="">
      <xdr:nvSpPr>
        <xdr:cNvPr id="190" name="【橋りょう・トンネル】&#10;一人当たり有形固定資産（償却資産）額平均値テキスト"/>
        <xdr:cNvSpPr txBox="1"/>
      </xdr:nvSpPr>
      <xdr:spPr>
        <a:xfrm>
          <a:off x="10515600" y="103212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55880</xdr:rowOff>
    </xdr:from>
    <xdr:to xmlns:xdr="http://schemas.openxmlformats.org/drawingml/2006/spreadsheetDrawing">
      <xdr:col>55</xdr:col>
      <xdr:colOff>50800</xdr:colOff>
      <xdr:row>60</xdr:row>
      <xdr:rowOff>157480</xdr:rowOff>
    </xdr:to>
    <xdr:sp macro="" textlink="">
      <xdr:nvSpPr>
        <xdr:cNvPr id="191" name="フローチャート: 判断 190"/>
        <xdr:cNvSpPr/>
      </xdr:nvSpPr>
      <xdr:spPr>
        <a:xfrm>
          <a:off x="10426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33020</xdr:rowOff>
    </xdr:from>
    <xdr:to xmlns:xdr="http://schemas.openxmlformats.org/drawingml/2006/spreadsheetDrawing">
      <xdr:col>50</xdr:col>
      <xdr:colOff>165100</xdr:colOff>
      <xdr:row>60</xdr:row>
      <xdr:rowOff>134620</xdr:rowOff>
    </xdr:to>
    <xdr:sp macro="" textlink="">
      <xdr:nvSpPr>
        <xdr:cNvPr id="192" name="フローチャート: 判断 191"/>
        <xdr:cNvSpPr/>
      </xdr:nvSpPr>
      <xdr:spPr>
        <a:xfrm>
          <a:off x="958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71755</xdr:rowOff>
    </xdr:from>
    <xdr:to xmlns:xdr="http://schemas.openxmlformats.org/drawingml/2006/spreadsheetDrawing">
      <xdr:col>46</xdr:col>
      <xdr:colOff>38100</xdr:colOff>
      <xdr:row>61</xdr:row>
      <xdr:rowOff>1905</xdr:rowOff>
    </xdr:to>
    <xdr:sp macro="" textlink="">
      <xdr:nvSpPr>
        <xdr:cNvPr id="193" name="フローチャート: 判断 192"/>
        <xdr:cNvSpPr/>
      </xdr:nvSpPr>
      <xdr:spPr>
        <a:xfrm>
          <a:off x="8699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194" name="テキスト ボックス 193"/>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195" name="テキスト ボックス 194"/>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196" name="テキスト ボックス 195"/>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197" name="テキスト ボックス 196"/>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198" name="テキスト ボックス 197"/>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29845</xdr:rowOff>
    </xdr:from>
    <xdr:to xmlns:xdr="http://schemas.openxmlformats.org/drawingml/2006/spreadsheetDrawing">
      <xdr:col>50</xdr:col>
      <xdr:colOff>165100</xdr:colOff>
      <xdr:row>61</xdr:row>
      <xdr:rowOff>132080</xdr:rowOff>
    </xdr:to>
    <xdr:sp macro="" textlink="">
      <xdr:nvSpPr>
        <xdr:cNvPr id="199" name="楕円 198"/>
        <xdr:cNvSpPr/>
      </xdr:nvSpPr>
      <xdr:spPr>
        <a:xfrm>
          <a:off x="95885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46355</xdr:rowOff>
    </xdr:from>
    <xdr:to xmlns:xdr="http://schemas.openxmlformats.org/drawingml/2006/spreadsheetDrawing">
      <xdr:col>46</xdr:col>
      <xdr:colOff>38100</xdr:colOff>
      <xdr:row>61</xdr:row>
      <xdr:rowOff>147955</xdr:rowOff>
    </xdr:to>
    <xdr:sp macro="" textlink="">
      <xdr:nvSpPr>
        <xdr:cNvPr id="200" name="楕円 199"/>
        <xdr:cNvSpPr/>
      </xdr:nvSpPr>
      <xdr:spPr>
        <a:xfrm>
          <a:off x="8699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80645</xdr:rowOff>
    </xdr:from>
    <xdr:to xmlns:xdr="http://schemas.openxmlformats.org/drawingml/2006/spreadsheetDrawing">
      <xdr:col>50</xdr:col>
      <xdr:colOff>114300</xdr:colOff>
      <xdr:row>61</xdr:row>
      <xdr:rowOff>97790</xdr:rowOff>
    </xdr:to>
    <xdr:cxnSp macro="">
      <xdr:nvCxnSpPr>
        <xdr:cNvPr id="201" name="直線コネクタ 200"/>
        <xdr:cNvCxnSpPr/>
      </xdr:nvCxnSpPr>
      <xdr:spPr>
        <a:xfrm flipV="1">
          <a:off x="8750300" y="1053909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58</xdr:row>
      <xdr:rowOff>151130</xdr:rowOff>
    </xdr:from>
    <xdr:ext cx="598170" cy="259080"/>
    <xdr:sp macro="" textlink="">
      <xdr:nvSpPr>
        <xdr:cNvPr id="202" name="n_1aveValue【橋りょう・トンネル】&#10;一人当たり有形固定資産（償却資産）額"/>
        <xdr:cNvSpPr txBox="1"/>
      </xdr:nvSpPr>
      <xdr:spPr>
        <a:xfrm>
          <a:off x="9326880" y="100952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18415</xdr:rowOff>
    </xdr:from>
    <xdr:ext cx="598170" cy="258445"/>
    <xdr:sp macro="" textlink="">
      <xdr:nvSpPr>
        <xdr:cNvPr id="203" name="n_2aveValue【橋りょう・トンネル】&#10;一人当たり有形固定資産（償却資産）額"/>
        <xdr:cNvSpPr txBox="1"/>
      </xdr:nvSpPr>
      <xdr:spPr>
        <a:xfrm>
          <a:off x="8450580" y="10133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61</xdr:row>
      <xdr:rowOff>122555</xdr:rowOff>
    </xdr:from>
    <xdr:ext cx="534670" cy="258445"/>
    <xdr:sp macro="" textlink="">
      <xdr:nvSpPr>
        <xdr:cNvPr id="204" name="n_1mainValue【橋りょう・トンネル】&#10;一人当たり有形固定資産（償却資産）額"/>
        <xdr:cNvSpPr txBox="1"/>
      </xdr:nvSpPr>
      <xdr:spPr>
        <a:xfrm>
          <a:off x="9359265" y="10581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61</xdr:row>
      <xdr:rowOff>139065</xdr:rowOff>
    </xdr:from>
    <xdr:ext cx="534035" cy="259080"/>
    <xdr:sp macro="" textlink="">
      <xdr:nvSpPr>
        <xdr:cNvPr id="205" name="n_2mainValue【橋りょう・トンネル】&#10;一人当たり有形固定資産（償却資産）額"/>
        <xdr:cNvSpPr txBox="1"/>
      </xdr:nvSpPr>
      <xdr:spPr>
        <a:xfrm>
          <a:off x="8482965" y="10597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14" name="テキスト ボックス 213"/>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5" name="直線コネクタ 21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16" name="テキスト ボックス 215"/>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17" name="直線コネクタ 216"/>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26670</xdr:rowOff>
    </xdr:from>
    <xdr:ext cx="403225" cy="259080"/>
    <xdr:sp macro="" textlink="">
      <xdr:nvSpPr>
        <xdr:cNvPr id="218" name="テキスト ボックス 217"/>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19" name="直線コネクタ 218"/>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20" name="テキスト ボックス 219"/>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21" name="直線コネクタ 220"/>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22" name="テキスト ボックス 221"/>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23" name="直線コネクタ 222"/>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24" name="テキスト ボックス 223"/>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25" name="直線コネクタ 224"/>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26" name="テキスト ボックス 225"/>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27" name="直線コネクタ 226"/>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3225" cy="259080"/>
    <xdr:sp macro="" textlink="">
      <xdr:nvSpPr>
        <xdr:cNvPr id="228" name="テキスト ボックス 227"/>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29" name="直線コネクタ 22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30" name="テキスト ボックス 229"/>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134620</xdr:rowOff>
    </xdr:from>
    <xdr:to xmlns:xdr="http://schemas.openxmlformats.org/drawingml/2006/spreadsheetDrawing">
      <xdr:col>24</xdr:col>
      <xdr:colOff>62865</xdr:colOff>
      <xdr:row>85</xdr:row>
      <xdr:rowOff>170180</xdr:rowOff>
    </xdr:to>
    <xdr:cxnSp macro="">
      <xdr:nvCxnSpPr>
        <xdr:cNvPr id="232" name="直線コネクタ 231"/>
        <xdr:cNvCxnSpPr/>
      </xdr:nvCxnSpPr>
      <xdr:spPr>
        <a:xfrm flipV="1">
          <a:off x="4634865" y="13336270"/>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2540</xdr:rowOff>
    </xdr:from>
    <xdr:ext cx="405130" cy="259080"/>
    <xdr:sp macro="" textlink="">
      <xdr:nvSpPr>
        <xdr:cNvPr id="233" name="【公営住宅】&#10;有形固定資産減価償却率最小値テキスト"/>
        <xdr:cNvSpPr txBox="1"/>
      </xdr:nvSpPr>
      <xdr:spPr>
        <a:xfrm>
          <a:off x="4673600" y="14747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170180</xdr:rowOff>
    </xdr:from>
    <xdr:to xmlns:xdr="http://schemas.openxmlformats.org/drawingml/2006/spreadsheetDrawing">
      <xdr:col>24</xdr:col>
      <xdr:colOff>152400</xdr:colOff>
      <xdr:row>85</xdr:row>
      <xdr:rowOff>170180</xdr:rowOff>
    </xdr:to>
    <xdr:cxnSp macro="">
      <xdr:nvCxnSpPr>
        <xdr:cNvPr id="234" name="直線コネクタ 233"/>
        <xdr:cNvCxnSpPr/>
      </xdr:nvCxnSpPr>
      <xdr:spPr>
        <a:xfrm>
          <a:off x="4546600" y="14743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81280</xdr:rowOff>
    </xdr:from>
    <xdr:ext cx="405130" cy="259080"/>
    <xdr:sp macro="" textlink="">
      <xdr:nvSpPr>
        <xdr:cNvPr id="235" name="【公営住宅】&#10;有形固定資産減価償却率最大値テキスト"/>
        <xdr:cNvSpPr txBox="1"/>
      </xdr:nvSpPr>
      <xdr:spPr>
        <a:xfrm>
          <a:off x="4673600" y="1311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134620</xdr:rowOff>
    </xdr:from>
    <xdr:to xmlns:xdr="http://schemas.openxmlformats.org/drawingml/2006/spreadsheetDrawing">
      <xdr:col>24</xdr:col>
      <xdr:colOff>152400</xdr:colOff>
      <xdr:row>77</xdr:row>
      <xdr:rowOff>134620</xdr:rowOff>
    </xdr:to>
    <xdr:cxnSp macro="">
      <xdr:nvCxnSpPr>
        <xdr:cNvPr id="236" name="直線コネクタ 235"/>
        <xdr:cNvCxnSpPr/>
      </xdr:nvCxnSpPr>
      <xdr:spPr>
        <a:xfrm>
          <a:off x="4546600" y="1333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60325</xdr:rowOff>
    </xdr:from>
    <xdr:ext cx="405130" cy="259080"/>
    <xdr:sp macro="" textlink="">
      <xdr:nvSpPr>
        <xdr:cNvPr id="237" name="【公営住宅】&#10;有形固定資産減価償却率平均値テキスト"/>
        <xdr:cNvSpPr txBox="1"/>
      </xdr:nvSpPr>
      <xdr:spPr>
        <a:xfrm>
          <a:off x="4673600" y="137763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81915</xdr:rowOff>
    </xdr:from>
    <xdr:to xmlns:xdr="http://schemas.openxmlformats.org/drawingml/2006/spreadsheetDrawing">
      <xdr:col>24</xdr:col>
      <xdr:colOff>114300</xdr:colOff>
      <xdr:row>81</xdr:row>
      <xdr:rowOff>12065</xdr:rowOff>
    </xdr:to>
    <xdr:sp macro="" textlink="">
      <xdr:nvSpPr>
        <xdr:cNvPr id="238" name="フローチャート: 判断 237"/>
        <xdr:cNvSpPr/>
      </xdr:nvSpPr>
      <xdr:spPr>
        <a:xfrm>
          <a:off x="4584700" y="1379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18415</xdr:rowOff>
    </xdr:from>
    <xdr:to xmlns:xdr="http://schemas.openxmlformats.org/drawingml/2006/spreadsheetDrawing">
      <xdr:col>20</xdr:col>
      <xdr:colOff>38100</xdr:colOff>
      <xdr:row>83</xdr:row>
      <xdr:rowOff>120650</xdr:rowOff>
    </xdr:to>
    <xdr:sp macro="" textlink="">
      <xdr:nvSpPr>
        <xdr:cNvPr id="239" name="フローチャート: 判断 238"/>
        <xdr:cNvSpPr/>
      </xdr:nvSpPr>
      <xdr:spPr>
        <a:xfrm>
          <a:off x="3746500" y="1424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153670</xdr:rowOff>
    </xdr:from>
    <xdr:to xmlns:xdr="http://schemas.openxmlformats.org/drawingml/2006/spreadsheetDrawing">
      <xdr:col>15</xdr:col>
      <xdr:colOff>101600</xdr:colOff>
      <xdr:row>81</xdr:row>
      <xdr:rowOff>83820</xdr:rowOff>
    </xdr:to>
    <xdr:sp macro="" textlink="">
      <xdr:nvSpPr>
        <xdr:cNvPr id="240" name="フローチャート: 判断 239"/>
        <xdr:cNvSpPr/>
      </xdr:nvSpPr>
      <xdr:spPr>
        <a:xfrm>
          <a:off x="28575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41" name="テキスト ボックス 24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2" name="テキスト ボックス 24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3" name="テキスト ボックス 24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44" name="テキスト ボックス 24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45" name="テキスト ボックス 24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81</xdr:row>
      <xdr:rowOff>96520</xdr:rowOff>
    </xdr:from>
    <xdr:to xmlns:xdr="http://schemas.openxmlformats.org/drawingml/2006/spreadsheetDrawing">
      <xdr:col>20</xdr:col>
      <xdr:colOff>38100</xdr:colOff>
      <xdr:row>82</xdr:row>
      <xdr:rowOff>26670</xdr:rowOff>
    </xdr:to>
    <xdr:sp macro="" textlink="">
      <xdr:nvSpPr>
        <xdr:cNvPr id="246" name="楕円 245"/>
        <xdr:cNvSpPr/>
      </xdr:nvSpPr>
      <xdr:spPr>
        <a:xfrm>
          <a:off x="3746500" y="139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26670</xdr:rowOff>
    </xdr:from>
    <xdr:to xmlns:xdr="http://schemas.openxmlformats.org/drawingml/2006/spreadsheetDrawing">
      <xdr:col>15</xdr:col>
      <xdr:colOff>101600</xdr:colOff>
      <xdr:row>82</xdr:row>
      <xdr:rowOff>128270</xdr:rowOff>
    </xdr:to>
    <xdr:sp macro="" textlink="">
      <xdr:nvSpPr>
        <xdr:cNvPr id="247" name="楕円 246"/>
        <xdr:cNvSpPr/>
      </xdr:nvSpPr>
      <xdr:spPr>
        <a:xfrm>
          <a:off x="2857500" y="140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81</xdr:row>
      <xdr:rowOff>147320</xdr:rowOff>
    </xdr:from>
    <xdr:to xmlns:xdr="http://schemas.openxmlformats.org/drawingml/2006/spreadsheetDrawing">
      <xdr:col>19</xdr:col>
      <xdr:colOff>177800</xdr:colOff>
      <xdr:row>82</xdr:row>
      <xdr:rowOff>77470</xdr:rowOff>
    </xdr:to>
    <xdr:cxnSp macro="">
      <xdr:nvCxnSpPr>
        <xdr:cNvPr id="248" name="直線コネクタ 247"/>
        <xdr:cNvCxnSpPr/>
      </xdr:nvCxnSpPr>
      <xdr:spPr>
        <a:xfrm flipV="1">
          <a:off x="2908300" y="1403477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111125</xdr:rowOff>
    </xdr:from>
    <xdr:ext cx="405130" cy="258445"/>
    <xdr:sp macro="" textlink="">
      <xdr:nvSpPr>
        <xdr:cNvPr id="249" name="n_1aveValue【公営住宅】&#10;有形固定資産減価償却率"/>
        <xdr:cNvSpPr txBox="1"/>
      </xdr:nvSpPr>
      <xdr:spPr>
        <a:xfrm>
          <a:off x="3582035" y="143414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100330</xdr:rowOff>
    </xdr:from>
    <xdr:ext cx="404495" cy="258445"/>
    <xdr:sp macro="" textlink="">
      <xdr:nvSpPr>
        <xdr:cNvPr id="250" name="n_2aveValue【公営住宅】&#10;有形固定資産減価償却率"/>
        <xdr:cNvSpPr txBox="1"/>
      </xdr:nvSpPr>
      <xdr:spPr>
        <a:xfrm>
          <a:off x="2705735" y="13644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43180</xdr:rowOff>
    </xdr:from>
    <xdr:ext cx="405130" cy="258445"/>
    <xdr:sp macro="" textlink="">
      <xdr:nvSpPr>
        <xdr:cNvPr id="251" name="n_1mainValue【公営住宅】&#10;有形固定資産減価償却率"/>
        <xdr:cNvSpPr txBox="1"/>
      </xdr:nvSpPr>
      <xdr:spPr>
        <a:xfrm>
          <a:off x="3582035" y="137591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82</xdr:row>
      <xdr:rowOff>119380</xdr:rowOff>
    </xdr:from>
    <xdr:ext cx="404495" cy="259080"/>
    <xdr:sp macro="" textlink="">
      <xdr:nvSpPr>
        <xdr:cNvPr id="252" name="n_2mainValue【公営住宅】&#10;有形固定資産減価償却率"/>
        <xdr:cNvSpPr txBox="1"/>
      </xdr:nvSpPr>
      <xdr:spPr>
        <a:xfrm>
          <a:off x="2705735" y="141782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3" name="正方形/長方形 2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4" name="正方形/長方形 25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5" name="正方形/長方形 25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56" name="正方形/長方形 25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57" name="正方形/長方形 25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58" name="正方形/長方形 25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59" name="正方形/長方形 25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0" name="正方形/長方形 25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61" name="テキスト ボックス 260"/>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2" name="直線コネクタ 26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38100</xdr:rowOff>
    </xdr:from>
    <xdr:to xmlns:xdr="http://schemas.openxmlformats.org/drawingml/2006/spreadsheetDrawing">
      <xdr:col>59</xdr:col>
      <xdr:colOff>50800</xdr:colOff>
      <xdr:row>86</xdr:row>
      <xdr:rowOff>38100</xdr:rowOff>
    </xdr:to>
    <xdr:cxnSp macro="">
      <xdr:nvCxnSpPr>
        <xdr:cNvPr id="263" name="直線コネクタ 262"/>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67310</xdr:rowOff>
    </xdr:from>
    <xdr:ext cx="466725" cy="259080"/>
    <xdr:sp macro="" textlink="">
      <xdr:nvSpPr>
        <xdr:cNvPr id="264" name="テキスト ボックス 263"/>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95250</xdr:rowOff>
    </xdr:from>
    <xdr:to xmlns:xdr="http://schemas.openxmlformats.org/drawingml/2006/spreadsheetDrawing">
      <xdr:col>59</xdr:col>
      <xdr:colOff>50800</xdr:colOff>
      <xdr:row>83</xdr:row>
      <xdr:rowOff>95250</xdr:rowOff>
    </xdr:to>
    <xdr:cxnSp macro="">
      <xdr:nvCxnSpPr>
        <xdr:cNvPr id="265" name="直線コネクタ 264"/>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124460</xdr:rowOff>
    </xdr:from>
    <xdr:ext cx="466725" cy="259080"/>
    <xdr:sp macro="" textlink="">
      <xdr:nvSpPr>
        <xdr:cNvPr id="266" name="テキスト ボックス 265"/>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267" name="直線コネクタ 266"/>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10160</xdr:rowOff>
    </xdr:from>
    <xdr:ext cx="466725" cy="259080"/>
    <xdr:sp macro="" textlink="">
      <xdr:nvSpPr>
        <xdr:cNvPr id="268" name="テキスト ボックス 267"/>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269" name="直線コネクタ 268"/>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67310</xdr:rowOff>
    </xdr:from>
    <xdr:ext cx="466725" cy="259080"/>
    <xdr:sp macro="" textlink="">
      <xdr:nvSpPr>
        <xdr:cNvPr id="270" name="テキスト ボックス 269"/>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1" name="直線コネクタ 27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72" name="テキスト ボックス 271"/>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121285</xdr:rowOff>
    </xdr:from>
    <xdr:to xmlns:xdr="http://schemas.openxmlformats.org/drawingml/2006/spreadsheetDrawing">
      <xdr:col>54</xdr:col>
      <xdr:colOff>189865</xdr:colOff>
      <xdr:row>86</xdr:row>
      <xdr:rowOff>17780</xdr:rowOff>
    </xdr:to>
    <xdr:cxnSp macro="">
      <xdr:nvCxnSpPr>
        <xdr:cNvPr id="274" name="直線コネクタ 273"/>
        <xdr:cNvCxnSpPr/>
      </xdr:nvCxnSpPr>
      <xdr:spPr>
        <a:xfrm flipV="1">
          <a:off x="10476865" y="13665835"/>
          <a:ext cx="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21590</xdr:rowOff>
    </xdr:from>
    <xdr:ext cx="469900" cy="259080"/>
    <xdr:sp macro="" textlink="">
      <xdr:nvSpPr>
        <xdr:cNvPr id="275" name="【公営住宅】&#10;一人当たり面積最小値テキスト"/>
        <xdr:cNvSpPr txBox="1"/>
      </xdr:nvSpPr>
      <xdr:spPr>
        <a:xfrm>
          <a:off x="10515600" y="14766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17780</xdr:rowOff>
    </xdr:from>
    <xdr:to xmlns:xdr="http://schemas.openxmlformats.org/drawingml/2006/spreadsheetDrawing">
      <xdr:col>55</xdr:col>
      <xdr:colOff>88900</xdr:colOff>
      <xdr:row>86</xdr:row>
      <xdr:rowOff>17780</xdr:rowOff>
    </xdr:to>
    <xdr:cxnSp macro="">
      <xdr:nvCxnSpPr>
        <xdr:cNvPr id="276" name="直線コネクタ 275"/>
        <xdr:cNvCxnSpPr/>
      </xdr:nvCxnSpPr>
      <xdr:spPr>
        <a:xfrm>
          <a:off x="10388600" y="1476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67945</xdr:rowOff>
    </xdr:from>
    <xdr:ext cx="469900" cy="258445"/>
    <xdr:sp macro="" textlink="">
      <xdr:nvSpPr>
        <xdr:cNvPr id="277" name="【公営住宅】&#10;一人当たり面積最大値テキスト"/>
        <xdr:cNvSpPr txBox="1"/>
      </xdr:nvSpPr>
      <xdr:spPr>
        <a:xfrm>
          <a:off x="10515600" y="13441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121285</xdr:rowOff>
    </xdr:from>
    <xdr:to xmlns:xdr="http://schemas.openxmlformats.org/drawingml/2006/spreadsheetDrawing">
      <xdr:col>55</xdr:col>
      <xdr:colOff>88900</xdr:colOff>
      <xdr:row>79</xdr:row>
      <xdr:rowOff>121285</xdr:rowOff>
    </xdr:to>
    <xdr:cxnSp macro="">
      <xdr:nvCxnSpPr>
        <xdr:cNvPr id="278" name="直線コネクタ 277"/>
        <xdr:cNvCxnSpPr/>
      </xdr:nvCxnSpPr>
      <xdr:spPr>
        <a:xfrm>
          <a:off x="10388600" y="1366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65405</xdr:rowOff>
    </xdr:from>
    <xdr:ext cx="469900" cy="258445"/>
    <xdr:sp macro="" textlink="">
      <xdr:nvSpPr>
        <xdr:cNvPr id="279" name="【公営住宅】&#10;一人当たり面積平均値テキスト"/>
        <xdr:cNvSpPr txBox="1"/>
      </xdr:nvSpPr>
      <xdr:spPr>
        <a:xfrm>
          <a:off x="10515600" y="144672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86995</xdr:rowOff>
    </xdr:from>
    <xdr:to xmlns:xdr="http://schemas.openxmlformats.org/drawingml/2006/spreadsheetDrawing">
      <xdr:col>55</xdr:col>
      <xdr:colOff>50800</xdr:colOff>
      <xdr:row>85</xdr:row>
      <xdr:rowOff>17780</xdr:rowOff>
    </xdr:to>
    <xdr:sp macro="" textlink="">
      <xdr:nvSpPr>
        <xdr:cNvPr id="280" name="フローチャート: 判断 279"/>
        <xdr:cNvSpPr/>
      </xdr:nvSpPr>
      <xdr:spPr>
        <a:xfrm>
          <a:off x="10426700" y="14488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61595</xdr:rowOff>
    </xdr:from>
    <xdr:to xmlns:xdr="http://schemas.openxmlformats.org/drawingml/2006/spreadsheetDrawing">
      <xdr:col>50</xdr:col>
      <xdr:colOff>165100</xdr:colOff>
      <xdr:row>84</xdr:row>
      <xdr:rowOff>163195</xdr:rowOff>
    </xdr:to>
    <xdr:sp macro="" textlink="">
      <xdr:nvSpPr>
        <xdr:cNvPr id="281" name="フローチャート: 判断 280"/>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76835</xdr:rowOff>
    </xdr:from>
    <xdr:to xmlns:xdr="http://schemas.openxmlformats.org/drawingml/2006/spreadsheetDrawing">
      <xdr:col>46</xdr:col>
      <xdr:colOff>38100</xdr:colOff>
      <xdr:row>85</xdr:row>
      <xdr:rowOff>6985</xdr:rowOff>
    </xdr:to>
    <xdr:sp macro="" textlink="">
      <xdr:nvSpPr>
        <xdr:cNvPr id="282" name="フローチャート: 判断 281"/>
        <xdr:cNvSpPr/>
      </xdr:nvSpPr>
      <xdr:spPr>
        <a:xfrm>
          <a:off x="86995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283" name="テキスト ボックス 28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84" name="テキスト ボックス 28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85" name="テキスト ボックス 28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86" name="テキスト ボックス 28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87" name="テキスト ボックス 28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87630</xdr:rowOff>
    </xdr:from>
    <xdr:to xmlns:xdr="http://schemas.openxmlformats.org/drawingml/2006/spreadsheetDrawing">
      <xdr:col>50</xdr:col>
      <xdr:colOff>165100</xdr:colOff>
      <xdr:row>86</xdr:row>
      <xdr:rowOff>17780</xdr:rowOff>
    </xdr:to>
    <xdr:sp macro="" textlink="">
      <xdr:nvSpPr>
        <xdr:cNvPr id="288" name="楕円 287"/>
        <xdr:cNvSpPr/>
      </xdr:nvSpPr>
      <xdr:spPr>
        <a:xfrm>
          <a:off x="9588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87630</xdr:rowOff>
    </xdr:from>
    <xdr:to xmlns:xdr="http://schemas.openxmlformats.org/drawingml/2006/spreadsheetDrawing">
      <xdr:col>46</xdr:col>
      <xdr:colOff>38100</xdr:colOff>
      <xdr:row>86</xdr:row>
      <xdr:rowOff>17780</xdr:rowOff>
    </xdr:to>
    <xdr:sp macro="" textlink="">
      <xdr:nvSpPr>
        <xdr:cNvPr id="289" name="楕円 288"/>
        <xdr:cNvSpPr/>
      </xdr:nvSpPr>
      <xdr:spPr>
        <a:xfrm>
          <a:off x="8699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138430</xdr:rowOff>
    </xdr:from>
    <xdr:to xmlns:xdr="http://schemas.openxmlformats.org/drawingml/2006/spreadsheetDrawing">
      <xdr:col>50</xdr:col>
      <xdr:colOff>114300</xdr:colOff>
      <xdr:row>85</xdr:row>
      <xdr:rowOff>138430</xdr:rowOff>
    </xdr:to>
    <xdr:cxnSp macro="">
      <xdr:nvCxnSpPr>
        <xdr:cNvPr id="290" name="直線コネクタ 289"/>
        <xdr:cNvCxnSpPr/>
      </xdr:nvCxnSpPr>
      <xdr:spPr>
        <a:xfrm>
          <a:off x="8750300" y="14711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8255</xdr:rowOff>
    </xdr:from>
    <xdr:ext cx="469900" cy="258445"/>
    <xdr:sp macro="" textlink="">
      <xdr:nvSpPr>
        <xdr:cNvPr id="291" name="n_1aveValue【公営住宅】&#10;一人当たり面積"/>
        <xdr:cNvSpPr txBox="1"/>
      </xdr:nvSpPr>
      <xdr:spPr>
        <a:xfrm>
          <a:off x="9391650" y="14238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23495</xdr:rowOff>
    </xdr:from>
    <xdr:ext cx="469265" cy="259080"/>
    <xdr:sp macro="" textlink="">
      <xdr:nvSpPr>
        <xdr:cNvPr id="292" name="n_2aveValue【公営住宅】&#10;一人当たり面積"/>
        <xdr:cNvSpPr txBox="1"/>
      </xdr:nvSpPr>
      <xdr:spPr>
        <a:xfrm>
          <a:off x="8515350" y="14253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8890</xdr:rowOff>
    </xdr:from>
    <xdr:ext cx="469900" cy="258445"/>
    <xdr:sp macro="" textlink="">
      <xdr:nvSpPr>
        <xdr:cNvPr id="293" name="n_1mainValue【公営住宅】&#10;一人当たり面積"/>
        <xdr:cNvSpPr txBox="1"/>
      </xdr:nvSpPr>
      <xdr:spPr>
        <a:xfrm>
          <a:off x="9391650" y="147535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8890</xdr:rowOff>
    </xdr:from>
    <xdr:ext cx="469265" cy="258445"/>
    <xdr:sp macro="" textlink="">
      <xdr:nvSpPr>
        <xdr:cNvPr id="294" name="n_2mainValue【公営住宅】&#10;一人当たり面積"/>
        <xdr:cNvSpPr txBox="1"/>
      </xdr:nvSpPr>
      <xdr:spPr>
        <a:xfrm>
          <a:off x="8515350" y="14753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19" name="テキスト ボックス 31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20" name="直線コネクタ 31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8455" cy="259080"/>
    <xdr:sp macro="" textlink="">
      <xdr:nvSpPr>
        <xdr:cNvPr id="321" name="テキスト ボックス 320"/>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133350</xdr:rowOff>
    </xdr:from>
    <xdr:to xmlns:xdr="http://schemas.openxmlformats.org/drawingml/2006/spreadsheetDrawing">
      <xdr:col>89</xdr:col>
      <xdr:colOff>177800</xdr:colOff>
      <xdr:row>41</xdr:row>
      <xdr:rowOff>133350</xdr:rowOff>
    </xdr:to>
    <xdr:cxnSp macro="">
      <xdr:nvCxnSpPr>
        <xdr:cNvPr id="322" name="直線コネクタ 321"/>
        <xdr:cNvCxnSpPr/>
      </xdr:nvCxnSpPr>
      <xdr:spPr>
        <a:xfrm>
          <a:off x="12446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40</xdr:row>
      <xdr:rowOff>162560</xdr:rowOff>
    </xdr:from>
    <xdr:ext cx="403225" cy="259080"/>
    <xdr:sp macro="" textlink="">
      <xdr:nvSpPr>
        <xdr:cNvPr id="323" name="テキスト ボックス 322"/>
        <xdr:cNvSpPr txBox="1"/>
      </xdr:nvSpPr>
      <xdr:spPr>
        <a:xfrm>
          <a:off x="12042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19050</xdr:rowOff>
    </xdr:from>
    <xdr:to xmlns:xdr="http://schemas.openxmlformats.org/drawingml/2006/spreadsheetDrawing">
      <xdr:col>89</xdr:col>
      <xdr:colOff>177800</xdr:colOff>
      <xdr:row>39</xdr:row>
      <xdr:rowOff>19050</xdr:rowOff>
    </xdr:to>
    <xdr:cxnSp macro="">
      <xdr:nvCxnSpPr>
        <xdr:cNvPr id="324" name="直線コネクタ 323"/>
        <xdr:cNvCxnSpPr/>
      </xdr:nvCxnSpPr>
      <xdr:spPr>
        <a:xfrm>
          <a:off x="12446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38</xdr:row>
      <xdr:rowOff>48260</xdr:rowOff>
    </xdr:from>
    <xdr:ext cx="403225" cy="259080"/>
    <xdr:sp macro="" textlink="">
      <xdr:nvSpPr>
        <xdr:cNvPr id="325" name="テキスト ボックス 324"/>
        <xdr:cNvSpPr txBox="1"/>
      </xdr:nvSpPr>
      <xdr:spPr>
        <a:xfrm>
          <a:off x="12042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76200</xdr:rowOff>
    </xdr:from>
    <xdr:to xmlns:xdr="http://schemas.openxmlformats.org/drawingml/2006/spreadsheetDrawing">
      <xdr:col>89</xdr:col>
      <xdr:colOff>177800</xdr:colOff>
      <xdr:row>36</xdr:row>
      <xdr:rowOff>76200</xdr:rowOff>
    </xdr:to>
    <xdr:cxnSp macro="">
      <xdr:nvCxnSpPr>
        <xdr:cNvPr id="326" name="直線コネクタ 325"/>
        <xdr:cNvCxnSpPr/>
      </xdr:nvCxnSpPr>
      <xdr:spPr>
        <a:xfrm>
          <a:off x="12446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105410</xdr:rowOff>
    </xdr:from>
    <xdr:ext cx="403225" cy="259080"/>
    <xdr:sp macro="" textlink="">
      <xdr:nvSpPr>
        <xdr:cNvPr id="327" name="テキスト ボックス 326"/>
        <xdr:cNvSpPr txBox="1"/>
      </xdr:nvSpPr>
      <xdr:spPr>
        <a:xfrm>
          <a:off x="12042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133350</xdr:rowOff>
    </xdr:from>
    <xdr:to xmlns:xdr="http://schemas.openxmlformats.org/drawingml/2006/spreadsheetDrawing">
      <xdr:col>89</xdr:col>
      <xdr:colOff>177800</xdr:colOff>
      <xdr:row>33</xdr:row>
      <xdr:rowOff>133350</xdr:rowOff>
    </xdr:to>
    <xdr:cxnSp macro="">
      <xdr:nvCxnSpPr>
        <xdr:cNvPr id="328" name="直線コネクタ 327"/>
        <xdr:cNvCxnSpPr/>
      </xdr:nvCxnSpPr>
      <xdr:spPr>
        <a:xfrm>
          <a:off x="12446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162560</xdr:rowOff>
    </xdr:from>
    <xdr:ext cx="403225" cy="259080"/>
    <xdr:sp macro="" textlink="">
      <xdr:nvSpPr>
        <xdr:cNvPr id="329" name="テキスト ボックス 328"/>
        <xdr:cNvSpPr txBox="1"/>
      </xdr:nvSpPr>
      <xdr:spPr>
        <a:xfrm>
          <a:off x="12042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30" name="直線コネクタ 32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331" name="テキスト ボックス 330"/>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39370</xdr:rowOff>
    </xdr:from>
    <xdr:to xmlns:xdr="http://schemas.openxmlformats.org/drawingml/2006/spreadsheetDrawing">
      <xdr:col>85</xdr:col>
      <xdr:colOff>126365</xdr:colOff>
      <xdr:row>40</xdr:row>
      <xdr:rowOff>48895</xdr:rowOff>
    </xdr:to>
    <xdr:cxnSp macro="">
      <xdr:nvCxnSpPr>
        <xdr:cNvPr id="333" name="直線コネクタ 332"/>
        <xdr:cNvCxnSpPr/>
      </xdr:nvCxnSpPr>
      <xdr:spPr>
        <a:xfrm flipV="1">
          <a:off x="16318865" y="5697220"/>
          <a:ext cx="0" cy="1209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52705</xdr:rowOff>
    </xdr:from>
    <xdr:ext cx="405130" cy="258445"/>
    <xdr:sp macro="" textlink="">
      <xdr:nvSpPr>
        <xdr:cNvPr id="334" name="【認定こども園・幼稚園・保育所】&#10;有形固定資産減価償却率最小値テキスト"/>
        <xdr:cNvSpPr txBox="1"/>
      </xdr:nvSpPr>
      <xdr:spPr>
        <a:xfrm>
          <a:off x="16357600" y="691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48895</xdr:rowOff>
    </xdr:from>
    <xdr:to xmlns:xdr="http://schemas.openxmlformats.org/drawingml/2006/spreadsheetDrawing">
      <xdr:col>86</xdr:col>
      <xdr:colOff>25400</xdr:colOff>
      <xdr:row>40</xdr:row>
      <xdr:rowOff>48895</xdr:rowOff>
    </xdr:to>
    <xdr:cxnSp macro="">
      <xdr:nvCxnSpPr>
        <xdr:cNvPr id="335" name="直線コネクタ 334"/>
        <xdr:cNvCxnSpPr/>
      </xdr:nvCxnSpPr>
      <xdr:spPr>
        <a:xfrm>
          <a:off x="16230600" y="690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157480</xdr:rowOff>
    </xdr:from>
    <xdr:ext cx="405130" cy="258445"/>
    <xdr:sp macro="" textlink="">
      <xdr:nvSpPr>
        <xdr:cNvPr id="336" name="【認定こども園・幼稚園・保育所】&#10;有形固定資産減価償却率最大値テキスト"/>
        <xdr:cNvSpPr txBox="1"/>
      </xdr:nvSpPr>
      <xdr:spPr>
        <a:xfrm>
          <a:off x="16357600" y="54724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39370</xdr:rowOff>
    </xdr:from>
    <xdr:to xmlns:xdr="http://schemas.openxmlformats.org/drawingml/2006/spreadsheetDrawing">
      <xdr:col>86</xdr:col>
      <xdr:colOff>25400</xdr:colOff>
      <xdr:row>33</xdr:row>
      <xdr:rowOff>39370</xdr:rowOff>
    </xdr:to>
    <xdr:cxnSp macro="">
      <xdr:nvCxnSpPr>
        <xdr:cNvPr id="337" name="直線コネクタ 336"/>
        <xdr:cNvCxnSpPr/>
      </xdr:nvCxnSpPr>
      <xdr:spPr>
        <a:xfrm>
          <a:off x="162306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79375</xdr:rowOff>
    </xdr:from>
    <xdr:ext cx="405130" cy="258445"/>
    <xdr:sp macro="" textlink="">
      <xdr:nvSpPr>
        <xdr:cNvPr id="338" name="【認定こども園・幼稚園・保育所】&#10;有形固定資産減価償却率平均値テキスト"/>
        <xdr:cNvSpPr txBox="1"/>
      </xdr:nvSpPr>
      <xdr:spPr>
        <a:xfrm>
          <a:off x="16357600" y="64230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100965</xdr:rowOff>
    </xdr:from>
    <xdr:to xmlns:xdr="http://schemas.openxmlformats.org/drawingml/2006/spreadsheetDrawing">
      <xdr:col>85</xdr:col>
      <xdr:colOff>177800</xdr:colOff>
      <xdr:row>38</xdr:row>
      <xdr:rowOff>31115</xdr:rowOff>
    </xdr:to>
    <xdr:sp macro="" textlink="">
      <xdr:nvSpPr>
        <xdr:cNvPr id="339" name="フローチャート: 判断 338"/>
        <xdr:cNvSpPr/>
      </xdr:nvSpPr>
      <xdr:spPr>
        <a:xfrm>
          <a:off x="162687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89535</xdr:rowOff>
    </xdr:from>
    <xdr:to xmlns:xdr="http://schemas.openxmlformats.org/drawingml/2006/spreadsheetDrawing">
      <xdr:col>81</xdr:col>
      <xdr:colOff>101600</xdr:colOff>
      <xdr:row>38</xdr:row>
      <xdr:rowOff>19685</xdr:rowOff>
    </xdr:to>
    <xdr:sp macro="" textlink="">
      <xdr:nvSpPr>
        <xdr:cNvPr id="340" name="フローチャート: 判断 339"/>
        <xdr:cNvSpPr/>
      </xdr:nvSpPr>
      <xdr:spPr>
        <a:xfrm>
          <a:off x="15430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85090</xdr:rowOff>
    </xdr:from>
    <xdr:to xmlns:xdr="http://schemas.openxmlformats.org/drawingml/2006/spreadsheetDrawing">
      <xdr:col>76</xdr:col>
      <xdr:colOff>165100</xdr:colOff>
      <xdr:row>38</xdr:row>
      <xdr:rowOff>15240</xdr:rowOff>
    </xdr:to>
    <xdr:sp macro="" textlink="">
      <xdr:nvSpPr>
        <xdr:cNvPr id="341" name="フローチャート: 判断 340"/>
        <xdr:cNvSpPr/>
      </xdr:nvSpPr>
      <xdr:spPr>
        <a:xfrm>
          <a:off x="145415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42" name="テキスト ボックス 34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43" name="テキスト ボックス 34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44" name="テキスト ボックス 34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45" name="テキスト ボックス 34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46" name="テキスト ボックス 34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50800</xdr:rowOff>
    </xdr:from>
    <xdr:to xmlns:xdr="http://schemas.openxmlformats.org/drawingml/2006/spreadsheetDrawing">
      <xdr:col>81</xdr:col>
      <xdr:colOff>101600</xdr:colOff>
      <xdr:row>36</xdr:row>
      <xdr:rowOff>152400</xdr:rowOff>
    </xdr:to>
    <xdr:sp macro="" textlink="">
      <xdr:nvSpPr>
        <xdr:cNvPr id="347" name="楕円 346"/>
        <xdr:cNvSpPr/>
      </xdr:nvSpPr>
      <xdr:spPr>
        <a:xfrm>
          <a:off x="15430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35</xdr:row>
      <xdr:rowOff>167005</xdr:rowOff>
    </xdr:from>
    <xdr:to xmlns:xdr="http://schemas.openxmlformats.org/drawingml/2006/spreadsheetDrawing">
      <xdr:col>76</xdr:col>
      <xdr:colOff>165100</xdr:colOff>
      <xdr:row>36</xdr:row>
      <xdr:rowOff>97790</xdr:rowOff>
    </xdr:to>
    <xdr:sp macro="" textlink="">
      <xdr:nvSpPr>
        <xdr:cNvPr id="348" name="楕円 347"/>
        <xdr:cNvSpPr/>
      </xdr:nvSpPr>
      <xdr:spPr>
        <a:xfrm>
          <a:off x="14541500" y="616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46355</xdr:rowOff>
    </xdr:from>
    <xdr:to xmlns:xdr="http://schemas.openxmlformats.org/drawingml/2006/spreadsheetDrawing">
      <xdr:col>81</xdr:col>
      <xdr:colOff>50800</xdr:colOff>
      <xdr:row>36</xdr:row>
      <xdr:rowOff>101600</xdr:rowOff>
    </xdr:to>
    <xdr:cxnSp macro="">
      <xdr:nvCxnSpPr>
        <xdr:cNvPr id="349" name="直線コネクタ 348"/>
        <xdr:cNvCxnSpPr/>
      </xdr:nvCxnSpPr>
      <xdr:spPr>
        <a:xfrm>
          <a:off x="14592300" y="621855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10795</xdr:rowOff>
    </xdr:from>
    <xdr:ext cx="405130" cy="258445"/>
    <xdr:sp macro="" textlink="">
      <xdr:nvSpPr>
        <xdr:cNvPr id="350" name="n_1aveValue【認定こども園・幼稚園・保育所】&#10;有形固定資産減価償却率"/>
        <xdr:cNvSpPr txBox="1"/>
      </xdr:nvSpPr>
      <xdr:spPr>
        <a:xfrm>
          <a:off x="15266035" y="6525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6350</xdr:rowOff>
    </xdr:from>
    <xdr:ext cx="404495" cy="258445"/>
    <xdr:sp macro="" textlink="">
      <xdr:nvSpPr>
        <xdr:cNvPr id="351" name="n_2aveValue【認定こども園・幼稚園・保育所】&#10;有形固定資産減価償却率"/>
        <xdr:cNvSpPr txBox="1"/>
      </xdr:nvSpPr>
      <xdr:spPr>
        <a:xfrm>
          <a:off x="14389735" y="6521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168910</xdr:rowOff>
    </xdr:from>
    <xdr:ext cx="405130" cy="258445"/>
    <xdr:sp macro="" textlink="">
      <xdr:nvSpPr>
        <xdr:cNvPr id="352" name="n_1mainValue【認定こども園・幼稚園・保育所】&#10;有形固定資産減価償却率"/>
        <xdr:cNvSpPr txBox="1"/>
      </xdr:nvSpPr>
      <xdr:spPr>
        <a:xfrm>
          <a:off x="15266035" y="5998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113665</xdr:rowOff>
    </xdr:from>
    <xdr:ext cx="404495" cy="258445"/>
    <xdr:sp macro="" textlink="">
      <xdr:nvSpPr>
        <xdr:cNvPr id="353" name="n_2mainValue【認定こども園・幼稚園・保育所】&#10;有形固定資産減価償却率"/>
        <xdr:cNvSpPr txBox="1"/>
      </xdr:nvSpPr>
      <xdr:spPr>
        <a:xfrm>
          <a:off x="14389735" y="59429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362" name="テキスト ボックス 361"/>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63" name="直線コネクタ 36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364" name="直線コネクタ 363"/>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365" name="テキスト ボックス 364"/>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366" name="直線コネクタ 365"/>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367" name="テキスト ボックス 366"/>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368" name="直線コネクタ 367"/>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369" name="テキスト ボックス 368"/>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370" name="直線コネクタ 369"/>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371" name="テキスト ボックス 370"/>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372" name="直線コネクタ 371"/>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373" name="テキスト ボックス 372"/>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74" name="直線コネクタ 373"/>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375" name="テキスト ボックス 374"/>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68580</xdr:rowOff>
    </xdr:from>
    <xdr:to xmlns:xdr="http://schemas.openxmlformats.org/drawingml/2006/spreadsheetDrawing">
      <xdr:col>116</xdr:col>
      <xdr:colOff>62865</xdr:colOff>
      <xdr:row>41</xdr:row>
      <xdr:rowOff>129540</xdr:rowOff>
    </xdr:to>
    <xdr:cxnSp macro="">
      <xdr:nvCxnSpPr>
        <xdr:cNvPr id="377" name="直線コネクタ 376"/>
        <xdr:cNvCxnSpPr/>
      </xdr:nvCxnSpPr>
      <xdr:spPr>
        <a:xfrm flipV="1">
          <a:off x="22160865" y="5897880"/>
          <a:ext cx="0" cy="1261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133350</xdr:rowOff>
    </xdr:from>
    <xdr:ext cx="469900" cy="258445"/>
    <xdr:sp macro="" textlink="">
      <xdr:nvSpPr>
        <xdr:cNvPr id="378" name="【認定こども園・幼稚園・保育所】&#10;一人当たり面積最小値テキスト"/>
        <xdr:cNvSpPr txBox="1"/>
      </xdr:nvSpPr>
      <xdr:spPr>
        <a:xfrm>
          <a:off x="22199600" y="7162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129540</xdr:rowOff>
    </xdr:from>
    <xdr:to xmlns:xdr="http://schemas.openxmlformats.org/drawingml/2006/spreadsheetDrawing">
      <xdr:col>116</xdr:col>
      <xdr:colOff>152400</xdr:colOff>
      <xdr:row>41</xdr:row>
      <xdr:rowOff>129540</xdr:rowOff>
    </xdr:to>
    <xdr:cxnSp macro="">
      <xdr:nvCxnSpPr>
        <xdr:cNvPr id="379" name="直線コネクタ 378"/>
        <xdr:cNvCxnSpPr/>
      </xdr:nvCxnSpPr>
      <xdr:spPr>
        <a:xfrm>
          <a:off x="22072600" y="715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15240</xdr:rowOff>
    </xdr:from>
    <xdr:ext cx="469900" cy="259080"/>
    <xdr:sp macro="" textlink="">
      <xdr:nvSpPr>
        <xdr:cNvPr id="380" name="【認定こども園・幼稚園・保育所】&#10;一人当たり面積最大値テキスト"/>
        <xdr:cNvSpPr txBox="1"/>
      </xdr:nvSpPr>
      <xdr:spPr>
        <a:xfrm>
          <a:off x="22199600" y="5673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68580</xdr:rowOff>
    </xdr:from>
    <xdr:to xmlns:xdr="http://schemas.openxmlformats.org/drawingml/2006/spreadsheetDrawing">
      <xdr:col>116</xdr:col>
      <xdr:colOff>152400</xdr:colOff>
      <xdr:row>34</xdr:row>
      <xdr:rowOff>68580</xdr:rowOff>
    </xdr:to>
    <xdr:cxnSp macro="">
      <xdr:nvCxnSpPr>
        <xdr:cNvPr id="381" name="直線コネクタ 380"/>
        <xdr:cNvCxnSpPr/>
      </xdr:nvCxnSpPr>
      <xdr:spPr>
        <a:xfrm>
          <a:off x="22072600" y="589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148590</xdr:rowOff>
    </xdr:from>
    <xdr:ext cx="469900" cy="259080"/>
    <xdr:sp macro="" textlink="">
      <xdr:nvSpPr>
        <xdr:cNvPr id="382" name="【認定こども園・幼稚園・保育所】&#10;一人当たり面積平均値テキスト"/>
        <xdr:cNvSpPr txBox="1"/>
      </xdr:nvSpPr>
      <xdr:spPr>
        <a:xfrm>
          <a:off x="22199600" y="6663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170180</xdr:rowOff>
    </xdr:from>
    <xdr:to xmlns:xdr="http://schemas.openxmlformats.org/drawingml/2006/spreadsheetDrawing">
      <xdr:col>116</xdr:col>
      <xdr:colOff>114300</xdr:colOff>
      <xdr:row>39</xdr:row>
      <xdr:rowOff>100330</xdr:rowOff>
    </xdr:to>
    <xdr:sp macro="" textlink="">
      <xdr:nvSpPr>
        <xdr:cNvPr id="383" name="フローチャート: 判断 382"/>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6350</xdr:rowOff>
    </xdr:from>
    <xdr:to xmlns:xdr="http://schemas.openxmlformats.org/drawingml/2006/spreadsheetDrawing">
      <xdr:col>112</xdr:col>
      <xdr:colOff>38100</xdr:colOff>
      <xdr:row>39</xdr:row>
      <xdr:rowOff>107950</xdr:rowOff>
    </xdr:to>
    <xdr:sp macro="" textlink="">
      <xdr:nvSpPr>
        <xdr:cNvPr id="384" name="フローチャート: 判断 383"/>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6350</xdr:rowOff>
    </xdr:from>
    <xdr:to xmlns:xdr="http://schemas.openxmlformats.org/drawingml/2006/spreadsheetDrawing">
      <xdr:col>107</xdr:col>
      <xdr:colOff>101600</xdr:colOff>
      <xdr:row>39</xdr:row>
      <xdr:rowOff>107950</xdr:rowOff>
    </xdr:to>
    <xdr:sp macro="" textlink="">
      <xdr:nvSpPr>
        <xdr:cNvPr id="385" name="フローチャート: 判断 384"/>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6" name="テキスト ボックス 38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7" name="テキスト ボックス 38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8" name="テキスト ボックス 38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9" name="テキスト ボックス 38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90" name="テキスト ボックス 38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105410</xdr:rowOff>
    </xdr:from>
    <xdr:to xmlns:xdr="http://schemas.openxmlformats.org/drawingml/2006/spreadsheetDrawing">
      <xdr:col>112</xdr:col>
      <xdr:colOff>38100</xdr:colOff>
      <xdr:row>42</xdr:row>
      <xdr:rowOff>35560</xdr:rowOff>
    </xdr:to>
    <xdr:sp macro="" textlink="">
      <xdr:nvSpPr>
        <xdr:cNvPr id="391" name="楕円 390"/>
        <xdr:cNvSpPr/>
      </xdr:nvSpPr>
      <xdr:spPr>
        <a:xfrm>
          <a:off x="21272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105410</xdr:rowOff>
    </xdr:from>
    <xdr:to xmlns:xdr="http://schemas.openxmlformats.org/drawingml/2006/spreadsheetDrawing">
      <xdr:col>107</xdr:col>
      <xdr:colOff>101600</xdr:colOff>
      <xdr:row>42</xdr:row>
      <xdr:rowOff>35560</xdr:rowOff>
    </xdr:to>
    <xdr:sp macro="" textlink="">
      <xdr:nvSpPr>
        <xdr:cNvPr id="392" name="楕円 391"/>
        <xdr:cNvSpPr/>
      </xdr:nvSpPr>
      <xdr:spPr>
        <a:xfrm>
          <a:off x="20383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156210</xdr:rowOff>
    </xdr:from>
    <xdr:to xmlns:xdr="http://schemas.openxmlformats.org/drawingml/2006/spreadsheetDrawing">
      <xdr:col>111</xdr:col>
      <xdr:colOff>177800</xdr:colOff>
      <xdr:row>41</xdr:row>
      <xdr:rowOff>156210</xdr:rowOff>
    </xdr:to>
    <xdr:cxnSp macro="">
      <xdr:nvCxnSpPr>
        <xdr:cNvPr id="393" name="直線コネクタ 392"/>
        <xdr:cNvCxnSpPr/>
      </xdr:nvCxnSpPr>
      <xdr:spPr>
        <a:xfrm>
          <a:off x="20434300" y="71856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124460</xdr:rowOff>
    </xdr:from>
    <xdr:ext cx="469900" cy="259080"/>
    <xdr:sp macro="" textlink="">
      <xdr:nvSpPr>
        <xdr:cNvPr id="394" name="n_1aveValue【認定こども園・幼稚園・保育所】&#10;一人当たり面積"/>
        <xdr:cNvSpPr txBox="1"/>
      </xdr:nvSpPr>
      <xdr:spPr>
        <a:xfrm>
          <a:off x="2107565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124460</xdr:rowOff>
    </xdr:from>
    <xdr:ext cx="469265" cy="259080"/>
    <xdr:sp macro="" textlink="">
      <xdr:nvSpPr>
        <xdr:cNvPr id="395" name="n_2aveValue【認定こども園・幼稚園・保育所】&#10;一人当たり面積"/>
        <xdr:cNvSpPr txBox="1"/>
      </xdr:nvSpPr>
      <xdr:spPr>
        <a:xfrm>
          <a:off x="20199350" y="6468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42</xdr:row>
      <xdr:rowOff>26670</xdr:rowOff>
    </xdr:from>
    <xdr:ext cx="469900" cy="259080"/>
    <xdr:sp macro="" textlink="">
      <xdr:nvSpPr>
        <xdr:cNvPr id="396" name="n_1mainValue【認定こども園・幼稚園・保育所】&#10;一人当たり面積"/>
        <xdr:cNvSpPr txBox="1"/>
      </xdr:nvSpPr>
      <xdr:spPr>
        <a:xfrm>
          <a:off x="21075650" y="722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42</xdr:row>
      <xdr:rowOff>26670</xdr:rowOff>
    </xdr:from>
    <xdr:ext cx="469265" cy="259080"/>
    <xdr:sp macro="" textlink="">
      <xdr:nvSpPr>
        <xdr:cNvPr id="397" name="n_2mainValue【認定こども園・幼稚園・保育所】&#10;一人当たり面積"/>
        <xdr:cNvSpPr txBox="1"/>
      </xdr:nvSpPr>
      <xdr:spPr>
        <a:xfrm>
          <a:off x="20199350" y="7227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06" name="テキスト ボックス 40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07" name="直線コネクタ 40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8445"/>
    <xdr:sp macro="" textlink="">
      <xdr:nvSpPr>
        <xdr:cNvPr id="408" name="テキスト ボックス 407"/>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65</xdr:row>
      <xdr:rowOff>0</xdr:rowOff>
    </xdr:from>
    <xdr:to xmlns:xdr="http://schemas.openxmlformats.org/drawingml/2006/spreadsheetDrawing">
      <xdr:col>89</xdr:col>
      <xdr:colOff>177800</xdr:colOff>
      <xdr:row>65</xdr:row>
      <xdr:rowOff>0</xdr:rowOff>
    </xdr:to>
    <xdr:cxnSp macro="">
      <xdr:nvCxnSpPr>
        <xdr:cNvPr id="409" name="直線コネクタ 408"/>
        <xdr:cNvCxnSpPr/>
      </xdr:nvCxnSpPr>
      <xdr:spPr>
        <a:xfrm>
          <a:off x="12446000" y="1114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64</xdr:row>
      <xdr:rowOff>29210</xdr:rowOff>
    </xdr:from>
    <xdr:ext cx="403225" cy="258445"/>
    <xdr:sp macro="" textlink="">
      <xdr:nvSpPr>
        <xdr:cNvPr id="410" name="テキスト ボックス 409"/>
        <xdr:cNvSpPr txBox="1"/>
      </xdr:nvSpPr>
      <xdr:spPr>
        <a:xfrm>
          <a:off x="12042775" y="11002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63</xdr:row>
      <xdr:rowOff>57150</xdr:rowOff>
    </xdr:to>
    <xdr:cxnSp macro="">
      <xdr:nvCxnSpPr>
        <xdr:cNvPr id="411" name="直線コネクタ 410"/>
        <xdr:cNvCxnSpPr/>
      </xdr:nvCxnSpPr>
      <xdr:spPr>
        <a:xfrm>
          <a:off x="12446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86360</xdr:rowOff>
    </xdr:from>
    <xdr:ext cx="403225" cy="258445"/>
    <xdr:sp macro="" textlink="">
      <xdr:nvSpPr>
        <xdr:cNvPr id="412" name="テキスト ボックス 411"/>
        <xdr:cNvSpPr txBox="1"/>
      </xdr:nvSpPr>
      <xdr:spPr>
        <a:xfrm>
          <a:off x="12042775" y="10716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114300</xdr:rowOff>
    </xdr:from>
    <xdr:to xmlns:xdr="http://schemas.openxmlformats.org/drawingml/2006/spreadsheetDrawing">
      <xdr:col>89</xdr:col>
      <xdr:colOff>177800</xdr:colOff>
      <xdr:row>61</xdr:row>
      <xdr:rowOff>114300</xdr:rowOff>
    </xdr:to>
    <xdr:cxnSp macro="">
      <xdr:nvCxnSpPr>
        <xdr:cNvPr id="413" name="直線コネクタ 412"/>
        <xdr:cNvCxnSpPr/>
      </xdr:nvCxnSpPr>
      <xdr:spPr>
        <a:xfrm>
          <a:off x="12446000" y="1057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143510</xdr:rowOff>
    </xdr:from>
    <xdr:ext cx="403225" cy="258445"/>
    <xdr:sp macro="" textlink="">
      <xdr:nvSpPr>
        <xdr:cNvPr id="414" name="テキスト ボックス 413"/>
        <xdr:cNvSpPr txBox="1"/>
      </xdr:nvSpPr>
      <xdr:spPr>
        <a:xfrm>
          <a:off x="12042775" y="10430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15" name="直線コネクタ 41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16" name="テキスト ボックス 415"/>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57150</xdr:rowOff>
    </xdr:from>
    <xdr:to xmlns:xdr="http://schemas.openxmlformats.org/drawingml/2006/spreadsheetDrawing">
      <xdr:col>89</xdr:col>
      <xdr:colOff>177800</xdr:colOff>
      <xdr:row>58</xdr:row>
      <xdr:rowOff>57150</xdr:rowOff>
    </xdr:to>
    <xdr:cxnSp macro="">
      <xdr:nvCxnSpPr>
        <xdr:cNvPr id="417" name="直線コネクタ 416"/>
        <xdr:cNvCxnSpPr/>
      </xdr:nvCxnSpPr>
      <xdr:spPr>
        <a:xfrm>
          <a:off x="12446000" y="1000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86360</xdr:rowOff>
    </xdr:from>
    <xdr:ext cx="403225" cy="258445"/>
    <xdr:sp macro="" textlink="">
      <xdr:nvSpPr>
        <xdr:cNvPr id="418" name="テキスト ボックス 417"/>
        <xdr:cNvSpPr txBox="1"/>
      </xdr:nvSpPr>
      <xdr:spPr>
        <a:xfrm>
          <a:off x="12042775" y="98590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114300</xdr:rowOff>
    </xdr:from>
    <xdr:to xmlns:xdr="http://schemas.openxmlformats.org/drawingml/2006/spreadsheetDrawing">
      <xdr:col>89</xdr:col>
      <xdr:colOff>177800</xdr:colOff>
      <xdr:row>56</xdr:row>
      <xdr:rowOff>114300</xdr:rowOff>
    </xdr:to>
    <xdr:cxnSp macro="">
      <xdr:nvCxnSpPr>
        <xdr:cNvPr id="419" name="直線コネクタ 418"/>
        <xdr:cNvCxnSpPr/>
      </xdr:nvCxnSpPr>
      <xdr:spPr>
        <a:xfrm>
          <a:off x="12446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143510</xdr:rowOff>
    </xdr:from>
    <xdr:ext cx="403225" cy="258445"/>
    <xdr:sp macro="" textlink="">
      <xdr:nvSpPr>
        <xdr:cNvPr id="420" name="テキスト ボックス 419"/>
        <xdr:cNvSpPr txBox="1"/>
      </xdr:nvSpPr>
      <xdr:spPr>
        <a:xfrm>
          <a:off x="12042775" y="9573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0</xdr:rowOff>
    </xdr:from>
    <xdr:to xmlns:xdr="http://schemas.openxmlformats.org/drawingml/2006/spreadsheetDrawing">
      <xdr:col>89</xdr:col>
      <xdr:colOff>177800</xdr:colOff>
      <xdr:row>55</xdr:row>
      <xdr:rowOff>0</xdr:rowOff>
    </xdr:to>
    <xdr:cxnSp macro="">
      <xdr:nvCxnSpPr>
        <xdr:cNvPr id="421" name="直線コネクタ 420"/>
        <xdr:cNvCxnSpPr/>
      </xdr:nvCxnSpPr>
      <xdr:spPr>
        <a:xfrm>
          <a:off x="12446000" y="942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29210</xdr:rowOff>
    </xdr:from>
    <xdr:ext cx="403225" cy="258445"/>
    <xdr:sp macro="" textlink="">
      <xdr:nvSpPr>
        <xdr:cNvPr id="422" name="テキスト ボックス 421"/>
        <xdr:cNvSpPr txBox="1"/>
      </xdr:nvSpPr>
      <xdr:spPr>
        <a:xfrm>
          <a:off x="12042775" y="92875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3" name="直線コネクタ 42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24" name="テキスト ボックス 423"/>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6350</xdr:rowOff>
    </xdr:from>
    <xdr:to xmlns:xdr="http://schemas.openxmlformats.org/drawingml/2006/spreadsheetDrawing">
      <xdr:col>85</xdr:col>
      <xdr:colOff>126365</xdr:colOff>
      <xdr:row>64</xdr:row>
      <xdr:rowOff>45720</xdr:rowOff>
    </xdr:to>
    <xdr:cxnSp macro="">
      <xdr:nvCxnSpPr>
        <xdr:cNvPr id="426" name="直線コネクタ 425"/>
        <xdr:cNvCxnSpPr/>
      </xdr:nvCxnSpPr>
      <xdr:spPr>
        <a:xfrm flipV="1">
          <a:off x="16318865" y="9607550"/>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49530</xdr:rowOff>
    </xdr:from>
    <xdr:ext cx="405130" cy="259080"/>
    <xdr:sp macro="" textlink="">
      <xdr:nvSpPr>
        <xdr:cNvPr id="427" name="【学校施設】&#10;有形固定資産減価償却率最小値テキスト"/>
        <xdr:cNvSpPr txBox="1"/>
      </xdr:nvSpPr>
      <xdr:spPr>
        <a:xfrm>
          <a:off x="16357600" y="1102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45720</xdr:rowOff>
    </xdr:from>
    <xdr:to xmlns:xdr="http://schemas.openxmlformats.org/drawingml/2006/spreadsheetDrawing">
      <xdr:col>86</xdr:col>
      <xdr:colOff>25400</xdr:colOff>
      <xdr:row>64</xdr:row>
      <xdr:rowOff>45720</xdr:rowOff>
    </xdr:to>
    <xdr:cxnSp macro="">
      <xdr:nvCxnSpPr>
        <xdr:cNvPr id="428" name="直線コネクタ 427"/>
        <xdr:cNvCxnSpPr/>
      </xdr:nvCxnSpPr>
      <xdr:spPr>
        <a:xfrm>
          <a:off x="16230600" y="1101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123825</xdr:rowOff>
    </xdr:from>
    <xdr:ext cx="405130" cy="258445"/>
    <xdr:sp macro="" textlink="">
      <xdr:nvSpPr>
        <xdr:cNvPr id="429" name="【学校施設】&#10;有形固定資産減価償却率最大値テキスト"/>
        <xdr:cNvSpPr txBox="1"/>
      </xdr:nvSpPr>
      <xdr:spPr>
        <a:xfrm>
          <a:off x="16357600" y="93821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6350</xdr:rowOff>
    </xdr:from>
    <xdr:to xmlns:xdr="http://schemas.openxmlformats.org/drawingml/2006/spreadsheetDrawing">
      <xdr:col>86</xdr:col>
      <xdr:colOff>25400</xdr:colOff>
      <xdr:row>56</xdr:row>
      <xdr:rowOff>6350</xdr:rowOff>
    </xdr:to>
    <xdr:cxnSp macro="">
      <xdr:nvCxnSpPr>
        <xdr:cNvPr id="430" name="直線コネクタ 429"/>
        <xdr:cNvCxnSpPr/>
      </xdr:nvCxnSpPr>
      <xdr:spPr>
        <a:xfrm>
          <a:off x="16230600" y="960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19050</xdr:rowOff>
    </xdr:from>
    <xdr:ext cx="405130" cy="258445"/>
    <xdr:sp macro="" textlink="">
      <xdr:nvSpPr>
        <xdr:cNvPr id="431" name="【学校施設】&#10;有形固定資産減価償却率平均値テキスト"/>
        <xdr:cNvSpPr txBox="1"/>
      </xdr:nvSpPr>
      <xdr:spPr>
        <a:xfrm>
          <a:off x="16357600" y="101346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40640</xdr:rowOff>
    </xdr:from>
    <xdr:to xmlns:xdr="http://schemas.openxmlformats.org/drawingml/2006/spreadsheetDrawing">
      <xdr:col>85</xdr:col>
      <xdr:colOff>177800</xdr:colOff>
      <xdr:row>59</xdr:row>
      <xdr:rowOff>142240</xdr:rowOff>
    </xdr:to>
    <xdr:sp macro="" textlink="">
      <xdr:nvSpPr>
        <xdr:cNvPr id="432" name="フローチャート: 判断 431"/>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60960</xdr:rowOff>
    </xdr:from>
    <xdr:to xmlns:xdr="http://schemas.openxmlformats.org/drawingml/2006/spreadsheetDrawing">
      <xdr:col>81</xdr:col>
      <xdr:colOff>101600</xdr:colOff>
      <xdr:row>59</xdr:row>
      <xdr:rowOff>162560</xdr:rowOff>
    </xdr:to>
    <xdr:sp macro="" textlink="">
      <xdr:nvSpPr>
        <xdr:cNvPr id="433" name="フローチャート: 判断 432"/>
        <xdr:cNvSpPr/>
      </xdr:nvSpPr>
      <xdr:spPr>
        <a:xfrm>
          <a:off x="15430500" y="1017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52070</xdr:rowOff>
    </xdr:from>
    <xdr:to xmlns:xdr="http://schemas.openxmlformats.org/drawingml/2006/spreadsheetDrawing">
      <xdr:col>76</xdr:col>
      <xdr:colOff>165100</xdr:colOff>
      <xdr:row>59</xdr:row>
      <xdr:rowOff>153670</xdr:rowOff>
    </xdr:to>
    <xdr:sp macro="" textlink="">
      <xdr:nvSpPr>
        <xdr:cNvPr id="434" name="フローチャート: 判断 433"/>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35" name="テキスト ボックス 434"/>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36" name="テキスト ボックス 435"/>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37" name="テキスト ボックス 436"/>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38" name="テキスト ボックス 437"/>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39" name="テキスト ボックス 438"/>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80645</xdr:rowOff>
    </xdr:from>
    <xdr:to xmlns:xdr="http://schemas.openxmlformats.org/drawingml/2006/spreadsheetDrawing">
      <xdr:col>81</xdr:col>
      <xdr:colOff>101600</xdr:colOff>
      <xdr:row>58</xdr:row>
      <xdr:rowOff>10795</xdr:rowOff>
    </xdr:to>
    <xdr:sp macro="" textlink="">
      <xdr:nvSpPr>
        <xdr:cNvPr id="440" name="楕円 439"/>
        <xdr:cNvSpPr/>
      </xdr:nvSpPr>
      <xdr:spPr>
        <a:xfrm>
          <a:off x="15430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34925</xdr:rowOff>
    </xdr:from>
    <xdr:to xmlns:xdr="http://schemas.openxmlformats.org/drawingml/2006/spreadsheetDrawing">
      <xdr:col>76</xdr:col>
      <xdr:colOff>165100</xdr:colOff>
      <xdr:row>58</xdr:row>
      <xdr:rowOff>136525</xdr:rowOff>
    </xdr:to>
    <xdr:sp macro="" textlink="">
      <xdr:nvSpPr>
        <xdr:cNvPr id="441" name="楕円 440"/>
        <xdr:cNvSpPr/>
      </xdr:nvSpPr>
      <xdr:spPr>
        <a:xfrm>
          <a:off x="14541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132080</xdr:rowOff>
    </xdr:from>
    <xdr:to xmlns:xdr="http://schemas.openxmlformats.org/drawingml/2006/spreadsheetDrawing">
      <xdr:col>81</xdr:col>
      <xdr:colOff>50800</xdr:colOff>
      <xdr:row>58</xdr:row>
      <xdr:rowOff>86360</xdr:rowOff>
    </xdr:to>
    <xdr:cxnSp macro="">
      <xdr:nvCxnSpPr>
        <xdr:cNvPr id="442" name="直線コネクタ 441"/>
        <xdr:cNvCxnSpPr/>
      </xdr:nvCxnSpPr>
      <xdr:spPr>
        <a:xfrm flipV="1">
          <a:off x="14592300" y="990473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153670</xdr:rowOff>
    </xdr:from>
    <xdr:ext cx="405130" cy="259080"/>
    <xdr:sp macro="" textlink="">
      <xdr:nvSpPr>
        <xdr:cNvPr id="443" name="n_1aveValue【学校施設】&#10;有形固定資産減価償却率"/>
        <xdr:cNvSpPr txBox="1"/>
      </xdr:nvSpPr>
      <xdr:spPr>
        <a:xfrm>
          <a:off x="15266035" y="10269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144780</xdr:rowOff>
    </xdr:from>
    <xdr:ext cx="404495" cy="258445"/>
    <xdr:sp macro="" textlink="">
      <xdr:nvSpPr>
        <xdr:cNvPr id="444" name="n_2aveValue【学校施設】&#10;有形固定資産減価償却率"/>
        <xdr:cNvSpPr txBox="1"/>
      </xdr:nvSpPr>
      <xdr:spPr>
        <a:xfrm>
          <a:off x="14389735" y="10260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27305</xdr:rowOff>
    </xdr:from>
    <xdr:ext cx="405130" cy="259080"/>
    <xdr:sp macro="" textlink="">
      <xdr:nvSpPr>
        <xdr:cNvPr id="445" name="n_1mainValue【学校施設】&#10;有形固定資産減価償却率"/>
        <xdr:cNvSpPr txBox="1"/>
      </xdr:nvSpPr>
      <xdr:spPr>
        <a:xfrm>
          <a:off x="15266035" y="9628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153035</xdr:rowOff>
    </xdr:from>
    <xdr:ext cx="404495" cy="259080"/>
    <xdr:sp macro="" textlink="">
      <xdr:nvSpPr>
        <xdr:cNvPr id="446" name="n_2mainValue【学校施設】&#10;有形固定資産減価償却率"/>
        <xdr:cNvSpPr txBox="1"/>
      </xdr:nvSpPr>
      <xdr:spPr>
        <a:xfrm>
          <a:off x="14389735" y="9754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55" name="テキスト ボックス 45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56" name="直線コネクタ 45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457" name="テキスト ボックス 456"/>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458" name="直線コネクタ 457"/>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725" cy="259080"/>
    <xdr:sp macro="" textlink="">
      <xdr:nvSpPr>
        <xdr:cNvPr id="459" name="テキスト ボックス 458"/>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460" name="直線コネクタ 459"/>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59080"/>
    <xdr:sp macro="" textlink="">
      <xdr:nvSpPr>
        <xdr:cNvPr id="461" name="テキスト ボックス 460"/>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462" name="直線コネクタ 461"/>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725" cy="258445"/>
    <xdr:sp macro="" textlink="">
      <xdr:nvSpPr>
        <xdr:cNvPr id="463" name="テキスト ボックス 462"/>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464" name="直線コネクタ 463"/>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725" cy="259080"/>
    <xdr:sp macro="" textlink="">
      <xdr:nvSpPr>
        <xdr:cNvPr id="465" name="テキスト ボックス 464"/>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466" name="直線コネクタ 465"/>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725" cy="258445"/>
    <xdr:sp macro="" textlink="">
      <xdr:nvSpPr>
        <xdr:cNvPr id="467" name="テキスト ボックス 466"/>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468" name="直線コネクタ 467"/>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725" cy="259080"/>
    <xdr:sp macro="" textlink="">
      <xdr:nvSpPr>
        <xdr:cNvPr id="469" name="テキスト ボックス 468"/>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70" name="直線コネクタ 46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71" name="テキスト ボックス 47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20955</xdr:rowOff>
    </xdr:from>
    <xdr:to xmlns:xdr="http://schemas.openxmlformats.org/drawingml/2006/spreadsheetDrawing">
      <xdr:col>116</xdr:col>
      <xdr:colOff>62865</xdr:colOff>
      <xdr:row>63</xdr:row>
      <xdr:rowOff>70485</xdr:rowOff>
    </xdr:to>
    <xdr:cxnSp macro="">
      <xdr:nvCxnSpPr>
        <xdr:cNvPr id="473" name="直線コネクタ 472"/>
        <xdr:cNvCxnSpPr/>
      </xdr:nvCxnSpPr>
      <xdr:spPr>
        <a:xfrm flipV="1">
          <a:off x="22160865" y="9450705"/>
          <a:ext cx="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74930</xdr:rowOff>
    </xdr:from>
    <xdr:ext cx="469900" cy="258445"/>
    <xdr:sp macro="" textlink="">
      <xdr:nvSpPr>
        <xdr:cNvPr id="474" name="【学校施設】&#10;一人当たり面積最小値テキスト"/>
        <xdr:cNvSpPr txBox="1"/>
      </xdr:nvSpPr>
      <xdr:spPr>
        <a:xfrm>
          <a:off x="22199600" y="10876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70485</xdr:rowOff>
    </xdr:from>
    <xdr:to xmlns:xdr="http://schemas.openxmlformats.org/drawingml/2006/spreadsheetDrawing">
      <xdr:col>116</xdr:col>
      <xdr:colOff>152400</xdr:colOff>
      <xdr:row>63</xdr:row>
      <xdr:rowOff>70485</xdr:rowOff>
    </xdr:to>
    <xdr:cxnSp macro="">
      <xdr:nvCxnSpPr>
        <xdr:cNvPr id="475" name="直線コネクタ 474"/>
        <xdr:cNvCxnSpPr/>
      </xdr:nvCxnSpPr>
      <xdr:spPr>
        <a:xfrm>
          <a:off x="22072600" y="1087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139065</xdr:rowOff>
    </xdr:from>
    <xdr:ext cx="469900" cy="259080"/>
    <xdr:sp macro="" textlink="">
      <xdr:nvSpPr>
        <xdr:cNvPr id="476" name="【学校施設】&#10;一人当たり面積最大値テキスト"/>
        <xdr:cNvSpPr txBox="1"/>
      </xdr:nvSpPr>
      <xdr:spPr>
        <a:xfrm>
          <a:off x="22199600" y="9225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20955</xdr:rowOff>
    </xdr:from>
    <xdr:to xmlns:xdr="http://schemas.openxmlformats.org/drawingml/2006/spreadsheetDrawing">
      <xdr:col>116</xdr:col>
      <xdr:colOff>152400</xdr:colOff>
      <xdr:row>55</xdr:row>
      <xdr:rowOff>20955</xdr:rowOff>
    </xdr:to>
    <xdr:cxnSp macro="">
      <xdr:nvCxnSpPr>
        <xdr:cNvPr id="477" name="直線コネクタ 476"/>
        <xdr:cNvCxnSpPr/>
      </xdr:nvCxnSpPr>
      <xdr:spPr>
        <a:xfrm>
          <a:off x="22072600" y="9450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1270</xdr:rowOff>
    </xdr:from>
    <xdr:ext cx="469900" cy="259080"/>
    <xdr:sp macro="" textlink="">
      <xdr:nvSpPr>
        <xdr:cNvPr id="478" name="【学校施設】&#10;一人当たり面積平均値テキスト"/>
        <xdr:cNvSpPr txBox="1"/>
      </xdr:nvSpPr>
      <xdr:spPr>
        <a:xfrm>
          <a:off x="22199600" y="102882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22860</xdr:rowOff>
    </xdr:from>
    <xdr:to xmlns:xdr="http://schemas.openxmlformats.org/drawingml/2006/spreadsheetDrawing">
      <xdr:col>116</xdr:col>
      <xdr:colOff>114300</xdr:colOff>
      <xdr:row>60</xdr:row>
      <xdr:rowOff>124460</xdr:rowOff>
    </xdr:to>
    <xdr:sp macro="" textlink="">
      <xdr:nvSpPr>
        <xdr:cNvPr id="479" name="フローチャート: 判断 478"/>
        <xdr:cNvSpPr/>
      </xdr:nvSpPr>
      <xdr:spPr>
        <a:xfrm>
          <a:off x="221107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1270</xdr:rowOff>
    </xdr:from>
    <xdr:to xmlns:xdr="http://schemas.openxmlformats.org/drawingml/2006/spreadsheetDrawing">
      <xdr:col>112</xdr:col>
      <xdr:colOff>38100</xdr:colOff>
      <xdr:row>60</xdr:row>
      <xdr:rowOff>102870</xdr:rowOff>
    </xdr:to>
    <xdr:sp macro="" textlink="">
      <xdr:nvSpPr>
        <xdr:cNvPr id="480" name="フローチャート: 判断 479"/>
        <xdr:cNvSpPr/>
      </xdr:nvSpPr>
      <xdr:spPr>
        <a:xfrm>
          <a:off x="21272500" y="1028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59</xdr:row>
      <xdr:rowOff>146685</xdr:rowOff>
    </xdr:from>
    <xdr:to xmlns:xdr="http://schemas.openxmlformats.org/drawingml/2006/spreadsheetDrawing">
      <xdr:col>107</xdr:col>
      <xdr:colOff>101600</xdr:colOff>
      <xdr:row>60</xdr:row>
      <xdr:rowOff>76835</xdr:rowOff>
    </xdr:to>
    <xdr:sp macro="" textlink="">
      <xdr:nvSpPr>
        <xdr:cNvPr id="481" name="フローチャート: 判断 480"/>
        <xdr:cNvSpPr/>
      </xdr:nvSpPr>
      <xdr:spPr>
        <a:xfrm>
          <a:off x="20383500" y="1026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82" name="テキスト ボックス 481"/>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83" name="テキスト ボックス 482"/>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84" name="テキスト ボックス 483"/>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85" name="テキスト ボックス 484"/>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86" name="テキスト ボックス 485"/>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109220</xdr:rowOff>
    </xdr:from>
    <xdr:to xmlns:xdr="http://schemas.openxmlformats.org/drawingml/2006/spreadsheetDrawing">
      <xdr:col>112</xdr:col>
      <xdr:colOff>38100</xdr:colOff>
      <xdr:row>63</xdr:row>
      <xdr:rowOff>39370</xdr:rowOff>
    </xdr:to>
    <xdr:sp macro="" textlink="">
      <xdr:nvSpPr>
        <xdr:cNvPr id="487" name="楕円 486"/>
        <xdr:cNvSpPr/>
      </xdr:nvSpPr>
      <xdr:spPr>
        <a:xfrm>
          <a:off x="2127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120650</xdr:rowOff>
    </xdr:from>
    <xdr:to xmlns:xdr="http://schemas.openxmlformats.org/drawingml/2006/spreadsheetDrawing">
      <xdr:col>107</xdr:col>
      <xdr:colOff>101600</xdr:colOff>
      <xdr:row>63</xdr:row>
      <xdr:rowOff>50800</xdr:rowOff>
    </xdr:to>
    <xdr:sp macro="" textlink="">
      <xdr:nvSpPr>
        <xdr:cNvPr id="488" name="楕円 487"/>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160020</xdr:rowOff>
    </xdr:from>
    <xdr:to xmlns:xdr="http://schemas.openxmlformats.org/drawingml/2006/spreadsheetDrawing">
      <xdr:col>111</xdr:col>
      <xdr:colOff>177800</xdr:colOff>
      <xdr:row>63</xdr:row>
      <xdr:rowOff>0</xdr:rowOff>
    </xdr:to>
    <xdr:cxnSp macro="">
      <xdr:nvCxnSpPr>
        <xdr:cNvPr id="489" name="直線コネクタ 488"/>
        <xdr:cNvCxnSpPr/>
      </xdr:nvCxnSpPr>
      <xdr:spPr>
        <a:xfrm flipV="1">
          <a:off x="20434300" y="107899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119380</xdr:rowOff>
    </xdr:from>
    <xdr:ext cx="469900" cy="259080"/>
    <xdr:sp macro="" textlink="">
      <xdr:nvSpPr>
        <xdr:cNvPr id="490" name="n_1aveValue【学校施設】&#10;一人当たり面積"/>
        <xdr:cNvSpPr txBox="1"/>
      </xdr:nvSpPr>
      <xdr:spPr>
        <a:xfrm>
          <a:off x="21075650" y="10063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93345</xdr:rowOff>
    </xdr:from>
    <xdr:ext cx="469265" cy="259080"/>
    <xdr:sp macro="" textlink="">
      <xdr:nvSpPr>
        <xdr:cNvPr id="491" name="n_2aveValue【学校施設】&#10;一人当たり面積"/>
        <xdr:cNvSpPr txBox="1"/>
      </xdr:nvSpPr>
      <xdr:spPr>
        <a:xfrm>
          <a:off x="20199350" y="10037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30480</xdr:rowOff>
    </xdr:from>
    <xdr:ext cx="469900" cy="258445"/>
    <xdr:sp macro="" textlink="">
      <xdr:nvSpPr>
        <xdr:cNvPr id="492" name="n_1mainValue【学校施設】&#10;一人当たり面積"/>
        <xdr:cNvSpPr txBox="1"/>
      </xdr:nvSpPr>
      <xdr:spPr>
        <a:xfrm>
          <a:off x="21075650" y="10831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41910</xdr:rowOff>
    </xdr:from>
    <xdr:ext cx="469265" cy="258445"/>
    <xdr:sp macro="" textlink="">
      <xdr:nvSpPr>
        <xdr:cNvPr id="493" name="n_2mainValue【学校施設】&#10;一人当たり面積"/>
        <xdr:cNvSpPr txBox="1"/>
      </xdr:nvSpPr>
      <xdr:spPr>
        <a:xfrm>
          <a:off x="20199350" y="10843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18" name="テキスト ボックス 51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19" name="直線コネクタ 51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520" name="テキスト ボックス 519"/>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21" name="直線コネクタ 52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522" name="テキスト ボックス 521"/>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23" name="直線コネクタ 52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524" name="テキスト ボックス 523"/>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25" name="直線コネクタ 52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26" name="テキスト ボックス 52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27" name="直線コネクタ 52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28" name="テキスト ボックス 52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29" name="直線コネクタ 52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530" name="テキスト ボックス 529"/>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31" name="直線コネクタ 53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532" name="テキスト ボックス 531"/>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3810</xdr:rowOff>
    </xdr:from>
    <xdr:to xmlns:xdr="http://schemas.openxmlformats.org/drawingml/2006/spreadsheetDrawing">
      <xdr:col>85</xdr:col>
      <xdr:colOff>126365</xdr:colOff>
      <xdr:row>107</xdr:row>
      <xdr:rowOff>129540</xdr:rowOff>
    </xdr:to>
    <xdr:cxnSp macro="">
      <xdr:nvCxnSpPr>
        <xdr:cNvPr id="534" name="直線コネクタ 533"/>
        <xdr:cNvCxnSpPr/>
      </xdr:nvCxnSpPr>
      <xdr:spPr>
        <a:xfrm flipV="1">
          <a:off x="16318865" y="17148810"/>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133350</xdr:rowOff>
    </xdr:from>
    <xdr:ext cx="405130" cy="258445"/>
    <xdr:sp macro="" textlink="">
      <xdr:nvSpPr>
        <xdr:cNvPr id="535" name="【公民館】&#10;有形固定資産減価償却率最小値テキスト"/>
        <xdr:cNvSpPr txBox="1"/>
      </xdr:nvSpPr>
      <xdr:spPr>
        <a:xfrm>
          <a:off x="16357600" y="18478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129540</xdr:rowOff>
    </xdr:from>
    <xdr:to xmlns:xdr="http://schemas.openxmlformats.org/drawingml/2006/spreadsheetDrawing">
      <xdr:col>86</xdr:col>
      <xdr:colOff>25400</xdr:colOff>
      <xdr:row>107</xdr:row>
      <xdr:rowOff>129540</xdr:rowOff>
    </xdr:to>
    <xdr:cxnSp macro="">
      <xdr:nvCxnSpPr>
        <xdr:cNvPr id="536" name="直線コネクタ 535"/>
        <xdr:cNvCxnSpPr/>
      </xdr:nvCxnSpPr>
      <xdr:spPr>
        <a:xfrm>
          <a:off x="16230600" y="1847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121920</xdr:rowOff>
    </xdr:from>
    <xdr:ext cx="405130" cy="258445"/>
    <xdr:sp macro="" textlink="">
      <xdr:nvSpPr>
        <xdr:cNvPr id="537" name="【公民館】&#10;有形固定資産減価償却率最大値テキスト"/>
        <xdr:cNvSpPr txBox="1"/>
      </xdr:nvSpPr>
      <xdr:spPr>
        <a:xfrm>
          <a:off x="16357600" y="169240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3810</xdr:rowOff>
    </xdr:from>
    <xdr:to xmlns:xdr="http://schemas.openxmlformats.org/drawingml/2006/spreadsheetDrawing">
      <xdr:col>86</xdr:col>
      <xdr:colOff>25400</xdr:colOff>
      <xdr:row>100</xdr:row>
      <xdr:rowOff>3810</xdr:rowOff>
    </xdr:to>
    <xdr:cxnSp macro="">
      <xdr:nvCxnSpPr>
        <xdr:cNvPr id="538" name="直線コネクタ 537"/>
        <xdr:cNvCxnSpPr/>
      </xdr:nvCxnSpPr>
      <xdr:spPr>
        <a:xfrm>
          <a:off x="16230600" y="1714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102</xdr:row>
      <xdr:rowOff>114300</xdr:rowOff>
    </xdr:from>
    <xdr:ext cx="405130" cy="259080"/>
    <xdr:sp macro="" textlink="">
      <xdr:nvSpPr>
        <xdr:cNvPr id="539" name="【公民館】&#10;有形固定資産減価償却率平均値テキスト"/>
        <xdr:cNvSpPr txBox="1"/>
      </xdr:nvSpPr>
      <xdr:spPr>
        <a:xfrm>
          <a:off x="16357600" y="176022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135890</xdr:rowOff>
    </xdr:from>
    <xdr:to xmlns:xdr="http://schemas.openxmlformats.org/drawingml/2006/spreadsheetDrawing">
      <xdr:col>85</xdr:col>
      <xdr:colOff>177800</xdr:colOff>
      <xdr:row>103</xdr:row>
      <xdr:rowOff>66040</xdr:rowOff>
    </xdr:to>
    <xdr:sp macro="" textlink="">
      <xdr:nvSpPr>
        <xdr:cNvPr id="540" name="フローチャート: 判断 539"/>
        <xdr:cNvSpPr/>
      </xdr:nvSpPr>
      <xdr:spPr>
        <a:xfrm>
          <a:off x="16268700" y="1762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36830</xdr:rowOff>
    </xdr:from>
    <xdr:to xmlns:xdr="http://schemas.openxmlformats.org/drawingml/2006/spreadsheetDrawing">
      <xdr:col>81</xdr:col>
      <xdr:colOff>101600</xdr:colOff>
      <xdr:row>103</xdr:row>
      <xdr:rowOff>138430</xdr:rowOff>
    </xdr:to>
    <xdr:sp macro="" textlink="">
      <xdr:nvSpPr>
        <xdr:cNvPr id="541" name="フローチャート: 判断 540"/>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166370</xdr:rowOff>
    </xdr:from>
    <xdr:to xmlns:xdr="http://schemas.openxmlformats.org/drawingml/2006/spreadsheetDrawing">
      <xdr:col>76</xdr:col>
      <xdr:colOff>165100</xdr:colOff>
      <xdr:row>103</xdr:row>
      <xdr:rowOff>96520</xdr:rowOff>
    </xdr:to>
    <xdr:sp macro="" textlink="">
      <xdr:nvSpPr>
        <xdr:cNvPr id="542" name="フローチャート: 判断 541"/>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43" name="テキスト ボックス 54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44" name="テキスト ボックス 54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45" name="テキスト ボックス 54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46" name="テキスト ボックス 54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47" name="テキスト ボックス 54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104</xdr:row>
      <xdr:rowOff>55880</xdr:rowOff>
    </xdr:from>
    <xdr:to xmlns:xdr="http://schemas.openxmlformats.org/drawingml/2006/spreadsheetDrawing">
      <xdr:col>81</xdr:col>
      <xdr:colOff>101600</xdr:colOff>
      <xdr:row>104</xdr:row>
      <xdr:rowOff>157480</xdr:rowOff>
    </xdr:to>
    <xdr:sp macro="" textlink="">
      <xdr:nvSpPr>
        <xdr:cNvPr id="548" name="楕円 547"/>
        <xdr:cNvSpPr/>
      </xdr:nvSpPr>
      <xdr:spPr>
        <a:xfrm>
          <a:off x="15430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17780</xdr:rowOff>
    </xdr:from>
    <xdr:to xmlns:xdr="http://schemas.openxmlformats.org/drawingml/2006/spreadsheetDrawing">
      <xdr:col>76</xdr:col>
      <xdr:colOff>165100</xdr:colOff>
      <xdr:row>105</xdr:row>
      <xdr:rowOff>119380</xdr:rowOff>
    </xdr:to>
    <xdr:sp macro="" textlink="">
      <xdr:nvSpPr>
        <xdr:cNvPr id="549" name="楕円 548"/>
        <xdr:cNvSpPr/>
      </xdr:nvSpPr>
      <xdr:spPr>
        <a:xfrm>
          <a:off x="14541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104</xdr:row>
      <xdr:rowOff>106680</xdr:rowOff>
    </xdr:from>
    <xdr:to xmlns:xdr="http://schemas.openxmlformats.org/drawingml/2006/spreadsheetDrawing">
      <xdr:col>81</xdr:col>
      <xdr:colOff>50800</xdr:colOff>
      <xdr:row>105</xdr:row>
      <xdr:rowOff>68580</xdr:rowOff>
    </xdr:to>
    <xdr:cxnSp macro="">
      <xdr:nvCxnSpPr>
        <xdr:cNvPr id="550" name="直線コネクタ 549"/>
        <xdr:cNvCxnSpPr/>
      </xdr:nvCxnSpPr>
      <xdr:spPr>
        <a:xfrm flipV="1">
          <a:off x="14592300" y="1793748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154940</xdr:rowOff>
    </xdr:from>
    <xdr:ext cx="405130" cy="258445"/>
    <xdr:sp macro="" textlink="">
      <xdr:nvSpPr>
        <xdr:cNvPr id="551" name="n_1aveValue【公民館】&#10;有形固定資産減価償却率"/>
        <xdr:cNvSpPr txBox="1"/>
      </xdr:nvSpPr>
      <xdr:spPr>
        <a:xfrm>
          <a:off x="15266035" y="17471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113030</xdr:rowOff>
    </xdr:from>
    <xdr:ext cx="404495" cy="259080"/>
    <xdr:sp macro="" textlink="">
      <xdr:nvSpPr>
        <xdr:cNvPr id="552" name="n_2aveValue【公民館】&#10;有形固定資産減価償却率"/>
        <xdr:cNvSpPr txBox="1"/>
      </xdr:nvSpPr>
      <xdr:spPr>
        <a:xfrm>
          <a:off x="14389735" y="17429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148590</xdr:rowOff>
    </xdr:from>
    <xdr:ext cx="405130" cy="259080"/>
    <xdr:sp macro="" textlink="">
      <xdr:nvSpPr>
        <xdr:cNvPr id="553" name="n_1mainValue【公民館】&#10;有形固定資産減価償却率"/>
        <xdr:cNvSpPr txBox="1"/>
      </xdr:nvSpPr>
      <xdr:spPr>
        <a:xfrm>
          <a:off x="15266035" y="1797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110490</xdr:rowOff>
    </xdr:from>
    <xdr:ext cx="404495" cy="258445"/>
    <xdr:sp macro="" textlink="">
      <xdr:nvSpPr>
        <xdr:cNvPr id="554" name="n_2mainValue【公民館】&#10;有形固定資産減価償却率"/>
        <xdr:cNvSpPr txBox="1"/>
      </xdr:nvSpPr>
      <xdr:spPr>
        <a:xfrm>
          <a:off x="14389735" y="18112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63" name="テキスト ボックス 56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64" name="直線コネクタ 5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565" name="直線コネクタ 56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566" name="テキスト ボックス 565"/>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567" name="直線コネクタ 56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568" name="テキスト ボックス 567"/>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569" name="直線コネクタ 56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570" name="テキスト ボックス 569"/>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571" name="直線コネクタ 57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572" name="テキスト ボックス 571"/>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573" name="直線コネクタ 57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574" name="テキスト ボックス 57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75"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140335</xdr:rowOff>
    </xdr:from>
    <xdr:to xmlns:xdr="http://schemas.openxmlformats.org/drawingml/2006/spreadsheetDrawing">
      <xdr:col>116</xdr:col>
      <xdr:colOff>62865</xdr:colOff>
      <xdr:row>108</xdr:row>
      <xdr:rowOff>67310</xdr:rowOff>
    </xdr:to>
    <xdr:cxnSp macro="">
      <xdr:nvCxnSpPr>
        <xdr:cNvPr id="576" name="直線コネクタ 575"/>
        <xdr:cNvCxnSpPr/>
      </xdr:nvCxnSpPr>
      <xdr:spPr>
        <a:xfrm flipV="1">
          <a:off x="22160865" y="17285335"/>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71120</xdr:rowOff>
    </xdr:from>
    <xdr:ext cx="469900" cy="259080"/>
    <xdr:sp macro="" textlink="">
      <xdr:nvSpPr>
        <xdr:cNvPr id="577" name="【公民館】&#10;一人当たり面積最小値テキスト"/>
        <xdr:cNvSpPr txBox="1"/>
      </xdr:nvSpPr>
      <xdr:spPr>
        <a:xfrm>
          <a:off x="22199600" y="1858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67310</xdr:rowOff>
    </xdr:from>
    <xdr:to xmlns:xdr="http://schemas.openxmlformats.org/drawingml/2006/spreadsheetDrawing">
      <xdr:col>116</xdr:col>
      <xdr:colOff>152400</xdr:colOff>
      <xdr:row>108</xdr:row>
      <xdr:rowOff>67310</xdr:rowOff>
    </xdr:to>
    <xdr:cxnSp macro="">
      <xdr:nvCxnSpPr>
        <xdr:cNvPr id="578" name="直線コネクタ 577"/>
        <xdr:cNvCxnSpPr/>
      </xdr:nvCxnSpPr>
      <xdr:spPr>
        <a:xfrm>
          <a:off x="22072600" y="1858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86995</xdr:rowOff>
    </xdr:from>
    <xdr:ext cx="469900" cy="258445"/>
    <xdr:sp macro="" textlink="">
      <xdr:nvSpPr>
        <xdr:cNvPr id="579" name="【公民館】&#10;一人当たり面積最大値テキスト"/>
        <xdr:cNvSpPr txBox="1"/>
      </xdr:nvSpPr>
      <xdr:spPr>
        <a:xfrm>
          <a:off x="22199600" y="17060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140335</xdr:rowOff>
    </xdr:from>
    <xdr:to xmlns:xdr="http://schemas.openxmlformats.org/drawingml/2006/spreadsheetDrawing">
      <xdr:col>116</xdr:col>
      <xdr:colOff>152400</xdr:colOff>
      <xdr:row>100</xdr:row>
      <xdr:rowOff>140335</xdr:rowOff>
    </xdr:to>
    <xdr:cxnSp macro="">
      <xdr:nvCxnSpPr>
        <xdr:cNvPr id="580" name="直線コネクタ 579"/>
        <xdr:cNvCxnSpPr/>
      </xdr:nvCxnSpPr>
      <xdr:spPr>
        <a:xfrm>
          <a:off x="22072600" y="1728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161290</xdr:rowOff>
    </xdr:from>
    <xdr:ext cx="469900" cy="259080"/>
    <xdr:sp macro="" textlink="">
      <xdr:nvSpPr>
        <xdr:cNvPr id="581" name="【公民館】&#10;一人当たり面積平均値テキスト"/>
        <xdr:cNvSpPr txBox="1"/>
      </xdr:nvSpPr>
      <xdr:spPr>
        <a:xfrm>
          <a:off x="22199600" y="181635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11430</xdr:rowOff>
    </xdr:from>
    <xdr:to xmlns:xdr="http://schemas.openxmlformats.org/drawingml/2006/spreadsheetDrawing">
      <xdr:col>116</xdr:col>
      <xdr:colOff>114300</xdr:colOff>
      <xdr:row>106</xdr:row>
      <xdr:rowOff>113030</xdr:rowOff>
    </xdr:to>
    <xdr:sp macro="" textlink="">
      <xdr:nvSpPr>
        <xdr:cNvPr id="582" name="フローチャート: 判断 581"/>
        <xdr:cNvSpPr/>
      </xdr:nvSpPr>
      <xdr:spPr>
        <a:xfrm>
          <a:off x="221107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128270</xdr:rowOff>
    </xdr:from>
    <xdr:to xmlns:xdr="http://schemas.openxmlformats.org/drawingml/2006/spreadsheetDrawing">
      <xdr:col>112</xdr:col>
      <xdr:colOff>38100</xdr:colOff>
      <xdr:row>106</xdr:row>
      <xdr:rowOff>58420</xdr:rowOff>
    </xdr:to>
    <xdr:sp macro="" textlink="">
      <xdr:nvSpPr>
        <xdr:cNvPr id="583" name="フローチャート: 判断 582"/>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86995</xdr:rowOff>
    </xdr:from>
    <xdr:to xmlns:xdr="http://schemas.openxmlformats.org/drawingml/2006/spreadsheetDrawing">
      <xdr:col>107</xdr:col>
      <xdr:colOff>101600</xdr:colOff>
      <xdr:row>106</xdr:row>
      <xdr:rowOff>17780</xdr:rowOff>
    </xdr:to>
    <xdr:sp macro="" textlink="">
      <xdr:nvSpPr>
        <xdr:cNvPr id="584" name="フローチャート: 判断 583"/>
        <xdr:cNvSpPr/>
      </xdr:nvSpPr>
      <xdr:spPr>
        <a:xfrm>
          <a:off x="20383500" y="18089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585" name="テキスト ボックス 58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586" name="テキスト ボックス 58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587" name="テキスト ボックス 58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588" name="テキスト ボックス 58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589" name="テキスト ボックス 58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52705</xdr:rowOff>
    </xdr:from>
    <xdr:to xmlns:xdr="http://schemas.openxmlformats.org/drawingml/2006/spreadsheetDrawing">
      <xdr:col>112</xdr:col>
      <xdr:colOff>38100</xdr:colOff>
      <xdr:row>106</xdr:row>
      <xdr:rowOff>154940</xdr:rowOff>
    </xdr:to>
    <xdr:sp macro="" textlink="">
      <xdr:nvSpPr>
        <xdr:cNvPr id="590" name="楕円 589"/>
        <xdr:cNvSpPr/>
      </xdr:nvSpPr>
      <xdr:spPr>
        <a:xfrm>
          <a:off x="21272500" y="1822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52705</xdr:rowOff>
    </xdr:from>
    <xdr:to xmlns:xdr="http://schemas.openxmlformats.org/drawingml/2006/spreadsheetDrawing">
      <xdr:col>107</xdr:col>
      <xdr:colOff>101600</xdr:colOff>
      <xdr:row>106</xdr:row>
      <xdr:rowOff>154940</xdr:rowOff>
    </xdr:to>
    <xdr:sp macro="" textlink="">
      <xdr:nvSpPr>
        <xdr:cNvPr id="591" name="楕円 590"/>
        <xdr:cNvSpPr/>
      </xdr:nvSpPr>
      <xdr:spPr>
        <a:xfrm>
          <a:off x="20383500" y="18226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103505</xdr:rowOff>
    </xdr:from>
    <xdr:to xmlns:xdr="http://schemas.openxmlformats.org/drawingml/2006/spreadsheetDrawing">
      <xdr:col>111</xdr:col>
      <xdr:colOff>177800</xdr:colOff>
      <xdr:row>106</xdr:row>
      <xdr:rowOff>103505</xdr:rowOff>
    </xdr:to>
    <xdr:cxnSp macro="">
      <xdr:nvCxnSpPr>
        <xdr:cNvPr id="592" name="直線コネクタ 591"/>
        <xdr:cNvCxnSpPr/>
      </xdr:nvCxnSpPr>
      <xdr:spPr>
        <a:xfrm>
          <a:off x="20434300" y="18277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74930</xdr:rowOff>
    </xdr:from>
    <xdr:ext cx="469900" cy="258445"/>
    <xdr:sp macro="" textlink="">
      <xdr:nvSpPr>
        <xdr:cNvPr id="593" name="n_1aveValue【公民館】&#10;一人当たり面積"/>
        <xdr:cNvSpPr txBox="1"/>
      </xdr:nvSpPr>
      <xdr:spPr>
        <a:xfrm>
          <a:off x="21075650" y="17905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33655</xdr:rowOff>
    </xdr:from>
    <xdr:ext cx="469265" cy="258445"/>
    <xdr:sp macro="" textlink="">
      <xdr:nvSpPr>
        <xdr:cNvPr id="594" name="n_2aveValue【公民館】&#10;一人当たり面積"/>
        <xdr:cNvSpPr txBox="1"/>
      </xdr:nvSpPr>
      <xdr:spPr>
        <a:xfrm>
          <a:off x="20199350" y="17864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145415</xdr:rowOff>
    </xdr:from>
    <xdr:ext cx="469900" cy="258445"/>
    <xdr:sp macro="" textlink="">
      <xdr:nvSpPr>
        <xdr:cNvPr id="595" name="n_1mainValue【公民館】&#10;一人当たり面積"/>
        <xdr:cNvSpPr txBox="1"/>
      </xdr:nvSpPr>
      <xdr:spPr>
        <a:xfrm>
          <a:off x="21075650" y="183191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145415</xdr:rowOff>
    </xdr:from>
    <xdr:ext cx="469265" cy="258445"/>
    <xdr:sp macro="" textlink="">
      <xdr:nvSpPr>
        <xdr:cNvPr id="596" name="n_2mainValue【公民館】&#10;一人当たり面積"/>
        <xdr:cNvSpPr txBox="1"/>
      </xdr:nvSpPr>
      <xdr:spPr>
        <a:xfrm>
          <a:off x="20199350" y="183191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597" name="正方形/長方形 5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598" name="正方形/長方形 59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599" name="テキスト ボックス 59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ＭＳ Ｐゴシック"/>
              <a:ea typeface="ＭＳ Ｐゴシック"/>
              <a:cs typeface="+mn-cs"/>
            </a:rPr>
            <a:t>類似団体と比較して特に有形固定資産減価償却率が高くなっている施設は、</a:t>
          </a:r>
          <a:r>
            <a:rPr kumimoji="1" lang="ja-JP" altLang="en-US" sz="1050">
              <a:solidFill>
                <a:schemeClr val="dk1"/>
              </a:solidFill>
              <a:effectLst/>
              <a:latin typeface="ＭＳ Ｐゴシック"/>
              <a:ea typeface="ＭＳ Ｐゴシック"/>
              <a:cs typeface="+mn-cs"/>
            </a:rPr>
            <a:t>学校施設</a:t>
          </a:r>
          <a:r>
            <a:rPr kumimoji="1" lang="ja-JP" altLang="ja-JP" sz="1050">
              <a:solidFill>
                <a:schemeClr val="dk1"/>
              </a:solidFill>
              <a:effectLst/>
              <a:latin typeface="ＭＳ Ｐゴシック"/>
              <a:ea typeface="ＭＳ Ｐゴシック"/>
              <a:cs typeface="+mn-cs"/>
            </a:rPr>
            <a:t>であり、特に低くなっている施設は公民館である。</a:t>
          </a:r>
          <a:endParaRPr lang="ja-JP" altLang="ja-JP" sz="1050">
            <a:effectLst/>
            <a:latin typeface="ＭＳ Ｐゴシック"/>
            <a:ea typeface="ＭＳ Ｐゴシック"/>
          </a:endParaRPr>
        </a:p>
        <a:p>
          <a:r>
            <a:rPr kumimoji="1" lang="ja-JP" altLang="en-US" sz="1050">
              <a:solidFill>
                <a:schemeClr val="dk1"/>
              </a:solidFill>
              <a:effectLst/>
              <a:latin typeface="ＭＳ Ｐゴシック"/>
              <a:ea typeface="ＭＳ Ｐゴシック"/>
              <a:cs typeface="+mn-cs"/>
            </a:rPr>
            <a:t>学校施設１１２施設は、全て</a:t>
          </a:r>
          <a:r>
            <a:rPr kumimoji="1" lang="ja-JP" altLang="ja-JP" sz="1050">
              <a:solidFill>
                <a:schemeClr val="dk1"/>
              </a:solidFill>
              <a:effectLst/>
              <a:latin typeface="ＭＳ Ｐゴシック"/>
              <a:ea typeface="ＭＳ Ｐゴシック"/>
              <a:cs typeface="+mn-cs"/>
            </a:rPr>
            <a:t>耐震改修を完了しているほか、アセットマネジメント基本方針に基づき修繕等の維持管理を行っているため、使用する上での問題はない。今後は施設マネジメント計画に基づいて、各施設の長寿命化に取り組んでいく。</a:t>
          </a:r>
          <a:endParaRPr lang="ja-JP" altLang="ja-JP" sz="1050">
            <a:effectLst/>
            <a:latin typeface="ＭＳ Ｐゴシック"/>
            <a:ea typeface="ＭＳ Ｐゴシック"/>
          </a:endParaRPr>
        </a:p>
        <a:p>
          <a:pPr eaLnBrk="1" fontAlgn="auto" latinLnBrk="0" hangingPunct="1"/>
          <a:r>
            <a:rPr kumimoji="1" lang="ja-JP" altLang="ja-JP" sz="1050">
              <a:solidFill>
                <a:schemeClr val="dk1"/>
              </a:solidFill>
              <a:effectLst/>
              <a:latin typeface="ＭＳ Ｐゴシック"/>
              <a:ea typeface="ＭＳ Ｐゴシック"/>
              <a:cs typeface="+mn-cs"/>
            </a:rPr>
            <a:t>公民館については、</a:t>
          </a:r>
          <a:r>
            <a:rPr kumimoji="1" lang="en-US" altLang="ja-JP" sz="1050">
              <a:solidFill>
                <a:schemeClr val="dk1"/>
              </a:solidFill>
              <a:effectLst/>
              <a:latin typeface="ＭＳ Ｐゴシック"/>
              <a:ea typeface="ＭＳ Ｐゴシック"/>
              <a:cs typeface="+mn-cs"/>
            </a:rPr>
            <a:t>12</a:t>
          </a:r>
          <a:r>
            <a:rPr kumimoji="1" lang="ja-JP" altLang="ja-JP" sz="1050">
              <a:solidFill>
                <a:schemeClr val="dk1"/>
              </a:solidFill>
              <a:effectLst/>
              <a:latin typeface="ＭＳ Ｐゴシック"/>
              <a:ea typeface="ＭＳ Ｐゴシック"/>
              <a:cs typeface="+mn-cs"/>
            </a:rPr>
            <a:t>館のうち、平成</a:t>
          </a:r>
          <a:r>
            <a:rPr kumimoji="1" lang="en-US" altLang="ja-JP" sz="1050">
              <a:solidFill>
                <a:schemeClr val="dk1"/>
              </a:solidFill>
              <a:effectLst/>
              <a:latin typeface="ＭＳ Ｐゴシック"/>
              <a:ea typeface="ＭＳ Ｐゴシック"/>
              <a:cs typeface="+mn-cs"/>
            </a:rPr>
            <a:t>21</a:t>
          </a:r>
          <a:r>
            <a:rPr kumimoji="1" lang="ja-JP" altLang="ja-JP" sz="1050">
              <a:solidFill>
                <a:schemeClr val="dk1"/>
              </a:solidFill>
              <a:effectLst/>
              <a:latin typeface="ＭＳ Ｐゴシック"/>
              <a:ea typeface="ＭＳ Ｐゴシック"/>
              <a:cs typeface="+mn-cs"/>
            </a:rPr>
            <a:t>年度に</a:t>
          </a:r>
          <a:r>
            <a:rPr kumimoji="1" lang="en-US" altLang="ja-JP" sz="1050">
              <a:solidFill>
                <a:schemeClr val="dk1"/>
              </a:solidFill>
              <a:effectLst/>
              <a:latin typeface="ＭＳ Ｐゴシック"/>
              <a:ea typeface="ＭＳ Ｐゴシック"/>
              <a:cs typeface="+mn-cs"/>
            </a:rPr>
            <a:t>1</a:t>
          </a:r>
          <a:r>
            <a:rPr kumimoji="1" lang="ja-JP" altLang="ja-JP" sz="1050">
              <a:solidFill>
                <a:schemeClr val="dk1"/>
              </a:solidFill>
              <a:effectLst/>
              <a:latin typeface="ＭＳ Ｐゴシック"/>
              <a:ea typeface="ＭＳ Ｐゴシック"/>
              <a:cs typeface="+mn-cs"/>
            </a:rPr>
            <a:t>館を更新、</a:t>
          </a:r>
          <a:r>
            <a:rPr kumimoji="1" lang="en-US" altLang="ja-JP" sz="1050">
              <a:solidFill>
                <a:schemeClr val="dk1"/>
              </a:solidFill>
              <a:effectLst/>
              <a:latin typeface="ＭＳ Ｐゴシック"/>
              <a:ea typeface="ＭＳ Ｐゴシック"/>
              <a:cs typeface="+mn-cs"/>
            </a:rPr>
            <a:t>28</a:t>
          </a:r>
          <a:r>
            <a:rPr kumimoji="1" lang="ja-JP" altLang="ja-JP" sz="1050">
              <a:solidFill>
                <a:schemeClr val="dk1"/>
              </a:solidFill>
              <a:effectLst/>
              <a:latin typeface="ＭＳ Ｐゴシック"/>
              <a:ea typeface="ＭＳ Ｐゴシック"/>
              <a:cs typeface="+mn-cs"/>
            </a:rPr>
            <a:t>年度に</a:t>
          </a:r>
          <a:r>
            <a:rPr kumimoji="1" lang="en-US" altLang="ja-JP" sz="1050">
              <a:solidFill>
                <a:schemeClr val="dk1"/>
              </a:solidFill>
              <a:effectLst/>
              <a:latin typeface="ＭＳ Ｐゴシック"/>
              <a:ea typeface="ＭＳ Ｐゴシック"/>
              <a:cs typeface="+mn-cs"/>
            </a:rPr>
            <a:t>1</a:t>
          </a:r>
          <a:r>
            <a:rPr kumimoji="1" lang="ja-JP" altLang="ja-JP" sz="1050">
              <a:solidFill>
                <a:schemeClr val="dk1"/>
              </a:solidFill>
              <a:effectLst/>
              <a:latin typeface="ＭＳ Ｐゴシック"/>
              <a:ea typeface="ＭＳ Ｐゴシック"/>
              <a:cs typeface="+mn-cs"/>
            </a:rPr>
            <a:t>館を新設しており、比較的新しい施設が多いため、有形固定資産減価償却率が低くなっている。また、</a:t>
          </a:r>
          <a:r>
            <a:rPr kumimoji="1" lang="ja-JP" altLang="en-US" sz="1050">
              <a:solidFill>
                <a:schemeClr val="dk1"/>
              </a:solidFill>
              <a:effectLst/>
              <a:latin typeface="ＭＳ Ｐゴシック"/>
              <a:ea typeface="ＭＳ Ｐゴシック"/>
              <a:cs typeface="+mn-cs"/>
            </a:rPr>
            <a:t>令和</a:t>
          </a:r>
          <a:r>
            <a:rPr kumimoji="1" lang="en-US" altLang="ja-JP" sz="1050">
              <a:solidFill>
                <a:schemeClr val="dk1"/>
              </a:solidFill>
              <a:effectLst/>
              <a:latin typeface="ＭＳ Ｐゴシック"/>
              <a:ea typeface="ＭＳ Ｐゴシック"/>
              <a:cs typeface="+mn-cs"/>
            </a:rPr>
            <a:t>2</a:t>
          </a:r>
          <a:r>
            <a:rPr kumimoji="1" lang="ja-JP" altLang="ja-JP" sz="1050">
              <a:solidFill>
                <a:schemeClr val="dk1"/>
              </a:solidFill>
              <a:effectLst/>
              <a:latin typeface="ＭＳ Ｐゴシック"/>
              <a:ea typeface="ＭＳ Ｐゴシック"/>
              <a:cs typeface="+mn-cs"/>
            </a:rPr>
            <a:t>年度に１館の更新予定もあることから、地区に求められる最適な規模・機能に合わせた更新内容となるよう、維持管理にかかる経費の増加に留意しつつ、その他の公民館においても適切な維持管理を行っていく。</a:t>
          </a:r>
          <a:endParaRPr lang="ja-JP" altLang="ja-JP" sz="105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静岡県藤枝市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146,173
144,613
194.06
57,458,960
54,635,537
2,811,805
28,123,321
41,420,269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9.8
2.6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9702800" cy="259080"/>
    <xdr:sp macro="" textlink="">
      <xdr:nvSpPr>
        <xdr:cNvPr id="30" name="テキスト ボックス 29"/>
        <xdr:cNvSpPr txBox="1"/>
      </xdr:nvSpPr>
      <xdr:spPr>
        <a:xfrm>
          <a:off x="698500" y="3111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0" name="テキスト ボックス 39"/>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8455" cy="259080"/>
    <xdr:sp macro="" textlink="">
      <xdr:nvSpPr>
        <xdr:cNvPr id="43" name="テキスト ボックス 42"/>
        <xdr:cNvSpPr txBox="1"/>
      </xdr:nvSpPr>
      <xdr:spPr>
        <a:xfrm>
          <a:off x="422910" y="709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5" name="テキスト ボックス 44"/>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1" name="テキスト ボックス 50"/>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725" cy="259080"/>
    <xdr:sp macro="" textlink="">
      <xdr:nvSpPr>
        <xdr:cNvPr id="53" name="テキスト ボックス 52"/>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137160</xdr:rowOff>
    </xdr:from>
    <xdr:to xmlns:xdr="http://schemas.openxmlformats.org/drawingml/2006/spreadsheetDrawing">
      <xdr:col>24</xdr:col>
      <xdr:colOff>62865</xdr:colOff>
      <xdr:row>41</xdr:row>
      <xdr:rowOff>127635</xdr:rowOff>
    </xdr:to>
    <xdr:cxnSp macro="">
      <xdr:nvCxnSpPr>
        <xdr:cNvPr id="55" name="直線コネクタ 54"/>
        <xdr:cNvCxnSpPr/>
      </xdr:nvCxnSpPr>
      <xdr:spPr>
        <a:xfrm flipV="1">
          <a:off x="4634865" y="5623560"/>
          <a:ext cx="0" cy="1533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132080</xdr:rowOff>
    </xdr:from>
    <xdr:ext cx="340360" cy="258445"/>
    <xdr:sp macro="" textlink="">
      <xdr:nvSpPr>
        <xdr:cNvPr id="56" name="【図書館】&#10;有形固定資産減価償却率最小値テキスト"/>
        <xdr:cNvSpPr txBox="1"/>
      </xdr:nvSpPr>
      <xdr:spPr>
        <a:xfrm>
          <a:off x="4673600" y="716153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127635</xdr:rowOff>
    </xdr:from>
    <xdr:to xmlns:xdr="http://schemas.openxmlformats.org/drawingml/2006/spreadsheetDrawing">
      <xdr:col>24</xdr:col>
      <xdr:colOff>152400</xdr:colOff>
      <xdr:row>41</xdr:row>
      <xdr:rowOff>127635</xdr:rowOff>
    </xdr:to>
    <xdr:cxnSp macro="">
      <xdr:nvCxnSpPr>
        <xdr:cNvPr id="57" name="直線コネクタ 56"/>
        <xdr:cNvCxnSpPr/>
      </xdr:nvCxnSpPr>
      <xdr:spPr>
        <a:xfrm>
          <a:off x="4546600" y="7157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83820</xdr:rowOff>
    </xdr:from>
    <xdr:ext cx="405130" cy="259080"/>
    <xdr:sp macro="" textlink="">
      <xdr:nvSpPr>
        <xdr:cNvPr id="58" name="【図書館】&#10;有形固定資産減価償却率最大値テキスト"/>
        <xdr:cNvSpPr txBox="1"/>
      </xdr:nvSpPr>
      <xdr:spPr>
        <a:xfrm>
          <a:off x="4673600" y="5398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137160</xdr:rowOff>
    </xdr:from>
    <xdr:to xmlns:xdr="http://schemas.openxmlformats.org/drawingml/2006/spreadsheetDrawing">
      <xdr:col>24</xdr:col>
      <xdr:colOff>152400</xdr:colOff>
      <xdr:row>32</xdr:row>
      <xdr:rowOff>137160</xdr:rowOff>
    </xdr:to>
    <xdr:cxnSp macro="">
      <xdr:nvCxnSpPr>
        <xdr:cNvPr id="59" name="直線コネクタ 58"/>
        <xdr:cNvCxnSpPr/>
      </xdr:nvCxnSpPr>
      <xdr:spPr>
        <a:xfrm>
          <a:off x="4546600" y="562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63500</xdr:rowOff>
    </xdr:from>
    <xdr:ext cx="405130" cy="258445"/>
    <xdr:sp macro="" textlink="">
      <xdr:nvSpPr>
        <xdr:cNvPr id="60" name="【図書館】&#10;有形固定資産減価償却率平均値テキスト"/>
        <xdr:cNvSpPr txBox="1"/>
      </xdr:nvSpPr>
      <xdr:spPr>
        <a:xfrm>
          <a:off x="4673600" y="62357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84455</xdr:rowOff>
    </xdr:from>
    <xdr:to xmlns:xdr="http://schemas.openxmlformats.org/drawingml/2006/spreadsheetDrawing">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59690</xdr:rowOff>
    </xdr:from>
    <xdr:to xmlns:xdr="http://schemas.openxmlformats.org/drawingml/2006/spreadsheetDrawing">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36</xdr:row>
      <xdr:rowOff>152400</xdr:rowOff>
    </xdr:from>
    <xdr:ext cx="405130" cy="259080"/>
    <xdr:sp macro="" textlink="">
      <xdr:nvSpPr>
        <xdr:cNvPr id="63" name="n_1aveValue【図書館】&#10;有形固定資産減価償却率"/>
        <xdr:cNvSpPr txBox="1"/>
      </xdr:nvSpPr>
      <xdr:spPr>
        <a:xfrm>
          <a:off x="3582035" y="6324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82550</xdr:rowOff>
    </xdr:from>
    <xdr:to xmlns:xdr="http://schemas.openxmlformats.org/drawingml/2006/spreadsheetDrawing">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37</xdr:row>
      <xdr:rowOff>3810</xdr:rowOff>
    </xdr:from>
    <xdr:ext cx="404495" cy="259080"/>
    <xdr:sp macro="" textlink="">
      <xdr:nvSpPr>
        <xdr:cNvPr id="65" name="n_2aveValue【図書館】&#10;有形固定資産減価償却率"/>
        <xdr:cNvSpPr txBox="1"/>
      </xdr:nvSpPr>
      <xdr:spPr>
        <a:xfrm>
          <a:off x="2705735" y="63474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118745</xdr:rowOff>
    </xdr:from>
    <xdr:to xmlns:xdr="http://schemas.openxmlformats.org/drawingml/2006/spreadsheetDrawing">
      <xdr:col>20</xdr:col>
      <xdr:colOff>38100</xdr:colOff>
      <xdr:row>34</xdr:row>
      <xdr:rowOff>48895</xdr:rowOff>
    </xdr:to>
    <xdr:sp macro="" textlink="">
      <xdr:nvSpPr>
        <xdr:cNvPr id="71" name="楕円 70"/>
        <xdr:cNvSpPr/>
      </xdr:nvSpPr>
      <xdr:spPr>
        <a:xfrm>
          <a:off x="3746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33</xdr:row>
      <xdr:rowOff>168275</xdr:rowOff>
    </xdr:from>
    <xdr:to xmlns:xdr="http://schemas.openxmlformats.org/drawingml/2006/spreadsheetDrawing">
      <xdr:col>15</xdr:col>
      <xdr:colOff>101600</xdr:colOff>
      <xdr:row>34</xdr:row>
      <xdr:rowOff>98425</xdr:rowOff>
    </xdr:to>
    <xdr:sp macro="" textlink="">
      <xdr:nvSpPr>
        <xdr:cNvPr id="72" name="楕円 71"/>
        <xdr:cNvSpPr/>
      </xdr:nvSpPr>
      <xdr:spPr>
        <a:xfrm>
          <a:off x="2857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169545</xdr:rowOff>
    </xdr:from>
    <xdr:to xmlns:xdr="http://schemas.openxmlformats.org/drawingml/2006/spreadsheetDrawing">
      <xdr:col>19</xdr:col>
      <xdr:colOff>177800</xdr:colOff>
      <xdr:row>34</xdr:row>
      <xdr:rowOff>47625</xdr:rowOff>
    </xdr:to>
    <xdr:cxnSp macro="">
      <xdr:nvCxnSpPr>
        <xdr:cNvPr id="73" name="直線コネクタ 72"/>
        <xdr:cNvCxnSpPr/>
      </xdr:nvCxnSpPr>
      <xdr:spPr>
        <a:xfrm flipV="1">
          <a:off x="2908300" y="582739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32</xdr:row>
      <xdr:rowOff>65405</xdr:rowOff>
    </xdr:from>
    <xdr:ext cx="405130" cy="258445"/>
    <xdr:sp macro="" textlink="">
      <xdr:nvSpPr>
        <xdr:cNvPr id="74" name="n_1mainValue【図書館】&#10;有形固定資産減価償却率"/>
        <xdr:cNvSpPr txBox="1"/>
      </xdr:nvSpPr>
      <xdr:spPr>
        <a:xfrm>
          <a:off x="3582035" y="5551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32</xdr:row>
      <xdr:rowOff>114935</xdr:rowOff>
    </xdr:from>
    <xdr:ext cx="404495" cy="259080"/>
    <xdr:sp macro="" textlink="">
      <xdr:nvSpPr>
        <xdr:cNvPr id="75" name="n_2mainValue【図書館】&#10;有形固定資産減価償却率"/>
        <xdr:cNvSpPr txBox="1"/>
      </xdr:nvSpPr>
      <xdr:spPr>
        <a:xfrm>
          <a:off x="2705735" y="5601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84" name="テキスト ボックス 83"/>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85" name="直線コネクタ 8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86" name="直線コネクタ 8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87" name="テキスト ボックス 86"/>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88" name="直線コネクタ 8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89" name="テキスト ボックス 88"/>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0" name="直線コネクタ 8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91" name="テキスト ボックス 90"/>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92" name="直線コネクタ 9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93" name="テキスト ボックス 92"/>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94" name="直線コネクタ 9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95" name="テキスト ボックス 94"/>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96" name="直線コネクタ 9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97" name="テキスト ボックス 96"/>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114300</xdr:rowOff>
    </xdr:from>
    <xdr:to xmlns:xdr="http://schemas.openxmlformats.org/drawingml/2006/spreadsheetDrawing">
      <xdr:col>54</xdr:col>
      <xdr:colOff>189865</xdr:colOff>
      <xdr:row>40</xdr:row>
      <xdr:rowOff>152400</xdr:rowOff>
    </xdr:to>
    <xdr:cxnSp macro="">
      <xdr:nvCxnSpPr>
        <xdr:cNvPr id="99" name="直線コネクタ 98"/>
        <xdr:cNvCxnSpPr/>
      </xdr:nvCxnSpPr>
      <xdr:spPr>
        <a:xfrm flipV="1">
          <a:off x="10476865" y="577215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156210</xdr:rowOff>
    </xdr:from>
    <xdr:ext cx="469900" cy="258445"/>
    <xdr:sp macro="" textlink="">
      <xdr:nvSpPr>
        <xdr:cNvPr id="100" name="【図書館】&#10;一人当たり面積最小値テキスト"/>
        <xdr:cNvSpPr txBox="1"/>
      </xdr:nvSpPr>
      <xdr:spPr>
        <a:xfrm>
          <a:off x="10515600" y="701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152400</xdr:rowOff>
    </xdr:from>
    <xdr:to xmlns:xdr="http://schemas.openxmlformats.org/drawingml/2006/spreadsheetDrawing">
      <xdr:col>55</xdr:col>
      <xdr:colOff>88900</xdr:colOff>
      <xdr:row>40</xdr:row>
      <xdr:rowOff>152400</xdr:rowOff>
    </xdr:to>
    <xdr:cxnSp macro="">
      <xdr:nvCxnSpPr>
        <xdr:cNvPr id="101" name="直線コネクタ 100"/>
        <xdr:cNvCxnSpPr/>
      </xdr:nvCxnSpPr>
      <xdr:spPr>
        <a:xfrm>
          <a:off x="10388600" y="701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60960</xdr:rowOff>
    </xdr:from>
    <xdr:ext cx="469900" cy="259080"/>
    <xdr:sp macro="" textlink="">
      <xdr:nvSpPr>
        <xdr:cNvPr id="102" name="【図書館】&#10;一人当たり面積最大値テキスト"/>
        <xdr:cNvSpPr txBox="1"/>
      </xdr:nvSpPr>
      <xdr:spPr>
        <a:xfrm>
          <a:off x="10515600" y="5547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114300</xdr:rowOff>
    </xdr:from>
    <xdr:to xmlns:xdr="http://schemas.openxmlformats.org/drawingml/2006/spreadsheetDrawing">
      <xdr:col>55</xdr:col>
      <xdr:colOff>88900</xdr:colOff>
      <xdr:row>33</xdr:row>
      <xdr:rowOff>114300</xdr:rowOff>
    </xdr:to>
    <xdr:cxnSp macro="">
      <xdr:nvCxnSpPr>
        <xdr:cNvPr id="103" name="直線コネクタ 102"/>
        <xdr:cNvCxnSpPr/>
      </xdr:nvCxnSpPr>
      <xdr:spPr>
        <a:xfrm>
          <a:off x="10388600" y="5772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99060</xdr:rowOff>
    </xdr:from>
    <xdr:ext cx="469900" cy="258445"/>
    <xdr:sp macro="" textlink="">
      <xdr:nvSpPr>
        <xdr:cNvPr id="104" name="【図書館】&#10;一人当たり面積平均値テキスト"/>
        <xdr:cNvSpPr txBox="1"/>
      </xdr:nvSpPr>
      <xdr:spPr>
        <a:xfrm>
          <a:off x="10515600" y="64427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120650</xdr:rowOff>
    </xdr:from>
    <xdr:to xmlns:xdr="http://schemas.openxmlformats.org/drawingml/2006/spreadsheetDrawing">
      <xdr:col>55</xdr:col>
      <xdr:colOff>50800</xdr:colOff>
      <xdr:row>38</xdr:row>
      <xdr:rowOff>50800</xdr:rowOff>
    </xdr:to>
    <xdr:sp macro="" textlink="">
      <xdr:nvSpPr>
        <xdr:cNvPr id="105" name="フローチャート: 判断 104"/>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120650</xdr:rowOff>
    </xdr:from>
    <xdr:to xmlns:xdr="http://schemas.openxmlformats.org/drawingml/2006/spreadsheetDrawing">
      <xdr:col>50</xdr:col>
      <xdr:colOff>165100</xdr:colOff>
      <xdr:row>38</xdr:row>
      <xdr:rowOff>50800</xdr:rowOff>
    </xdr:to>
    <xdr:sp macro="" textlink="">
      <xdr:nvSpPr>
        <xdr:cNvPr id="106" name="フローチャート: 判断 105"/>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36</xdr:row>
      <xdr:rowOff>67310</xdr:rowOff>
    </xdr:from>
    <xdr:ext cx="469900" cy="259080"/>
    <xdr:sp macro="" textlink="">
      <xdr:nvSpPr>
        <xdr:cNvPr id="107" name="n_1aveValue【図書館】&#10;一人当たり面積"/>
        <xdr:cNvSpPr txBox="1"/>
      </xdr:nvSpPr>
      <xdr:spPr>
        <a:xfrm>
          <a:off x="9391650" y="623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139700</xdr:rowOff>
    </xdr:from>
    <xdr:to xmlns:xdr="http://schemas.openxmlformats.org/drawingml/2006/spreadsheetDrawing">
      <xdr:col>46</xdr:col>
      <xdr:colOff>38100</xdr:colOff>
      <xdr:row>38</xdr:row>
      <xdr:rowOff>69850</xdr:rowOff>
    </xdr:to>
    <xdr:sp macro="" textlink="">
      <xdr:nvSpPr>
        <xdr:cNvPr id="108" name="フローチャート: 判断 107"/>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36</xdr:row>
      <xdr:rowOff>86360</xdr:rowOff>
    </xdr:from>
    <xdr:ext cx="469265" cy="258445"/>
    <xdr:sp macro="" textlink="">
      <xdr:nvSpPr>
        <xdr:cNvPr id="109" name="n_2aveValue【図書館】&#10;一人当たり面積"/>
        <xdr:cNvSpPr txBox="1"/>
      </xdr:nvSpPr>
      <xdr:spPr>
        <a:xfrm>
          <a:off x="8515350" y="6258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44</xdr:row>
      <xdr:rowOff>73660</xdr:rowOff>
    </xdr:from>
    <xdr:ext cx="762000" cy="259080"/>
    <xdr:sp macro="" textlink="">
      <xdr:nvSpPr>
        <xdr:cNvPr id="110" name="テキスト ボックス 10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1" name="テキスト ボックス 11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2" name="テキスト ボックス 11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3" name="テキスト ボックス 11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4" name="テキスト ボックス 11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158750</xdr:rowOff>
    </xdr:from>
    <xdr:to xmlns:xdr="http://schemas.openxmlformats.org/drawingml/2006/spreadsheetDrawing">
      <xdr:col>50</xdr:col>
      <xdr:colOff>165100</xdr:colOff>
      <xdr:row>41</xdr:row>
      <xdr:rowOff>88900</xdr:rowOff>
    </xdr:to>
    <xdr:sp macro="" textlink="">
      <xdr:nvSpPr>
        <xdr:cNvPr id="115" name="楕円 114"/>
        <xdr:cNvSpPr/>
      </xdr:nvSpPr>
      <xdr:spPr>
        <a:xfrm>
          <a:off x="9588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158750</xdr:rowOff>
    </xdr:from>
    <xdr:to xmlns:xdr="http://schemas.openxmlformats.org/drawingml/2006/spreadsheetDrawing">
      <xdr:col>46</xdr:col>
      <xdr:colOff>38100</xdr:colOff>
      <xdr:row>41</xdr:row>
      <xdr:rowOff>88900</xdr:rowOff>
    </xdr:to>
    <xdr:sp macro="" textlink="">
      <xdr:nvSpPr>
        <xdr:cNvPr id="116" name="楕円 115"/>
        <xdr:cNvSpPr/>
      </xdr:nvSpPr>
      <xdr:spPr>
        <a:xfrm>
          <a:off x="8699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38100</xdr:rowOff>
    </xdr:from>
    <xdr:to xmlns:xdr="http://schemas.openxmlformats.org/drawingml/2006/spreadsheetDrawing">
      <xdr:col>50</xdr:col>
      <xdr:colOff>114300</xdr:colOff>
      <xdr:row>41</xdr:row>
      <xdr:rowOff>38100</xdr:rowOff>
    </xdr:to>
    <xdr:cxnSp macro="">
      <xdr:nvCxnSpPr>
        <xdr:cNvPr id="117" name="直線コネクタ 116"/>
        <xdr:cNvCxnSpPr/>
      </xdr:nvCxnSpPr>
      <xdr:spPr>
        <a:xfrm>
          <a:off x="8750300" y="70675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41</xdr:row>
      <xdr:rowOff>80010</xdr:rowOff>
    </xdr:from>
    <xdr:ext cx="469900" cy="259080"/>
    <xdr:sp macro="" textlink="">
      <xdr:nvSpPr>
        <xdr:cNvPr id="118" name="n_1mainValue【図書館】&#10;一人当たり面積"/>
        <xdr:cNvSpPr txBox="1"/>
      </xdr:nvSpPr>
      <xdr:spPr>
        <a:xfrm>
          <a:off x="9391650" y="710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80010</xdr:rowOff>
    </xdr:from>
    <xdr:ext cx="469265" cy="259080"/>
    <xdr:sp macro="" textlink="">
      <xdr:nvSpPr>
        <xdr:cNvPr id="119" name="n_2mainValue【図書館】&#10;一人当たり面積"/>
        <xdr:cNvSpPr txBox="1"/>
      </xdr:nvSpPr>
      <xdr:spPr>
        <a:xfrm>
          <a:off x="8515350" y="7109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28" name="テキスト ボックス 12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29" name="直線コネクタ 12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8455" cy="258445"/>
    <xdr:sp macro="" textlink="">
      <xdr:nvSpPr>
        <xdr:cNvPr id="130" name="テキスト ボックス 129"/>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31" name="直線コネクタ 13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32" name="テキスト ボックス 13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33" name="直線コネクタ 13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34" name="テキスト ボックス 13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35" name="直線コネクタ 13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36" name="テキスト ボックス 135"/>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37" name="直線コネクタ 13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38" name="テキスト ボックス 13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39" name="直線コネクタ 13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725" cy="259080"/>
    <xdr:sp macro="" textlink="">
      <xdr:nvSpPr>
        <xdr:cNvPr id="140" name="テキスト ボックス 139"/>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41" name="直線コネクタ 14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725" cy="258445"/>
    <xdr:sp macro="" textlink="">
      <xdr:nvSpPr>
        <xdr:cNvPr id="142" name="テキスト ボックス 141"/>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123825</xdr:rowOff>
    </xdr:from>
    <xdr:to xmlns:xdr="http://schemas.openxmlformats.org/drawingml/2006/spreadsheetDrawing">
      <xdr:col>24</xdr:col>
      <xdr:colOff>62865</xdr:colOff>
      <xdr:row>64</xdr:row>
      <xdr:rowOff>68580</xdr:rowOff>
    </xdr:to>
    <xdr:cxnSp macro="">
      <xdr:nvCxnSpPr>
        <xdr:cNvPr id="144" name="直線コネクタ 143"/>
        <xdr:cNvCxnSpPr/>
      </xdr:nvCxnSpPr>
      <xdr:spPr>
        <a:xfrm flipV="1">
          <a:off x="4634865" y="972502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72390</xdr:rowOff>
    </xdr:from>
    <xdr:ext cx="405130" cy="259080"/>
    <xdr:sp macro="" textlink="">
      <xdr:nvSpPr>
        <xdr:cNvPr id="145" name="【体育館・プール】&#10;有形固定資産減価償却率最小値テキスト"/>
        <xdr:cNvSpPr txBox="1"/>
      </xdr:nvSpPr>
      <xdr:spPr>
        <a:xfrm>
          <a:off x="4673600" y="1104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68580</xdr:rowOff>
    </xdr:from>
    <xdr:to xmlns:xdr="http://schemas.openxmlformats.org/drawingml/2006/spreadsheetDrawing">
      <xdr:col>24</xdr:col>
      <xdr:colOff>152400</xdr:colOff>
      <xdr:row>64</xdr:row>
      <xdr:rowOff>68580</xdr:rowOff>
    </xdr:to>
    <xdr:cxnSp macro="">
      <xdr:nvCxnSpPr>
        <xdr:cNvPr id="146" name="直線コネクタ 145"/>
        <xdr:cNvCxnSpPr/>
      </xdr:nvCxnSpPr>
      <xdr:spPr>
        <a:xfrm>
          <a:off x="4546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70485</xdr:rowOff>
    </xdr:from>
    <xdr:ext cx="405130" cy="259080"/>
    <xdr:sp macro="" textlink="">
      <xdr:nvSpPr>
        <xdr:cNvPr id="147" name="【体育館・プール】&#10;有形固定資産減価償却率最大値テキスト"/>
        <xdr:cNvSpPr txBox="1"/>
      </xdr:nvSpPr>
      <xdr:spPr>
        <a:xfrm>
          <a:off x="4673600" y="9500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123825</xdr:rowOff>
    </xdr:from>
    <xdr:to xmlns:xdr="http://schemas.openxmlformats.org/drawingml/2006/spreadsheetDrawing">
      <xdr:col>24</xdr:col>
      <xdr:colOff>152400</xdr:colOff>
      <xdr:row>56</xdr:row>
      <xdr:rowOff>123825</xdr:rowOff>
    </xdr:to>
    <xdr:cxnSp macro="">
      <xdr:nvCxnSpPr>
        <xdr:cNvPr id="148" name="直線コネクタ 147"/>
        <xdr:cNvCxnSpPr/>
      </xdr:nvCxnSpPr>
      <xdr:spPr>
        <a:xfrm>
          <a:off x="4546600" y="9725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110490</xdr:rowOff>
    </xdr:from>
    <xdr:ext cx="405130" cy="258445"/>
    <xdr:sp macro="" textlink="">
      <xdr:nvSpPr>
        <xdr:cNvPr id="149" name="【体育館・プール】&#10;有形固定資産減価償却率平均値テキスト"/>
        <xdr:cNvSpPr txBox="1"/>
      </xdr:nvSpPr>
      <xdr:spPr>
        <a:xfrm>
          <a:off x="4673600" y="102260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132080</xdr:rowOff>
    </xdr:from>
    <xdr:to xmlns:xdr="http://schemas.openxmlformats.org/drawingml/2006/spreadsheetDrawing">
      <xdr:col>24</xdr:col>
      <xdr:colOff>114300</xdr:colOff>
      <xdr:row>60</xdr:row>
      <xdr:rowOff>62230</xdr:rowOff>
    </xdr:to>
    <xdr:sp macro="" textlink="">
      <xdr:nvSpPr>
        <xdr:cNvPr id="150" name="フローチャート: 判断 149"/>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10160</xdr:rowOff>
    </xdr:from>
    <xdr:to xmlns:xdr="http://schemas.openxmlformats.org/drawingml/2006/spreadsheetDrawing">
      <xdr:col>20</xdr:col>
      <xdr:colOff>38100</xdr:colOff>
      <xdr:row>60</xdr:row>
      <xdr:rowOff>111760</xdr:rowOff>
    </xdr:to>
    <xdr:sp macro="" textlink="">
      <xdr:nvSpPr>
        <xdr:cNvPr id="151" name="フローチャート: 判断 150"/>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58</xdr:row>
      <xdr:rowOff>128270</xdr:rowOff>
    </xdr:from>
    <xdr:ext cx="405130" cy="259080"/>
    <xdr:sp macro="" textlink="">
      <xdr:nvSpPr>
        <xdr:cNvPr id="152" name="n_1aveValue【体育館・プール】&#10;有形固定資産減価償却率"/>
        <xdr:cNvSpPr txBox="1"/>
      </xdr:nvSpPr>
      <xdr:spPr>
        <a:xfrm>
          <a:off x="3582035" y="10072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60</xdr:row>
      <xdr:rowOff>34925</xdr:rowOff>
    </xdr:from>
    <xdr:to xmlns:xdr="http://schemas.openxmlformats.org/drawingml/2006/spreadsheetDrawing">
      <xdr:col>15</xdr:col>
      <xdr:colOff>101600</xdr:colOff>
      <xdr:row>60</xdr:row>
      <xdr:rowOff>136525</xdr:rowOff>
    </xdr:to>
    <xdr:sp macro="" textlink="">
      <xdr:nvSpPr>
        <xdr:cNvPr id="153" name="フローチャート: 判断 152"/>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58</xdr:row>
      <xdr:rowOff>153035</xdr:rowOff>
    </xdr:from>
    <xdr:ext cx="404495" cy="259080"/>
    <xdr:sp macro="" textlink="">
      <xdr:nvSpPr>
        <xdr:cNvPr id="154" name="n_2aveValue【体育館・プール】&#10;有形固定資産減価償却率"/>
        <xdr:cNvSpPr txBox="1"/>
      </xdr:nvSpPr>
      <xdr:spPr>
        <a:xfrm>
          <a:off x="2705735" y="10097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66</xdr:row>
      <xdr:rowOff>111760</xdr:rowOff>
    </xdr:from>
    <xdr:ext cx="762000" cy="258445"/>
    <xdr:sp macro="" textlink="">
      <xdr:nvSpPr>
        <xdr:cNvPr id="155" name="テキスト ボックス 154"/>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56" name="テキスト ボックス 155"/>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57" name="テキスト ボックス 156"/>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58" name="テキスト ボックス 157"/>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59" name="テキスト ボックス 158"/>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59690</xdr:rowOff>
    </xdr:from>
    <xdr:to xmlns:xdr="http://schemas.openxmlformats.org/drawingml/2006/spreadsheetDrawing">
      <xdr:col>20</xdr:col>
      <xdr:colOff>38100</xdr:colOff>
      <xdr:row>60</xdr:row>
      <xdr:rowOff>161290</xdr:rowOff>
    </xdr:to>
    <xdr:sp macro="" textlink="">
      <xdr:nvSpPr>
        <xdr:cNvPr id="160" name="楕円 159"/>
        <xdr:cNvSpPr/>
      </xdr:nvSpPr>
      <xdr:spPr>
        <a:xfrm>
          <a:off x="3746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154940</xdr:rowOff>
    </xdr:from>
    <xdr:to xmlns:xdr="http://schemas.openxmlformats.org/drawingml/2006/spreadsheetDrawing">
      <xdr:col>15</xdr:col>
      <xdr:colOff>101600</xdr:colOff>
      <xdr:row>61</xdr:row>
      <xdr:rowOff>85090</xdr:rowOff>
    </xdr:to>
    <xdr:sp macro="" textlink="">
      <xdr:nvSpPr>
        <xdr:cNvPr id="161" name="楕円 160"/>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110490</xdr:rowOff>
    </xdr:from>
    <xdr:to xmlns:xdr="http://schemas.openxmlformats.org/drawingml/2006/spreadsheetDrawing">
      <xdr:col>19</xdr:col>
      <xdr:colOff>177800</xdr:colOff>
      <xdr:row>61</xdr:row>
      <xdr:rowOff>34290</xdr:rowOff>
    </xdr:to>
    <xdr:cxnSp macro="">
      <xdr:nvCxnSpPr>
        <xdr:cNvPr id="162" name="直線コネクタ 161"/>
        <xdr:cNvCxnSpPr/>
      </xdr:nvCxnSpPr>
      <xdr:spPr>
        <a:xfrm flipV="1">
          <a:off x="2908300" y="1039749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152400</xdr:rowOff>
    </xdr:from>
    <xdr:ext cx="405130" cy="259080"/>
    <xdr:sp macro="" textlink="">
      <xdr:nvSpPr>
        <xdr:cNvPr id="163" name="n_1mainValue【体育館・プール】&#10;有形固定資産減価償却率"/>
        <xdr:cNvSpPr txBox="1"/>
      </xdr:nvSpPr>
      <xdr:spPr>
        <a:xfrm>
          <a:off x="3582035" y="10439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76200</xdr:rowOff>
    </xdr:from>
    <xdr:ext cx="404495" cy="258445"/>
    <xdr:sp macro="" textlink="">
      <xdr:nvSpPr>
        <xdr:cNvPr id="164" name="n_2mainValue【体育館・プール】&#10;有形固定資産減価償却率"/>
        <xdr:cNvSpPr txBox="1"/>
      </xdr:nvSpPr>
      <xdr:spPr>
        <a:xfrm>
          <a:off x="2705735" y="10534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173" name="テキスト ボックス 17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74" name="直線コネクタ 17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65</xdr:row>
      <xdr:rowOff>143510</xdr:rowOff>
    </xdr:from>
    <xdr:ext cx="466725" cy="258445"/>
    <xdr:sp macro="" textlink="">
      <xdr:nvSpPr>
        <xdr:cNvPr id="175" name="テキスト ボックス 174"/>
        <xdr:cNvSpPr txBox="1"/>
      </xdr:nvSpPr>
      <xdr:spPr>
        <a:xfrm>
          <a:off x="6136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176" name="直線コネクタ 175"/>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177" name="テキスト ボックス 176"/>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178" name="直線コネクタ 177"/>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179" name="テキスト ボックス 178"/>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180" name="直線コネクタ 179"/>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181" name="テキスト ボックス 180"/>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182" name="直線コネクタ 181"/>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183" name="テキスト ボックス 182"/>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184" name="直線コネクタ 183"/>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185" name="テキスト ボックス 184"/>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186" name="直線コネクタ 18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187" name="テキスト ボックス 186"/>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7620</xdr:rowOff>
    </xdr:from>
    <xdr:to xmlns:xdr="http://schemas.openxmlformats.org/drawingml/2006/spreadsheetDrawing">
      <xdr:col>54</xdr:col>
      <xdr:colOff>189865</xdr:colOff>
      <xdr:row>64</xdr:row>
      <xdr:rowOff>53340</xdr:rowOff>
    </xdr:to>
    <xdr:cxnSp macro="">
      <xdr:nvCxnSpPr>
        <xdr:cNvPr id="189" name="直線コネクタ 188"/>
        <xdr:cNvCxnSpPr/>
      </xdr:nvCxnSpPr>
      <xdr:spPr>
        <a:xfrm flipV="1">
          <a:off x="10476865" y="960882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57150</xdr:rowOff>
    </xdr:from>
    <xdr:ext cx="469900" cy="259080"/>
    <xdr:sp macro="" textlink="">
      <xdr:nvSpPr>
        <xdr:cNvPr id="190" name="【体育館・プール】&#10;一人当たり面積最小値テキスト"/>
        <xdr:cNvSpPr txBox="1"/>
      </xdr:nvSpPr>
      <xdr:spPr>
        <a:xfrm>
          <a:off x="10515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53340</xdr:rowOff>
    </xdr:from>
    <xdr:to xmlns:xdr="http://schemas.openxmlformats.org/drawingml/2006/spreadsheetDrawing">
      <xdr:col>55</xdr:col>
      <xdr:colOff>88900</xdr:colOff>
      <xdr:row>64</xdr:row>
      <xdr:rowOff>53340</xdr:rowOff>
    </xdr:to>
    <xdr:cxnSp macro="">
      <xdr:nvCxnSpPr>
        <xdr:cNvPr id="191" name="直線コネクタ 190"/>
        <xdr:cNvCxnSpPr/>
      </xdr:nvCxnSpPr>
      <xdr:spPr>
        <a:xfrm>
          <a:off x="10388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125730</xdr:rowOff>
    </xdr:from>
    <xdr:ext cx="469900" cy="259080"/>
    <xdr:sp macro="" textlink="">
      <xdr:nvSpPr>
        <xdr:cNvPr id="192" name="【体育館・プール】&#10;一人当たり面積最大値テキスト"/>
        <xdr:cNvSpPr txBox="1"/>
      </xdr:nvSpPr>
      <xdr:spPr>
        <a:xfrm>
          <a:off x="10515600" y="9384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7620</xdr:rowOff>
    </xdr:from>
    <xdr:to xmlns:xdr="http://schemas.openxmlformats.org/drawingml/2006/spreadsheetDrawing">
      <xdr:col>55</xdr:col>
      <xdr:colOff>88900</xdr:colOff>
      <xdr:row>56</xdr:row>
      <xdr:rowOff>7620</xdr:rowOff>
    </xdr:to>
    <xdr:cxnSp macro="">
      <xdr:nvCxnSpPr>
        <xdr:cNvPr id="193" name="直線コネクタ 192"/>
        <xdr:cNvCxnSpPr/>
      </xdr:nvCxnSpPr>
      <xdr:spPr>
        <a:xfrm>
          <a:off x="10388600" y="960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59</xdr:row>
      <xdr:rowOff>144780</xdr:rowOff>
    </xdr:from>
    <xdr:ext cx="469900" cy="258445"/>
    <xdr:sp macro="" textlink="">
      <xdr:nvSpPr>
        <xdr:cNvPr id="194" name="【体育館・プール】&#10;一人当たり面積平均値テキスト"/>
        <xdr:cNvSpPr txBox="1"/>
      </xdr:nvSpPr>
      <xdr:spPr>
        <a:xfrm>
          <a:off x="10515600" y="102603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166370</xdr:rowOff>
    </xdr:from>
    <xdr:to xmlns:xdr="http://schemas.openxmlformats.org/drawingml/2006/spreadsheetDrawing">
      <xdr:col>55</xdr:col>
      <xdr:colOff>50800</xdr:colOff>
      <xdr:row>60</xdr:row>
      <xdr:rowOff>96520</xdr:rowOff>
    </xdr:to>
    <xdr:sp macro="" textlink="">
      <xdr:nvSpPr>
        <xdr:cNvPr id="195" name="フローチャート: 判断 194"/>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2540</xdr:rowOff>
    </xdr:from>
    <xdr:to xmlns:xdr="http://schemas.openxmlformats.org/drawingml/2006/spreadsheetDrawing">
      <xdr:col>50</xdr:col>
      <xdr:colOff>165100</xdr:colOff>
      <xdr:row>60</xdr:row>
      <xdr:rowOff>104140</xdr:rowOff>
    </xdr:to>
    <xdr:sp macro="" textlink="">
      <xdr:nvSpPr>
        <xdr:cNvPr id="196" name="フローチャート: 判断 195"/>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58</xdr:row>
      <xdr:rowOff>120650</xdr:rowOff>
    </xdr:from>
    <xdr:ext cx="469900" cy="258445"/>
    <xdr:sp macro="" textlink="">
      <xdr:nvSpPr>
        <xdr:cNvPr id="197" name="n_1aveValue【体育館・プール】&#10;一人当たり面積"/>
        <xdr:cNvSpPr txBox="1"/>
      </xdr:nvSpPr>
      <xdr:spPr>
        <a:xfrm>
          <a:off x="9391650" y="10064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60</xdr:row>
      <xdr:rowOff>86360</xdr:rowOff>
    </xdr:from>
    <xdr:to xmlns:xdr="http://schemas.openxmlformats.org/drawingml/2006/spreadsheetDrawing">
      <xdr:col>46</xdr:col>
      <xdr:colOff>38100</xdr:colOff>
      <xdr:row>61</xdr:row>
      <xdr:rowOff>16510</xdr:rowOff>
    </xdr:to>
    <xdr:sp macro="" textlink="">
      <xdr:nvSpPr>
        <xdr:cNvPr id="198" name="フローチャート: 判断 197"/>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59</xdr:row>
      <xdr:rowOff>33020</xdr:rowOff>
    </xdr:from>
    <xdr:ext cx="469265" cy="259080"/>
    <xdr:sp macro="" textlink="">
      <xdr:nvSpPr>
        <xdr:cNvPr id="199" name="n_2aveValue【体育館・プール】&#10;一人当たり面積"/>
        <xdr:cNvSpPr txBox="1"/>
      </xdr:nvSpPr>
      <xdr:spPr>
        <a:xfrm>
          <a:off x="8515350" y="101485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66</xdr:row>
      <xdr:rowOff>111760</xdr:rowOff>
    </xdr:from>
    <xdr:ext cx="762000" cy="258445"/>
    <xdr:sp macro="" textlink="">
      <xdr:nvSpPr>
        <xdr:cNvPr id="200" name="テキスト ボックス 199"/>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01" name="テキスト ボックス 200"/>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02" name="テキスト ボックス 201"/>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03" name="テキスト ボックス 202"/>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04" name="テキスト ボックス 203"/>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13970</xdr:rowOff>
    </xdr:from>
    <xdr:to xmlns:xdr="http://schemas.openxmlformats.org/drawingml/2006/spreadsheetDrawing">
      <xdr:col>50</xdr:col>
      <xdr:colOff>165100</xdr:colOff>
      <xdr:row>63</xdr:row>
      <xdr:rowOff>115570</xdr:rowOff>
    </xdr:to>
    <xdr:sp macro="" textlink="">
      <xdr:nvSpPr>
        <xdr:cNvPr id="205" name="楕円 204"/>
        <xdr:cNvSpPr/>
      </xdr:nvSpPr>
      <xdr:spPr>
        <a:xfrm>
          <a:off x="9588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13970</xdr:rowOff>
    </xdr:from>
    <xdr:to xmlns:xdr="http://schemas.openxmlformats.org/drawingml/2006/spreadsheetDrawing">
      <xdr:col>46</xdr:col>
      <xdr:colOff>38100</xdr:colOff>
      <xdr:row>63</xdr:row>
      <xdr:rowOff>115570</xdr:rowOff>
    </xdr:to>
    <xdr:sp macro="" textlink="">
      <xdr:nvSpPr>
        <xdr:cNvPr id="206" name="楕円 205"/>
        <xdr:cNvSpPr/>
      </xdr:nvSpPr>
      <xdr:spPr>
        <a:xfrm>
          <a:off x="8699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64770</xdr:rowOff>
    </xdr:from>
    <xdr:to xmlns:xdr="http://schemas.openxmlformats.org/drawingml/2006/spreadsheetDrawing">
      <xdr:col>50</xdr:col>
      <xdr:colOff>114300</xdr:colOff>
      <xdr:row>63</xdr:row>
      <xdr:rowOff>64770</xdr:rowOff>
    </xdr:to>
    <xdr:cxnSp macro="">
      <xdr:nvCxnSpPr>
        <xdr:cNvPr id="207" name="直線コネクタ 206"/>
        <xdr:cNvCxnSpPr/>
      </xdr:nvCxnSpPr>
      <xdr:spPr>
        <a:xfrm>
          <a:off x="8750300" y="10866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106680</xdr:rowOff>
    </xdr:from>
    <xdr:ext cx="469900" cy="259080"/>
    <xdr:sp macro="" textlink="">
      <xdr:nvSpPr>
        <xdr:cNvPr id="208" name="n_1mainValue【体育館・プール】&#10;一人当たり面積"/>
        <xdr:cNvSpPr txBox="1"/>
      </xdr:nvSpPr>
      <xdr:spPr>
        <a:xfrm>
          <a:off x="9391650" y="10908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106680</xdr:rowOff>
    </xdr:from>
    <xdr:ext cx="469265" cy="259080"/>
    <xdr:sp macro="" textlink="">
      <xdr:nvSpPr>
        <xdr:cNvPr id="209" name="n_2mainValue【体育館・プール】&#10;一人当たり面積"/>
        <xdr:cNvSpPr txBox="1"/>
      </xdr:nvSpPr>
      <xdr:spPr>
        <a:xfrm>
          <a:off x="8515350" y="10908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18" name="テキスト ボックス 217"/>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19" name="直線コネクタ 21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20" name="テキスト ボックス 219"/>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21" name="直線コネクタ 220"/>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86</xdr:row>
      <xdr:rowOff>26670</xdr:rowOff>
    </xdr:from>
    <xdr:ext cx="403225" cy="259080"/>
    <xdr:sp macro="" textlink="">
      <xdr:nvSpPr>
        <xdr:cNvPr id="222" name="テキスト ボックス 221"/>
        <xdr:cNvSpPr txBox="1"/>
      </xdr:nvSpPr>
      <xdr:spPr>
        <a:xfrm>
          <a:off x="358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23" name="直線コネクタ 222"/>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24" name="テキスト ボックス 223"/>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25" name="直線コネクタ 224"/>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26" name="テキスト ボックス 225"/>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27" name="直線コネクタ 226"/>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28" name="テキスト ボックス 227"/>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29" name="直線コネクタ 228"/>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30" name="テキスト ボックス 229"/>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31" name="直線コネクタ 230"/>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3225" cy="259080"/>
    <xdr:sp macro="" textlink="">
      <xdr:nvSpPr>
        <xdr:cNvPr id="232" name="テキスト ボックス 231"/>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33" name="直線コネクタ 23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725" cy="259080"/>
    <xdr:sp macro="" textlink="">
      <xdr:nvSpPr>
        <xdr:cNvPr id="234" name="テキスト ボックス 233"/>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116205</xdr:rowOff>
    </xdr:from>
    <xdr:to xmlns:xdr="http://schemas.openxmlformats.org/drawingml/2006/spreadsheetDrawing">
      <xdr:col>24</xdr:col>
      <xdr:colOff>62865</xdr:colOff>
      <xdr:row>87</xdr:row>
      <xdr:rowOff>46355</xdr:rowOff>
    </xdr:to>
    <xdr:cxnSp macro="">
      <xdr:nvCxnSpPr>
        <xdr:cNvPr id="236" name="直線コネクタ 235"/>
        <xdr:cNvCxnSpPr/>
      </xdr:nvCxnSpPr>
      <xdr:spPr>
        <a:xfrm flipV="1">
          <a:off x="4634865" y="13489305"/>
          <a:ext cx="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50165</xdr:rowOff>
    </xdr:from>
    <xdr:ext cx="405130" cy="259080"/>
    <xdr:sp macro="" textlink="">
      <xdr:nvSpPr>
        <xdr:cNvPr id="237" name="【福祉施設】&#10;有形固定資産減価償却率最小値テキスト"/>
        <xdr:cNvSpPr txBox="1"/>
      </xdr:nvSpPr>
      <xdr:spPr>
        <a:xfrm>
          <a:off x="4673600" y="14966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87</xdr:row>
      <xdr:rowOff>46355</xdr:rowOff>
    </xdr:from>
    <xdr:to xmlns:xdr="http://schemas.openxmlformats.org/drawingml/2006/spreadsheetDrawing">
      <xdr:col>24</xdr:col>
      <xdr:colOff>152400</xdr:colOff>
      <xdr:row>87</xdr:row>
      <xdr:rowOff>46355</xdr:rowOff>
    </xdr:to>
    <xdr:cxnSp macro="">
      <xdr:nvCxnSpPr>
        <xdr:cNvPr id="238" name="直線コネクタ 237"/>
        <xdr:cNvCxnSpPr/>
      </xdr:nvCxnSpPr>
      <xdr:spPr>
        <a:xfrm>
          <a:off x="4546600" y="14962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63500</xdr:rowOff>
    </xdr:from>
    <xdr:ext cx="405130" cy="258445"/>
    <xdr:sp macro="" textlink="">
      <xdr:nvSpPr>
        <xdr:cNvPr id="239" name="【福祉施設】&#10;有形固定資産減価償却率最大値テキスト"/>
        <xdr:cNvSpPr txBox="1"/>
      </xdr:nvSpPr>
      <xdr:spPr>
        <a:xfrm>
          <a:off x="4673600" y="13265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116205</xdr:rowOff>
    </xdr:from>
    <xdr:to xmlns:xdr="http://schemas.openxmlformats.org/drawingml/2006/spreadsheetDrawing">
      <xdr:col>24</xdr:col>
      <xdr:colOff>152400</xdr:colOff>
      <xdr:row>78</xdr:row>
      <xdr:rowOff>116205</xdr:rowOff>
    </xdr:to>
    <xdr:cxnSp macro="">
      <xdr:nvCxnSpPr>
        <xdr:cNvPr id="240" name="直線コネクタ 239"/>
        <xdr:cNvCxnSpPr/>
      </xdr:nvCxnSpPr>
      <xdr:spPr>
        <a:xfrm>
          <a:off x="4546600" y="13489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117475</xdr:rowOff>
    </xdr:from>
    <xdr:ext cx="405130" cy="259080"/>
    <xdr:sp macro="" textlink="">
      <xdr:nvSpPr>
        <xdr:cNvPr id="241" name="【福祉施設】&#10;有形固定資産減価償却率平均値テキスト"/>
        <xdr:cNvSpPr txBox="1"/>
      </xdr:nvSpPr>
      <xdr:spPr>
        <a:xfrm>
          <a:off x="4673600" y="143478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139065</xdr:rowOff>
    </xdr:from>
    <xdr:to xmlns:xdr="http://schemas.openxmlformats.org/drawingml/2006/spreadsheetDrawing">
      <xdr:col>24</xdr:col>
      <xdr:colOff>114300</xdr:colOff>
      <xdr:row>84</xdr:row>
      <xdr:rowOff>69215</xdr:rowOff>
    </xdr:to>
    <xdr:sp macro="" textlink="">
      <xdr:nvSpPr>
        <xdr:cNvPr id="242" name="フローチャート: 判断 241"/>
        <xdr:cNvSpPr/>
      </xdr:nvSpPr>
      <xdr:spPr>
        <a:xfrm>
          <a:off x="4584700" y="1436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168275</xdr:rowOff>
    </xdr:from>
    <xdr:to xmlns:xdr="http://schemas.openxmlformats.org/drawingml/2006/spreadsheetDrawing">
      <xdr:col>20</xdr:col>
      <xdr:colOff>38100</xdr:colOff>
      <xdr:row>84</xdr:row>
      <xdr:rowOff>98425</xdr:rowOff>
    </xdr:to>
    <xdr:sp macro="" textlink="">
      <xdr:nvSpPr>
        <xdr:cNvPr id="243" name="フローチャート: 判断 242"/>
        <xdr:cNvSpPr/>
      </xdr:nvSpPr>
      <xdr:spPr>
        <a:xfrm>
          <a:off x="3746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84</xdr:row>
      <xdr:rowOff>89535</xdr:rowOff>
    </xdr:from>
    <xdr:ext cx="405130" cy="258445"/>
    <xdr:sp macro="" textlink="">
      <xdr:nvSpPr>
        <xdr:cNvPr id="244" name="n_1aveValue【福祉施設】&#10;有形固定資産減価償却率"/>
        <xdr:cNvSpPr txBox="1"/>
      </xdr:nvSpPr>
      <xdr:spPr>
        <a:xfrm>
          <a:off x="3582035" y="144913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84</xdr:row>
      <xdr:rowOff>81915</xdr:rowOff>
    </xdr:from>
    <xdr:to xmlns:xdr="http://schemas.openxmlformats.org/drawingml/2006/spreadsheetDrawing">
      <xdr:col>15</xdr:col>
      <xdr:colOff>101600</xdr:colOff>
      <xdr:row>85</xdr:row>
      <xdr:rowOff>12065</xdr:rowOff>
    </xdr:to>
    <xdr:sp macro="" textlink="">
      <xdr:nvSpPr>
        <xdr:cNvPr id="245" name="フローチャート: 判断 244"/>
        <xdr:cNvSpPr/>
      </xdr:nvSpPr>
      <xdr:spPr>
        <a:xfrm>
          <a:off x="2857500" y="1448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85</xdr:row>
      <xdr:rowOff>3175</xdr:rowOff>
    </xdr:from>
    <xdr:ext cx="404495" cy="259080"/>
    <xdr:sp macro="" textlink="">
      <xdr:nvSpPr>
        <xdr:cNvPr id="246" name="n_2aveValue【福祉施設】&#10;有形固定資産減価償却率"/>
        <xdr:cNvSpPr txBox="1"/>
      </xdr:nvSpPr>
      <xdr:spPr>
        <a:xfrm>
          <a:off x="2705735" y="145764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88</xdr:row>
      <xdr:rowOff>149860</xdr:rowOff>
    </xdr:from>
    <xdr:ext cx="762000" cy="259080"/>
    <xdr:sp macro="" textlink="">
      <xdr:nvSpPr>
        <xdr:cNvPr id="247" name="テキスト ボックス 24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48" name="テキスト ボックス 24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49" name="テキスト ボックス 24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50" name="テキスト ボックス 24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51" name="テキスト ボックス 25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62230</xdr:rowOff>
    </xdr:from>
    <xdr:to xmlns:xdr="http://schemas.openxmlformats.org/drawingml/2006/spreadsheetDrawing">
      <xdr:col>20</xdr:col>
      <xdr:colOff>38100</xdr:colOff>
      <xdr:row>80</xdr:row>
      <xdr:rowOff>163830</xdr:rowOff>
    </xdr:to>
    <xdr:sp macro="" textlink="">
      <xdr:nvSpPr>
        <xdr:cNvPr id="252" name="楕円 251"/>
        <xdr:cNvSpPr/>
      </xdr:nvSpPr>
      <xdr:spPr>
        <a:xfrm>
          <a:off x="3746500" y="1377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64135</xdr:rowOff>
    </xdr:from>
    <xdr:to xmlns:xdr="http://schemas.openxmlformats.org/drawingml/2006/spreadsheetDrawing">
      <xdr:col>15</xdr:col>
      <xdr:colOff>101600</xdr:colOff>
      <xdr:row>81</xdr:row>
      <xdr:rowOff>166370</xdr:rowOff>
    </xdr:to>
    <xdr:sp macro="" textlink="">
      <xdr:nvSpPr>
        <xdr:cNvPr id="253" name="楕円 252"/>
        <xdr:cNvSpPr/>
      </xdr:nvSpPr>
      <xdr:spPr>
        <a:xfrm>
          <a:off x="2857500" y="13951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113030</xdr:rowOff>
    </xdr:from>
    <xdr:to xmlns:xdr="http://schemas.openxmlformats.org/drawingml/2006/spreadsheetDrawing">
      <xdr:col>19</xdr:col>
      <xdr:colOff>177800</xdr:colOff>
      <xdr:row>81</xdr:row>
      <xdr:rowOff>114935</xdr:rowOff>
    </xdr:to>
    <xdr:cxnSp macro="">
      <xdr:nvCxnSpPr>
        <xdr:cNvPr id="254" name="直線コネクタ 253"/>
        <xdr:cNvCxnSpPr/>
      </xdr:nvCxnSpPr>
      <xdr:spPr>
        <a:xfrm flipV="1">
          <a:off x="2908300" y="13829030"/>
          <a:ext cx="8890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8890</xdr:rowOff>
    </xdr:from>
    <xdr:ext cx="405130" cy="258445"/>
    <xdr:sp macro="" textlink="">
      <xdr:nvSpPr>
        <xdr:cNvPr id="255" name="n_1mainValue【福祉施設】&#10;有形固定資産減価償却率"/>
        <xdr:cNvSpPr txBox="1"/>
      </xdr:nvSpPr>
      <xdr:spPr>
        <a:xfrm>
          <a:off x="3582035" y="13553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10795</xdr:rowOff>
    </xdr:from>
    <xdr:ext cx="404495" cy="258445"/>
    <xdr:sp macro="" textlink="">
      <xdr:nvSpPr>
        <xdr:cNvPr id="256" name="n_2mainValue【福祉施設】&#10;有形固定資産減価償却率"/>
        <xdr:cNvSpPr txBox="1"/>
      </xdr:nvSpPr>
      <xdr:spPr>
        <a:xfrm>
          <a:off x="2705735" y="13726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265" name="テキスト ボックス 264"/>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66" name="直線コネクタ 265"/>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67" name="直線コネクタ 26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268" name="テキスト ボックス 267"/>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269" name="直線コネクタ 26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270" name="テキスト ボックス 269"/>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271" name="直線コネクタ 27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272" name="テキスト ボックス 271"/>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273" name="直線コネクタ 27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274" name="テキスト ボックス 273"/>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275" name="直線コネクタ 27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276" name="テキスト ボックス 275"/>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277" name="直線コネクタ 27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278" name="テキスト ボックス 277"/>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121920</xdr:rowOff>
    </xdr:from>
    <xdr:to xmlns:xdr="http://schemas.openxmlformats.org/drawingml/2006/spreadsheetDrawing">
      <xdr:col>54</xdr:col>
      <xdr:colOff>189865</xdr:colOff>
      <xdr:row>86</xdr:row>
      <xdr:rowOff>68580</xdr:rowOff>
    </xdr:to>
    <xdr:cxnSp macro="">
      <xdr:nvCxnSpPr>
        <xdr:cNvPr id="280" name="直線コネクタ 279"/>
        <xdr:cNvCxnSpPr/>
      </xdr:nvCxnSpPr>
      <xdr:spPr>
        <a:xfrm flipV="1">
          <a:off x="10476865" y="134950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72390</xdr:rowOff>
    </xdr:from>
    <xdr:ext cx="469900" cy="259080"/>
    <xdr:sp macro="" textlink="">
      <xdr:nvSpPr>
        <xdr:cNvPr id="281" name="【福祉施設】&#10;一人当たり面積最小値テキスト"/>
        <xdr:cNvSpPr txBox="1"/>
      </xdr:nvSpPr>
      <xdr:spPr>
        <a:xfrm>
          <a:off x="10515600" y="14817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68580</xdr:rowOff>
    </xdr:from>
    <xdr:to xmlns:xdr="http://schemas.openxmlformats.org/drawingml/2006/spreadsheetDrawing">
      <xdr:col>55</xdr:col>
      <xdr:colOff>88900</xdr:colOff>
      <xdr:row>86</xdr:row>
      <xdr:rowOff>68580</xdr:rowOff>
    </xdr:to>
    <xdr:cxnSp macro="">
      <xdr:nvCxnSpPr>
        <xdr:cNvPr id="282" name="直線コネクタ 281"/>
        <xdr:cNvCxnSpPr/>
      </xdr:nvCxnSpPr>
      <xdr:spPr>
        <a:xfrm>
          <a:off x="10388600" y="1481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68580</xdr:rowOff>
    </xdr:from>
    <xdr:ext cx="469900" cy="259080"/>
    <xdr:sp macro="" textlink="">
      <xdr:nvSpPr>
        <xdr:cNvPr id="283" name="【福祉施設】&#10;一人当たり面積最大値テキスト"/>
        <xdr:cNvSpPr txBox="1"/>
      </xdr:nvSpPr>
      <xdr:spPr>
        <a:xfrm>
          <a:off x="10515600" y="1327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121920</xdr:rowOff>
    </xdr:from>
    <xdr:to xmlns:xdr="http://schemas.openxmlformats.org/drawingml/2006/spreadsheetDrawing">
      <xdr:col>55</xdr:col>
      <xdr:colOff>88900</xdr:colOff>
      <xdr:row>78</xdr:row>
      <xdr:rowOff>121920</xdr:rowOff>
    </xdr:to>
    <xdr:cxnSp macro="">
      <xdr:nvCxnSpPr>
        <xdr:cNvPr id="284" name="直線コネクタ 283"/>
        <xdr:cNvCxnSpPr/>
      </xdr:nvCxnSpPr>
      <xdr:spPr>
        <a:xfrm>
          <a:off x="10388600" y="1349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133350</xdr:rowOff>
    </xdr:from>
    <xdr:ext cx="469900" cy="258445"/>
    <xdr:sp macro="" textlink="">
      <xdr:nvSpPr>
        <xdr:cNvPr id="285" name="【福祉施設】&#10;一人当たり面積平均値テキスト"/>
        <xdr:cNvSpPr txBox="1"/>
      </xdr:nvSpPr>
      <xdr:spPr>
        <a:xfrm>
          <a:off x="10515600" y="141922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154940</xdr:rowOff>
    </xdr:from>
    <xdr:to xmlns:xdr="http://schemas.openxmlformats.org/drawingml/2006/spreadsheetDrawing">
      <xdr:col>55</xdr:col>
      <xdr:colOff>50800</xdr:colOff>
      <xdr:row>83</xdr:row>
      <xdr:rowOff>85090</xdr:rowOff>
    </xdr:to>
    <xdr:sp macro="" textlink="">
      <xdr:nvSpPr>
        <xdr:cNvPr id="286" name="フローチャート: 判断 285"/>
        <xdr:cNvSpPr/>
      </xdr:nvSpPr>
      <xdr:spPr>
        <a:xfrm>
          <a:off x="10426700" y="1421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13970</xdr:rowOff>
    </xdr:from>
    <xdr:to xmlns:xdr="http://schemas.openxmlformats.org/drawingml/2006/spreadsheetDrawing">
      <xdr:col>50</xdr:col>
      <xdr:colOff>165100</xdr:colOff>
      <xdr:row>83</xdr:row>
      <xdr:rowOff>115570</xdr:rowOff>
    </xdr:to>
    <xdr:sp macro="" textlink="">
      <xdr:nvSpPr>
        <xdr:cNvPr id="287" name="フローチャート: 判断 286"/>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81</xdr:row>
      <xdr:rowOff>132080</xdr:rowOff>
    </xdr:from>
    <xdr:ext cx="469900" cy="258445"/>
    <xdr:sp macro="" textlink="">
      <xdr:nvSpPr>
        <xdr:cNvPr id="288" name="n_1aveValue【福祉施設】&#10;一人当たり面積"/>
        <xdr:cNvSpPr txBox="1"/>
      </xdr:nvSpPr>
      <xdr:spPr>
        <a:xfrm>
          <a:off x="9391650" y="14019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82</xdr:row>
      <xdr:rowOff>10160</xdr:rowOff>
    </xdr:from>
    <xdr:to xmlns:xdr="http://schemas.openxmlformats.org/drawingml/2006/spreadsheetDrawing">
      <xdr:col>46</xdr:col>
      <xdr:colOff>38100</xdr:colOff>
      <xdr:row>82</xdr:row>
      <xdr:rowOff>111760</xdr:rowOff>
    </xdr:to>
    <xdr:sp macro="" textlink="">
      <xdr:nvSpPr>
        <xdr:cNvPr id="289" name="フローチャート: 判断 288"/>
        <xdr:cNvSpPr/>
      </xdr:nvSpPr>
      <xdr:spPr>
        <a:xfrm>
          <a:off x="86995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80</xdr:row>
      <xdr:rowOff>128270</xdr:rowOff>
    </xdr:from>
    <xdr:ext cx="469265" cy="259080"/>
    <xdr:sp macro="" textlink="">
      <xdr:nvSpPr>
        <xdr:cNvPr id="290" name="n_2aveValue【福祉施設】&#10;一人当たり面積"/>
        <xdr:cNvSpPr txBox="1"/>
      </xdr:nvSpPr>
      <xdr:spPr>
        <a:xfrm>
          <a:off x="8515350" y="138442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88</xdr:row>
      <xdr:rowOff>149860</xdr:rowOff>
    </xdr:from>
    <xdr:ext cx="762000" cy="259080"/>
    <xdr:sp macro="" textlink="">
      <xdr:nvSpPr>
        <xdr:cNvPr id="291" name="テキスト ボックス 29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292" name="テキスト ボックス 29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293" name="テキスト ボックス 29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294" name="テキスト ボックス 29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295" name="テキスト ボックス 29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90170</xdr:rowOff>
    </xdr:from>
    <xdr:to xmlns:xdr="http://schemas.openxmlformats.org/drawingml/2006/spreadsheetDrawing">
      <xdr:col>50</xdr:col>
      <xdr:colOff>165100</xdr:colOff>
      <xdr:row>86</xdr:row>
      <xdr:rowOff>20320</xdr:rowOff>
    </xdr:to>
    <xdr:sp macro="" textlink="">
      <xdr:nvSpPr>
        <xdr:cNvPr id="296" name="楕円 295"/>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90170</xdr:rowOff>
    </xdr:from>
    <xdr:to xmlns:xdr="http://schemas.openxmlformats.org/drawingml/2006/spreadsheetDrawing">
      <xdr:col>46</xdr:col>
      <xdr:colOff>38100</xdr:colOff>
      <xdr:row>86</xdr:row>
      <xdr:rowOff>20320</xdr:rowOff>
    </xdr:to>
    <xdr:sp macro="" textlink="">
      <xdr:nvSpPr>
        <xdr:cNvPr id="297" name="楕円 296"/>
        <xdr:cNvSpPr/>
      </xdr:nvSpPr>
      <xdr:spPr>
        <a:xfrm>
          <a:off x="8699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140970</xdr:rowOff>
    </xdr:from>
    <xdr:to xmlns:xdr="http://schemas.openxmlformats.org/drawingml/2006/spreadsheetDrawing">
      <xdr:col>50</xdr:col>
      <xdr:colOff>114300</xdr:colOff>
      <xdr:row>85</xdr:row>
      <xdr:rowOff>140970</xdr:rowOff>
    </xdr:to>
    <xdr:cxnSp macro="">
      <xdr:nvCxnSpPr>
        <xdr:cNvPr id="298" name="直線コネクタ 297"/>
        <xdr:cNvCxnSpPr/>
      </xdr:nvCxnSpPr>
      <xdr:spPr>
        <a:xfrm>
          <a:off x="8750300" y="14714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11430</xdr:rowOff>
    </xdr:from>
    <xdr:ext cx="469900" cy="259080"/>
    <xdr:sp macro="" textlink="">
      <xdr:nvSpPr>
        <xdr:cNvPr id="299" name="n_1mainValue【福祉施設】&#10;一人当たり面積"/>
        <xdr:cNvSpPr txBox="1"/>
      </xdr:nvSpPr>
      <xdr:spPr>
        <a:xfrm>
          <a:off x="9391650" y="1475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11430</xdr:rowOff>
    </xdr:from>
    <xdr:ext cx="469265" cy="259080"/>
    <xdr:sp macro="" textlink="">
      <xdr:nvSpPr>
        <xdr:cNvPr id="300" name="n_2mainValue【福祉施設】&#10;一人当たり面積"/>
        <xdr:cNvSpPr txBox="1"/>
      </xdr:nvSpPr>
      <xdr:spPr>
        <a:xfrm>
          <a:off x="8515350" y="14756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09" name="テキスト ボックス 308"/>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10" name="直線コネクタ 309"/>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110</xdr:row>
      <xdr:rowOff>48260</xdr:rowOff>
    </xdr:from>
    <xdr:ext cx="338455" cy="259080"/>
    <xdr:sp macro="" textlink="">
      <xdr:nvSpPr>
        <xdr:cNvPr id="311" name="テキスト ボックス 310"/>
        <xdr:cNvSpPr txBox="1"/>
      </xdr:nvSpPr>
      <xdr:spPr>
        <a:xfrm>
          <a:off x="422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12" name="直線コネクタ 311"/>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13" name="テキスト ボックス 312"/>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14" name="直線コネクタ 313"/>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15" name="テキスト ボックス 314"/>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16" name="直線コネクタ 315"/>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17" name="テキスト ボックス 316"/>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18" name="直線コネクタ 317"/>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19" name="テキスト ボックス 318"/>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20" name="直線コネクタ 319"/>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6725" cy="258445"/>
    <xdr:sp macro="" textlink="">
      <xdr:nvSpPr>
        <xdr:cNvPr id="321" name="テキスト ボックス 320"/>
        <xdr:cNvSpPr txBox="1"/>
      </xdr:nvSpPr>
      <xdr:spPr>
        <a:xfrm>
          <a:off x="294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22" name="直線コネクタ 32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725" cy="259080"/>
    <xdr:sp macro="" textlink="">
      <xdr:nvSpPr>
        <xdr:cNvPr id="323" name="テキスト ボックス 322"/>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24"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91440</xdr:rowOff>
    </xdr:from>
    <xdr:to xmlns:xdr="http://schemas.openxmlformats.org/drawingml/2006/spreadsheetDrawing">
      <xdr:col>24</xdr:col>
      <xdr:colOff>62865</xdr:colOff>
      <xdr:row>108</xdr:row>
      <xdr:rowOff>104775</xdr:rowOff>
    </xdr:to>
    <xdr:cxnSp macro="">
      <xdr:nvCxnSpPr>
        <xdr:cNvPr id="325" name="直線コネクタ 324"/>
        <xdr:cNvCxnSpPr/>
      </xdr:nvCxnSpPr>
      <xdr:spPr>
        <a:xfrm flipV="1">
          <a:off x="4634865" y="17236440"/>
          <a:ext cx="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109220</xdr:rowOff>
    </xdr:from>
    <xdr:ext cx="405130" cy="258445"/>
    <xdr:sp macro="" textlink="">
      <xdr:nvSpPr>
        <xdr:cNvPr id="326" name="【市民会館】&#10;有形固定資産減価償却率最小値テキスト"/>
        <xdr:cNvSpPr txBox="1"/>
      </xdr:nvSpPr>
      <xdr:spPr>
        <a:xfrm>
          <a:off x="4673600" y="18625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104775</xdr:rowOff>
    </xdr:from>
    <xdr:to xmlns:xdr="http://schemas.openxmlformats.org/drawingml/2006/spreadsheetDrawing">
      <xdr:col>24</xdr:col>
      <xdr:colOff>152400</xdr:colOff>
      <xdr:row>108</xdr:row>
      <xdr:rowOff>104775</xdr:rowOff>
    </xdr:to>
    <xdr:cxnSp macro="">
      <xdr:nvCxnSpPr>
        <xdr:cNvPr id="327" name="直線コネクタ 326"/>
        <xdr:cNvCxnSpPr/>
      </xdr:nvCxnSpPr>
      <xdr:spPr>
        <a:xfrm>
          <a:off x="4546600" y="1862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99</xdr:row>
      <xdr:rowOff>38100</xdr:rowOff>
    </xdr:from>
    <xdr:ext cx="405130" cy="259080"/>
    <xdr:sp macro="" textlink="">
      <xdr:nvSpPr>
        <xdr:cNvPr id="328" name="【市民会館】&#10;有形固定資産減価償却率最大値テキスト"/>
        <xdr:cNvSpPr txBox="1"/>
      </xdr:nvSpPr>
      <xdr:spPr>
        <a:xfrm>
          <a:off x="4673600" y="17011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91440</xdr:rowOff>
    </xdr:from>
    <xdr:to xmlns:xdr="http://schemas.openxmlformats.org/drawingml/2006/spreadsheetDrawing">
      <xdr:col>24</xdr:col>
      <xdr:colOff>152400</xdr:colOff>
      <xdr:row>100</xdr:row>
      <xdr:rowOff>91440</xdr:rowOff>
    </xdr:to>
    <xdr:cxnSp macro="">
      <xdr:nvCxnSpPr>
        <xdr:cNvPr id="329" name="直線コネクタ 328"/>
        <xdr:cNvCxnSpPr/>
      </xdr:nvCxnSpPr>
      <xdr:spPr>
        <a:xfrm>
          <a:off x="4546600" y="1723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118110</xdr:rowOff>
    </xdr:from>
    <xdr:ext cx="405130" cy="259080"/>
    <xdr:sp macro="" textlink="">
      <xdr:nvSpPr>
        <xdr:cNvPr id="330" name="【市民会館】&#10;有形固定資産減価償却率平均値テキスト"/>
        <xdr:cNvSpPr txBox="1"/>
      </xdr:nvSpPr>
      <xdr:spPr>
        <a:xfrm>
          <a:off x="4673600" y="181203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139700</xdr:rowOff>
    </xdr:from>
    <xdr:to xmlns:xdr="http://schemas.openxmlformats.org/drawingml/2006/spreadsheetDrawing">
      <xdr:col>24</xdr:col>
      <xdr:colOff>114300</xdr:colOff>
      <xdr:row>106</xdr:row>
      <xdr:rowOff>69850</xdr:rowOff>
    </xdr:to>
    <xdr:sp macro="" textlink="">
      <xdr:nvSpPr>
        <xdr:cNvPr id="331" name="フローチャート: 判断 330"/>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105</xdr:row>
      <xdr:rowOff>158750</xdr:rowOff>
    </xdr:from>
    <xdr:to xmlns:xdr="http://schemas.openxmlformats.org/drawingml/2006/spreadsheetDrawing">
      <xdr:col>20</xdr:col>
      <xdr:colOff>38100</xdr:colOff>
      <xdr:row>106</xdr:row>
      <xdr:rowOff>88900</xdr:rowOff>
    </xdr:to>
    <xdr:sp macro="" textlink="">
      <xdr:nvSpPr>
        <xdr:cNvPr id="332" name="フローチャート: 判断 331"/>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153035</xdr:colOff>
      <xdr:row>106</xdr:row>
      <xdr:rowOff>80010</xdr:rowOff>
    </xdr:from>
    <xdr:ext cx="405130" cy="259080"/>
    <xdr:sp macro="" textlink="">
      <xdr:nvSpPr>
        <xdr:cNvPr id="333" name="n_1aveValue【市民会館】&#10;有形固定資産減価償却率"/>
        <xdr:cNvSpPr txBox="1"/>
      </xdr:nvSpPr>
      <xdr:spPr>
        <a:xfrm>
          <a:off x="3582035" y="18253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106</xdr:row>
      <xdr:rowOff>82550</xdr:rowOff>
    </xdr:from>
    <xdr:to xmlns:xdr="http://schemas.openxmlformats.org/drawingml/2006/spreadsheetDrawing">
      <xdr:col>15</xdr:col>
      <xdr:colOff>101600</xdr:colOff>
      <xdr:row>107</xdr:row>
      <xdr:rowOff>12700</xdr:rowOff>
    </xdr:to>
    <xdr:sp macro="" textlink="">
      <xdr:nvSpPr>
        <xdr:cNvPr id="334" name="フローチャート: 判断 333"/>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38735</xdr:colOff>
      <xdr:row>107</xdr:row>
      <xdr:rowOff>3810</xdr:rowOff>
    </xdr:from>
    <xdr:ext cx="404495" cy="259080"/>
    <xdr:sp macro="" textlink="">
      <xdr:nvSpPr>
        <xdr:cNvPr id="335" name="n_2aveValue【市民会館】&#10;有形固定資産減価償却率"/>
        <xdr:cNvSpPr txBox="1"/>
      </xdr:nvSpPr>
      <xdr:spPr>
        <a:xfrm>
          <a:off x="2705735" y="183489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111</xdr:row>
      <xdr:rowOff>16510</xdr:rowOff>
    </xdr:from>
    <xdr:ext cx="762000" cy="259080"/>
    <xdr:sp macro="" textlink="">
      <xdr:nvSpPr>
        <xdr:cNvPr id="336" name="テキスト ボックス 335"/>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37" name="テキスト ボックス 336"/>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38" name="テキスト ボックス 337"/>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39" name="テキスト ボックス 338"/>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40" name="テキスト ボックス 339"/>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78740</xdr:rowOff>
    </xdr:from>
    <xdr:to xmlns:xdr="http://schemas.openxmlformats.org/drawingml/2006/spreadsheetDrawing">
      <xdr:col>20</xdr:col>
      <xdr:colOff>38100</xdr:colOff>
      <xdr:row>106</xdr:row>
      <xdr:rowOff>8890</xdr:rowOff>
    </xdr:to>
    <xdr:sp macro="" textlink="">
      <xdr:nvSpPr>
        <xdr:cNvPr id="341" name="楕円 340"/>
        <xdr:cNvSpPr/>
      </xdr:nvSpPr>
      <xdr:spPr>
        <a:xfrm>
          <a:off x="3746500" y="180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105</xdr:row>
      <xdr:rowOff>141605</xdr:rowOff>
    </xdr:from>
    <xdr:to xmlns:xdr="http://schemas.openxmlformats.org/drawingml/2006/spreadsheetDrawing">
      <xdr:col>15</xdr:col>
      <xdr:colOff>101600</xdr:colOff>
      <xdr:row>106</xdr:row>
      <xdr:rowOff>71755</xdr:rowOff>
    </xdr:to>
    <xdr:sp macro="" textlink="">
      <xdr:nvSpPr>
        <xdr:cNvPr id="342" name="楕円 341"/>
        <xdr:cNvSpPr/>
      </xdr:nvSpPr>
      <xdr:spPr>
        <a:xfrm>
          <a:off x="2857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129540</xdr:rowOff>
    </xdr:from>
    <xdr:to xmlns:xdr="http://schemas.openxmlformats.org/drawingml/2006/spreadsheetDrawing">
      <xdr:col>19</xdr:col>
      <xdr:colOff>177800</xdr:colOff>
      <xdr:row>106</xdr:row>
      <xdr:rowOff>20955</xdr:rowOff>
    </xdr:to>
    <xdr:cxnSp macro="">
      <xdr:nvCxnSpPr>
        <xdr:cNvPr id="343" name="直線コネクタ 342"/>
        <xdr:cNvCxnSpPr/>
      </xdr:nvCxnSpPr>
      <xdr:spPr>
        <a:xfrm flipV="1">
          <a:off x="2908300" y="1813179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25400</xdr:rowOff>
    </xdr:from>
    <xdr:ext cx="405130" cy="259080"/>
    <xdr:sp macro="" textlink="">
      <xdr:nvSpPr>
        <xdr:cNvPr id="344" name="n_1mainValue【市民会館】&#10;有形固定資産減価償却率"/>
        <xdr:cNvSpPr txBox="1"/>
      </xdr:nvSpPr>
      <xdr:spPr>
        <a:xfrm>
          <a:off x="3582035" y="17856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88265</xdr:rowOff>
    </xdr:from>
    <xdr:ext cx="404495" cy="258445"/>
    <xdr:sp macro="" textlink="">
      <xdr:nvSpPr>
        <xdr:cNvPr id="345" name="n_2mainValue【市民会館】&#10;有形固定資産減価償却率"/>
        <xdr:cNvSpPr txBox="1"/>
      </xdr:nvSpPr>
      <xdr:spPr>
        <a:xfrm>
          <a:off x="2705735" y="17919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46" name="正方形/長方形 3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47" name="正方形/長方形 346"/>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48" name="正方形/長方形 347"/>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49" name="正方形/長方形 348"/>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0" name="正方形/長方形 349"/>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51" name="正方形/長方形 350"/>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52" name="正方形/長方形 351"/>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53" name="正方形/長方形 352"/>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354" name="テキスト ボックス 353"/>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355" name="直線コネクタ 354"/>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356" name="直線コネクタ 355"/>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357" name="テキスト ボックス 356"/>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358" name="直線コネクタ 357"/>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359" name="テキスト ボックス 358"/>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360" name="直線コネクタ 359"/>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361" name="テキスト ボックス 360"/>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362" name="直線コネクタ 361"/>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363" name="テキスト ボックス 362"/>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364" name="直線コネクタ 363"/>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365" name="テキスト ボックス 364"/>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366" name="直線コネクタ 365"/>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367" name="テキスト ボックス 366"/>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144780</xdr:rowOff>
    </xdr:from>
    <xdr:to xmlns:xdr="http://schemas.openxmlformats.org/drawingml/2006/spreadsheetDrawing">
      <xdr:col>54</xdr:col>
      <xdr:colOff>189865</xdr:colOff>
      <xdr:row>108</xdr:row>
      <xdr:rowOff>99060</xdr:rowOff>
    </xdr:to>
    <xdr:cxnSp macro="">
      <xdr:nvCxnSpPr>
        <xdr:cNvPr id="369" name="直線コネクタ 368"/>
        <xdr:cNvCxnSpPr/>
      </xdr:nvCxnSpPr>
      <xdr:spPr>
        <a:xfrm flipV="1">
          <a:off x="10476865" y="1711833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102870</xdr:rowOff>
    </xdr:from>
    <xdr:ext cx="469900" cy="259080"/>
    <xdr:sp macro="" textlink="">
      <xdr:nvSpPr>
        <xdr:cNvPr id="370" name="【市民会館】&#10;一人当たり面積最小値テキスト"/>
        <xdr:cNvSpPr txBox="1"/>
      </xdr:nvSpPr>
      <xdr:spPr>
        <a:xfrm>
          <a:off x="10515600" y="1861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99060</xdr:rowOff>
    </xdr:from>
    <xdr:to xmlns:xdr="http://schemas.openxmlformats.org/drawingml/2006/spreadsheetDrawing">
      <xdr:col>55</xdr:col>
      <xdr:colOff>88900</xdr:colOff>
      <xdr:row>108</xdr:row>
      <xdr:rowOff>99060</xdr:rowOff>
    </xdr:to>
    <xdr:cxnSp macro="">
      <xdr:nvCxnSpPr>
        <xdr:cNvPr id="371" name="直線コネクタ 370"/>
        <xdr:cNvCxnSpPr/>
      </xdr:nvCxnSpPr>
      <xdr:spPr>
        <a:xfrm>
          <a:off x="10388600" y="186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91440</xdr:rowOff>
    </xdr:from>
    <xdr:ext cx="469900" cy="259080"/>
    <xdr:sp macro="" textlink="">
      <xdr:nvSpPr>
        <xdr:cNvPr id="372" name="【市民会館】&#10;一人当たり面積最大値テキスト"/>
        <xdr:cNvSpPr txBox="1"/>
      </xdr:nvSpPr>
      <xdr:spPr>
        <a:xfrm>
          <a:off x="10515600" y="1689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144780</xdr:rowOff>
    </xdr:from>
    <xdr:to xmlns:xdr="http://schemas.openxmlformats.org/drawingml/2006/spreadsheetDrawing">
      <xdr:col>55</xdr:col>
      <xdr:colOff>88900</xdr:colOff>
      <xdr:row>99</xdr:row>
      <xdr:rowOff>144780</xdr:rowOff>
    </xdr:to>
    <xdr:cxnSp macro="">
      <xdr:nvCxnSpPr>
        <xdr:cNvPr id="373" name="直線コネクタ 372"/>
        <xdr:cNvCxnSpPr/>
      </xdr:nvCxnSpPr>
      <xdr:spPr>
        <a:xfrm>
          <a:off x="10388600" y="17118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45720</xdr:rowOff>
    </xdr:from>
    <xdr:ext cx="469900" cy="259080"/>
    <xdr:sp macro="" textlink="">
      <xdr:nvSpPr>
        <xdr:cNvPr id="374" name="【市民会館】&#10;一人当たり面積平均値テキスト"/>
        <xdr:cNvSpPr txBox="1"/>
      </xdr:nvSpPr>
      <xdr:spPr>
        <a:xfrm>
          <a:off x="10515600" y="18047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67310</xdr:rowOff>
    </xdr:from>
    <xdr:to xmlns:xdr="http://schemas.openxmlformats.org/drawingml/2006/spreadsheetDrawing">
      <xdr:col>55</xdr:col>
      <xdr:colOff>50800</xdr:colOff>
      <xdr:row>105</xdr:row>
      <xdr:rowOff>168910</xdr:rowOff>
    </xdr:to>
    <xdr:sp macro="" textlink="">
      <xdr:nvSpPr>
        <xdr:cNvPr id="375" name="フローチャート: 判断 374"/>
        <xdr:cNvSpPr/>
      </xdr:nvSpPr>
      <xdr:spPr>
        <a:xfrm>
          <a:off x="104267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143510</xdr:rowOff>
    </xdr:from>
    <xdr:to xmlns:xdr="http://schemas.openxmlformats.org/drawingml/2006/spreadsheetDrawing">
      <xdr:col>50</xdr:col>
      <xdr:colOff>165100</xdr:colOff>
      <xdr:row>106</xdr:row>
      <xdr:rowOff>73660</xdr:rowOff>
    </xdr:to>
    <xdr:sp macro="" textlink="">
      <xdr:nvSpPr>
        <xdr:cNvPr id="376" name="フローチャート: 判断 375"/>
        <xdr:cNvSpPr/>
      </xdr:nvSpPr>
      <xdr:spPr>
        <a:xfrm>
          <a:off x="95885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57150</xdr:colOff>
      <xdr:row>104</xdr:row>
      <xdr:rowOff>90170</xdr:rowOff>
    </xdr:from>
    <xdr:ext cx="469900" cy="259080"/>
    <xdr:sp macro="" textlink="">
      <xdr:nvSpPr>
        <xdr:cNvPr id="377" name="n_1aveValue【市民会館】&#10;一人当たり面積"/>
        <xdr:cNvSpPr txBox="1"/>
      </xdr:nvSpPr>
      <xdr:spPr>
        <a:xfrm>
          <a:off x="9391650" y="1792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105</xdr:row>
      <xdr:rowOff>124460</xdr:rowOff>
    </xdr:from>
    <xdr:to xmlns:xdr="http://schemas.openxmlformats.org/drawingml/2006/spreadsheetDrawing">
      <xdr:col>46</xdr:col>
      <xdr:colOff>38100</xdr:colOff>
      <xdr:row>106</xdr:row>
      <xdr:rowOff>54610</xdr:rowOff>
    </xdr:to>
    <xdr:sp macro="" textlink="">
      <xdr:nvSpPr>
        <xdr:cNvPr id="378" name="フローチャート: 判断 377"/>
        <xdr:cNvSpPr/>
      </xdr:nvSpPr>
      <xdr:spPr>
        <a:xfrm>
          <a:off x="86995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104</xdr:row>
      <xdr:rowOff>71120</xdr:rowOff>
    </xdr:from>
    <xdr:ext cx="469265" cy="259080"/>
    <xdr:sp macro="" textlink="">
      <xdr:nvSpPr>
        <xdr:cNvPr id="379" name="n_2aveValue【市民会館】&#10;一人当たり面積"/>
        <xdr:cNvSpPr txBox="1"/>
      </xdr:nvSpPr>
      <xdr:spPr>
        <a:xfrm>
          <a:off x="8515350" y="17901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111</xdr:row>
      <xdr:rowOff>16510</xdr:rowOff>
    </xdr:from>
    <xdr:ext cx="762000" cy="259080"/>
    <xdr:sp macro="" textlink="">
      <xdr:nvSpPr>
        <xdr:cNvPr id="380" name="テキスト ボックス 37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381" name="テキスト ボックス 38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382" name="テキスト ボックス 38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383" name="テキスト ボックス 38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384" name="テキスト ボックス 38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29210</xdr:rowOff>
    </xdr:from>
    <xdr:to xmlns:xdr="http://schemas.openxmlformats.org/drawingml/2006/spreadsheetDrawing">
      <xdr:col>50</xdr:col>
      <xdr:colOff>165100</xdr:colOff>
      <xdr:row>108</xdr:row>
      <xdr:rowOff>130810</xdr:rowOff>
    </xdr:to>
    <xdr:sp macro="" textlink="">
      <xdr:nvSpPr>
        <xdr:cNvPr id="385" name="楕円 384"/>
        <xdr:cNvSpPr/>
      </xdr:nvSpPr>
      <xdr:spPr>
        <a:xfrm>
          <a:off x="9588500" y="185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108</xdr:row>
      <xdr:rowOff>29210</xdr:rowOff>
    </xdr:from>
    <xdr:to xmlns:xdr="http://schemas.openxmlformats.org/drawingml/2006/spreadsheetDrawing">
      <xdr:col>46</xdr:col>
      <xdr:colOff>38100</xdr:colOff>
      <xdr:row>108</xdr:row>
      <xdr:rowOff>130810</xdr:rowOff>
    </xdr:to>
    <xdr:sp macro="" textlink="">
      <xdr:nvSpPr>
        <xdr:cNvPr id="386" name="楕円 385"/>
        <xdr:cNvSpPr/>
      </xdr:nvSpPr>
      <xdr:spPr>
        <a:xfrm>
          <a:off x="8699500" y="185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80010</xdr:rowOff>
    </xdr:from>
    <xdr:to xmlns:xdr="http://schemas.openxmlformats.org/drawingml/2006/spreadsheetDrawing">
      <xdr:col>50</xdr:col>
      <xdr:colOff>114300</xdr:colOff>
      <xdr:row>108</xdr:row>
      <xdr:rowOff>80010</xdr:rowOff>
    </xdr:to>
    <xdr:cxnSp macro="">
      <xdr:nvCxnSpPr>
        <xdr:cNvPr id="387" name="直線コネクタ 386"/>
        <xdr:cNvCxnSpPr/>
      </xdr:nvCxnSpPr>
      <xdr:spPr>
        <a:xfrm>
          <a:off x="8750300" y="18596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108</xdr:row>
      <xdr:rowOff>121920</xdr:rowOff>
    </xdr:from>
    <xdr:ext cx="469900" cy="258445"/>
    <xdr:sp macro="" textlink="">
      <xdr:nvSpPr>
        <xdr:cNvPr id="388" name="n_1mainValue【市民会館】&#10;一人当たり面積"/>
        <xdr:cNvSpPr txBox="1"/>
      </xdr:nvSpPr>
      <xdr:spPr>
        <a:xfrm>
          <a:off x="9391650" y="186385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108</xdr:row>
      <xdr:rowOff>121920</xdr:rowOff>
    </xdr:from>
    <xdr:ext cx="469265" cy="258445"/>
    <xdr:sp macro="" textlink="">
      <xdr:nvSpPr>
        <xdr:cNvPr id="389" name="n_2mainValue【市民会館】&#10;一人当たり面積"/>
        <xdr:cNvSpPr txBox="1"/>
      </xdr:nvSpPr>
      <xdr:spPr>
        <a:xfrm>
          <a:off x="8515350" y="18638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8" name="テキスト ボックス 397"/>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99" name="直線コネクタ 398"/>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0" name="直線コネクタ 39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67310</xdr:rowOff>
    </xdr:from>
    <xdr:ext cx="338455" cy="259080"/>
    <xdr:sp macro="" textlink="">
      <xdr:nvSpPr>
        <xdr:cNvPr id="401" name="テキスト ボックス 400"/>
        <xdr:cNvSpPr txBox="1"/>
      </xdr:nvSpPr>
      <xdr:spPr>
        <a:xfrm>
          <a:off x="12106910" y="709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2" name="直線コネクタ 40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03" name="テキスト ボックス 402"/>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04" name="直線コネクタ 40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05" name="テキスト ボックス 40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06" name="直線コネクタ 40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07" name="テキスト ボックス 40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08" name="直線コネクタ 40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409" name="テキスト ボックス 408"/>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0" name="直線コネクタ 4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725" cy="259080"/>
    <xdr:sp macro="" textlink="">
      <xdr:nvSpPr>
        <xdr:cNvPr id="411" name="テキスト ボックス 410"/>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11430</xdr:rowOff>
    </xdr:from>
    <xdr:to xmlns:xdr="http://schemas.openxmlformats.org/drawingml/2006/spreadsheetDrawing">
      <xdr:col>85</xdr:col>
      <xdr:colOff>126365</xdr:colOff>
      <xdr:row>41</xdr:row>
      <xdr:rowOff>104775</xdr:rowOff>
    </xdr:to>
    <xdr:cxnSp macro="">
      <xdr:nvCxnSpPr>
        <xdr:cNvPr id="413" name="直線コネクタ 412"/>
        <xdr:cNvCxnSpPr/>
      </xdr:nvCxnSpPr>
      <xdr:spPr>
        <a:xfrm flipV="1">
          <a:off x="16318865" y="584073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109220</xdr:rowOff>
    </xdr:from>
    <xdr:ext cx="340360" cy="258445"/>
    <xdr:sp macro="" textlink="">
      <xdr:nvSpPr>
        <xdr:cNvPr id="414" name="【一般廃棄物処理施設】&#10;有形固定資産減価償却率最小値テキスト"/>
        <xdr:cNvSpPr txBox="1"/>
      </xdr:nvSpPr>
      <xdr:spPr>
        <a:xfrm>
          <a:off x="16357600" y="713867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104775</xdr:rowOff>
    </xdr:from>
    <xdr:to xmlns:xdr="http://schemas.openxmlformats.org/drawingml/2006/spreadsheetDrawing">
      <xdr:col>86</xdr:col>
      <xdr:colOff>25400</xdr:colOff>
      <xdr:row>41</xdr:row>
      <xdr:rowOff>104775</xdr:rowOff>
    </xdr:to>
    <xdr:cxnSp macro="">
      <xdr:nvCxnSpPr>
        <xdr:cNvPr id="415" name="直線コネクタ 414"/>
        <xdr:cNvCxnSpPr/>
      </xdr:nvCxnSpPr>
      <xdr:spPr>
        <a:xfrm>
          <a:off x="16230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129540</xdr:rowOff>
    </xdr:from>
    <xdr:ext cx="405130" cy="259080"/>
    <xdr:sp macro="" textlink="">
      <xdr:nvSpPr>
        <xdr:cNvPr id="416" name="【一般廃棄物処理施設】&#10;有形固定資産減価償却率最大値テキスト"/>
        <xdr:cNvSpPr txBox="1"/>
      </xdr:nvSpPr>
      <xdr:spPr>
        <a:xfrm>
          <a:off x="16357600" y="56159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11430</xdr:rowOff>
    </xdr:from>
    <xdr:to xmlns:xdr="http://schemas.openxmlformats.org/drawingml/2006/spreadsheetDrawing">
      <xdr:col>86</xdr:col>
      <xdr:colOff>25400</xdr:colOff>
      <xdr:row>34</xdr:row>
      <xdr:rowOff>11430</xdr:rowOff>
    </xdr:to>
    <xdr:cxnSp macro="">
      <xdr:nvCxnSpPr>
        <xdr:cNvPr id="417" name="直線コネクタ 416"/>
        <xdr:cNvCxnSpPr/>
      </xdr:nvCxnSpPr>
      <xdr:spPr>
        <a:xfrm>
          <a:off x="16230600" y="584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156210</xdr:rowOff>
    </xdr:from>
    <xdr:ext cx="405130" cy="258445"/>
    <xdr:sp macro="" textlink="">
      <xdr:nvSpPr>
        <xdr:cNvPr id="418" name="【一般廃棄物処理施設】&#10;有形固定資産減価償却率平均値テキスト"/>
        <xdr:cNvSpPr txBox="1"/>
      </xdr:nvSpPr>
      <xdr:spPr>
        <a:xfrm>
          <a:off x="16357600" y="63284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6350</xdr:rowOff>
    </xdr:from>
    <xdr:to xmlns:xdr="http://schemas.openxmlformats.org/drawingml/2006/spreadsheetDrawing">
      <xdr:col>85</xdr:col>
      <xdr:colOff>177800</xdr:colOff>
      <xdr:row>37</xdr:row>
      <xdr:rowOff>107950</xdr:rowOff>
    </xdr:to>
    <xdr:sp macro="" textlink="">
      <xdr:nvSpPr>
        <xdr:cNvPr id="419" name="フローチャート: 判断 418"/>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67310</xdr:rowOff>
    </xdr:from>
    <xdr:to xmlns:xdr="http://schemas.openxmlformats.org/drawingml/2006/spreadsheetDrawing">
      <xdr:col>81</xdr:col>
      <xdr:colOff>101600</xdr:colOff>
      <xdr:row>36</xdr:row>
      <xdr:rowOff>168910</xdr:rowOff>
    </xdr:to>
    <xdr:sp macro="" textlink="">
      <xdr:nvSpPr>
        <xdr:cNvPr id="420" name="フローチャート: 判断 419"/>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36</xdr:row>
      <xdr:rowOff>160020</xdr:rowOff>
    </xdr:from>
    <xdr:ext cx="405130" cy="259080"/>
    <xdr:sp macro="" textlink="">
      <xdr:nvSpPr>
        <xdr:cNvPr id="421" name="n_1aveValue【一般廃棄物処理施設】&#10;有形固定資産減価償却率"/>
        <xdr:cNvSpPr txBox="1"/>
      </xdr:nvSpPr>
      <xdr:spPr>
        <a:xfrm>
          <a:off x="15266035" y="6332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156845</xdr:rowOff>
    </xdr:from>
    <xdr:to xmlns:xdr="http://schemas.openxmlformats.org/drawingml/2006/spreadsheetDrawing">
      <xdr:col>76</xdr:col>
      <xdr:colOff>165100</xdr:colOff>
      <xdr:row>36</xdr:row>
      <xdr:rowOff>86995</xdr:rowOff>
    </xdr:to>
    <xdr:sp macro="" textlink="">
      <xdr:nvSpPr>
        <xdr:cNvPr id="422" name="フローチャート: 判断 421"/>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34</xdr:row>
      <xdr:rowOff>103505</xdr:rowOff>
    </xdr:from>
    <xdr:ext cx="404495" cy="259080"/>
    <xdr:sp macro="" textlink="">
      <xdr:nvSpPr>
        <xdr:cNvPr id="423" name="n_2aveValue【一般廃棄物処理施設】&#10;有形固定資産減価償却率"/>
        <xdr:cNvSpPr txBox="1"/>
      </xdr:nvSpPr>
      <xdr:spPr>
        <a:xfrm>
          <a:off x="14389735" y="59328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44</xdr:row>
      <xdr:rowOff>73660</xdr:rowOff>
    </xdr:from>
    <xdr:ext cx="762000" cy="259080"/>
    <xdr:sp macro="" textlink="">
      <xdr:nvSpPr>
        <xdr:cNvPr id="424" name="テキスト ボックス 42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5" name="テキスト ボックス 42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6" name="テキスト ボックス 42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27" name="テキスト ボックス 42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28" name="テキスト ボックス 42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78740</xdr:rowOff>
    </xdr:from>
    <xdr:to xmlns:xdr="http://schemas.openxmlformats.org/drawingml/2006/spreadsheetDrawing">
      <xdr:col>81</xdr:col>
      <xdr:colOff>101600</xdr:colOff>
      <xdr:row>35</xdr:row>
      <xdr:rowOff>8890</xdr:rowOff>
    </xdr:to>
    <xdr:sp macro="" textlink="">
      <xdr:nvSpPr>
        <xdr:cNvPr id="429" name="楕円 428"/>
        <xdr:cNvSpPr/>
      </xdr:nvSpPr>
      <xdr:spPr>
        <a:xfrm>
          <a:off x="15430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33</xdr:row>
      <xdr:rowOff>25400</xdr:rowOff>
    </xdr:from>
    <xdr:ext cx="405130" cy="259080"/>
    <xdr:sp macro="" textlink="">
      <xdr:nvSpPr>
        <xdr:cNvPr id="430" name="n_1mainValue【一般廃棄物処理施設】&#10;有形固定資産減価償却率"/>
        <xdr:cNvSpPr txBox="1"/>
      </xdr:nvSpPr>
      <xdr:spPr>
        <a:xfrm>
          <a:off x="15266035" y="568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39" name="テキスト ボックス 438"/>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40" name="直線コネクタ 439"/>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441" name="直線コネクタ 440"/>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8285" cy="258445"/>
    <xdr:sp macro="" textlink="">
      <xdr:nvSpPr>
        <xdr:cNvPr id="442" name="テキスト ボックス 441"/>
        <xdr:cNvSpPr txBox="1"/>
      </xdr:nvSpPr>
      <xdr:spPr>
        <a:xfrm>
          <a:off x="18039080" y="715137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443" name="直線コネクタ 442"/>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137795</xdr:rowOff>
    </xdr:from>
    <xdr:ext cx="531495" cy="259080"/>
    <xdr:sp macro="" textlink="">
      <xdr:nvSpPr>
        <xdr:cNvPr id="444" name="テキスト ボックス 443"/>
        <xdr:cNvSpPr txBox="1"/>
      </xdr:nvSpPr>
      <xdr:spPr>
        <a:xfrm>
          <a:off x="17756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445" name="直線コネクタ 444"/>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37</xdr:row>
      <xdr:rowOff>154940</xdr:rowOff>
    </xdr:from>
    <xdr:ext cx="531495" cy="258445"/>
    <xdr:sp macro="" textlink="">
      <xdr:nvSpPr>
        <xdr:cNvPr id="446" name="テキスト ボックス 445"/>
        <xdr:cNvSpPr txBox="1"/>
      </xdr:nvSpPr>
      <xdr:spPr>
        <a:xfrm>
          <a:off x="17756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447" name="直線コネクタ 446"/>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170815</xdr:rowOff>
    </xdr:from>
    <xdr:ext cx="531495" cy="258445"/>
    <xdr:sp macro="" textlink="">
      <xdr:nvSpPr>
        <xdr:cNvPr id="448" name="テキスト ボックス 447"/>
        <xdr:cNvSpPr txBox="1"/>
      </xdr:nvSpPr>
      <xdr:spPr>
        <a:xfrm>
          <a:off x="17756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449" name="直線コネクタ 448"/>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15875</xdr:rowOff>
    </xdr:from>
    <xdr:ext cx="594995" cy="259080"/>
    <xdr:sp macro="" textlink="">
      <xdr:nvSpPr>
        <xdr:cNvPr id="450" name="テキスト ボックス 449"/>
        <xdr:cNvSpPr txBox="1"/>
      </xdr:nvSpPr>
      <xdr:spPr>
        <a:xfrm>
          <a:off x="17692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451" name="直線コネクタ 450"/>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31750</xdr:rowOff>
    </xdr:from>
    <xdr:ext cx="594995" cy="258445"/>
    <xdr:sp macro="" textlink="">
      <xdr:nvSpPr>
        <xdr:cNvPr id="452" name="テキスト ボックス 451"/>
        <xdr:cNvSpPr txBox="1"/>
      </xdr:nvSpPr>
      <xdr:spPr>
        <a:xfrm>
          <a:off x="17692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53" name="直線コネクタ 45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454" name="テキスト ボックス 453"/>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36195</xdr:rowOff>
    </xdr:from>
    <xdr:to xmlns:xdr="http://schemas.openxmlformats.org/drawingml/2006/spreadsheetDrawing">
      <xdr:col>116</xdr:col>
      <xdr:colOff>62865</xdr:colOff>
      <xdr:row>42</xdr:row>
      <xdr:rowOff>64135</xdr:rowOff>
    </xdr:to>
    <xdr:cxnSp macro="">
      <xdr:nvCxnSpPr>
        <xdr:cNvPr id="456" name="直線コネクタ 455"/>
        <xdr:cNvCxnSpPr/>
      </xdr:nvCxnSpPr>
      <xdr:spPr>
        <a:xfrm flipV="1">
          <a:off x="22160865" y="5694045"/>
          <a:ext cx="0" cy="1570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67945</xdr:rowOff>
    </xdr:from>
    <xdr:ext cx="469900" cy="258445"/>
    <xdr:sp macro="" textlink="">
      <xdr:nvSpPr>
        <xdr:cNvPr id="457" name="【一般廃棄物処理施設】&#10;一人当たり有形固定資産（償却資産）額最小値テキスト"/>
        <xdr:cNvSpPr txBox="1"/>
      </xdr:nvSpPr>
      <xdr:spPr>
        <a:xfrm>
          <a:off x="22199600" y="7268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64135</xdr:rowOff>
    </xdr:from>
    <xdr:to xmlns:xdr="http://schemas.openxmlformats.org/drawingml/2006/spreadsheetDrawing">
      <xdr:col>116</xdr:col>
      <xdr:colOff>152400</xdr:colOff>
      <xdr:row>42</xdr:row>
      <xdr:rowOff>64135</xdr:rowOff>
    </xdr:to>
    <xdr:cxnSp macro="">
      <xdr:nvCxnSpPr>
        <xdr:cNvPr id="458" name="直線コネクタ 457"/>
        <xdr:cNvCxnSpPr/>
      </xdr:nvCxnSpPr>
      <xdr:spPr>
        <a:xfrm>
          <a:off x="22072600" y="726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154940</xdr:rowOff>
    </xdr:from>
    <xdr:ext cx="598805" cy="258445"/>
    <xdr:sp macro="" textlink="">
      <xdr:nvSpPr>
        <xdr:cNvPr id="459" name="【一般廃棄物処理施設】&#10;一人当たり有形固定資産（償却資産）額最大値テキスト"/>
        <xdr:cNvSpPr txBox="1"/>
      </xdr:nvSpPr>
      <xdr:spPr>
        <a:xfrm>
          <a:off x="22199600" y="54698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36195</xdr:rowOff>
    </xdr:from>
    <xdr:to xmlns:xdr="http://schemas.openxmlformats.org/drawingml/2006/spreadsheetDrawing">
      <xdr:col>116</xdr:col>
      <xdr:colOff>152400</xdr:colOff>
      <xdr:row>33</xdr:row>
      <xdr:rowOff>36195</xdr:rowOff>
    </xdr:to>
    <xdr:cxnSp macro="">
      <xdr:nvCxnSpPr>
        <xdr:cNvPr id="460" name="直線コネクタ 459"/>
        <xdr:cNvCxnSpPr/>
      </xdr:nvCxnSpPr>
      <xdr:spPr>
        <a:xfrm>
          <a:off x="22072600" y="5694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78740</xdr:rowOff>
    </xdr:from>
    <xdr:ext cx="534670" cy="259080"/>
    <xdr:sp macro="" textlink="">
      <xdr:nvSpPr>
        <xdr:cNvPr id="461" name="【一般廃棄物処理施設】&#10;一人当たり有形固定資産（償却資産）額平均値テキスト"/>
        <xdr:cNvSpPr txBox="1"/>
      </xdr:nvSpPr>
      <xdr:spPr>
        <a:xfrm>
          <a:off x="22199600" y="65938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100330</xdr:rowOff>
    </xdr:from>
    <xdr:to xmlns:xdr="http://schemas.openxmlformats.org/drawingml/2006/spreadsheetDrawing">
      <xdr:col>116</xdr:col>
      <xdr:colOff>114300</xdr:colOff>
      <xdr:row>39</xdr:row>
      <xdr:rowOff>30480</xdr:rowOff>
    </xdr:to>
    <xdr:sp macro="" textlink="">
      <xdr:nvSpPr>
        <xdr:cNvPr id="462" name="フローチャート: 判断 461"/>
        <xdr:cNvSpPr/>
      </xdr:nvSpPr>
      <xdr:spPr>
        <a:xfrm>
          <a:off x="221107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104140</xdr:rowOff>
    </xdr:from>
    <xdr:to xmlns:xdr="http://schemas.openxmlformats.org/drawingml/2006/spreadsheetDrawing">
      <xdr:col>112</xdr:col>
      <xdr:colOff>38100</xdr:colOff>
      <xdr:row>39</xdr:row>
      <xdr:rowOff>34290</xdr:rowOff>
    </xdr:to>
    <xdr:sp macro="" textlink="">
      <xdr:nvSpPr>
        <xdr:cNvPr id="463" name="フローチャート: 判断 462"/>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88265</xdr:colOff>
      <xdr:row>37</xdr:row>
      <xdr:rowOff>50800</xdr:rowOff>
    </xdr:from>
    <xdr:ext cx="534670" cy="259080"/>
    <xdr:sp macro="" textlink="">
      <xdr:nvSpPr>
        <xdr:cNvPr id="464" name="n_1aveValue【一般廃棄物処理施設】&#10;一人当たり有形固定資産（償却資産）額"/>
        <xdr:cNvSpPr txBox="1"/>
      </xdr:nvSpPr>
      <xdr:spPr>
        <a:xfrm>
          <a:off x="21043265" y="6394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114935</xdr:rowOff>
    </xdr:from>
    <xdr:to xmlns:xdr="http://schemas.openxmlformats.org/drawingml/2006/spreadsheetDrawing">
      <xdr:col>107</xdr:col>
      <xdr:colOff>101600</xdr:colOff>
      <xdr:row>36</xdr:row>
      <xdr:rowOff>45085</xdr:rowOff>
    </xdr:to>
    <xdr:sp macro="" textlink="">
      <xdr:nvSpPr>
        <xdr:cNvPr id="465" name="フローチャート: 判断 464"/>
        <xdr:cNvSpPr/>
      </xdr:nvSpPr>
      <xdr:spPr>
        <a:xfrm>
          <a:off x="20383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34</xdr:row>
      <xdr:rowOff>61595</xdr:rowOff>
    </xdr:from>
    <xdr:ext cx="598170" cy="259080"/>
    <xdr:sp macro="" textlink="">
      <xdr:nvSpPr>
        <xdr:cNvPr id="466" name="n_2aveValue【一般廃棄物処理施設】&#10;一人当たり有形固定資産（償却資産）額"/>
        <xdr:cNvSpPr txBox="1"/>
      </xdr:nvSpPr>
      <xdr:spPr>
        <a:xfrm>
          <a:off x="20134580" y="5890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44</xdr:row>
      <xdr:rowOff>73660</xdr:rowOff>
    </xdr:from>
    <xdr:ext cx="762000" cy="259080"/>
    <xdr:sp macro="" textlink="">
      <xdr:nvSpPr>
        <xdr:cNvPr id="467" name="テキスト ボックス 46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68" name="テキスト ボックス 46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69" name="テキスト ボックス 46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70" name="テキスト ボックス 46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71" name="テキスト ボックス 47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15240</xdr:rowOff>
    </xdr:from>
    <xdr:to xmlns:xdr="http://schemas.openxmlformats.org/drawingml/2006/spreadsheetDrawing">
      <xdr:col>112</xdr:col>
      <xdr:colOff>38100</xdr:colOff>
      <xdr:row>42</xdr:row>
      <xdr:rowOff>116840</xdr:rowOff>
    </xdr:to>
    <xdr:sp macro="" textlink="">
      <xdr:nvSpPr>
        <xdr:cNvPr id="472" name="楕円 471"/>
        <xdr:cNvSpPr/>
      </xdr:nvSpPr>
      <xdr:spPr>
        <a:xfrm>
          <a:off x="21272500" y="72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42</xdr:row>
      <xdr:rowOff>107950</xdr:rowOff>
    </xdr:from>
    <xdr:ext cx="469900" cy="259080"/>
    <xdr:sp macro="" textlink="">
      <xdr:nvSpPr>
        <xdr:cNvPr id="473" name="n_1mainValue【一般廃棄物処理施設】&#10;一人当たり有形固定資産（償却資産）額"/>
        <xdr:cNvSpPr txBox="1"/>
      </xdr:nvSpPr>
      <xdr:spPr>
        <a:xfrm>
          <a:off x="21075650" y="7308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82" name="テキスト ボックス 48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83" name="直線コネクタ 48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8455" cy="258445"/>
    <xdr:sp macro="" textlink="">
      <xdr:nvSpPr>
        <xdr:cNvPr id="484" name="テキスト ボックス 483"/>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485" name="直線コネクタ 484"/>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8445"/>
    <xdr:sp macro="" textlink="">
      <xdr:nvSpPr>
        <xdr:cNvPr id="486" name="テキスト ボックス 485"/>
        <xdr:cNvSpPr txBox="1"/>
      </xdr:nvSpPr>
      <xdr:spPr>
        <a:xfrm>
          <a:off x="12042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487" name="直線コネクタ 486"/>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488" name="テキスト ボックス 487"/>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489" name="直線コネクタ 488"/>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490" name="テキスト ボックス 489"/>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491" name="直線コネクタ 490"/>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492" name="テキスト ボックス 491"/>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3" name="直線コネクタ 49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725" cy="258445"/>
    <xdr:sp macro="" textlink="">
      <xdr:nvSpPr>
        <xdr:cNvPr id="494" name="テキスト ボックス 493"/>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137160</xdr:rowOff>
    </xdr:from>
    <xdr:to xmlns:xdr="http://schemas.openxmlformats.org/drawingml/2006/spreadsheetDrawing">
      <xdr:col>85</xdr:col>
      <xdr:colOff>126365</xdr:colOff>
      <xdr:row>63</xdr:row>
      <xdr:rowOff>157480</xdr:rowOff>
    </xdr:to>
    <xdr:cxnSp macro="">
      <xdr:nvCxnSpPr>
        <xdr:cNvPr id="496" name="直線コネクタ 495"/>
        <xdr:cNvCxnSpPr/>
      </xdr:nvCxnSpPr>
      <xdr:spPr>
        <a:xfrm flipV="1">
          <a:off x="16318865" y="9566910"/>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161290</xdr:rowOff>
    </xdr:from>
    <xdr:ext cx="405130" cy="259080"/>
    <xdr:sp macro="" textlink="">
      <xdr:nvSpPr>
        <xdr:cNvPr id="497" name="【保健センター・保健所】&#10;有形固定資産減価償却率最小値テキスト"/>
        <xdr:cNvSpPr txBox="1"/>
      </xdr:nvSpPr>
      <xdr:spPr>
        <a:xfrm>
          <a:off x="16357600" y="10962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157480</xdr:rowOff>
    </xdr:from>
    <xdr:to xmlns:xdr="http://schemas.openxmlformats.org/drawingml/2006/spreadsheetDrawing">
      <xdr:col>86</xdr:col>
      <xdr:colOff>25400</xdr:colOff>
      <xdr:row>63</xdr:row>
      <xdr:rowOff>157480</xdr:rowOff>
    </xdr:to>
    <xdr:cxnSp macro="">
      <xdr:nvCxnSpPr>
        <xdr:cNvPr id="498" name="直線コネクタ 497"/>
        <xdr:cNvCxnSpPr/>
      </xdr:nvCxnSpPr>
      <xdr:spPr>
        <a:xfrm>
          <a:off x="16230600" y="1095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83820</xdr:rowOff>
    </xdr:from>
    <xdr:ext cx="405130" cy="259080"/>
    <xdr:sp macro="" textlink="">
      <xdr:nvSpPr>
        <xdr:cNvPr id="499" name="【保健センター・保健所】&#10;有形固定資産減価償却率最大値テキスト"/>
        <xdr:cNvSpPr txBox="1"/>
      </xdr:nvSpPr>
      <xdr:spPr>
        <a:xfrm>
          <a:off x="16357600" y="934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137160</xdr:rowOff>
    </xdr:from>
    <xdr:to xmlns:xdr="http://schemas.openxmlformats.org/drawingml/2006/spreadsheetDrawing">
      <xdr:col>86</xdr:col>
      <xdr:colOff>25400</xdr:colOff>
      <xdr:row>55</xdr:row>
      <xdr:rowOff>137160</xdr:rowOff>
    </xdr:to>
    <xdr:cxnSp macro="">
      <xdr:nvCxnSpPr>
        <xdr:cNvPr id="500" name="直線コネクタ 499"/>
        <xdr:cNvCxnSpPr/>
      </xdr:nvCxnSpPr>
      <xdr:spPr>
        <a:xfrm>
          <a:off x="16230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3175</xdr:rowOff>
    </xdr:from>
    <xdr:ext cx="405130" cy="259080"/>
    <xdr:sp macro="" textlink="">
      <xdr:nvSpPr>
        <xdr:cNvPr id="501" name="【保健センター・保健所】&#10;有形固定資産減価償却率平均値テキスト"/>
        <xdr:cNvSpPr txBox="1"/>
      </xdr:nvSpPr>
      <xdr:spPr>
        <a:xfrm>
          <a:off x="16357600" y="102901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24765</xdr:rowOff>
    </xdr:from>
    <xdr:to xmlns:xdr="http://schemas.openxmlformats.org/drawingml/2006/spreadsheetDrawing">
      <xdr:col>85</xdr:col>
      <xdr:colOff>177800</xdr:colOff>
      <xdr:row>60</xdr:row>
      <xdr:rowOff>126365</xdr:rowOff>
    </xdr:to>
    <xdr:sp macro="" textlink="">
      <xdr:nvSpPr>
        <xdr:cNvPr id="502" name="フローチャート: 判断 501"/>
        <xdr:cNvSpPr/>
      </xdr:nvSpPr>
      <xdr:spPr>
        <a:xfrm>
          <a:off x="16268700" y="1031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17780</xdr:rowOff>
    </xdr:from>
    <xdr:to xmlns:xdr="http://schemas.openxmlformats.org/drawingml/2006/spreadsheetDrawing">
      <xdr:col>81</xdr:col>
      <xdr:colOff>101600</xdr:colOff>
      <xdr:row>60</xdr:row>
      <xdr:rowOff>119380</xdr:rowOff>
    </xdr:to>
    <xdr:sp macro="" textlink="">
      <xdr:nvSpPr>
        <xdr:cNvPr id="503" name="フローチャート: 判断 502"/>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60</xdr:row>
      <xdr:rowOff>110490</xdr:rowOff>
    </xdr:from>
    <xdr:ext cx="405130" cy="258445"/>
    <xdr:sp macro="" textlink="">
      <xdr:nvSpPr>
        <xdr:cNvPr id="504" name="n_1aveValue【保健センター・保健所】&#10;有形固定資産減価償却率"/>
        <xdr:cNvSpPr txBox="1"/>
      </xdr:nvSpPr>
      <xdr:spPr>
        <a:xfrm>
          <a:off x="15266035" y="10397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60</xdr:row>
      <xdr:rowOff>77470</xdr:rowOff>
    </xdr:from>
    <xdr:to xmlns:xdr="http://schemas.openxmlformats.org/drawingml/2006/spreadsheetDrawing">
      <xdr:col>76</xdr:col>
      <xdr:colOff>165100</xdr:colOff>
      <xdr:row>61</xdr:row>
      <xdr:rowOff>7620</xdr:rowOff>
    </xdr:to>
    <xdr:sp macro="" textlink="">
      <xdr:nvSpPr>
        <xdr:cNvPr id="505" name="フローチャート: 判断 504"/>
        <xdr:cNvSpPr/>
      </xdr:nvSpPr>
      <xdr:spPr>
        <a:xfrm>
          <a:off x="14541500" y="103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60</xdr:row>
      <xdr:rowOff>170180</xdr:rowOff>
    </xdr:from>
    <xdr:ext cx="404495" cy="259080"/>
    <xdr:sp macro="" textlink="">
      <xdr:nvSpPr>
        <xdr:cNvPr id="506" name="n_2aveValue【保健センター・保健所】&#10;有形固定資産減価償却率"/>
        <xdr:cNvSpPr txBox="1"/>
      </xdr:nvSpPr>
      <xdr:spPr>
        <a:xfrm>
          <a:off x="14389735" y="10457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66</xdr:row>
      <xdr:rowOff>111760</xdr:rowOff>
    </xdr:from>
    <xdr:ext cx="762000" cy="258445"/>
    <xdr:sp macro="" textlink="">
      <xdr:nvSpPr>
        <xdr:cNvPr id="507" name="テキスト ボックス 50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08" name="テキスト ボックス 50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09" name="テキスト ボックス 50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10" name="テキスト ボックス 50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11" name="テキスト ボックス 51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88900</xdr:rowOff>
    </xdr:from>
    <xdr:to xmlns:xdr="http://schemas.openxmlformats.org/drawingml/2006/spreadsheetDrawing">
      <xdr:col>81</xdr:col>
      <xdr:colOff>101600</xdr:colOff>
      <xdr:row>59</xdr:row>
      <xdr:rowOff>19050</xdr:rowOff>
    </xdr:to>
    <xdr:sp macro="" textlink="">
      <xdr:nvSpPr>
        <xdr:cNvPr id="512" name="楕円 51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152400</xdr:rowOff>
    </xdr:from>
    <xdr:to xmlns:xdr="http://schemas.openxmlformats.org/drawingml/2006/spreadsheetDrawing">
      <xdr:col>76</xdr:col>
      <xdr:colOff>165100</xdr:colOff>
      <xdr:row>59</xdr:row>
      <xdr:rowOff>82550</xdr:rowOff>
    </xdr:to>
    <xdr:sp macro="" textlink="">
      <xdr:nvSpPr>
        <xdr:cNvPr id="513" name="楕円 512"/>
        <xdr:cNvSpPr/>
      </xdr:nvSpPr>
      <xdr:spPr>
        <a:xfrm>
          <a:off x="145415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139700</xdr:rowOff>
    </xdr:from>
    <xdr:to xmlns:xdr="http://schemas.openxmlformats.org/drawingml/2006/spreadsheetDrawing">
      <xdr:col>81</xdr:col>
      <xdr:colOff>50800</xdr:colOff>
      <xdr:row>59</xdr:row>
      <xdr:rowOff>31750</xdr:rowOff>
    </xdr:to>
    <xdr:cxnSp macro="">
      <xdr:nvCxnSpPr>
        <xdr:cNvPr id="514" name="直線コネクタ 513"/>
        <xdr:cNvCxnSpPr/>
      </xdr:nvCxnSpPr>
      <xdr:spPr>
        <a:xfrm flipV="1">
          <a:off x="14592300" y="100838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35560</xdr:rowOff>
    </xdr:from>
    <xdr:ext cx="405130" cy="259080"/>
    <xdr:sp macro="" textlink="">
      <xdr:nvSpPr>
        <xdr:cNvPr id="515" name="n_1mainValue【保健センター・保健所】&#10;有形固定資産減価償却率"/>
        <xdr:cNvSpPr txBox="1"/>
      </xdr:nvSpPr>
      <xdr:spPr>
        <a:xfrm>
          <a:off x="15266035" y="9808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99060</xdr:rowOff>
    </xdr:from>
    <xdr:ext cx="404495" cy="258445"/>
    <xdr:sp macro="" textlink="">
      <xdr:nvSpPr>
        <xdr:cNvPr id="516" name="n_2mainValue【保健センター・保健所】&#10;有形固定資産減価償却率"/>
        <xdr:cNvSpPr txBox="1"/>
      </xdr:nvSpPr>
      <xdr:spPr>
        <a:xfrm>
          <a:off x="14389735" y="98717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17" name="正方形/長方形 5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18" name="正方形/長方形 51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19" name="正方形/長方形 51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0" name="正方形/長方形 51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1" name="正方形/長方形 52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2" name="正方形/長方形 52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3" name="正方形/長方形 52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4" name="正方形/長方形 52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25" name="テキスト ボックス 52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26" name="直線コネクタ 52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27" name="直線コネクタ 52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528" name="テキスト ボックス 527"/>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29" name="直線コネクタ 52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530" name="テキスト ボックス 529"/>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31" name="直線コネクタ 53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532" name="テキスト ボックス 531"/>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33" name="直線コネクタ 53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534" name="テキスト ボックス 533"/>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35" name="直線コネクタ 53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536" name="テキスト ボックス 53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3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34290</xdr:rowOff>
    </xdr:from>
    <xdr:to xmlns:xdr="http://schemas.openxmlformats.org/drawingml/2006/spreadsheetDrawing">
      <xdr:col>116</xdr:col>
      <xdr:colOff>62865</xdr:colOff>
      <xdr:row>62</xdr:row>
      <xdr:rowOff>114300</xdr:rowOff>
    </xdr:to>
    <xdr:cxnSp macro="">
      <xdr:nvCxnSpPr>
        <xdr:cNvPr id="538" name="直線コネクタ 537"/>
        <xdr:cNvCxnSpPr/>
      </xdr:nvCxnSpPr>
      <xdr:spPr>
        <a:xfrm flipV="1">
          <a:off x="22160865" y="946404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118110</xdr:rowOff>
    </xdr:from>
    <xdr:ext cx="469900" cy="259080"/>
    <xdr:sp macro="" textlink="">
      <xdr:nvSpPr>
        <xdr:cNvPr id="539" name="【保健センター・保健所】&#10;一人当たり面積最小値テキスト"/>
        <xdr:cNvSpPr txBox="1"/>
      </xdr:nvSpPr>
      <xdr:spPr>
        <a:xfrm>
          <a:off x="22199600" y="10748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114300</xdr:rowOff>
    </xdr:from>
    <xdr:to xmlns:xdr="http://schemas.openxmlformats.org/drawingml/2006/spreadsheetDrawing">
      <xdr:col>116</xdr:col>
      <xdr:colOff>152400</xdr:colOff>
      <xdr:row>62</xdr:row>
      <xdr:rowOff>114300</xdr:rowOff>
    </xdr:to>
    <xdr:cxnSp macro="">
      <xdr:nvCxnSpPr>
        <xdr:cNvPr id="540" name="直線コネクタ 539"/>
        <xdr:cNvCxnSpPr/>
      </xdr:nvCxnSpPr>
      <xdr:spPr>
        <a:xfrm>
          <a:off x="22072600" y="10744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53</xdr:row>
      <xdr:rowOff>152400</xdr:rowOff>
    </xdr:from>
    <xdr:ext cx="469900" cy="259080"/>
    <xdr:sp macro="" textlink="">
      <xdr:nvSpPr>
        <xdr:cNvPr id="541" name="【保健センター・保健所】&#10;一人当たり面積最大値テキスト"/>
        <xdr:cNvSpPr txBox="1"/>
      </xdr:nvSpPr>
      <xdr:spPr>
        <a:xfrm>
          <a:off x="22199600" y="923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34290</xdr:rowOff>
    </xdr:from>
    <xdr:to xmlns:xdr="http://schemas.openxmlformats.org/drawingml/2006/spreadsheetDrawing">
      <xdr:col>116</xdr:col>
      <xdr:colOff>152400</xdr:colOff>
      <xdr:row>55</xdr:row>
      <xdr:rowOff>34290</xdr:rowOff>
    </xdr:to>
    <xdr:cxnSp macro="">
      <xdr:nvCxnSpPr>
        <xdr:cNvPr id="542" name="直線コネクタ 541"/>
        <xdr:cNvCxnSpPr/>
      </xdr:nvCxnSpPr>
      <xdr:spPr>
        <a:xfrm>
          <a:off x="22072600" y="946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110490</xdr:rowOff>
    </xdr:from>
    <xdr:ext cx="469900" cy="258445"/>
    <xdr:sp macro="" textlink="">
      <xdr:nvSpPr>
        <xdr:cNvPr id="543" name="【保健センター・保健所】&#10;一人当たり面積平均値テキスト"/>
        <xdr:cNvSpPr txBox="1"/>
      </xdr:nvSpPr>
      <xdr:spPr>
        <a:xfrm>
          <a:off x="22199600" y="103974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132080</xdr:rowOff>
    </xdr:from>
    <xdr:to xmlns:xdr="http://schemas.openxmlformats.org/drawingml/2006/spreadsheetDrawing">
      <xdr:col>116</xdr:col>
      <xdr:colOff>114300</xdr:colOff>
      <xdr:row>61</xdr:row>
      <xdr:rowOff>62230</xdr:rowOff>
    </xdr:to>
    <xdr:sp macro="" textlink="">
      <xdr:nvSpPr>
        <xdr:cNvPr id="544" name="フローチャート: 判断 543"/>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17780</xdr:rowOff>
    </xdr:from>
    <xdr:to xmlns:xdr="http://schemas.openxmlformats.org/drawingml/2006/spreadsheetDrawing">
      <xdr:col>112</xdr:col>
      <xdr:colOff>38100</xdr:colOff>
      <xdr:row>60</xdr:row>
      <xdr:rowOff>119380</xdr:rowOff>
    </xdr:to>
    <xdr:sp macro="" textlink="">
      <xdr:nvSpPr>
        <xdr:cNvPr id="545" name="フローチャート: 判断 544"/>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58</xdr:row>
      <xdr:rowOff>135890</xdr:rowOff>
    </xdr:from>
    <xdr:ext cx="469900" cy="259080"/>
    <xdr:sp macro="" textlink="">
      <xdr:nvSpPr>
        <xdr:cNvPr id="546" name="n_1aveValue【保健センター・保健所】&#10;一人当たり面積"/>
        <xdr:cNvSpPr txBox="1"/>
      </xdr:nvSpPr>
      <xdr:spPr>
        <a:xfrm>
          <a:off x="2107565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60</xdr:row>
      <xdr:rowOff>63500</xdr:rowOff>
    </xdr:from>
    <xdr:to xmlns:xdr="http://schemas.openxmlformats.org/drawingml/2006/spreadsheetDrawing">
      <xdr:col>107</xdr:col>
      <xdr:colOff>101600</xdr:colOff>
      <xdr:row>60</xdr:row>
      <xdr:rowOff>165100</xdr:rowOff>
    </xdr:to>
    <xdr:sp macro="" textlink="">
      <xdr:nvSpPr>
        <xdr:cNvPr id="547" name="フローチャート: 判断 546"/>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10160</xdr:rowOff>
    </xdr:from>
    <xdr:ext cx="469265" cy="259080"/>
    <xdr:sp macro="" textlink="">
      <xdr:nvSpPr>
        <xdr:cNvPr id="548" name="n_2aveValue【保健センター・保健所】&#10;一人当たり面積"/>
        <xdr:cNvSpPr txBox="1"/>
      </xdr:nvSpPr>
      <xdr:spPr>
        <a:xfrm>
          <a:off x="20199350" y="10125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66</xdr:row>
      <xdr:rowOff>111760</xdr:rowOff>
    </xdr:from>
    <xdr:ext cx="762000" cy="258445"/>
    <xdr:sp macro="" textlink="">
      <xdr:nvSpPr>
        <xdr:cNvPr id="549" name="テキスト ボックス 54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50" name="テキスト ボックス 54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551" name="テキスト ボックス 55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552" name="テキスト ボックス 55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553" name="テキスト ボックス 55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97790</xdr:rowOff>
    </xdr:from>
    <xdr:to xmlns:xdr="http://schemas.openxmlformats.org/drawingml/2006/spreadsheetDrawing">
      <xdr:col>112</xdr:col>
      <xdr:colOff>38100</xdr:colOff>
      <xdr:row>62</xdr:row>
      <xdr:rowOff>27940</xdr:rowOff>
    </xdr:to>
    <xdr:sp macro="" textlink="">
      <xdr:nvSpPr>
        <xdr:cNvPr id="554" name="楕円 553"/>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97790</xdr:rowOff>
    </xdr:from>
    <xdr:to xmlns:xdr="http://schemas.openxmlformats.org/drawingml/2006/spreadsheetDrawing">
      <xdr:col>107</xdr:col>
      <xdr:colOff>101600</xdr:colOff>
      <xdr:row>62</xdr:row>
      <xdr:rowOff>27940</xdr:rowOff>
    </xdr:to>
    <xdr:sp macro="" textlink="">
      <xdr:nvSpPr>
        <xdr:cNvPr id="555" name="楕円 554"/>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148590</xdr:rowOff>
    </xdr:from>
    <xdr:to xmlns:xdr="http://schemas.openxmlformats.org/drawingml/2006/spreadsheetDrawing">
      <xdr:col>111</xdr:col>
      <xdr:colOff>177800</xdr:colOff>
      <xdr:row>61</xdr:row>
      <xdr:rowOff>148590</xdr:rowOff>
    </xdr:to>
    <xdr:cxnSp macro="">
      <xdr:nvCxnSpPr>
        <xdr:cNvPr id="556" name="直線コネクタ 555"/>
        <xdr:cNvCxnSpPr/>
      </xdr:nvCxnSpPr>
      <xdr:spPr>
        <a:xfrm>
          <a:off x="20434300" y="10607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19050</xdr:rowOff>
    </xdr:from>
    <xdr:ext cx="469900" cy="258445"/>
    <xdr:sp macro="" textlink="">
      <xdr:nvSpPr>
        <xdr:cNvPr id="557" name="n_1mainValue【保健センター・保健所】&#10;一人当たり面積"/>
        <xdr:cNvSpPr txBox="1"/>
      </xdr:nvSpPr>
      <xdr:spPr>
        <a:xfrm>
          <a:off x="21075650" y="10648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19050</xdr:rowOff>
    </xdr:from>
    <xdr:ext cx="469265" cy="258445"/>
    <xdr:sp macro="" textlink="">
      <xdr:nvSpPr>
        <xdr:cNvPr id="558" name="n_2mainValue【保健センター・保健所】&#10;一人当たり面積"/>
        <xdr:cNvSpPr txBox="1"/>
      </xdr:nvSpPr>
      <xdr:spPr>
        <a:xfrm>
          <a:off x="20199350" y="10648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59" name="正方形/長方形 5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60" name="正方形/長方形 55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61" name="正方形/長方形 56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62" name="正方形/長方形 56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63" name="正方形/長方形 56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64" name="正方形/長方形 56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65" name="正方形/長方形 56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66" name="正方形/長方形 56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67" name="テキスト ボックス 566"/>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68" name="直線コネクタ 56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88</xdr:row>
      <xdr:rowOff>10160</xdr:rowOff>
    </xdr:from>
    <xdr:ext cx="403225" cy="259080"/>
    <xdr:sp macro="" textlink="">
      <xdr:nvSpPr>
        <xdr:cNvPr id="569" name="テキスト ボックス 568"/>
        <xdr:cNvSpPr txBox="1"/>
      </xdr:nvSpPr>
      <xdr:spPr>
        <a:xfrm>
          <a:off x="12042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70" name="直線コネクタ 56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86</xdr:row>
      <xdr:rowOff>26670</xdr:rowOff>
    </xdr:from>
    <xdr:ext cx="403225" cy="259080"/>
    <xdr:sp macro="" textlink="">
      <xdr:nvSpPr>
        <xdr:cNvPr id="571" name="テキスト ボックス 570"/>
        <xdr:cNvSpPr txBox="1"/>
      </xdr:nvSpPr>
      <xdr:spPr>
        <a:xfrm>
          <a:off x="12042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72" name="直線コネクタ 57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573" name="テキスト ボックス 572"/>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74" name="直線コネクタ 57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75" name="テキスト ボックス 57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76" name="直線コネクタ 57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577" name="テキスト ボックス 576"/>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78" name="直線コネクタ 57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79" name="テキスト ボックス 57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80" name="直線コネクタ 57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107950</xdr:rowOff>
    </xdr:from>
    <xdr:ext cx="403225" cy="259080"/>
    <xdr:sp macro="" textlink="">
      <xdr:nvSpPr>
        <xdr:cNvPr id="581" name="テキスト ボックス 580"/>
        <xdr:cNvSpPr txBox="1"/>
      </xdr:nvSpPr>
      <xdr:spPr>
        <a:xfrm>
          <a:off x="12042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82" name="直線コネクタ 58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583" name="テキスト ボックス 582"/>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86995</xdr:rowOff>
    </xdr:from>
    <xdr:to xmlns:xdr="http://schemas.openxmlformats.org/drawingml/2006/spreadsheetDrawing">
      <xdr:col>85</xdr:col>
      <xdr:colOff>126365</xdr:colOff>
      <xdr:row>86</xdr:row>
      <xdr:rowOff>52070</xdr:rowOff>
    </xdr:to>
    <xdr:cxnSp macro="">
      <xdr:nvCxnSpPr>
        <xdr:cNvPr id="585" name="直線コネクタ 584"/>
        <xdr:cNvCxnSpPr/>
      </xdr:nvCxnSpPr>
      <xdr:spPr>
        <a:xfrm flipV="1">
          <a:off x="16318865" y="1346009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55245</xdr:rowOff>
    </xdr:from>
    <xdr:ext cx="405130" cy="258445"/>
    <xdr:sp macro="" textlink="">
      <xdr:nvSpPr>
        <xdr:cNvPr id="586" name="【消防施設】&#10;有形固定資産減価償却率最小値テキスト"/>
        <xdr:cNvSpPr txBox="1"/>
      </xdr:nvSpPr>
      <xdr:spPr>
        <a:xfrm>
          <a:off x="16357600" y="147999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52070</xdr:rowOff>
    </xdr:from>
    <xdr:to xmlns:xdr="http://schemas.openxmlformats.org/drawingml/2006/spreadsheetDrawing">
      <xdr:col>86</xdr:col>
      <xdr:colOff>25400</xdr:colOff>
      <xdr:row>86</xdr:row>
      <xdr:rowOff>52070</xdr:rowOff>
    </xdr:to>
    <xdr:cxnSp macro="">
      <xdr:nvCxnSpPr>
        <xdr:cNvPr id="587" name="直線コネクタ 586"/>
        <xdr:cNvCxnSpPr/>
      </xdr:nvCxnSpPr>
      <xdr:spPr>
        <a:xfrm>
          <a:off x="16230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33655</xdr:rowOff>
    </xdr:from>
    <xdr:ext cx="405130" cy="258445"/>
    <xdr:sp macro="" textlink="">
      <xdr:nvSpPr>
        <xdr:cNvPr id="588" name="【消防施設】&#10;有形固定資産減価償却率最大値テキスト"/>
        <xdr:cNvSpPr txBox="1"/>
      </xdr:nvSpPr>
      <xdr:spPr>
        <a:xfrm>
          <a:off x="16357600" y="13235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86995</xdr:rowOff>
    </xdr:from>
    <xdr:to xmlns:xdr="http://schemas.openxmlformats.org/drawingml/2006/spreadsheetDrawing">
      <xdr:col>86</xdr:col>
      <xdr:colOff>25400</xdr:colOff>
      <xdr:row>78</xdr:row>
      <xdr:rowOff>86995</xdr:rowOff>
    </xdr:to>
    <xdr:cxnSp macro="">
      <xdr:nvCxnSpPr>
        <xdr:cNvPr id="589" name="直線コネクタ 588"/>
        <xdr:cNvCxnSpPr/>
      </xdr:nvCxnSpPr>
      <xdr:spPr>
        <a:xfrm>
          <a:off x="16230600" y="1346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130810</xdr:rowOff>
    </xdr:from>
    <xdr:ext cx="405130" cy="259080"/>
    <xdr:sp macro="" textlink="">
      <xdr:nvSpPr>
        <xdr:cNvPr id="590" name="【消防施設】&#10;有形固定資産減価償却率平均値テキスト"/>
        <xdr:cNvSpPr txBox="1"/>
      </xdr:nvSpPr>
      <xdr:spPr>
        <a:xfrm>
          <a:off x="16357600" y="14018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152400</xdr:rowOff>
    </xdr:from>
    <xdr:to xmlns:xdr="http://schemas.openxmlformats.org/drawingml/2006/spreadsheetDrawing">
      <xdr:col>85</xdr:col>
      <xdr:colOff>177800</xdr:colOff>
      <xdr:row>82</xdr:row>
      <xdr:rowOff>82550</xdr:rowOff>
    </xdr:to>
    <xdr:sp macro="" textlink="">
      <xdr:nvSpPr>
        <xdr:cNvPr id="591" name="フローチャート: 判断 590"/>
        <xdr:cNvSpPr/>
      </xdr:nvSpPr>
      <xdr:spPr>
        <a:xfrm>
          <a:off x="162687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170180</xdr:rowOff>
    </xdr:from>
    <xdr:to xmlns:xdr="http://schemas.openxmlformats.org/drawingml/2006/spreadsheetDrawing">
      <xdr:col>81</xdr:col>
      <xdr:colOff>101600</xdr:colOff>
      <xdr:row>83</xdr:row>
      <xdr:rowOff>100330</xdr:rowOff>
    </xdr:to>
    <xdr:sp macro="" textlink="">
      <xdr:nvSpPr>
        <xdr:cNvPr id="592" name="フローチャート: 判断 591"/>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83</xdr:row>
      <xdr:rowOff>91440</xdr:rowOff>
    </xdr:from>
    <xdr:ext cx="405130" cy="259080"/>
    <xdr:sp macro="" textlink="">
      <xdr:nvSpPr>
        <xdr:cNvPr id="593" name="n_1aveValue【消防施設】&#10;有形固定資産減価償却率"/>
        <xdr:cNvSpPr txBox="1"/>
      </xdr:nvSpPr>
      <xdr:spPr>
        <a:xfrm>
          <a:off x="15266035" y="14321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82</xdr:row>
      <xdr:rowOff>98425</xdr:rowOff>
    </xdr:from>
    <xdr:to xmlns:xdr="http://schemas.openxmlformats.org/drawingml/2006/spreadsheetDrawing">
      <xdr:col>76</xdr:col>
      <xdr:colOff>165100</xdr:colOff>
      <xdr:row>83</xdr:row>
      <xdr:rowOff>29210</xdr:rowOff>
    </xdr:to>
    <xdr:sp macro="" textlink="">
      <xdr:nvSpPr>
        <xdr:cNvPr id="594" name="フローチャート: 判断 593"/>
        <xdr:cNvSpPr/>
      </xdr:nvSpPr>
      <xdr:spPr>
        <a:xfrm>
          <a:off x="14541500" y="14157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83</xdr:row>
      <xdr:rowOff>19685</xdr:rowOff>
    </xdr:from>
    <xdr:ext cx="404495" cy="258445"/>
    <xdr:sp macro="" textlink="">
      <xdr:nvSpPr>
        <xdr:cNvPr id="595" name="n_2aveValue【消防施設】&#10;有形固定資産減価償却率"/>
        <xdr:cNvSpPr txBox="1"/>
      </xdr:nvSpPr>
      <xdr:spPr>
        <a:xfrm>
          <a:off x="14389735" y="142500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88</xdr:row>
      <xdr:rowOff>149860</xdr:rowOff>
    </xdr:from>
    <xdr:ext cx="762000" cy="259080"/>
    <xdr:sp macro="" textlink="">
      <xdr:nvSpPr>
        <xdr:cNvPr id="596" name="テキスト ボックス 595"/>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97" name="テキスト ボックス 596"/>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98" name="テキスト ボックス 597"/>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99" name="テキスト ボックス 598"/>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00" name="テキスト ボックス 599"/>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152400</xdr:rowOff>
    </xdr:from>
    <xdr:to xmlns:xdr="http://schemas.openxmlformats.org/drawingml/2006/spreadsheetDrawing">
      <xdr:col>81</xdr:col>
      <xdr:colOff>101600</xdr:colOff>
      <xdr:row>80</xdr:row>
      <xdr:rowOff>82550</xdr:rowOff>
    </xdr:to>
    <xdr:sp macro="" textlink="">
      <xdr:nvSpPr>
        <xdr:cNvPr id="601" name="楕円 600"/>
        <xdr:cNvSpPr/>
      </xdr:nvSpPr>
      <xdr:spPr>
        <a:xfrm>
          <a:off x="154305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72390</xdr:rowOff>
    </xdr:from>
    <xdr:to xmlns:xdr="http://schemas.openxmlformats.org/drawingml/2006/spreadsheetDrawing">
      <xdr:col>76</xdr:col>
      <xdr:colOff>165100</xdr:colOff>
      <xdr:row>81</xdr:row>
      <xdr:rowOff>2540</xdr:rowOff>
    </xdr:to>
    <xdr:sp macro="" textlink="">
      <xdr:nvSpPr>
        <xdr:cNvPr id="602" name="楕円 601"/>
        <xdr:cNvSpPr/>
      </xdr:nvSpPr>
      <xdr:spPr>
        <a:xfrm>
          <a:off x="14541500" y="1378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31750</xdr:rowOff>
    </xdr:from>
    <xdr:to xmlns:xdr="http://schemas.openxmlformats.org/drawingml/2006/spreadsheetDrawing">
      <xdr:col>81</xdr:col>
      <xdr:colOff>50800</xdr:colOff>
      <xdr:row>80</xdr:row>
      <xdr:rowOff>123190</xdr:rowOff>
    </xdr:to>
    <xdr:cxnSp macro="">
      <xdr:nvCxnSpPr>
        <xdr:cNvPr id="603" name="直線コネクタ 602"/>
        <xdr:cNvCxnSpPr/>
      </xdr:nvCxnSpPr>
      <xdr:spPr>
        <a:xfrm flipV="1">
          <a:off x="14592300" y="137477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78</xdr:row>
      <xdr:rowOff>99060</xdr:rowOff>
    </xdr:from>
    <xdr:ext cx="405130" cy="258445"/>
    <xdr:sp macro="" textlink="">
      <xdr:nvSpPr>
        <xdr:cNvPr id="604" name="n_1mainValue【消防施設】&#10;有形固定資産減価償却率"/>
        <xdr:cNvSpPr txBox="1"/>
      </xdr:nvSpPr>
      <xdr:spPr>
        <a:xfrm>
          <a:off x="15266035" y="13472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19050</xdr:rowOff>
    </xdr:from>
    <xdr:ext cx="404495" cy="258445"/>
    <xdr:sp macro="" textlink="">
      <xdr:nvSpPr>
        <xdr:cNvPr id="605" name="n_2mainValue【消防施設】&#10;有形固定資産減価償却率"/>
        <xdr:cNvSpPr txBox="1"/>
      </xdr:nvSpPr>
      <xdr:spPr>
        <a:xfrm>
          <a:off x="14389735" y="13563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06" name="正方形/長方形 6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07" name="正方形/長方形 60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08" name="正方形/長方形 60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09" name="正方形/長方形 60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10" name="正方形/長方形 60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11" name="正方形/長方形 61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12" name="正方形/長方形 61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13" name="正方形/長方形 61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614" name="テキスト ボックス 613"/>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15" name="直線コネクタ 61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16" name="直線コネクタ 61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617" name="テキスト ボックス 616"/>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18" name="直線コネクタ 61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619" name="テキスト ボックス 618"/>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20" name="直線コネクタ 61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621" name="テキスト ボックス 620"/>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22" name="直線コネクタ 62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623" name="テキスト ボックス 622"/>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24" name="直線コネクタ 62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625" name="テキスト ボックス 624"/>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26" name="直線コネクタ 62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627" name="テキスト ボックス 626"/>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2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79</xdr:row>
      <xdr:rowOff>3810</xdr:rowOff>
    </xdr:from>
    <xdr:to xmlns:xdr="http://schemas.openxmlformats.org/drawingml/2006/spreadsheetDrawing">
      <xdr:col>116</xdr:col>
      <xdr:colOff>62865</xdr:colOff>
      <xdr:row>85</xdr:row>
      <xdr:rowOff>140970</xdr:rowOff>
    </xdr:to>
    <xdr:cxnSp macro="">
      <xdr:nvCxnSpPr>
        <xdr:cNvPr id="629" name="直線コネクタ 628"/>
        <xdr:cNvCxnSpPr/>
      </xdr:nvCxnSpPr>
      <xdr:spPr>
        <a:xfrm flipV="1">
          <a:off x="22160865" y="1354836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144780</xdr:rowOff>
    </xdr:from>
    <xdr:ext cx="469900" cy="258445"/>
    <xdr:sp macro="" textlink="">
      <xdr:nvSpPr>
        <xdr:cNvPr id="630" name="【消防施設】&#10;一人当たり面積最小値テキスト"/>
        <xdr:cNvSpPr txBox="1"/>
      </xdr:nvSpPr>
      <xdr:spPr>
        <a:xfrm>
          <a:off x="22199600" y="14718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140970</xdr:rowOff>
    </xdr:from>
    <xdr:to xmlns:xdr="http://schemas.openxmlformats.org/drawingml/2006/spreadsheetDrawing">
      <xdr:col>116</xdr:col>
      <xdr:colOff>152400</xdr:colOff>
      <xdr:row>85</xdr:row>
      <xdr:rowOff>140970</xdr:rowOff>
    </xdr:to>
    <xdr:cxnSp macro="">
      <xdr:nvCxnSpPr>
        <xdr:cNvPr id="631" name="直線コネクタ 630"/>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121920</xdr:rowOff>
    </xdr:from>
    <xdr:ext cx="469900" cy="258445"/>
    <xdr:sp macro="" textlink="">
      <xdr:nvSpPr>
        <xdr:cNvPr id="632" name="【消防施設】&#10;一人当たり面積最大値テキスト"/>
        <xdr:cNvSpPr txBox="1"/>
      </xdr:nvSpPr>
      <xdr:spPr>
        <a:xfrm>
          <a:off x="22199600" y="133235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3810</xdr:rowOff>
    </xdr:from>
    <xdr:to xmlns:xdr="http://schemas.openxmlformats.org/drawingml/2006/spreadsheetDrawing">
      <xdr:col>116</xdr:col>
      <xdr:colOff>152400</xdr:colOff>
      <xdr:row>79</xdr:row>
      <xdr:rowOff>3810</xdr:rowOff>
    </xdr:to>
    <xdr:cxnSp macro="">
      <xdr:nvCxnSpPr>
        <xdr:cNvPr id="633" name="直線コネクタ 632"/>
        <xdr:cNvCxnSpPr/>
      </xdr:nvCxnSpPr>
      <xdr:spPr>
        <a:xfrm>
          <a:off x="22072600" y="13548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38100</xdr:rowOff>
    </xdr:from>
    <xdr:ext cx="469900" cy="259080"/>
    <xdr:sp macro="" textlink="">
      <xdr:nvSpPr>
        <xdr:cNvPr id="634" name="【消防施設】&#10;一人当たり面積平均値テキスト"/>
        <xdr:cNvSpPr txBox="1"/>
      </xdr:nvSpPr>
      <xdr:spPr>
        <a:xfrm>
          <a:off x="22199600" y="142684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59690</xdr:rowOff>
    </xdr:from>
    <xdr:to xmlns:xdr="http://schemas.openxmlformats.org/drawingml/2006/spreadsheetDrawing">
      <xdr:col>116</xdr:col>
      <xdr:colOff>114300</xdr:colOff>
      <xdr:row>83</xdr:row>
      <xdr:rowOff>161290</xdr:rowOff>
    </xdr:to>
    <xdr:sp macro="" textlink="">
      <xdr:nvSpPr>
        <xdr:cNvPr id="635" name="フローチャート: 判断 634"/>
        <xdr:cNvSpPr/>
      </xdr:nvSpPr>
      <xdr:spPr>
        <a:xfrm>
          <a:off x="22110700" y="142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52070</xdr:rowOff>
    </xdr:from>
    <xdr:to xmlns:xdr="http://schemas.openxmlformats.org/drawingml/2006/spreadsheetDrawing">
      <xdr:col>112</xdr:col>
      <xdr:colOff>38100</xdr:colOff>
      <xdr:row>83</xdr:row>
      <xdr:rowOff>153670</xdr:rowOff>
    </xdr:to>
    <xdr:sp macro="" textlink="">
      <xdr:nvSpPr>
        <xdr:cNvPr id="636" name="フローチャート: 判断 635"/>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81</xdr:row>
      <xdr:rowOff>170180</xdr:rowOff>
    </xdr:from>
    <xdr:ext cx="469900" cy="259080"/>
    <xdr:sp macro="" textlink="">
      <xdr:nvSpPr>
        <xdr:cNvPr id="637" name="n_1aveValue【消防施設】&#10;一人当たり面積"/>
        <xdr:cNvSpPr txBox="1"/>
      </xdr:nvSpPr>
      <xdr:spPr>
        <a:xfrm>
          <a:off x="21075650" y="14057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83</xdr:row>
      <xdr:rowOff>67310</xdr:rowOff>
    </xdr:from>
    <xdr:to xmlns:xdr="http://schemas.openxmlformats.org/drawingml/2006/spreadsheetDrawing">
      <xdr:col>107</xdr:col>
      <xdr:colOff>101600</xdr:colOff>
      <xdr:row>83</xdr:row>
      <xdr:rowOff>168910</xdr:rowOff>
    </xdr:to>
    <xdr:sp macro="" textlink="">
      <xdr:nvSpPr>
        <xdr:cNvPr id="638" name="フローチャート: 判断 637"/>
        <xdr:cNvSpPr/>
      </xdr:nvSpPr>
      <xdr:spPr>
        <a:xfrm>
          <a:off x="203835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82</xdr:row>
      <xdr:rowOff>13970</xdr:rowOff>
    </xdr:from>
    <xdr:ext cx="469265" cy="259080"/>
    <xdr:sp macro="" textlink="">
      <xdr:nvSpPr>
        <xdr:cNvPr id="639" name="n_2aveValue【消防施設】&#10;一人当たり面積"/>
        <xdr:cNvSpPr txBox="1"/>
      </xdr:nvSpPr>
      <xdr:spPr>
        <a:xfrm>
          <a:off x="20199350" y="14072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88</xdr:row>
      <xdr:rowOff>149860</xdr:rowOff>
    </xdr:from>
    <xdr:ext cx="762000" cy="259080"/>
    <xdr:sp macro="" textlink="">
      <xdr:nvSpPr>
        <xdr:cNvPr id="640" name="テキスト ボックス 63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41" name="テキスト ボックス 64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42" name="テキスト ボックス 64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43" name="テキスト ボックス 64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44" name="テキスト ボックス 64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113030</xdr:rowOff>
    </xdr:from>
    <xdr:to xmlns:xdr="http://schemas.openxmlformats.org/drawingml/2006/spreadsheetDrawing">
      <xdr:col>112</xdr:col>
      <xdr:colOff>38100</xdr:colOff>
      <xdr:row>84</xdr:row>
      <xdr:rowOff>43180</xdr:rowOff>
    </xdr:to>
    <xdr:sp macro="" textlink="">
      <xdr:nvSpPr>
        <xdr:cNvPr id="645" name="楕円 644"/>
        <xdr:cNvSpPr/>
      </xdr:nvSpPr>
      <xdr:spPr>
        <a:xfrm>
          <a:off x="21272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128270</xdr:rowOff>
    </xdr:from>
    <xdr:to xmlns:xdr="http://schemas.openxmlformats.org/drawingml/2006/spreadsheetDrawing">
      <xdr:col>107</xdr:col>
      <xdr:colOff>101600</xdr:colOff>
      <xdr:row>84</xdr:row>
      <xdr:rowOff>58420</xdr:rowOff>
    </xdr:to>
    <xdr:sp macro="" textlink="">
      <xdr:nvSpPr>
        <xdr:cNvPr id="646" name="楕円 645"/>
        <xdr:cNvSpPr/>
      </xdr:nvSpPr>
      <xdr:spPr>
        <a:xfrm>
          <a:off x="20383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83</xdr:row>
      <xdr:rowOff>163830</xdr:rowOff>
    </xdr:from>
    <xdr:to xmlns:xdr="http://schemas.openxmlformats.org/drawingml/2006/spreadsheetDrawing">
      <xdr:col>111</xdr:col>
      <xdr:colOff>177800</xdr:colOff>
      <xdr:row>84</xdr:row>
      <xdr:rowOff>7620</xdr:rowOff>
    </xdr:to>
    <xdr:cxnSp macro="">
      <xdr:nvCxnSpPr>
        <xdr:cNvPr id="647" name="直線コネクタ 646"/>
        <xdr:cNvCxnSpPr/>
      </xdr:nvCxnSpPr>
      <xdr:spPr>
        <a:xfrm flipV="1">
          <a:off x="20434300" y="14394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34290</xdr:rowOff>
    </xdr:from>
    <xdr:ext cx="469900" cy="259080"/>
    <xdr:sp macro="" textlink="">
      <xdr:nvSpPr>
        <xdr:cNvPr id="648" name="n_1mainValue【消防施設】&#10;一人当たり面積"/>
        <xdr:cNvSpPr txBox="1"/>
      </xdr:nvSpPr>
      <xdr:spPr>
        <a:xfrm>
          <a:off x="21075650" y="14436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49530</xdr:rowOff>
    </xdr:from>
    <xdr:ext cx="469265" cy="259080"/>
    <xdr:sp macro="" textlink="">
      <xdr:nvSpPr>
        <xdr:cNvPr id="649" name="n_2mainValue【消防施設】&#10;一人当たり面積"/>
        <xdr:cNvSpPr txBox="1"/>
      </xdr:nvSpPr>
      <xdr:spPr>
        <a:xfrm>
          <a:off x="20199350" y="14451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50" name="正方形/長方形 6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51" name="正方形/長方形 65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52" name="正方形/長方形 65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53" name="正方形/長方形 65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54" name="正方形/長方形 65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55" name="正方形/長方形 65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56" name="正方形/長方形 65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7" name="正方形/長方形 65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58" name="テキスト ボックス 65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59" name="直線コネクタ 65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110</xdr:row>
      <xdr:rowOff>48260</xdr:rowOff>
    </xdr:from>
    <xdr:ext cx="338455" cy="259080"/>
    <xdr:sp macro="" textlink="">
      <xdr:nvSpPr>
        <xdr:cNvPr id="660" name="テキスト ボックス 659"/>
        <xdr:cNvSpPr txBox="1"/>
      </xdr:nvSpPr>
      <xdr:spPr>
        <a:xfrm>
          <a:off x="12106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661" name="直線コネクタ 66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662" name="テキスト ボックス 661"/>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663" name="直線コネクタ 66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664" name="テキスト ボックス 663"/>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665" name="直線コネクタ 66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666" name="テキスト ボックス 66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667" name="直線コネクタ 66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668" name="テキスト ボックス 66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669" name="直線コネクタ 66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725" cy="258445"/>
    <xdr:sp macro="" textlink="">
      <xdr:nvSpPr>
        <xdr:cNvPr id="670" name="テキスト ボックス 669"/>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71" name="直線コネクタ 67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725" cy="259080"/>
    <xdr:sp macro="" textlink="">
      <xdr:nvSpPr>
        <xdr:cNvPr id="672" name="テキスト ボックス 671"/>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7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68580</xdr:rowOff>
    </xdr:from>
    <xdr:to xmlns:xdr="http://schemas.openxmlformats.org/drawingml/2006/spreadsheetDrawing">
      <xdr:col>85</xdr:col>
      <xdr:colOff>126365</xdr:colOff>
      <xdr:row>108</xdr:row>
      <xdr:rowOff>63500</xdr:rowOff>
    </xdr:to>
    <xdr:cxnSp macro="">
      <xdr:nvCxnSpPr>
        <xdr:cNvPr id="674" name="直線コネクタ 673"/>
        <xdr:cNvCxnSpPr/>
      </xdr:nvCxnSpPr>
      <xdr:spPr>
        <a:xfrm flipV="1">
          <a:off x="16318865" y="17385030"/>
          <a:ext cx="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66675</xdr:rowOff>
    </xdr:from>
    <xdr:ext cx="405130" cy="258445"/>
    <xdr:sp macro="" textlink="">
      <xdr:nvSpPr>
        <xdr:cNvPr id="675" name="【庁舎】&#10;有形固定資産減価償却率最小値テキスト"/>
        <xdr:cNvSpPr txBox="1"/>
      </xdr:nvSpPr>
      <xdr:spPr>
        <a:xfrm>
          <a:off x="16357600" y="185832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63500</xdr:rowOff>
    </xdr:from>
    <xdr:to xmlns:xdr="http://schemas.openxmlformats.org/drawingml/2006/spreadsheetDrawing">
      <xdr:col>86</xdr:col>
      <xdr:colOff>25400</xdr:colOff>
      <xdr:row>108</xdr:row>
      <xdr:rowOff>63500</xdr:rowOff>
    </xdr:to>
    <xdr:cxnSp macro="">
      <xdr:nvCxnSpPr>
        <xdr:cNvPr id="676" name="直線コネクタ 675"/>
        <xdr:cNvCxnSpPr/>
      </xdr:nvCxnSpPr>
      <xdr:spPr>
        <a:xfrm>
          <a:off x="16230600" y="185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15240</xdr:rowOff>
    </xdr:from>
    <xdr:ext cx="405130" cy="259080"/>
    <xdr:sp macro="" textlink="">
      <xdr:nvSpPr>
        <xdr:cNvPr id="677" name="【庁舎】&#10;有形固定資産減価償却率最大値テキスト"/>
        <xdr:cNvSpPr txBox="1"/>
      </xdr:nvSpPr>
      <xdr:spPr>
        <a:xfrm>
          <a:off x="16357600" y="17160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68580</xdr:rowOff>
    </xdr:from>
    <xdr:to xmlns:xdr="http://schemas.openxmlformats.org/drawingml/2006/spreadsheetDrawing">
      <xdr:col>86</xdr:col>
      <xdr:colOff>25400</xdr:colOff>
      <xdr:row>101</xdr:row>
      <xdr:rowOff>68580</xdr:rowOff>
    </xdr:to>
    <xdr:cxnSp macro="">
      <xdr:nvCxnSpPr>
        <xdr:cNvPr id="678" name="直線コネクタ 677"/>
        <xdr:cNvCxnSpPr/>
      </xdr:nvCxnSpPr>
      <xdr:spPr>
        <a:xfrm>
          <a:off x="16230600" y="1738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74930</xdr:rowOff>
    </xdr:from>
    <xdr:ext cx="405130" cy="258445"/>
    <xdr:sp macro="" textlink="">
      <xdr:nvSpPr>
        <xdr:cNvPr id="679" name="【庁舎】&#10;有形固定資産減価償却率平均値テキスト"/>
        <xdr:cNvSpPr txBox="1"/>
      </xdr:nvSpPr>
      <xdr:spPr>
        <a:xfrm>
          <a:off x="16357600" y="1790573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95885</xdr:rowOff>
    </xdr:from>
    <xdr:to xmlns:xdr="http://schemas.openxmlformats.org/drawingml/2006/spreadsheetDrawing">
      <xdr:col>85</xdr:col>
      <xdr:colOff>177800</xdr:colOff>
      <xdr:row>105</xdr:row>
      <xdr:rowOff>26035</xdr:rowOff>
    </xdr:to>
    <xdr:sp macro="" textlink="">
      <xdr:nvSpPr>
        <xdr:cNvPr id="680" name="フローチャート: 判断 679"/>
        <xdr:cNvSpPr/>
      </xdr:nvSpPr>
      <xdr:spPr>
        <a:xfrm>
          <a:off x="162687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40640</xdr:rowOff>
    </xdr:from>
    <xdr:to xmlns:xdr="http://schemas.openxmlformats.org/drawingml/2006/spreadsheetDrawing">
      <xdr:col>81</xdr:col>
      <xdr:colOff>101600</xdr:colOff>
      <xdr:row>105</xdr:row>
      <xdr:rowOff>142240</xdr:rowOff>
    </xdr:to>
    <xdr:sp macro="" textlink="">
      <xdr:nvSpPr>
        <xdr:cNvPr id="681" name="フローチャート: 判断 680"/>
        <xdr:cNvSpPr/>
      </xdr:nvSpPr>
      <xdr:spPr>
        <a:xfrm>
          <a:off x="15430500" y="1804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105</xdr:row>
      <xdr:rowOff>133350</xdr:rowOff>
    </xdr:from>
    <xdr:ext cx="405130" cy="258445"/>
    <xdr:sp macro="" textlink="">
      <xdr:nvSpPr>
        <xdr:cNvPr id="682" name="n_1aveValue【庁舎】&#10;有形固定資産減価償却率"/>
        <xdr:cNvSpPr txBox="1"/>
      </xdr:nvSpPr>
      <xdr:spPr>
        <a:xfrm>
          <a:off x="15266035" y="18135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105</xdr:row>
      <xdr:rowOff>27305</xdr:rowOff>
    </xdr:from>
    <xdr:to xmlns:xdr="http://schemas.openxmlformats.org/drawingml/2006/spreadsheetDrawing">
      <xdr:col>76</xdr:col>
      <xdr:colOff>165100</xdr:colOff>
      <xdr:row>105</xdr:row>
      <xdr:rowOff>128905</xdr:rowOff>
    </xdr:to>
    <xdr:sp macro="" textlink="">
      <xdr:nvSpPr>
        <xdr:cNvPr id="683" name="フローチャート: 判断 682"/>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102235</xdr:colOff>
      <xdr:row>105</xdr:row>
      <xdr:rowOff>120650</xdr:rowOff>
    </xdr:from>
    <xdr:ext cx="404495" cy="258445"/>
    <xdr:sp macro="" textlink="">
      <xdr:nvSpPr>
        <xdr:cNvPr id="684" name="n_2aveValue【庁舎】&#10;有形固定資産減価償却率"/>
        <xdr:cNvSpPr txBox="1"/>
      </xdr:nvSpPr>
      <xdr:spPr>
        <a:xfrm>
          <a:off x="14389735" y="181229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111</xdr:row>
      <xdr:rowOff>16510</xdr:rowOff>
    </xdr:from>
    <xdr:ext cx="762000" cy="259080"/>
    <xdr:sp macro="" textlink="">
      <xdr:nvSpPr>
        <xdr:cNvPr id="685" name="テキスト ボックス 68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86" name="テキスト ボックス 68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87" name="テキスト ボックス 68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88" name="テキスト ボックス 68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89" name="テキスト ボックス 68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132080</xdr:rowOff>
    </xdr:from>
    <xdr:to xmlns:xdr="http://schemas.openxmlformats.org/drawingml/2006/spreadsheetDrawing">
      <xdr:col>81</xdr:col>
      <xdr:colOff>101600</xdr:colOff>
      <xdr:row>103</xdr:row>
      <xdr:rowOff>62230</xdr:rowOff>
    </xdr:to>
    <xdr:sp macro="" textlink="">
      <xdr:nvSpPr>
        <xdr:cNvPr id="690" name="楕円 689"/>
        <xdr:cNvSpPr/>
      </xdr:nvSpPr>
      <xdr:spPr>
        <a:xfrm>
          <a:off x="15430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12065</xdr:rowOff>
    </xdr:from>
    <xdr:to xmlns:xdr="http://schemas.openxmlformats.org/drawingml/2006/spreadsheetDrawing">
      <xdr:col>76</xdr:col>
      <xdr:colOff>165100</xdr:colOff>
      <xdr:row>103</xdr:row>
      <xdr:rowOff>113665</xdr:rowOff>
    </xdr:to>
    <xdr:sp macro="" textlink="">
      <xdr:nvSpPr>
        <xdr:cNvPr id="691" name="楕円 690"/>
        <xdr:cNvSpPr/>
      </xdr:nvSpPr>
      <xdr:spPr>
        <a:xfrm>
          <a:off x="14541500" y="176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11430</xdr:rowOff>
    </xdr:from>
    <xdr:to xmlns:xdr="http://schemas.openxmlformats.org/drawingml/2006/spreadsheetDrawing">
      <xdr:col>81</xdr:col>
      <xdr:colOff>50800</xdr:colOff>
      <xdr:row>103</xdr:row>
      <xdr:rowOff>63500</xdr:rowOff>
    </xdr:to>
    <xdr:cxnSp macro="">
      <xdr:nvCxnSpPr>
        <xdr:cNvPr id="692" name="直線コネクタ 691"/>
        <xdr:cNvCxnSpPr/>
      </xdr:nvCxnSpPr>
      <xdr:spPr>
        <a:xfrm flipV="1">
          <a:off x="14592300" y="1767078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101</xdr:row>
      <xdr:rowOff>78740</xdr:rowOff>
    </xdr:from>
    <xdr:ext cx="405130" cy="259080"/>
    <xdr:sp macro="" textlink="">
      <xdr:nvSpPr>
        <xdr:cNvPr id="693" name="n_1mainValue【庁舎】&#10;有形固定資産減価償却率"/>
        <xdr:cNvSpPr txBox="1"/>
      </xdr:nvSpPr>
      <xdr:spPr>
        <a:xfrm>
          <a:off x="15266035" y="1739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130175</xdr:rowOff>
    </xdr:from>
    <xdr:ext cx="404495" cy="259080"/>
    <xdr:sp macro="" textlink="">
      <xdr:nvSpPr>
        <xdr:cNvPr id="694" name="n_2mainValue【庁舎】&#10;有形固定資産減価償却率"/>
        <xdr:cNvSpPr txBox="1"/>
      </xdr:nvSpPr>
      <xdr:spPr>
        <a:xfrm>
          <a:off x="14389735" y="174466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3" name="テキスト ボックス 702"/>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4" name="直線コネクタ 70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05" name="直線コネクタ 704"/>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706" name="テキスト ボックス 705"/>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07" name="直線コネクタ 706"/>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708" name="テキスト ボックス 707"/>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09" name="直線コネクタ 708"/>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710" name="テキスト ボックス 709"/>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11" name="直線コネクタ 710"/>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712" name="テキスト ボックス 711"/>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3" name="直線コネクタ 7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14" name="テキスト ボックス 713"/>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102</xdr:row>
      <xdr:rowOff>48895</xdr:rowOff>
    </xdr:from>
    <xdr:to xmlns:xdr="http://schemas.openxmlformats.org/drawingml/2006/spreadsheetDrawing">
      <xdr:col>116</xdr:col>
      <xdr:colOff>62865</xdr:colOff>
      <xdr:row>107</xdr:row>
      <xdr:rowOff>71755</xdr:rowOff>
    </xdr:to>
    <xdr:cxnSp macro="">
      <xdr:nvCxnSpPr>
        <xdr:cNvPr id="716" name="直線コネクタ 715"/>
        <xdr:cNvCxnSpPr/>
      </xdr:nvCxnSpPr>
      <xdr:spPr>
        <a:xfrm flipV="1">
          <a:off x="22160865" y="17536795"/>
          <a:ext cx="0" cy="880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75565</xdr:rowOff>
    </xdr:from>
    <xdr:ext cx="469900" cy="258445"/>
    <xdr:sp macro="" textlink="">
      <xdr:nvSpPr>
        <xdr:cNvPr id="717" name="【庁舎】&#10;一人当たり面積最小値テキスト"/>
        <xdr:cNvSpPr txBox="1"/>
      </xdr:nvSpPr>
      <xdr:spPr>
        <a:xfrm>
          <a:off x="22199600" y="18420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71755</xdr:rowOff>
    </xdr:from>
    <xdr:to xmlns:xdr="http://schemas.openxmlformats.org/drawingml/2006/spreadsheetDrawing">
      <xdr:col>116</xdr:col>
      <xdr:colOff>152400</xdr:colOff>
      <xdr:row>107</xdr:row>
      <xdr:rowOff>71755</xdr:rowOff>
    </xdr:to>
    <xdr:cxnSp macro="">
      <xdr:nvCxnSpPr>
        <xdr:cNvPr id="718" name="直線コネクタ 717"/>
        <xdr:cNvCxnSpPr/>
      </xdr:nvCxnSpPr>
      <xdr:spPr>
        <a:xfrm>
          <a:off x="22072600" y="1841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167005</xdr:rowOff>
    </xdr:from>
    <xdr:ext cx="469900" cy="258445"/>
    <xdr:sp macro="" textlink="">
      <xdr:nvSpPr>
        <xdr:cNvPr id="719" name="【庁舎】&#10;一人当たり面積最大値テキスト"/>
        <xdr:cNvSpPr txBox="1"/>
      </xdr:nvSpPr>
      <xdr:spPr>
        <a:xfrm>
          <a:off x="22199600" y="17312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102</xdr:row>
      <xdr:rowOff>48895</xdr:rowOff>
    </xdr:from>
    <xdr:to xmlns:xdr="http://schemas.openxmlformats.org/drawingml/2006/spreadsheetDrawing">
      <xdr:col>116</xdr:col>
      <xdr:colOff>152400</xdr:colOff>
      <xdr:row>102</xdr:row>
      <xdr:rowOff>48895</xdr:rowOff>
    </xdr:to>
    <xdr:cxnSp macro="">
      <xdr:nvCxnSpPr>
        <xdr:cNvPr id="720" name="直線コネクタ 719"/>
        <xdr:cNvCxnSpPr/>
      </xdr:nvCxnSpPr>
      <xdr:spPr>
        <a:xfrm>
          <a:off x="22072600" y="17536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76835</xdr:rowOff>
    </xdr:from>
    <xdr:ext cx="469900" cy="258445"/>
    <xdr:sp macro="" textlink="">
      <xdr:nvSpPr>
        <xdr:cNvPr id="721" name="【庁舎】&#10;一人当たり面積平均値テキスト"/>
        <xdr:cNvSpPr txBox="1"/>
      </xdr:nvSpPr>
      <xdr:spPr>
        <a:xfrm>
          <a:off x="22199600" y="180790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98425</xdr:rowOff>
    </xdr:from>
    <xdr:to xmlns:xdr="http://schemas.openxmlformats.org/drawingml/2006/spreadsheetDrawing">
      <xdr:col>116</xdr:col>
      <xdr:colOff>114300</xdr:colOff>
      <xdr:row>106</xdr:row>
      <xdr:rowOff>29210</xdr:rowOff>
    </xdr:to>
    <xdr:sp macro="" textlink="">
      <xdr:nvSpPr>
        <xdr:cNvPr id="722" name="フローチャート: 判断 721"/>
        <xdr:cNvSpPr/>
      </xdr:nvSpPr>
      <xdr:spPr>
        <a:xfrm>
          <a:off x="22110700" y="181006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99</xdr:row>
      <xdr:rowOff>139700</xdr:rowOff>
    </xdr:from>
    <xdr:to xmlns:xdr="http://schemas.openxmlformats.org/drawingml/2006/spreadsheetDrawing">
      <xdr:col>112</xdr:col>
      <xdr:colOff>38100</xdr:colOff>
      <xdr:row>100</xdr:row>
      <xdr:rowOff>69850</xdr:rowOff>
    </xdr:to>
    <xdr:sp macro="" textlink="">
      <xdr:nvSpPr>
        <xdr:cNvPr id="723" name="フローチャート: 判断 722"/>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98</xdr:row>
      <xdr:rowOff>86360</xdr:rowOff>
    </xdr:from>
    <xdr:ext cx="469900" cy="258445"/>
    <xdr:sp macro="" textlink="">
      <xdr:nvSpPr>
        <xdr:cNvPr id="724" name="n_1aveValue【庁舎】&#10;一人当たり面積"/>
        <xdr:cNvSpPr txBox="1"/>
      </xdr:nvSpPr>
      <xdr:spPr>
        <a:xfrm>
          <a:off x="21075650" y="16888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105</xdr:row>
      <xdr:rowOff>121285</xdr:rowOff>
    </xdr:from>
    <xdr:to xmlns:xdr="http://schemas.openxmlformats.org/drawingml/2006/spreadsheetDrawing">
      <xdr:col>107</xdr:col>
      <xdr:colOff>101600</xdr:colOff>
      <xdr:row>106</xdr:row>
      <xdr:rowOff>52070</xdr:rowOff>
    </xdr:to>
    <xdr:sp macro="" textlink="">
      <xdr:nvSpPr>
        <xdr:cNvPr id="725" name="フローチャート: 判断 724"/>
        <xdr:cNvSpPr/>
      </xdr:nvSpPr>
      <xdr:spPr>
        <a:xfrm>
          <a:off x="20383500" y="1812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104</xdr:row>
      <xdr:rowOff>67945</xdr:rowOff>
    </xdr:from>
    <xdr:ext cx="469265" cy="258445"/>
    <xdr:sp macro="" textlink="">
      <xdr:nvSpPr>
        <xdr:cNvPr id="726" name="n_2aveValue【庁舎】&#10;一人当たり面積"/>
        <xdr:cNvSpPr txBox="1"/>
      </xdr:nvSpPr>
      <xdr:spPr>
        <a:xfrm>
          <a:off x="20199350" y="178987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111</xdr:row>
      <xdr:rowOff>16510</xdr:rowOff>
    </xdr:from>
    <xdr:ext cx="762000" cy="259080"/>
    <xdr:sp macro="" textlink="">
      <xdr:nvSpPr>
        <xdr:cNvPr id="727" name="テキスト ボックス 7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8" name="テキスト ボックス 7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29" name="テキスト ボックス 7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0" name="テキスト ボックス 7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1" name="テキスト ボックス 7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165100</xdr:rowOff>
    </xdr:from>
    <xdr:to xmlns:xdr="http://schemas.openxmlformats.org/drawingml/2006/spreadsheetDrawing">
      <xdr:col>112</xdr:col>
      <xdr:colOff>38100</xdr:colOff>
      <xdr:row>107</xdr:row>
      <xdr:rowOff>95250</xdr:rowOff>
    </xdr:to>
    <xdr:sp macro="" textlink="">
      <xdr:nvSpPr>
        <xdr:cNvPr id="732" name="楕円 731"/>
        <xdr:cNvSpPr/>
      </xdr:nvSpPr>
      <xdr:spPr>
        <a:xfrm>
          <a:off x="21272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165100</xdr:rowOff>
    </xdr:from>
    <xdr:to xmlns:xdr="http://schemas.openxmlformats.org/drawingml/2006/spreadsheetDrawing">
      <xdr:col>107</xdr:col>
      <xdr:colOff>101600</xdr:colOff>
      <xdr:row>107</xdr:row>
      <xdr:rowOff>95250</xdr:rowOff>
    </xdr:to>
    <xdr:sp macro="" textlink="">
      <xdr:nvSpPr>
        <xdr:cNvPr id="733" name="楕円 732"/>
        <xdr:cNvSpPr/>
      </xdr:nvSpPr>
      <xdr:spPr>
        <a:xfrm>
          <a:off x="20383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44450</xdr:rowOff>
    </xdr:from>
    <xdr:to xmlns:xdr="http://schemas.openxmlformats.org/drawingml/2006/spreadsheetDrawing">
      <xdr:col>111</xdr:col>
      <xdr:colOff>177800</xdr:colOff>
      <xdr:row>107</xdr:row>
      <xdr:rowOff>44450</xdr:rowOff>
    </xdr:to>
    <xdr:cxnSp macro="">
      <xdr:nvCxnSpPr>
        <xdr:cNvPr id="734" name="直線コネクタ 733"/>
        <xdr:cNvCxnSpPr/>
      </xdr:nvCxnSpPr>
      <xdr:spPr>
        <a:xfrm>
          <a:off x="20434300" y="18389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86360</xdr:rowOff>
    </xdr:from>
    <xdr:ext cx="469900" cy="258445"/>
    <xdr:sp macro="" textlink="">
      <xdr:nvSpPr>
        <xdr:cNvPr id="735" name="n_1mainValue【庁舎】&#10;一人当たり面積"/>
        <xdr:cNvSpPr txBox="1"/>
      </xdr:nvSpPr>
      <xdr:spPr>
        <a:xfrm>
          <a:off x="21075650" y="18431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86360</xdr:rowOff>
    </xdr:from>
    <xdr:ext cx="469265" cy="258445"/>
    <xdr:sp macro="" textlink="">
      <xdr:nvSpPr>
        <xdr:cNvPr id="736" name="n_2mainValue【庁舎】&#10;一人当たり面積"/>
        <xdr:cNvSpPr txBox="1"/>
      </xdr:nvSpPr>
      <xdr:spPr>
        <a:xfrm>
          <a:off x="20199350" y="18431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50">
              <a:solidFill>
                <a:schemeClr val="dk1"/>
              </a:solidFill>
              <a:effectLst/>
              <a:latin typeface="ＭＳ Ｐゴシック"/>
              <a:ea typeface="ＭＳ Ｐゴシック"/>
              <a:cs typeface="+mn-cs"/>
            </a:rPr>
            <a:t>ほとんどの類型において、有形固定資産減価償却率は類似団体平均を上回っており、特に高くなっている施設は、図書館、庁舎である。</a:t>
          </a:r>
          <a:endParaRPr lang="ja-JP" altLang="ja-JP" sz="1050">
            <a:effectLst/>
            <a:latin typeface="ＭＳ Ｐゴシック"/>
            <a:ea typeface="ＭＳ Ｐゴシック"/>
          </a:endParaRPr>
        </a:p>
        <a:p>
          <a:r>
            <a:rPr kumimoji="1" lang="ja-JP" altLang="ja-JP" sz="1050">
              <a:solidFill>
                <a:schemeClr val="dk1"/>
              </a:solidFill>
              <a:effectLst/>
              <a:latin typeface="ＭＳ Ｐゴシック"/>
              <a:ea typeface="ＭＳ Ｐゴシック"/>
              <a:cs typeface="+mn-cs"/>
            </a:rPr>
            <a:t>図書館については、耐用年数</a:t>
          </a:r>
          <a:r>
            <a:rPr kumimoji="1" lang="en-US" altLang="ja-JP" sz="1050">
              <a:solidFill>
                <a:schemeClr val="dk1"/>
              </a:solidFill>
              <a:effectLst/>
              <a:latin typeface="ＭＳ Ｐゴシック"/>
              <a:ea typeface="ＭＳ Ｐゴシック"/>
              <a:cs typeface="+mn-cs"/>
            </a:rPr>
            <a:t>50</a:t>
          </a:r>
          <a:r>
            <a:rPr kumimoji="1" lang="ja-JP" altLang="ja-JP" sz="1050">
              <a:solidFill>
                <a:schemeClr val="dk1"/>
              </a:solidFill>
              <a:effectLst/>
              <a:latin typeface="ＭＳ Ｐゴシック"/>
              <a:ea typeface="ＭＳ Ｐゴシック"/>
              <a:cs typeface="+mn-cs"/>
            </a:rPr>
            <a:t>年に対し稼働年数</a:t>
          </a:r>
          <a:r>
            <a:rPr kumimoji="1" lang="en-US" altLang="ja-JP" sz="1050">
              <a:solidFill>
                <a:schemeClr val="dk1"/>
              </a:solidFill>
              <a:effectLst/>
              <a:latin typeface="ＭＳ Ｐゴシック"/>
              <a:ea typeface="ＭＳ Ｐゴシック"/>
              <a:cs typeface="+mn-cs"/>
            </a:rPr>
            <a:t>38</a:t>
          </a:r>
          <a:r>
            <a:rPr kumimoji="1" lang="ja-JP" altLang="ja-JP" sz="1050">
              <a:solidFill>
                <a:schemeClr val="dk1"/>
              </a:solidFill>
              <a:effectLst/>
              <a:latin typeface="ＭＳ Ｐゴシック"/>
              <a:ea typeface="ＭＳ Ｐゴシック"/>
              <a:cs typeface="+mn-cs"/>
            </a:rPr>
            <a:t>年、庁舎については、２館あるうちの１館は耐用年数</a:t>
          </a:r>
          <a:r>
            <a:rPr kumimoji="1" lang="en-US" altLang="ja-JP" sz="1050">
              <a:solidFill>
                <a:schemeClr val="dk1"/>
              </a:solidFill>
              <a:effectLst/>
              <a:latin typeface="ＭＳ Ｐゴシック"/>
              <a:ea typeface="ＭＳ Ｐゴシック"/>
              <a:cs typeface="+mn-cs"/>
            </a:rPr>
            <a:t>50</a:t>
          </a:r>
          <a:r>
            <a:rPr kumimoji="1" lang="ja-JP" altLang="ja-JP" sz="1050">
              <a:solidFill>
                <a:schemeClr val="dk1"/>
              </a:solidFill>
              <a:effectLst/>
              <a:latin typeface="ＭＳ Ｐゴシック"/>
              <a:ea typeface="ＭＳ Ｐゴシック"/>
              <a:cs typeface="+mn-cs"/>
            </a:rPr>
            <a:t>年に対し、稼働年数</a:t>
          </a:r>
          <a:r>
            <a:rPr kumimoji="1" lang="en-US" altLang="ja-JP" sz="1050">
              <a:solidFill>
                <a:schemeClr val="dk1"/>
              </a:solidFill>
              <a:effectLst/>
              <a:latin typeface="ＭＳ Ｐゴシック"/>
              <a:ea typeface="ＭＳ Ｐゴシック"/>
              <a:cs typeface="+mn-cs"/>
            </a:rPr>
            <a:t>43</a:t>
          </a:r>
          <a:r>
            <a:rPr kumimoji="1" lang="ja-JP" altLang="ja-JP" sz="1050">
              <a:solidFill>
                <a:schemeClr val="dk1"/>
              </a:solidFill>
              <a:effectLst/>
              <a:latin typeface="ＭＳ Ｐゴシック"/>
              <a:ea typeface="ＭＳ Ｐゴシック"/>
              <a:cs typeface="+mn-cs"/>
            </a:rPr>
            <a:t>年であり、残る１館は稼働年数</a:t>
          </a:r>
          <a:r>
            <a:rPr kumimoji="1" lang="en-US" altLang="ja-JP" sz="1050">
              <a:solidFill>
                <a:schemeClr val="dk1"/>
              </a:solidFill>
              <a:effectLst/>
              <a:latin typeface="ＭＳ Ｐゴシック"/>
              <a:ea typeface="ＭＳ Ｐゴシック"/>
              <a:cs typeface="+mn-cs"/>
            </a:rPr>
            <a:t>29</a:t>
          </a:r>
          <a:r>
            <a:rPr kumimoji="1" lang="ja-JP" altLang="ja-JP" sz="1050">
              <a:solidFill>
                <a:schemeClr val="dk1"/>
              </a:solidFill>
              <a:effectLst/>
              <a:latin typeface="ＭＳ Ｐゴシック"/>
              <a:ea typeface="ＭＳ Ｐゴシック"/>
              <a:cs typeface="+mn-cs"/>
            </a:rPr>
            <a:t>年となっている。</a:t>
          </a:r>
          <a:endParaRPr lang="ja-JP" altLang="ja-JP" sz="1050">
            <a:effectLst/>
            <a:latin typeface="ＭＳ Ｐゴシック"/>
            <a:ea typeface="ＭＳ Ｐゴシック"/>
          </a:endParaRPr>
        </a:p>
        <a:p>
          <a:pPr eaLnBrk="1" fontAlgn="auto" latinLnBrk="0" hangingPunct="1"/>
          <a:r>
            <a:rPr kumimoji="1" lang="ja-JP" altLang="ja-JP" sz="1050">
              <a:solidFill>
                <a:schemeClr val="dk1"/>
              </a:solidFill>
              <a:effectLst/>
              <a:latin typeface="ＭＳ Ｐゴシック"/>
              <a:ea typeface="ＭＳ Ｐゴシック"/>
              <a:cs typeface="+mn-cs"/>
            </a:rPr>
            <a:t>いずれの施設も耐震改修を完了しているほか、アセットマネジメント基本方針に基づき修繕等の維持管理を行っているため、使用する上での問題はない。</a:t>
          </a:r>
          <a:endParaRPr lang="ja-JP" altLang="ja-JP" sz="1050">
            <a:effectLst/>
            <a:latin typeface="ＭＳ Ｐゴシック"/>
            <a:ea typeface="ＭＳ Ｐゴシック"/>
          </a:endParaRPr>
        </a:p>
        <a:p>
          <a:pPr eaLnBrk="1" fontAlgn="auto" latinLnBrk="0" hangingPunct="1"/>
          <a:r>
            <a:rPr kumimoji="1" lang="ja-JP" altLang="ja-JP" sz="1050">
              <a:solidFill>
                <a:schemeClr val="dk1"/>
              </a:solidFill>
              <a:effectLst/>
              <a:latin typeface="ＭＳ Ｐゴシック"/>
              <a:ea typeface="ＭＳ Ｐゴシック"/>
              <a:cs typeface="+mn-cs"/>
            </a:rPr>
            <a:t>今後は施設マネジメント計画及び各施設ごとに求められる規模・機能のニーズに基づき、適切な維持管理を行っていく。</a:t>
          </a:r>
          <a:endParaRPr lang="ja-JP" altLang="ja-JP" sz="1050">
            <a:effectLst/>
            <a:latin typeface="ＭＳ Ｐゴシック"/>
            <a:ea typeface="ＭＳ Ｐゴシック"/>
          </a:endParaRPr>
        </a:p>
        <a:p>
          <a:endParaRPr kumimoji="1" lang="ja-JP" altLang="en-US" sz="105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2.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3.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4.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6.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7.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8.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9.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10.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11.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12.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13.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14.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15.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DO53"/>
  <sheetViews>
    <sheetView showGridLines="0" tabSelected="1" zoomScale="85" zoomScaleNormal="85"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119</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67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121</v>
      </c>
      <c r="C3" s="22"/>
      <c r="D3" s="22"/>
      <c r="E3" s="45"/>
      <c r="F3" s="45"/>
      <c r="G3" s="45"/>
      <c r="H3" s="45"/>
      <c r="I3" s="45"/>
      <c r="J3" s="45"/>
      <c r="K3" s="45"/>
      <c r="L3" s="45" t="s">
        <v>123</v>
      </c>
      <c r="M3" s="45"/>
      <c r="N3" s="45"/>
      <c r="O3" s="45"/>
      <c r="P3" s="45"/>
      <c r="Q3" s="45"/>
      <c r="R3" s="95"/>
      <c r="S3" s="95"/>
      <c r="T3" s="95"/>
      <c r="U3" s="95"/>
      <c r="V3" s="112"/>
      <c r="W3" s="127" t="s">
        <v>125</v>
      </c>
      <c r="X3" s="137"/>
      <c r="Y3" s="137"/>
      <c r="Z3" s="137"/>
      <c r="AA3" s="137"/>
      <c r="AB3" s="22"/>
      <c r="AC3" s="95" t="s">
        <v>126</v>
      </c>
      <c r="AD3" s="137"/>
      <c r="AE3" s="137"/>
      <c r="AF3" s="137"/>
      <c r="AG3" s="137"/>
      <c r="AH3" s="137"/>
      <c r="AI3" s="137"/>
      <c r="AJ3" s="137"/>
      <c r="AK3" s="137"/>
      <c r="AL3" s="162"/>
      <c r="AM3" s="127" t="s">
        <v>129</v>
      </c>
      <c r="AN3" s="137"/>
      <c r="AO3" s="137"/>
      <c r="AP3" s="137"/>
      <c r="AQ3" s="137"/>
      <c r="AR3" s="137"/>
      <c r="AS3" s="137"/>
      <c r="AT3" s="137"/>
      <c r="AU3" s="137"/>
      <c r="AV3" s="137"/>
      <c r="AW3" s="137"/>
      <c r="AX3" s="162"/>
      <c r="AY3" s="10" t="s">
        <v>0</v>
      </c>
      <c r="AZ3" s="27"/>
      <c r="BA3" s="27"/>
      <c r="BB3" s="27"/>
      <c r="BC3" s="27"/>
      <c r="BD3" s="27"/>
      <c r="BE3" s="27"/>
      <c r="BF3" s="27"/>
      <c r="BG3" s="27"/>
      <c r="BH3" s="27"/>
      <c r="BI3" s="27"/>
      <c r="BJ3" s="27"/>
      <c r="BK3" s="27"/>
      <c r="BL3" s="27"/>
      <c r="BM3" s="206"/>
      <c r="BN3" s="127" t="s">
        <v>130</v>
      </c>
      <c r="BO3" s="137"/>
      <c r="BP3" s="137"/>
      <c r="BQ3" s="137"/>
      <c r="BR3" s="137"/>
      <c r="BS3" s="137"/>
      <c r="BT3" s="137"/>
      <c r="BU3" s="162"/>
      <c r="BV3" s="127" t="s">
        <v>131</v>
      </c>
      <c r="BW3" s="137"/>
      <c r="BX3" s="137"/>
      <c r="BY3" s="137"/>
      <c r="BZ3" s="137"/>
      <c r="CA3" s="137"/>
      <c r="CB3" s="137"/>
      <c r="CC3" s="162"/>
      <c r="CD3" s="10" t="s">
        <v>0</v>
      </c>
      <c r="CE3" s="27"/>
      <c r="CF3" s="27"/>
      <c r="CG3" s="27"/>
      <c r="CH3" s="27"/>
      <c r="CI3" s="27"/>
      <c r="CJ3" s="27"/>
      <c r="CK3" s="27"/>
      <c r="CL3" s="27"/>
      <c r="CM3" s="27"/>
      <c r="CN3" s="27"/>
      <c r="CO3" s="27"/>
      <c r="CP3" s="27"/>
      <c r="CQ3" s="27"/>
      <c r="CR3" s="27"/>
      <c r="CS3" s="206"/>
      <c r="CT3" s="127" t="s">
        <v>122</v>
      </c>
      <c r="CU3" s="137"/>
      <c r="CV3" s="137"/>
      <c r="CW3" s="137"/>
      <c r="CX3" s="137"/>
      <c r="CY3" s="137"/>
      <c r="CZ3" s="137"/>
      <c r="DA3" s="162"/>
      <c r="DB3" s="127" t="s">
        <v>132</v>
      </c>
      <c r="DC3" s="137"/>
      <c r="DD3" s="137"/>
      <c r="DE3" s="137"/>
      <c r="DF3" s="137"/>
      <c r="DG3" s="137"/>
      <c r="DH3" s="137"/>
      <c r="DI3" s="162"/>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134</v>
      </c>
      <c r="AZ4" s="195"/>
      <c r="BA4" s="195"/>
      <c r="BB4" s="195"/>
      <c r="BC4" s="195"/>
      <c r="BD4" s="195"/>
      <c r="BE4" s="195"/>
      <c r="BF4" s="195"/>
      <c r="BG4" s="195"/>
      <c r="BH4" s="195"/>
      <c r="BI4" s="195"/>
      <c r="BJ4" s="195"/>
      <c r="BK4" s="195"/>
      <c r="BL4" s="195"/>
      <c r="BM4" s="207"/>
      <c r="BN4" s="212">
        <v>57458960</v>
      </c>
      <c r="BO4" s="215"/>
      <c r="BP4" s="215"/>
      <c r="BQ4" s="215"/>
      <c r="BR4" s="215"/>
      <c r="BS4" s="215"/>
      <c r="BT4" s="215"/>
      <c r="BU4" s="218"/>
      <c r="BV4" s="212">
        <v>52633441</v>
      </c>
      <c r="BW4" s="215"/>
      <c r="BX4" s="215"/>
      <c r="BY4" s="215"/>
      <c r="BZ4" s="215"/>
      <c r="CA4" s="215"/>
      <c r="CB4" s="215"/>
      <c r="CC4" s="218"/>
      <c r="CD4" s="221" t="s">
        <v>137</v>
      </c>
      <c r="CE4" s="222"/>
      <c r="CF4" s="222"/>
      <c r="CG4" s="222"/>
      <c r="CH4" s="222"/>
      <c r="CI4" s="222"/>
      <c r="CJ4" s="222"/>
      <c r="CK4" s="222"/>
      <c r="CL4" s="222"/>
      <c r="CM4" s="222"/>
      <c r="CN4" s="222"/>
      <c r="CO4" s="222"/>
      <c r="CP4" s="222"/>
      <c r="CQ4" s="222"/>
      <c r="CR4" s="222"/>
      <c r="CS4" s="225"/>
      <c r="CT4" s="228">
        <v>10</v>
      </c>
      <c r="CU4" s="236"/>
      <c r="CV4" s="236"/>
      <c r="CW4" s="236"/>
      <c r="CX4" s="236"/>
      <c r="CY4" s="236"/>
      <c r="CZ4" s="236"/>
      <c r="DA4" s="244"/>
      <c r="DB4" s="228">
        <v>9.9</v>
      </c>
      <c r="DC4" s="236"/>
      <c r="DD4" s="236"/>
      <c r="DE4" s="236"/>
      <c r="DF4" s="236"/>
      <c r="DG4" s="236"/>
      <c r="DH4" s="236"/>
      <c r="DI4" s="244"/>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138</v>
      </c>
      <c r="AN5" s="59"/>
      <c r="AO5" s="59"/>
      <c r="AP5" s="59"/>
      <c r="AQ5" s="59"/>
      <c r="AR5" s="59"/>
      <c r="AS5" s="59"/>
      <c r="AT5" s="64"/>
      <c r="AU5" s="148" t="s">
        <v>140</v>
      </c>
      <c r="AV5" s="139"/>
      <c r="AW5" s="139"/>
      <c r="AX5" s="139"/>
      <c r="AY5" s="188" t="s">
        <v>47</v>
      </c>
      <c r="AZ5" s="196"/>
      <c r="BA5" s="196"/>
      <c r="BB5" s="196"/>
      <c r="BC5" s="196"/>
      <c r="BD5" s="196"/>
      <c r="BE5" s="196"/>
      <c r="BF5" s="196"/>
      <c r="BG5" s="196"/>
      <c r="BH5" s="196"/>
      <c r="BI5" s="196"/>
      <c r="BJ5" s="196"/>
      <c r="BK5" s="196"/>
      <c r="BL5" s="196"/>
      <c r="BM5" s="208"/>
      <c r="BN5" s="213">
        <v>54635537</v>
      </c>
      <c r="BO5" s="216"/>
      <c r="BP5" s="216"/>
      <c r="BQ5" s="216"/>
      <c r="BR5" s="216"/>
      <c r="BS5" s="216"/>
      <c r="BT5" s="216"/>
      <c r="BU5" s="219"/>
      <c r="BV5" s="213">
        <v>49823509</v>
      </c>
      <c r="BW5" s="216"/>
      <c r="BX5" s="216"/>
      <c r="BY5" s="216"/>
      <c r="BZ5" s="216"/>
      <c r="CA5" s="216"/>
      <c r="CB5" s="216"/>
      <c r="CC5" s="219"/>
      <c r="CD5" s="190" t="s">
        <v>57</v>
      </c>
      <c r="CE5" s="198"/>
      <c r="CF5" s="198"/>
      <c r="CG5" s="198"/>
      <c r="CH5" s="198"/>
      <c r="CI5" s="198"/>
      <c r="CJ5" s="198"/>
      <c r="CK5" s="198"/>
      <c r="CL5" s="198"/>
      <c r="CM5" s="198"/>
      <c r="CN5" s="198"/>
      <c r="CO5" s="198"/>
      <c r="CP5" s="198"/>
      <c r="CQ5" s="198"/>
      <c r="CR5" s="198"/>
      <c r="CS5" s="210"/>
      <c r="CT5" s="229">
        <v>84.9</v>
      </c>
      <c r="CU5" s="237"/>
      <c r="CV5" s="237"/>
      <c r="CW5" s="237"/>
      <c r="CX5" s="237"/>
      <c r="CY5" s="237"/>
      <c r="CZ5" s="237"/>
      <c r="DA5" s="245"/>
      <c r="DB5" s="229">
        <v>84.7</v>
      </c>
      <c r="DC5" s="237"/>
      <c r="DD5" s="237"/>
      <c r="DE5" s="237"/>
      <c r="DF5" s="237"/>
      <c r="DG5" s="237"/>
      <c r="DH5" s="237"/>
      <c r="DI5" s="245"/>
      <c r="DJ5" s="1"/>
      <c r="DK5" s="1"/>
      <c r="DL5" s="1"/>
      <c r="DM5" s="1"/>
      <c r="DN5" s="1"/>
      <c r="DO5" s="1"/>
    </row>
    <row r="6" spans="1:119" ht="18.75" customHeight="1">
      <c r="A6" s="2"/>
      <c r="B6" s="8" t="s">
        <v>141</v>
      </c>
      <c r="C6" s="25"/>
      <c r="D6" s="25"/>
      <c r="E6" s="48"/>
      <c r="F6" s="48"/>
      <c r="G6" s="48"/>
      <c r="H6" s="48"/>
      <c r="I6" s="48"/>
      <c r="J6" s="48"/>
      <c r="K6" s="48"/>
      <c r="L6" s="48" t="s">
        <v>142</v>
      </c>
      <c r="M6" s="48"/>
      <c r="N6" s="48"/>
      <c r="O6" s="48"/>
      <c r="P6" s="48"/>
      <c r="Q6" s="48"/>
      <c r="R6" s="51"/>
      <c r="S6" s="51"/>
      <c r="T6" s="51"/>
      <c r="U6" s="51"/>
      <c r="V6" s="115"/>
      <c r="W6" s="130" t="s">
        <v>144</v>
      </c>
      <c r="X6" s="57"/>
      <c r="Y6" s="57"/>
      <c r="Z6" s="57"/>
      <c r="AA6" s="57"/>
      <c r="AB6" s="25"/>
      <c r="AC6" s="145" t="s">
        <v>145</v>
      </c>
      <c r="AD6" s="153"/>
      <c r="AE6" s="153"/>
      <c r="AF6" s="153"/>
      <c r="AG6" s="153"/>
      <c r="AH6" s="153"/>
      <c r="AI6" s="153"/>
      <c r="AJ6" s="153"/>
      <c r="AK6" s="153"/>
      <c r="AL6" s="165"/>
      <c r="AM6" s="173" t="s">
        <v>146</v>
      </c>
      <c r="AN6" s="59"/>
      <c r="AO6" s="59"/>
      <c r="AP6" s="59"/>
      <c r="AQ6" s="59"/>
      <c r="AR6" s="59"/>
      <c r="AS6" s="59"/>
      <c r="AT6" s="64"/>
      <c r="AU6" s="148" t="s">
        <v>140</v>
      </c>
      <c r="AV6" s="139"/>
      <c r="AW6" s="139"/>
      <c r="AX6" s="139"/>
      <c r="AY6" s="188" t="s">
        <v>148</v>
      </c>
      <c r="AZ6" s="196"/>
      <c r="BA6" s="196"/>
      <c r="BB6" s="196"/>
      <c r="BC6" s="196"/>
      <c r="BD6" s="196"/>
      <c r="BE6" s="196"/>
      <c r="BF6" s="196"/>
      <c r="BG6" s="196"/>
      <c r="BH6" s="196"/>
      <c r="BI6" s="196"/>
      <c r="BJ6" s="196"/>
      <c r="BK6" s="196"/>
      <c r="BL6" s="196"/>
      <c r="BM6" s="208"/>
      <c r="BN6" s="213">
        <v>2823423</v>
      </c>
      <c r="BO6" s="216"/>
      <c r="BP6" s="216"/>
      <c r="BQ6" s="216"/>
      <c r="BR6" s="216"/>
      <c r="BS6" s="216"/>
      <c r="BT6" s="216"/>
      <c r="BU6" s="219"/>
      <c r="BV6" s="213">
        <v>2809932</v>
      </c>
      <c r="BW6" s="216"/>
      <c r="BX6" s="216"/>
      <c r="BY6" s="216"/>
      <c r="BZ6" s="216"/>
      <c r="CA6" s="216"/>
      <c r="CB6" s="216"/>
      <c r="CC6" s="219"/>
      <c r="CD6" s="190" t="s">
        <v>149</v>
      </c>
      <c r="CE6" s="198"/>
      <c r="CF6" s="198"/>
      <c r="CG6" s="198"/>
      <c r="CH6" s="198"/>
      <c r="CI6" s="198"/>
      <c r="CJ6" s="198"/>
      <c r="CK6" s="198"/>
      <c r="CL6" s="198"/>
      <c r="CM6" s="198"/>
      <c r="CN6" s="198"/>
      <c r="CO6" s="198"/>
      <c r="CP6" s="198"/>
      <c r="CQ6" s="198"/>
      <c r="CR6" s="198"/>
      <c r="CS6" s="210"/>
      <c r="CT6" s="230">
        <v>90.1</v>
      </c>
      <c r="CU6" s="238"/>
      <c r="CV6" s="238"/>
      <c r="CW6" s="238"/>
      <c r="CX6" s="238"/>
      <c r="CY6" s="238"/>
      <c r="CZ6" s="238"/>
      <c r="DA6" s="246"/>
      <c r="DB6" s="230">
        <v>90.3</v>
      </c>
      <c r="DC6" s="238"/>
      <c r="DD6" s="238"/>
      <c r="DE6" s="238"/>
      <c r="DF6" s="238"/>
      <c r="DG6" s="238"/>
      <c r="DH6" s="238"/>
      <c r="DI6" s="246"/>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150</v>
      </c>
      <c r="AN7" s="59"/>
      <c r="AO7" s="59"/>
      <c r="AP7" s="59"/>
      <c r="AQ7" s="59"/>
      <c r="AR7" s="59"/>
      <c r="AS7" s="59"/>
      <c r="AT7" s="64"/>
      <c r="AU7" s="148" t="s">
        <v>140</v>
      </c>
      <c r="AV7" s="139"/>
      <c r="AW7" s="139"/>
      <c r="AX7" s="139"/>
      <c r="AY7" s="188" t="s">
        <v>74</v>
      </c>
      <c r="AZ7" s="196"/>
      <c r="BA7" s="196"/>
      <c r="BB7" s="196"/>
      <c r="BC7" s="196"/>
      <c r="BD7" s="196"/>
      <c r="BE7" s="196"/>
      <c r="BF7" s="196"/>
      <c r="BG7" s="196"/>
      <c r="BH7" s="196"/>
      <c r="BI7" s="196"/>
      <c r="BJ7" s="196"/>
      <c r="BK7" s="196"/>
      <c r="BL7" s="196"/>
      <c r="BM7" s="208"/>
      <c r="BN7" s="213">
        <v>11618</v>
      </c>
      <c r="BO7" s="216"/>
      <c r="BP7" s="216"/>
      <c r="BQ7" s="216"/>
      <c r="BR7" s="216"/>
      <c r="BS7" s="216"/>
      <c r="BT7" s="216"/>
      <c r="BU7" s="219"/>
      <c r="BV7" s="213">
        <v>36969</v>
      </c>
      <c r="BW7" s="216"/>
      <c r="BX7" s="216"/>
      <c r="BY7" s="216"/>
      <c r="BZ7" s="216"/>
      <c r="CA7" s="216"/>
      <c r="CB7" s="216"/>
      <c r="CC7" s="219"/>
      <c r="CD7" s="190" t="s">
        <v>153</v>
      </c>
      <c r="CE7" s="198"/>
      <c r="CF7" s="198"/>
      <c r="CG7" s="198"/>
      <c r="CH7" s="198"/>
      <c r="CI7" s="198"/>
      <c r="CJ7" s="198"/>
      <c r="CK7" s="198"/>
      <c r="CL7" s="198"/>
      <c r="CM7" s="198"/>
      <c r="CN7" s="198"/>
      <c r="CO7" s="198"/>
      <c r="CP7" s="198"/>
      <c r="CQ7" s="198"/>
      <c r="CR7" s="198"/>
      <c r="CS7" s="210"/>
      <c r="CT7" s="213">
        <v>28123321</v>
      </c>
      <c r="CU7" s="216"/>
      <c r="CV7" s="216"/>
      <c r="CW7" s="216"/>
      <c r="CX7" s="216"/>
      <c r="CY7" s="216"/>
      <c r="CZ7" s="216"/>
      <c r="DA7" s="219"/>
      <c r="DB7" s="213">
        <v>27893758</v>
      </c>
      <c r="DC7" s="216"/>
      <c r="DD7" s="216"/>
      <c r="DE7" s="216"/>
      <c r="DF7" s="216"/>
      <c r="DG7" s="216"/>
      <c r="DH7" s="216"/>
      <c r="DI7" s="219"/>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155</v>
      </c>
      <c r="AN8" s="59"/>
      <c r="AO8" s="59"/>
      <c r="AP8" s="59"/>
      <c r="AQ8" s="59"/>
      <c r="AR8" s="59"/>
      <c r="AS8" s="59"/>
      <c r="AT8" s="64"/>
      <c r="AU8" s="148" t="s">
        <v>140</v>
      </c>
      <c r="AV8" s="139"/>
      <c r="AW8" s="139"/>
      <c r="AX8" s="139"/>
      <c r="AY8" s="188" t="s">
        <v>158</v>
      </c>
      <c r="AZ8" s="196"/>
      <c r="BA8" s="196"/>
      <c r="BB8" s="196"/>
      <c r="BC8" s="196"/>
      <c r="BD8" s="196"/>
      <c r="BE8" s="196"/>
      <c r="BF8" s="196"/>
      <c r="BG8" s="196"/>
      <c r="BH8" s="196"/>
      <c r="BI8" s="196"/>
      <c r="BJ8" s="196"/>
      <c r="BK8" s="196"/>
      <c r="BL8" s="196"/>
      <c r="BM8" s="208"/>
      <c r="BN8" s="213">
        <v>2811805</v>
      </c>
      <c r="BO8" s="216"/>
      <c r="BP8" s="216"/>
      <c r="BQ8" s="216"/>
      <c r="BR8" s="216"/>
      <c r="BS8" s="216"/>
      <c r="BT8" s="216"/>
      <c r="BU8" s="219"/>
      <c r="BV8" s="213">
        <v>2772963</v>
      </c>
      <c r="BW8" s="216"/>
      <c r="BX8" s="216"/>
      <c r="BY8" s="216"/>
      <c r="BZ8" s="216"/>
      <c r="CA8" s="216"/>
      <c r="CB8" s="216"/>
      <c r="CC8" s="219"/>
      <c r="CD8" s="190" t="s">
        <v>159</v>
      </c>
      <c r="CE8" s="198"/>
      <c r="CF8" s="198"/>
      <c r="CG8" s="198"/>
      <c r="CH8" s="198"/>
      <c r="CI8" s="198"/>
      <c r="CJ8" s="198"/>
      <c r="CK8" s="198"/>
      <c r="CL8" s="198"/>
      <c r="CM8" s="198"/>
      <c r="CN8" s="198"/>
      <c r="CO8" s="198"/>
      <c r="CP8" s="198"/>
      <c r="CQ8" s="198"/>
      <c r="CR8" s="198"/>
      <c r="CS8" s="210"/>
      <c r="CT8" s="231">
        <v>0.87</v>
      </c>
      <c r="CU8" s="239"/>
      <c r="CV8" s="239"/>
      <c r="CW8" s="239"/>
      <c r="CX8" s="239"/>
      <c r="CY8" s="239"/>
      <c r="CZ8" s="239"/>
      <c r="DA8" s="247"/>
      <c r="DB8" s="231">
        <v>0.87</v>
      </c>
      <c r="DC8" s="239"/>
      <c r="DD8" s="239"/>
      <c r="DE8" s="239"/>
      <c r="DF8" s="239"/>
      <c r="DG8" s="239"/>
      <c r="DH8" s="239"/>
      <c r="DI8" s="247"/>
      <c r="DJ8" s="1"/>
      <c r="DK8" s="1"/>
      <c r="DL8" s="1"/>
      <c r="DM8" s="1"/>
      <c r="DN8" s="1"/>
      <c r="DO8" s="1"/>
    </row>
    <row r="9" spans="1:119" ht="18.75" customHeight="1">
      <c r="A9" s="2"/>
      <c r="B9" s="10" t="s">
        <v>163</v>
      </c>
      <c r="C9" s="27"/>
      <c r="D9" s="27"/>
      <c r="E9" s="27"/>
      <c r="F9" s="27"/>
      <c r="G9" s="27"/>
      <c r="H9" s="27"/>
      <c r="I9" s="27"/>
      <c r="J9" s="27"/>
      <c r="K9" s="31"/>
      <c r="L9" s="66" t="s">
        <v>166</v>
      </c>
      <c r="M9" s="75"/>
      <c r="N9" s="75"/>
      <c r="O9" s="75"/>
      <c r="P9" s="75"/>
      <c r="Q9" s="87"/>
      <c r="R9" s="98">
        <v>143605</v>
      </c>
      <c r="S9" s="107"/>
      <c r="T9" s="107"/>
      <c r="U9" s="107"/>
      <c r="V9" s="117"/>
      <c r="W9" s="127" t="s">
        <v>167</v>
      </c>
      <c r="X9" s="137"/>
      <c r="Y9" s="137"/>
      <c r="Z9" s="137"/>
      <c r="AA9" s="137"/>
      <c r="AB9" s="137"/>
      <c r="AC9" s="137"/>
      <c r="AD9" s="137"/>
      <c r="AE9" s="137"/>
      <c r="AF9" s="137"/>
      <c r="AG9" s="137"/>
      <c r="AH9" s="137"/>
      <c r="AI9" s="137"/>
      <c r="AJ9" s="137"/>
      <c r="AK9" s="137"/>
      <c r="AL9" s="162"/>
      <c r="AM9" s="173" t="s">
        <v>170</v>
      </c>
      <c r="AN9" s="59"/>
      <c r="AO9" s="59"/>
      <c r="AP9" s="59"/>
      <c r="AQ9" s="59"/>
      <c r="AR9" s="59"/>
      <c r="AS9" s="59"/>
      <c r="AT9" s="64"/>
      <c r="AU9" s="148" t="s">
        <v>172</v>
      </c>
      <c r="AV9" s="139"/>
      <c r="AW9" s="139"/>
      <c r="AX9" s="139"/>
      <c r="AY9" s="188" t="s">
        <v>173</v>
      </c>
      <c r="AZ9" s="196"/>
      <c r="BA9" s="196"/>
      <c r="BB9" s="196"/>
      <c r="BC9" s="196"/>
      <c r="BD9" s="196"/>
      <c r="BE9" s="196"/>
      <c r="BF9" s="196"/>
      <c r="BG9" s="196"/>
      <c r="BH9" s="196"/>
      <c r="BI9" s="196"/>
      <c r="BJ9" s="196"/>
      <c r="BK9" s="196"/>
      <c r="BL9" s="196"/>
      <c r="BM9" s="208"/>
      <c r="BN9" s="213">
        <v>38842</v>
      </c>
      <c r="BO9" s="216"/>
      <c r="BP9" s="216"/>
      <c r="BQ9" s="216"/>
      <c r="BR9" s="216"/>
      <c r="BS9" s="216"/>
      <c r="BT9" s="216"/>
      <c r="BU9" s="219"/>
      <c r="BV9" s="213">
        <v>-653822</v>
      </c>
      <c r="BW9" s="216"/>
      <c r="BX9" s="216"/>
      <c r="BY9" s="216"/>
      <c r="BZ9" s="216"/>
      <c r="CA9" s="216"/>
      <c r="CB9" s="216"/>
      <c r="CC9" s="219"/>
      <c r="CD9" s="190" t="s">
        <v>177</v>
      </c>
      <c r="CE9" s="198"/>
      <c r="CF9" s="198"/>
      <c r="CG9" s="198"/>
      <c r="CH9" s="198"/>
      <c r="CI9" s="198"/>
      <c r="CJ9" s="198"/>
      <c r="CK9" s="198"/>
      <c r="CL9" s="198"/>
      <c r="CM9" s="198"/>
      <c r="CN9" s="198"/>
      <c r="CO9" s="198"/>
      <c r="CP9" s="198"/>
      <c r="CQ9" s="198"/>
      <c r="CR9" s="198"/>
      <c r="CS9" s="210"/>
      <c r="CT9" s="229">
        <v>12.3</v>
      </c>
      <c r="CU9" s="237"/>
      <c r="CV9" s="237"/>
      <c r="CW9" s="237"/>
      <c r="CX9" s="237"/>
      <c r="CY9" s="237"/>
      <c r="CZ9" s="237"/>
      <c r="DA9" s="245"/>
      <c r="DB9" s="229">
        <v>13.9</v>
      </c>
      <c r="DC9" s="237"/>
      <c r="DD9" s="237"/>
      <c r="DE9" s="237"/>
      <c r="DF9" s="237"/>
      <c r="DG9" s="237"/>
      <c r="DH9" s="237"/>
      <c r="DI9" s="245"/>
      <c r="DJ9" s="1"/>
      <c r="DK9" s="1"/>
      <c r="DL9" s="1"/>
      <c r="DM9" s="1"/>
      <c r="DN9" s="1"/>
      <c r="DO9" s="1"/>
    </row>
    <row r="10" spans="1:119" ht="18.75" customHeight="1">
      <c r="A10" s="2"/>
      <c r="B10" s="10"/>
      <c r="C10" s="27"/>
      <c r="D10" s="27"/>
      <c r="E10" s="27"/>
      <c r="F10" s="27"/>
      <c r="G10" s="27"/>
      <c r="H10" s="27"/>
      <c r="I10" s="27"/>
      <c r="J10" s="27"/>
      <c r="K10" s="31"/>
      <c r="L10" s="53" t="s">
        <v>178</v>
      </c>
      <c r="M10" s="59"/>
      <c r="N10" s="59"/>
      <c r="O10" s="59"/>
      <c r="P10" s="59"/>
      <c r="Q10" s="64"/>
      <c r="R10" s="73">
        <v>142151</v>
      </c>
      <c r="S10" s="81"/>
      <c r="T10" s="81"/>
      <c r="U10" s="81"/>
      <c r="V10" s="118"/>
      <c r="W10" s="128"/>
      <c r="X10" s="55"/>
      <c r="Y10" s="55"/>
      <c r="Z10" s="55"/>
      <c r="AA10" s="55"/>
      <c r="AB10" s="55"/>
      <c r="AC10" s="55"/>
      <c r="AD10" s="55"/>
      <c r="AE10" s="55"/>
      <c r="AF10" s="55"/>
      <c r="AG10" s="55"/>
      <c r="AH10" s="55"/>
      <c r="AI10" s="55"/>
      <c r="AJ10" s="55"/>
      <c r="AK10" s="55"/>
      <c r="AL10" s="163"/>
      <c r="AM10" s="173" t="s">
        <v>180</v>
      </c>
      <c r="AN10" s="59"/>
      <c r="AO10" s="59"/>
      <c r="AP10" s="59"/>
      <c r="AQ10" s="59"/>
      <c r="AR10" s="59"/>
      <c r="AS10" s="59"/>
      <c r="AT10" s="64"/>
      <c r="AU10" s="148" t="s">
        <v>140</v>
      </c>
      <c r="AV10" s="139"/>
      <c r="AW10" s="139"/>
      <c r="AX10" s="139"/>
      <c r="AY10" s="188" t="s">
        <v>181</v>
      </c>
      <c r="AZ10" s="196"/>
      <c r="BA10" s="196"/>
      <c r="BB10" s="196"/>
      <c r="BC10" s="196"/>
      <c r="BD10" s="196"/>
      <c r="BE10" s="196"/>
      <c r="BF10" s="196"/>
      <c r="BG10" s="196"/>
      <c r="BH10" s="196"/>
      <c r="BI10" s="196"/>
      <c r="BJ10" s="196"/>
      <c r="BK10" s="196"/>
      <c r="BL10" s="196"/>
      <c r="BM10" s="208"/>
      <c r="BN10" s="213">
        <v>24635</v>
      </c>
      <c r="BO10" s="216"/>
      <c r="BP10" s="216"/>
      <c r="BQ10" s="216"/>
      <c r="BR10" s="216"/>
      <c r="BS10" s="216"/>
      <c r="BT10" s="216"/>
      <c r="BU10" s="219"/>
      <c r="BV10" s="213">
        <v>1265071</v>
      </c>
      <c r="BW10" s="216"/>
      <c r="BX10" s="216"/>
      <c r="BY10" s="216"/>
      <c r="BZ10" s="216"/>
      <c r="CA10" s="216"/>
      <c r="CB10" s="216"/>
      <c r="CC10" s="219"/>
      <c r="CD10" s="221" t="s">
        <v>183</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c r="DJ10" s="1"/>
      <c r="DK10" s="1"/>
      <c r="DL10" s="1"/>
      <c r="DM10" s="1"/>
      <c r="DN10" s="1"/>
      <c r="DO10" s="1"/>
    </row>
    <row r="11" spans="1:119" ht="18.75" customHeight="1">
      <c r="A11" s="2"/>
      <c r="B11" s="10"/>
      <c r="C11" s="27"/>
      <c r="D11" s="27"/>
      <c r="E11" s="27"/>
      <c r="F11" s="27"/>
      <c r="G11" s="27"/>
      <c r="H11" s="27"/>
      <c r="I11" s="27"/>
      <c r="J11" s="27"/>
      <c r="K11" s="31"/>
      <c r="L11" s="54" t="s">
        <v>44</v>
      </c>
      <c r="M11" s="60"/>
      <c r="N11" s="60"/>
      <c r="O11" s="60"/>
      <c r="P11" s="60"/>
      <c r="Q11" s="65"/>
      <c r="R11" s="99" t="s">
        <v>185</v>
      </c>
      <c r="S11" s="108"/>
      <c r="T11" s="108"/>
      <c r="U11" s="108"/>
      <c r="V11" s="119"/>
      <c r="W11" s="128"/>
      <c r="X11" s="55"/>
      <c r="Y11" s="55"/>
      <c r="Z11" s="55"/>
      <c r="AA11" s="55"/>
      <c r="AB11" s="55"/>
      <c r="AC11" s="55"/>
      <c r="AD11" s="55"/>
      <c r="AE11" s="55"/>
      <c r="AF11" s="55"/>
      <c r="AG11" s="55"/>
      <c r="AH11" s="55"/>
      <c r="AI11" s="55"/>
      <c r="AJ11" s="55"/>
      <c r="AK11" s="55"/>
      <c r="AL11" s="163"/>
      <c r="AM11" s="173" t="s">
        <v>187</v>
      </c>
      <c r="AN11" s="59"/>
      <c r="AO11" s="59"/>
      <c r="AP11" s="59"/>
      <c r="AQ11" s="59"/>
      <c r="AR11" s="59"/>
      <c r="AS11" s="59"/>
      <c r="AT11" s="64"/>
      <c r="AU11" s="148" t="s">
        <v>140</v>
      </c>
      <c r="AV11" s="139"/>
      <c r="AW11" s="139"/>
      <c r="AX11" s="139"/>
      <c r="AY11" s="188" t="s">
        <v>188</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190</v>
      </c>
      <c r="CE11" s="198"/>
      <c r="CF11" s="198"/>
      <c r="CG11" s="198"/>
      <c r="CH11" s="198"/>
      <c r="CI11" s="198"/>
      <c r="CJ11" s="198"/>
      <c r="CK11" s="198"/>
      <c r="CL11" s="198"/>
      <c r="CM11" s="198"/>
      <c r="CN11" s="198"/>
      <c r="CO11" s="198"/>
      <c r="CP11" s="198"/>
      <c r="CQ11" s="198"/>
      <c r="CR11" s="198"/>
      <c r="CS11" s="210"/>
      <c r="CT11" s="231" t="s">
        <v>160</v>
      </c>
      <c r="CU11" s="239"/>
      <c r="CV11" s="239"/>
      <c r="CW11" s="239"/>
      <c r="CX11" s="239"/>
      <c r="CY11" s="239"/>
      <c r="CZ11" s="239"/>
      <c r="DA11" s="247"/>
      <c r="DB11" s="231" t="s">
        <v>160</v>
      </c>
      <c r="DC11" s="239"/>
      <c r="DD11" s="239"/>
      <c r="DE11" s="239"/>
      <c r="DF11" s="239"/>
      <c r="DG11" s="239"/>
      <c r="DH11" s="239"/>
      <c r="DI11" s="247"/>
      <c r="DJ11" s="1"/>
      <c r="DK11" s="1"/>
      <c r="DL11" s="1"/>
      <c r="DM11" s="1"/>
      <c r="DN11" s="1"/>
      <c r="DO11" s="1"/>
    </row>
    <row r="12" spans="1:119" ht="18.75" customHeight="1">
      <c r="A12" s="2"/>
      <c r="B12" s="11" t="s">
        <v>191</v>
      </c>
      <c r="C12" s="28"/>
      <c r="D12" s="28"/>
      <c r="E12" s="28"/>
      <c r="F12" s="28"/>
      <c r="G12" s="28"/>
      <c r="H12" s="28"/>
      <c r="I12" s="28"/>
      <c r="J12" s="28"/>
      <c r="K12" s="61"/>
      <c r="L12" s="67" t="s">
        <v>154</v>
      </c>
      <c r="M12" s="76"/>
      <c r="N12" s="76"/>
      <c r="O12" s="76"/>
      <c r="P12" s="76"/>
      <c r="Q12" s="88"/>
      <c r="R12" s="100">
        <v>146173</v>
      </c>
      <c r="S12" s="109"/>
      <c r="T12" s="109"/>
      <c r="U12" s="109"/>
      <c r="V12" s="120"/>
      <c r="W12" s="132" t="s">
        <v>0</v>
      </c>
      <c r="X12" s="139"/>
      <c r="Y12" s="139"/>
      <c r="Z12" s="139"/>
      <c r="AA12" s="139"/>
      <c r="AB12" s="144"/>
      <c r="AC12" s="148" t="s">
        <v>194</v>
      </c>
      <c r="AD12" s="139"/>
      <c r="AE12" s="139"/>
      <c r="AF12" s="139"/>
      <c r="AG12" s="144"/>
      <c r="AH12" s="148" t="s">
        <v>195</v>
      </c>
      <c r="AI12" s="139"/>
      <c r="AJ12" s="139"/>
      <c r="AK12" s="139"/>
      <c r="AL12" s="168"/>
      <c r="AM12" s="173" t="s">
        <v>78</v>
      </c>
      <c r="AN12" s="59"/>
      <c r="AO12" s="59"/>
      <c r="AP12" s="59"/>
      <c r="AQ12" s="59"/>
      <c r="AR12" s="59"/>
      <c r="AS12" s="59"/>
      <c r="AT12" s="64"/>
      <c r="AU12" s="148" t="s">
        <v>140</v>
      </c>
      <c r="AV12" s="139"/>
      <c r="AW12" s="139"/>
      <c r="AX12" s="139"/>
      <c r="AY12" s="188" t="s">
        <v>197</v>
      </c>
      <c r="AZ12" s="196"/>
      <c r="BA12" s="196"/>
      <c r="BB12" s="196"/>
      <c r="BC12" s="196"/>
      <c r="BD12" s="196"/>
      <c r="BE12" s="196"/>
      <c r="BF12" s="196"/>
      <c r="BG12" s="196"/>
      <c r="BH12" s="196"/>
      <c r="BI12" s="196"/>
      <c r="BJ12" s="196"/>
      <c r="BK12" s="196"/>
      <c r="BL12" s="196"/>
      <c r="BM12" s="208"/>
      <c r="BN12" s="213">
        <v>2770000</v>
      </c>
      <c r="BO12" s="216"/>
      <c r="BP12" s="216"/>
      <c r="BQ12" s="216"/>
      <c r="BR12" s="216"/>
      <c r="BS12" s="216"/>
      <c r="BT12" s="216"/>
      <c r="BU12" s="219"/>
      <c r="BV12" s="213">
        <v>0</v>
      </c>
      <c r="BW12" s="216"/>
      <c r="BX12" s="216"/>
      <c r="BY12" s="216"/>
      <c r="BZ12" s="216"/>
      <c r="CA12" s="216"/>
      <c r="CB12" s="216"/>
      <c r="CC12" s="219"/>
      <c r="CD12" s="190" t="s">
        <v>198</v>
      </c>
      <c r="CE12" s="198"/>
      <c r="CF12" s="198"/>
      <c r="CG12" s="198"/>
      <c r="CH12" s="198"/>
      <c r="CI12" s="198"/>
      <c r="CJ12" s="198"/>
      <c r="CK12" s="198"/>
      <c r="CL12" s="198"/>
      <c r="CM12" s="198"/>
      <c r="CN12" s="198"/>
      <c r="CO12" s="198"/>
      <c r="CP12" s="198"/>
      <c r="CQ12" s="198"/>
      <c r="CR12" s="198"/>
      <c r="CS12" s="210"/>
      <c r="CT12" s="231" t="s">
        <v>160</v>
      </c>
      <c r="CU12" s="239"/>
      <c r="CV12" s="239"/>
      <c r="CW12" s="239"/>
      <c r="CX12" s="239"/>
      <c r="CY12" s="239"/>
      <c r="CZ12" s="239"/>
      <c r="DA12" s="247"/>
      <c r="DB12" s="231" t="s">
        <v>160</v>
      </c>
      <c r="DC12" s="239"/>
      <c r="DD12" s="239"/>
      <c r="DE12" s="239"/>
      <c r="DF12" s="239"/>
      <c r="DG12" s="239"/>
      <c r="DH12" s="239"/>
      <c r="DI12" s="247"/>
      <c r="DJ12" s="1"/>
      <c r="DK12" s="1"/>
      <c r="DL12" s="1"/>
      <c r="DM12" s="1"/>
      <c r="DN12" s="1"/>
      <c r="DO12" s="1"/>
    </row>
    <row r="13" spans="1:119" ht="18.75" customHeight="1">
      <c r="A13" s="2"/>
      <c r="B13" s="12"/>
      <c r="C13" s="29"/>
      <c r="D13" s="29"/>
      <c r="E13" s="29"/>
      <c r="F13" s="29"/>
      <c r="G13" s="29"/>
      <c r="H13" s="29"/>
      <c r="I13" s="29"/>
      <c r="J13" s="29"/>
      <c r="K13" s="62"/>
      <c r="L13" s="68"/>
      <c r="M13" s="77" t="s">
        <v>201</v>
      </c>
      <c r="N13" s="83"/>
      <c r="O13" s="83"/>
      <c r="P13" s="83"/>
      <c r="Q13" s="89"/>
      <c r="R13" s="101">
        <v>144613</v>
      </c>
      <c r="S13" s="110"/>
      <c r="T13" s="110"/>
      <c r="U13" s="110"/>
      <c r="V13" s="121"/>
      <c r="W13" s="130" t="s">
        <v>204</v>
      </c>
      <c r="X13" s="57"/>
      <c r="Y13" s="57"/>
      <c r="Z13" s="57"/>
      <c r="AA13" s="57"/>
      <c r="AB13" s="25"/>
      <c r="AC13" s="73">
        <v>2583</v>
      </c>
      <c r="AD13" s="81"/>
      <c r="AE13" s="81"/>
      <c r="AF13" s="81"/>
      <c r="AG13" s="85"/>
      <c r="AH13" s="73">
        <v>3008</v>
      </c>
      <c r="AI13" s="81"/>
      <c r="AJ13" s="81"/>
      <c r="AK13" s="81"/>
      <c r="AL13" s="118"/>
      <c r="AM13" s="173" t="s">
        <v>207</v>
      </c>
      <c r="AN13" s="59"/>
      <c r="AO13" s="59"/>
      <c r="AP13" s="59"/>
      <c r="AQ13" s="59"/>
      <c r="AR13" s="59"/>
      <c r="AS13" s="59"/>
      <c r="AT13" s="64"/>
      <c r="AU13" s="148" t="s">
        <v>172</v>
      </c>
      <c r="AV13" s="139"/>
      <c r="AW13" s="139"/>
      <c r="AX13" s="139"/>
      <c r="AY13" s="188" t="s">
        <v>210</v>
      </c>
      <c r="AZ13" s="196"/>
      <c r="BA13" s="196"/>
      <c r="BB13" s="196"/>
      <c r="BC13" s="196"/>
      <c r="BD13" s="196"/>
      <c r="BE13" s="196"/>
      <c r="BF13" s="196"/>
      <c r="BG13" s="196"/>
      <c r="BH13" s="196"/>
      <c r="BI13" s="196"/>
      <c r="BJ13" s="196"/>
      <c r="BK13" s="196"/>
      <c r="BL13" s="196"/>
      <c r="BM13" s="208"/>
      <c r="BN13" s="213">
        <v>-2706523</v>
      </c>
      <c r="BO13" s="216"/>
      <c r="BP13" s="216"/>
      <c r="BQ13" s="216"/>
      <c r="BR13" s="216"/>
      <c r="BS13" s="216"/>
      <c r="BT13" s="216"/>
      <c r="BU13" s="219"/>
      <c r="BV13" s="213">
        <v>611249</v>
      </c>
      <c r="BW13" s="216"/>
      <c r="BX13" s="216"/>
      <c r="BY13" s="216"/>
      <c r="BZ13" s="216"/>
      <c r="CA13" s="216"/>
      <c r="CB13" s="216"/>
      <c r="CC13" s="219"/>
      <c r="CD13" s="190" t="s">
        <v>45</v>
      </c>
      <c r="CE13" s="198"/>
      <c r="CF13" s="198"/>
      <c r="CG13" s="198"/>
      <c r="CH13" s="198"/>
      <c r="CI13" s="198"/>
      <c r="CJ13" s="198"/>
      <c r="CK13" s="198"/>
      <c r="CL13" s="198"/>
      <c r="CM13" s="198"/>
      <c r="CN13" s="198"/>
      <c r="CO13" s="198"/>
      <c r="CP13" s="198"/>
      <c r="CQ13" s="198"/>
      <c r="CR13" s="198"/>
      <c r="CS13" s="210"/>
      <c r="CT13" s="229">
        <v>9.8000000000000007</v>
      </c>
      <c r="CU13" s="237"/>
      <c r="CV13" s="237"/>
      <c r="CW13" s="237"/>
      <c r="CX13" s="237"/>
      <c r="CY13" s="237"/>
      <c r="CZ13" s="237"/>
      <c r="DA13" s="245"/>
      <c r="DB13" s="229">
        <v>10.7</v>
      </c>
      <c r="DC13" s="237"/>
      <c r="DD13" s="237"/>
      <c r="DE13" s="237"/>
      <c r="DF13" s="237"/>
      <c r="DG13" s="237"/>
      <c r="DH13" s="237"/>
      <c r="DI13" s="245"/>
      <c r="DJ13" s="1"/>
      <c r="DK13" s="1"/>
      <c r="DL13" s="1"/>
      <c r="DM13" s="1"/>
      <c r="DN13" s="1"/>
      <c r="DO13" s="1"/>
    </row>
    <row r="14" spans="1:119" ht="18.75" customHeight="1">
      <c r="A14" s="2"/>
      <c r="B14" s="12"/>
      <c r="C14" s="29"/>
      <c r="D14" s="29"/>
      <c r="E14" s="29"/>
      <c r="F14" s="29"/>
      <c r="G14" s="29"/>
      <c r="H14" s="29"/>
      <c r="I14" s="29"/>
      <c r="J14" s="29"/>
      <c r="K14" s="62"/>
      <c r="L14" s="69" t="s">
        <v>212</v>
      </c>
      <c r="M14" s="78"/>
      <c r="N14" s="78"/>
      <c r="O14" s="78"/>
      <c r="P14" s="78"/>
      <c r="Q14" s="90"/>
      <c r="R14" s="101">
        <v>146531</v>
      </c>
      <c r="S14" s="110"/>
      <c r="T14" s="110"/>
      <c r="U14" s="110"/>
      <c r="V14" s="121"/>
      <c r="W14" s="129"/>
      <c r="X14" s="58"/>
      <c r="Y14" s="58"/>
      <c r="Z14" s="58"/>
      <c r="AA14" s="58"/>
      <c r="AB14" s="24"/>
      <c r="AC14" s="149">
        <v>3.6</v>
      </c>
      <c r="AD14" s="155"/>
      <c r="AE14" s="155"/>
      <c r="AF14" s="155"/>
      <c r="AG14" s="157"/>
      <c r="AH14" s="149">
        <v>4.2</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213</v>
      </c>
      <c r="CE14" s="199"/>
      <c r="CF14" s="199"/>
      <c r="CG14" s="199"/>
      <c r="CH14" s="199"/>
      <c r="CI14" s="199"/>
      <c r="CJ14" s="199"/>
      <c r="CK14" s="199"/>
      <c r="CL14" s="199"/>
      <c r="CM14" s="199"/>
      <c r="CN14" s="199"/>
      <c r="CO14" s="199"/>
      <c r="CP14" s="199"/>
      <c r="CQ14" s="199"/>
      <c r="CR14" s="199"/>
      <c r="CS14" s="211"/>
      <c r="CT14" s="233">
        <v>2.6</v>
      </c>
      <c r="CU14" s="241"/>
      <c r="CV14" s="241"/>
      <c r="CW14" s="241"/>
      <c r="CX14" s="241"/>
      <c r="CY14" s="241"/>
      <c r="CZ14" s="241"/>
      <c r="DA14" s="249"/>
      <c r="DB14" s="233">
        <v>11</v>
      </c>
      <c r="DC14" s="241"/>
      <c r="DD14" s="241"/>
      <c r="DE14" s="241"/>
      <c r="DF14" s="241"/>
      <c r="DG14" s="241"/>
      <c r="DH14" s="241"/>
      <c r="DI14" s="249"/>
      <c r="DJ14" s="1"/>
      <c r="DK14" s="1"/>
      <c r="DL14" s="1"/>
      <c r="DM14" s="1"/>
      <c r="DN14" s="1"/>
      <c r="DO14" s="1"/>
    </row>
    <row r="15" spans="1:119" ht="18.75" customHeight="1">
      <c r="A15" s="2"/>
      <c r="B15" s="12"/>
      <c r="C15" s="29"/>
      <c r="D15" s="29"/>
      <c r="E15" s="29"/>
      <c r="F15" s="29"/>
      <c r="G15" s="29"/>
      <c r="H15" s="29"/>
      <c r="I15" s="29"/>
      <c r="J15" s="29"/>
      <c r="K15" s="62"/>
      <c r="L15" s="68"/>
      <c r="M15" s="77" t="s">
        <v>201</v>
      </c>
      <c r="N15" s="83"/>
      <c r="O15" s="83"/>
      <c r="P15" s="83"/>
      <c r="Q15" s="89"/>
      <c r="R15" s="101">
        <v>145069</v>
      </c>
      <c r="S15" s="110"/>
      <c r="T15" s="110"/>
      <c r="U15" s="110"/>
      <c r="V15" s="121"/>
      <c r="W15" s="130" t="s">
        <v>214</v>
      </c>
      <c r="X15" s="57"/>
      <c r="Y15" s="57"/>
      <c r="Z15" s="57"/>
      <c r="AA15" s="57"/>
      <c r="AB15" s="25"/>
      <c r="AC15" s="73">
        <v>23419</v>
      </c>
      <c r="AD15" s="81"/>
      <c r="AE15" s="81"/>
      <c r="AF15" s="81"/>
      <c r="AG15" s="85"/>
      <c r="AH15" s="73">
        <v>23676</v>
      </c>
      <c r="AI15" s="81"/>
      <c r="AJ15" s="81"/>
      <c r="AK15" s="81"/>
      <c r="AL15" s="118"/>
      <c r="AM15" s="173"/>
      <c r="AN15" s="59"/>
      <c r="AO15" s="59"/>
      <c r="AP15" s="59"/>
      <c r="AQ15" s="59"/>
      <c r="AR15" s="59"/>
      <c r="AS15" s="59"/>
      <c r="AT15" s="64"/>
      <c r="AU15" s="148"/>
      <c r="AV15" s="139"/>
      <c r="AW15" s="139"/>
      <c r="AX15" s="139"/>
      <c r="AY15" s="187" t="s">
        <v>215</v>
      </c>
      <c r="AZ15" s="195"/>
      <c r="BA15" s="195"/>
      <c r="BB15" s="195"/>
      <c r="BC15" s="195"/>
      <c r="BD15" s="195"/>
      <c r="BE15" s="195"/>
      <c r="BF15" s="195"/>
      <c r="BG15" s="195"/>
      <c r="BH15" s="195"/>
      <c r="BI15" s="195"/>
      <c r="BJ15" s="195"/>
      <c r="BK15" s="195"/>
      <c r="BL15" s="195"/>
      <c r="BM15" s="207"/>
      <c r="BN15" s="212">
        <v>18429973</v>
      </c>
      <c r="BO15" s="215"/>
      <c r="BP15" s="215"/>
      <c r="BQ15" s="215"/>
      <c r="BR15" s="215"/>
      <c r="BS15" s="215"/>
      <c r="BT15" s="215"/>
      <c r="BU15" s="218"/>
      <c r="BV15" s="212">
        <v>17884140</v>
      </c>
      <c r="BW15" s="215"/>
      <c r="BX15" s="215"/>
      <c r="BY15" s="215"/>
      <c r="BZ15" s="215"/>
      <c r="CA15" s="215"/>
      <c r="CB15" s="215"/>
      <c r="CC15" s="218"/>
      <c r="CD15" s="221" t="s">
        <v>218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c r="DJ15" s="1"/>
      <c r="DK15" s="1"/>
      <c r="DL15" s="1"/>
      <c r="DM15" s="1"/>
      <c r="DN15" s="1"/>
      <c r="DO15" s="1"/>
    </row>
    <row r="16" spans="1:119" ht="18.75" customHeight="1">
      <c r="A16" s="2"/>
      <c r="B16" s="12"/>
      <c r="C16" s="29"/>
      <c r="D16" s="29"/>
      <c r="E16" s="29"/>
      <c r="F16" s="29"/>
      <c r="G16" s="29"/>
      <c r="H16" s="29"/>
      <c r="I16" s="29"/>
      <c r="J16" s="29"/>
      <c r="K16" s="62"/>
      <c r="L16" s="69" t="s">
        <v>219</v>
      </c>
      <c r="M16" s="79"/>
      <c r="N16" s="79"/>
      <c r="O16" s="79"/>
      <c r="P16" s="79"/>
      <c r="Q16" s="91"/>
      <c r="R16" s="102" t="s">
        <v>77</v>
      </c>
      <c r="S16" s="111"/>
      <c r="T16" s="111"/>
      <c r="U16" s="111"/>
      <c r="V16" s="122"/>
      <c r="W16" s="129"/>
      <c r="X16" s="58"/>
      <c r="Y16" s="58"/>
      <c r="Z16" s="58"/>
      <c r="AA16" s="58"/>
      <c r="AB16" s="24"/>
      <c r="AC16" s="149">
        <v>32.9</v>
      </c>
      <c r="AD16" s="155"/>
      <c r="AE16" s="155"/>
      <c r="AF16" s="155"/>
      <c r="AG16" s="157"/>
      <c r="AH16" s="149">
        <v>33.4</v>
      </c>
      <c r="AI16" s="155"/>
      <c r="AJ16" s="155"/>
      <c r="AK16" s="155"/>
      <c r="AL16" s="169"/>
      <c r="AM16" s="173"/>
      <c r="AN16" s="59"/>
      <c r="AO16" s="59"/>
      <c r="AP16" s="59"/>
      <c r="AQ16" s="59"/>
      <c r="AR16" s="59"/>
      <c r="AS16" s="59"/>
      <c r="AT16" s="64"/>
      <c r="AU16" s="148"/>
      <c r="AV16" s="139"/>
      <c r="AW16" s="139"/>
      <c r="AX16" s="139"/>
      <c r="AY16" s="188" t="s">
        <v>220</v>
      </c>
      <c r="AZ16" s="196"/>
      <c r="BA16" s="196"/>
      <c r="BB16" s="196"/>
      <c r="BC16" s="196"/>
      <c r="BD16" s="196"/>
      <c r="BE16" s="196"/>
      <c r="BF16" s="196"/>
      <c r="BG16" s="196"/>
      <c r="BH16" s="196"/>
      <c r="BI16" s="196"/>
      <c r="BJ16" s="196"/>
      <c r="BK16" s="196"/>
      <c r="BL16" s="196"/>
      <c r="BM16" s="208"/>
      <c r="BN16" s="213">
        <v>20870061</v>
      </c>
      <c r="BO16" s="216"/>
      <c r="BP16" s="216"/>
      <c r="BQ16" s="216"/>
      <c r="BR16" s="216"/>
      <c r="BS16" s="216"/>
      <c r="BT16" s="216"/>
      <c r="BU16" s="219"/>
      <c r="BV16" s="213">
        <v>20569515</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c r="DJ16" s="1"/>
      <c r="DK16" s="1"/>
      <c r="DL16" s="1"/>
      <c r="DM16" s="1"/>
      <c r="DN16" s="1"/>
      <c r="DO16" s="1"/>
    </row>
    <row r="17" spans="1:119" ht="18.75" customHeight="1">
      <c r="A17" s="2"/>
      <c r="B17" s="13"/>
      <c r="C17" s="30"/>
      <c r="D17" s="30"/>
      <c r="E17" s="30"/>
      <c r="F17" s="30"/>
      <c r="G17" s="30"/>
      <c r="H17" s="30"/>
      <c r="I17" s="30"/>
      <c r="J17" s="30"/>
      <c r="K17" s="63"/>
      <c r="L17" s="70"/>
      <c r="M17" s="80" t="s">
        <v>222</v>
      </c>
      <c r="N17" s="84"/>
      <c r="O17" s="84"/>
      <c r="P17" s="84"/>
      <c r="Q17" s="92"/>
      <c r="R17" s="102" t="s">
        <v>223</v>
      </c>
      <c r="S17" s="111"/>
      <c r="T17" s="111"/>
      <c r="U17" s="111"/>
      <c r="V17" s="122"/>
      <c r="W17" s="130" t="s">
        <v>224</v>
      </c>
      <c r="X17" s="57"/>
      <c r="Y17" s="57"/>
      <c r="Z17" s="57"/>
      <c r="AA17" s="57"/>
      <c r="AB17" s="25"/>
      <c r="AC17" s="73">
        <v>45096</v>
      </c>
      <c r="AD17" s="81"/>
      <c r="AE17" s="81"/>
      <c r="AF17" s="81"/>
      <c r="AG17" s="85"/>
      <c r="AH17" s="73">
        <v>44128</v>
      </c>
      <c r="AI17" s="81"/>
      <c r="AJ17" s="81"/>
      <c r="AK17" s="81"/>
      <c r="AL17" s="118"/>
      <c r="AM17" s="173"/>
      <c r="AN17" s="59"/>
      <c r="AO17" s="59"/>
      <c r="AP17" s="59"/>
      <c r="AQ17" s="59"/>
      <c r="AR17" s="59"/>
      <c r="AS17" s="59"/>
      <c r="AT17" s="64"/>
      <c r="AU17" s="148"/>
      <c r="AV17" s="139"/>
      <c r="AW17" s="139"/>
      <c r="AX17" s="139"/>
      <c r="AY17" s="188" t="s">
        <v>176</v>
      </c>
      <c r="AZ17" s="196"/>
      <c r="BA17" s="196"/>
      <c r="BB17" s="196"/>
      <c r="BC17" s="196"/>
      <c r="BD17" s="196"/>
      <c r="BE17" s="196"/>
      <c r="BF17" s="196"/>
      <c r="BG17" s="196"/>
      <c r="BH17" s="196"/>
      <c r="BI17" s="196"/>
      <c r="BJ17" s="196"/>
      <c r="BK17" s="196"/>
      <c r="BL17" s="196"/>
      <c r="BM17" s="208"/>
      <c r="BN17" s="213">
        <v>23566871</v>
      </c>
      <c r="BO17" s="216"/>
      <c r="BP17" s="216"/>
      <c r="BQ17" s="216"/>
      <c r="BR17" s="216"/>
      <c r="BS17" s="216"/>
      <c r="BT17" s="216"/>
      <c r="BU17" s="219"/>
      <c r="BV17" s="213">
        <v>22816111</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c r="DJ17" s="1"/>
      <c r="DK17" s="1"/>
      <c r="DL17" s="1"/>
      <c r="DM17" s="1"/>
      <c r="DN17" s="1"/>
      <c r="DO17" s="1"/>
    </row>
    <row r="18" spans="1:119" ht="18.75" customHeight="1">
      <c r="A18" s="2"/>
      <c r="B18" s="14" t="s">
        <v>225</v>
      </c>
      <c r="C18" s="31"/>
      <c r="D18" s="31"/>
      <c r="E18" s="50"/>
      <c r="F18" s="50"/>
      <c r="G18" s="50"/>
      <c r="H18" s="50"/>
      <c r="I18" s="50"/>
      <c r="J18" s="50"/>
      <c r="K18" s="50"/>
      <c r="L18" s="71">
        <v>194.06</v>
      </c>
      <c r="M18" s="71"/>
      <c r="N18" s="71"/>
      <c r="O18" s="71"/>
      <c r="P18" s="71"/>
      <c r="Q18" s="71"/>
      <c r="R18" s="103"/>
      <c r="S18" s="103"/>
      <c r="T18" s="103"/>
      <c r="U18" s="103"/>
      <c r="V18" s="123"/>
      <c r="W18" s="131"/>
      <c r="X18" s="138"/>
      <c r="Y18" s="138"/>
      <c r="Z18" s="138"/>
      <c r="AA18" s="138"/>
      <c r="AB18" s="26"/>
      <c r="AC18" s="150">
        <v>63.4</v>
      </c>
      <c r="AD18" s="156"/>
      <c r="AE18" s="156"/>
      <c r="AF18" s="156"/>
      <c r="AG18" s="158"/>
      <c r="AH18" s="150">
        <v>62.3</v>
      </c>
      <c r="AI18" s="156"/>
      <c r="AJ18" s="156"/>
      <c r="AK18" s="156"/>
      <c r="AL18" s="170"/>
      <c r="AM18" s="173"/>
      <c r="AN18" s="59"/>
      <c r="AO18" s="59"/>
      <c r="AP18" s="59"/>
      <c r="AQ18" s="59"/>
      <c r="AR18" s="59"/>
      <c r="AS18" s="59"/>
      <c r="AT18" s="64"/>
      <c r="AU18" s="148"/>
      <c r="AV18" s="139"/>
      <c r="AW18" s="139"/>
      <c r="AX18" s="139"/>
      <c r="AY18" s="188" t="s">
        <v>228</v>
      </c>
      <c r="AZ18" s="196"/>
      <c r="BA18" s="196"/>
      <c r="BB18" s="196"/>
      <c r="BC18" s="196"/>
      <c r="BD18" s="196"/>
      <c r="BE18" s="196"/>
      <c r="BF18" s="196"/>
      <c r="BG18" s="196"/>
      <c r="BH18" s="196"/>
      <c r="BI18" s="196"/>
      <c r="BJ18" s="196"/>
      <c r="BK18" s="196"/>
      <c r="BL18" s="196"/>
      <c r="BM18" s="208"/>
      <c r="BN18" s="213">
        <v>24116796</v>
      </c>
      <c r="BO18" s="216"/>
      <c r="BP18" s="216"/>
      <c r="BQ18" s="216"/>
      <c r="BR18" s="216"/>
      <c r="BS18" s="216"/>
      <c r="BT18" s="216"/>
      <c r="BU18" s="219"/>
      <c r="BV18" s="213">
        <v>24002607</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c r="DJ18" s="1"/>
      <c r="DK18" s="1"/>
      <c r="DL18" s="1"/>
      <c r="DM18" s="1"/>
      <c r="DN18" s="1"/>
      <c r="DO18" s="1"/>
    </row>
    <row r="19" spans="1:119" ht="18.75" customHeight="1">
      <c r="A19" s="2"/>
      <c r="B19" s="14" t="s">
        <v>230</v>
      </c>
      <c r="C19" s="31"/>
      <c r="D19" s="31"/>
      <c r="E19" s="50"/>
      <c r="F19" s="50"/>
      <c r="G19" s="50"/>
      <c r="H19" s="50"/>
      <c r="I19" s="50"/>
      <c r="J19" s="50"/>
      <c r="K19" s="50"/>
      <c r="L19" s="72">
        <v>740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231</v>
      </c>
      <c r="AZ19" s="196"/>
      <c r="BA19" s="196"/>
      <c r="BB19" s="196"/>
      <c r="BC19" s="196"/>
      <c r="BD19" s="196"/>
      <c r="BE19" s="196"/>
      <c r="BF19" s="196"/>
      <c r="BG19" s="196"/>
      <c r="BH19" s="196"/>
      <c r="BI19" s="196"/>
      <c r="BJ19" s="196"/>
      <c r="BK19" s="196"/>
      <c r="BL19" s="196"/>
      <c r="BM19" s="208"/>
      <c r="BN19" s="213">
        <v>40593641</v>
      </c>
      <c r="BO19" s="216"/>
      <c r="BP19" s="216"/>
      <c r="BQ19" s="216"/>
      <c r="BR19" s="216"/>
      <c r="BS19" s="216"/>
      <c r="BT19" s="216"/>
      <c r="BU19" s="219"/>
      <c r="BV19" s="213">
        <v>37374473</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c r="DJ19" s="1"/>
      <c r="DK19" s="1"/>
      <c r="DL19" s="1"/>
      <c r="DM19" s="1"/>
      <c r="DN19" s="1"/>
      <c r="DO19" s="1"/>
    </row>
    <row r="20" spans="1:119" ht="18.75" customHeight="1">
      <c r="A20" s="2"/>
      <c r="B20" s="14" t="s">
        <v>232</v>
      </c>
      <c r="C20" s="31"/>
      <c r="D20" s="31"/>
      <c r="E20" s="50"/>
      <c r="F20" s="50"/>
      <c r="G20" s="50"/>
      <c r="H20" s="50"/>
      <c r="I20" s="50"/>
      <c r="J20" s="50"/>
      <c r="K20" s="50"/>
      <c r="L20" s="72">
        <v>52315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c r="DJ20" s="1"/>
      <c r="DK20" s="1"/>
      <c r="DL20" s="1"/>
      <c r="DM20" s="1"/>
      <c r="DN20" s="1"/>
      <c r="DO20" s="1"/>
    </row>
    <row r="21" spans="1:119"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c r="DJ21" s="1"/>
      <c r="DK21" s="1"/>
      <c r="DL21" s="1"/>
      <c r="DM21" s="1"/>
      <c r="DN21" s="1"/>
      <c r="DO21" s="1"/>
    </row>
    <row r="22" spans="1:119" ht="18.75" customHeight="1">
      <c r="A22" s="2"/>
      <c r="B22" s="16" t="s">
        <v>235</v>
      </c>
      <c r="C22" s="33"/>
      <c r="D22" s="42"/>
      <c r="E22" s="51" t="s">
        <v>0</v>
      </c>
      <c r="F22" s="57"/>
      <c r="G22" s="57"/>
      <c r="H22" s="57"/>
      <c r="I22" s="57"/>
      <c r="J22" s="57"/>
      <c r="K22" s="25"/>
      <c r="L22" s="51" t="s">
        <v>236</v>
      </c>
      <c r="M22" s="57"/>
      <c r="N22" s="57"/>
      <c r="O22" s="57"/>
      <c r="P22" s="25"/>
      <c r="Q22" s="93" t="s">
        <v>239</v>
      </c>
      <c r="R22" s="105"/>
      <c r="S22" s="105"/>
      <c r="T22" s="105"/>
      <c r="U22" s="105"/>
      <c r="V22" s="125"/>
      <c r="W22" s="133" t="s">
        <v>241</v>
      </c>
      <c r="X22" s="33"/>
      <c r="Y22" s="42"/>
      <c r="Z22" s="51" t="s">
        <v>0</v>
      </c>
      <c r="AA22" s="57"/>
      <c r="AB22" s="57"/>
      <c r="AC22" s="57"/>
      <c r="AD22" s="57"/>
      <c r="AE22" s="57"/>
      <c r="AF22" s="57"/>
      <c r="AG22" s="25"/>
      <c r="AH22" s="161" t="s">
        <v>243</v>
      </c>
      <c r="AI22" s="57"/>
      <c r="AJ22" s="57"/>
      <c r="AK22" s="57"/>
      <c r="AL22" s="25"/>
      <c r="AM22" s="161" t="s">
        <v>244</v>
      </c>
      <c r="AN22" s="177"/>
      <c r="AO22" s="177"/>
      <c r="AP22" s="177"/>
      <c r="AQ22" s="177"/>
      <c r="AR22" s="179"/>
      <c r="AS22" s="93" t="s">
        <v>239</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245</v>
      </c>
      <c r="AZ23" s="195"/>
      <c r="BA23" s="195"/>
      <c r="BB23" s="195"/>
      <c r="BC23" s="195"/>
      <c r="BD23" s="195"/>
      <c r="BE23" s="195"/>
      <c r="BF23" s="195"/>
      <c r="BG23" s="195"/>
      <c r="BH23" s="195"/>
      <c r="BI23" s="195"/>
      <c r="BJ23" s="195"/>
      <c r="BK23" s="195"/>
      <c r="BL23" s="195"/>
      <c r="BM23" s="207"/>
      <c r="BN23" s="213">
        <v>41420269</v>
      </c>
      <c r="BO23" s="216"/>
      <c r="BP23" s="216"/>
      <c r="BQ23" s="216"/>
      <c r="BR23" s="216"/>
      <c r="BS23" s="216"/>
      <c r="BT23" s="216"/>
      <c r="BU23" s="219"/>
      <c r="BV23" s="213">
        <v>42505154</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c r="DJ23" s="1"/>
      <c r="DK23" s="1"/>
      <c r="DL23" s="1"/>
      <c r="DM23" s="1"/>
      <c r="DN23" s="1"/>
      <c r="DO23" s="1"/>
    </row>
    <row r="24" spans="1:119" ht="18.75" customHeight="1">
      <c r="A24" s="2"/>
      <c r="B24" s="17"/>
      <c r="C24" s="34"/>
      <c r="D24" s="43"/>
      <c r="E24" s="53" t="s">
        <v>35</v>
      </c>
      <c r="F24" s="59"/>
      <c r="G24" s="59"/>
      <c r="H24" s="59"/>
      <c r="I24" s="59"/>
      <c r="J24" s="59"/>
      <c r="K24" s="64"/>
      <c r="L24" s="73">
        <v>1</v>
      </c>
      <c r="M24" s="81"/>
      <c r="N24" s="81"/>
      <c r="O24" s="81"/>
      <c r="P24" s="85"/>
      <c r="Q24" s="73">
        <v>9000</v>
      </c>
      <c r="R24" s="81"/>
      <c r="S24" s="81"/>
      <c r="T24" s="81"/>
      <c r="U24" s="81"/>
      <c r="V24" s="85"/>
      <c r="W24" s="134"/>
      <c r="X24" s="34"/>
      <c r="Y24" s="43"/>
      <c r="Z24" s="53" t="s">
        <v>247</v>
      </c>
      <c r="AA24" s="59"/>
      <c r="AB24" s="59"/>
      <c r="AC24" s="59"/>
      <c r="AD24" s="59"/>
      <c r="AE24" s="59"/>
      <c r="AF24" s="59"/>
      <c r="AG24" s="64"/>
      <c r="AH24" s="73">
        <v>640</v>
      </c>
      <c r="AI24" s="81"/>
      <c r="AJ24" s="81"/>
      <c r="AK24" s="81"/>
      <c r="AL24" s="85"/>
      <c r="AM24" s="73">
        <v>2085760</v>
      </c>
      <c r="AN24" s="81"/>
      <c r="AO24" s="81"/>
      <c r="AP24" s="81"/>
      <c r="AQ24" s="81"/>
      <c r="AR24" s="85"/>
      <c r="AS24" s="73">
        <v>3259</v>
      </c>
      <c r="AT24" s="81"/>
      <c r="AU24" s="81"/>
      <c r="AV24" s="81"/>
      <c r="AW24" s="81"/>
      <c r="AX24" s="118"/>
      <c r="AY24" s="189" t="s">
        <v>248</v>
      </c>
      <c r="AZ24" s="197"/>
      <c r="BA24" s="197"/>
      <c r="BB24" s="197"/>
      <c r="BC24" s="197"/>
      <c r="BD24" s="197"/>
      <c r="BE24" s="197"/>
      <c r="BF24" s="197"/>
      <c r="BG24" s="197"/>
      <c r="BH24" s="197"/>
      <c r="BI24" s="197"/>
      <c r="BJ24" s="197"/>
      <c r="BK24" s="197"/>
      <c r="BL24" s="197"/>
      <c r="BM24" s="209"/>
      <c r="BN24" s="213">
        <v>33565198</v>
      </c>
      <c r="BO24" s="216"/>
      <c r="BP24" s="216"/>
      <c r="BQ24" s="216"/>
      <c r="BR24" s="216"/>
      <c r="BS24" s="216"/>
      <c r="BT24" s="216"/>
      <c r="BU24" s="219"/>
      <c r="BV24" s="213">
        <v>33758530</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c r="DJ24" s="1"/>
      <c r="DK24" s="1"/>
      <c r="DL24" s="1"/>
      <c r="DM24" s="1"/>
      <c r="DN24" s="1"/>
      <c r="DO24" s="1"/>
    </row>
    <row r="25" spans="1:119" s="1" customFormat="1" ht="18.75" customHeight="1">
      <c r="A25" s="2"/>
      <c r="B25" s="17"/>
      <c r="C25" s="34"/>
      <c r="D25" s="43"/>
      <c r="E25" s="53" t="s">
        <v>250</v>
      </c>
      <c r="F25" s="59"/>
      <c r="G25" s="59"/>
      <c r="H25" s="59"/>
      <c r="I25" s="59"/>
      <c r="J25" s="59"/>
      <c r="K25" s="64"/>
      <c r="L25" s="73">
        <v>2</v>
      </c>
      <c r="M25" s="81"/>
      <c r="N25" s="81"/>
      <c r="O25" s="81"/>
      <c r="P25" s="85"/>
      <c r="Q25" s="73">
        <v>7200</v>
      </c>
      <c r="R25" s="81"/>
      <c r="S25" s="81"/>
      <c r="T25" s="81"/>
      <c r="U25" s="81"/>
      <c r="V25" s="85"/>
      <c r="W25" s="134"/>
      <c r="X25" s="34"/>
      <c r="Y25" s="43"/>
      <c r="Z25" s="53" t="s">
        <v>50</v>
      </c>
      <c r="AA25" s="59"/>
      <c r="AB25" s="59"/>
      <c r="AC25" s="59"/>
      <c r="AD25" s="59"/>
      <c r="AE25" s="59"/>
      <c r="AF25" s="59"/>
      <c r="AG25" s="64"/>
      <c r="AH25" s="73" t="s">
        <v>160</v>
      </c>
      <c r="AI25" s="81"/>
      <c r="AJ25" s="81"/>
      <c r="AK25" s="81"/>
      <c r="AL25" s="85"/>
      <c r="AM25" s="73" t="s">
        <v>160</v>
      </c>
      <c r="AN25" s="81"/>
      <c r="AO25" s="81"/>
      <c r="AP25" s="81"/>
      <c r="AQ25" s="81"/>
      <c r="AR25" s="85"/>
      <c r="AS25" s="73" t="s">
        <v>160</v>
      </c>
      <c r="AT25" s="81"/>
      <c r="AU25" s="81"/>
      <c r="AV25" s="81"/>
      <c r="AW25" s="81"/>
      <c r="AX25" s="118"/>
      <c r="AY25" s="187" t="s">
        <v>252</v>
      </c>
      <c r="AZ25" s="195"/>
      <c r="BA25" s="195"/>
      <c r="BB25" s="195"/>
      <c r="BC25" s="195"/>
      <c r="BD25" s="195"/>
      <c r="BE25" s="195"/>
      <c r="BF25" s="195"/>
      <c r="BG25" s="195"/>
      <c r="BH25" s="195"/>
      <c r="BI25" s="195"/>
      <c r="BJ25" s="195"/>
      <c r="BK25" s="195"/>
      <c r="BL25" s="195"/>
      <c r="BM25" s="207"/>
      <c r="BN25" s="212">
        <v>5132438</v>
      </c>
      <c r="BO25" s="215"/>
      <c r="BP25" s="215"/>
      <c r="BQ25" s="215"/>
      <c r="BR25" s="215"/>
      <c r="BS25" s="215"/>
      <c r="BT25" s="215"/>
      <c r="BU25" s="218"/>
      <c r="BV25" s="212">
        <v>1409910</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9" s="1" customFormat="1" ht="18.75" customHeight="1">
      <c r="A26" s="2"/>
      <c r="B26" s="17"/>
      <c r="C26" s="34"/>
      <c r="D26" s="43"/>
      <c r="E26" s="53" t="s">
        <v>253</v>
      </c>
      <c r="F26" s="59"/>
      <c r="G26" s="59"/>
      <c r="H26" s="59"/>
      <c r="I26" s="59"/>
      <c r="J26" s="59"/>
      <c r="K26" s="64"/>
      <c r="L26" s="73">
        <v>1</v>
      </c>
      <c r="M26" s="81"/>
      <c r="N26" s="81"/>
      <c r="O26" s="81"/>
      <c r="P26" s="85"/>
      <c r="Q26" s="73">
        <v>6650</v>
      </c>
      <c r="R26" s="81"/>
      <c r="S26" s="81"/>
      <c r="T26" s="81"/>
      <c r="U26" s="81"/>
      <c r="V26" s="85"/>
      <c r="W26" s="134"/>
      <c r="X26" s="34"/>
      <c r="Y26" s="43"/>
      <c r="Z26" s="53" t="s">
        <v>254</v>
      </c>
      <c r="AA26" s="143"/>
      <c r="AB26" s="143"/>
      <c r="AC26" s="143"/>
      <c r="AD26" s="143"/>
      <c r="AE26" s="143"/>
      <c r="AF26" s="143"/>
      <c r="AG26" s="159"/>
      <c r="AH26" s="73">
        <v>66</v>
      </c>
      <c r="AI26" s="81"/>
      <c r="AJ26" s="81"/>
      <c r="AK26" s="81"/>
      <c r="AL26" s="85"/>
      <c r="AM26" s="73">
        <v>234432</v>
      </c>
      <c r="AN26" s="81"/>
      <c r="AO26" s="81"/>
      <c r="AP26" s="81"/>
      <c r="AQ26" s="81"/>
      <c r="AR26" s="85"/>
      <c r="AS26" s="73">
        <v>3552</v>
      </c>
      <c r="AT26" s="81"/>
      <c r="AU26" s="81"/>
      <c r="AV26" s="81"/>
      <c r="AW26" s="81"/>
      <c r="AX26" s="118"/>
      <c r="AY26" s="190" t="s">
        <v>8</v>
      </c>
      <c r="AZ26" s="198"/>
      <c r="BA26" s="198"/>
      <c r="BB26" s="198"/>
      <c r="BC26" s="198"/>
      <c r="BD26" s="198"/>
      <c r="BE26" s="198"/>
      <c r="BF26" s="198"/>
      <c r="BG26" s="198"/>
      <c r="BH26" s="198"/>
      <c r="BI26" s="198"/>
      <c r="BJ26" s="198"/>
      <c r="BK26" s="198"/>
      <c r="BL26" s="198"/>
      <c r="BM26" s="210"/>
      <c r="BN26" s="213" t="s">
        <v>160</v>
      </c>
      <c r="BO26" s="216"/>
      <c r="BP26" s="216"/>
      <c r="BQ26" s="216"/>
      <c r="BR26" s="216"/>
      <c r="BS26" s="216"/>
      <c r="BT26" s="216"/>
      <c r="BU26" s="219"/>
      <c r="BV26" s="213" t="s">
        <v>160</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9" ht="18.75" customHeight="1">
      <c r="A27" s="2"/>
      <c r="B27" s="17"/>
      <c r="C27" s="34"/>
      <c r="D27" s="43"/>
      <c r="E27" s="53" t="s">
        <v>259</v>
      </c>
      <c r="F27" s="59"/>
      <c r="G27" s="59"/>
      <c r="H27" s="59"/>
      <c r="I27" s="59"/>
      <c r="J27" s="59"/>
      <c r="K27" s="64"/>
      <c r="L27" s="73">
        <v>1</v>
      </c>
      <c r="M27" s="81"/>
      <c r="N27" s="81"/>
      <c r="O27" s="81"/>
      <c r="P27" s="85"/>
      <c r="Q27" s="73">
        <v>5000</v>
      </c>
      <c r="R27" s="81"/>
      <c r="S27" s="81"/>
      <c r="T27" s="81"/>
      <c r="U27" s="81"/>
      <c r="V27" s="85"/>
      <c r="W27" s="134"/>
      <c r="X27" s="34"/>
      <c r="Y27" s="43"/>
      <c r="Z27" s="53" t="s">
        <v>56</v>
      </c>
      <c r="AA27" s="59"/>
      <c r="AB27" s="59"/>
      <c r="AC27" s="59"/>
      <c r="AD27" s="59"/>
      <c r="AE27" s="59"/>
      <c r="AF27" s="59"/>
      <c r="AG27" s="64"/>
      <c r="AH27" s="73">
        <v>6</v>
      </c>
      <c r="AI27" s="81"/>
      <c r="AJ27" s="81"/>
      <c r="AK27" s="81"/>
      <c r="AL27" s="85"/>
      <c r="AM27" s="73">
        <v>25554</v>
      </c>
      <c r="AN27" s="81"/>
      <c r="AO27" s="81"/>
      <c r="AP27" s="81"/>
      <c r="AQ27" s="81"/>
      <c r="AR27" s="85"/>
      <c r="AS27" s="73">
        <v>4259</v>
      </c>
      <c r="AT27" s="81"/>
      <c r="AU27" s="81"/>
      <c r="AV27" s="81"/>
      <c r="AW27" s="81"/>
      <c r="AX27" s="118"/>
      <c r="AY27" s="191" t="s">
        <v>261</v>
      </c>
      <c r="AZ27" s="199"/>
      <c r="BA27" s="199"/>
      <c r="BB27" s="199"/>
      <c r="BC27" s="199"/>
      <c r="BD27" s="199"/>
      <c r="BE27" s="199"/>
      <c r="BF27" s="199"/>
      <c r="BG27" s="199"/>
      <c r="BH27" s="199"/>
      <c r="BI27" s="199"/>
      <c r="BJ27" s="199"/>
      <c r="BK27" s="199"/>
      <c r="BL27" s="199"/>
      <c r="BM27" s="211"/>
      <c r="BN27" s="214">
        <v>127594</v>
      </c>
      <c r="BO27" s="217"/>
      <c r="BP27" s="217"/>
      <c r="BQ27" s="217"/>
      <c r="BR27" s="217"/>
      <c r="BS27" s="217"/>
      <c r="BT27" s="217"/>
      <c r="BU27" s="220"/>
      <c r="BV27" s="214">
        <v>124867</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c r="DJ27" s="1"/>
      <c r="DK27" s="1"/>
      <c r="DL27" s="1"/>
      <c r="DM27" s="1"/>
      <c r="DN27" s="1"/>
      <c r="DO27" s="1"/>
    </row>
    <row r="28" spans="1:119" ht="18.75" customHeight="1">
      <c r="A28" s="2"/>
      <c r="B28" s="17"/>
      <c r="C28" s="34"/>
      <c r="D28" s="43"/>
      <c r="E28" s="53" t="s">
        <v>263</v>
      </c>
      <c r="F28" s="59"/>
      <c r="G28" s="59"/>
      <c r="H28" s="59"/>
      <c r="I28" s="59"/>
      <c r="J28" s="59"/>
      <c r="K28" s="64"/>
      <c r="L28" s="73">
        <v>1</v>
      </c>
      <c r="M28" s="81"/>
      <c r="N28" s="81"/>
      <c r="O28" s="81"/>
      <c r="P28" s="85"/>
      <c r="Q28" s="73">
        <v>4350</v>
      </c>
      <c r="R28" s="81"/>
      <c r="S28" s="81"/>
      <c r="T28" s="81"/>
      <c r="U28" s="81"/>
      <c r="V28" s="85"/>
      <c r="W28" s="134"/>
      <c r="X28" s="34"/>
      <c r="Y28" s="43"/>
      <c r="Z28" s="53" t="s">
        <v>265</v>
      </c>
      <c r="AA28" s="59"/>
      <c r="AB28" s="59"/>
      <c r="AC28" s="59"/>
      <c r="AD28" s="59"/>
      <c r="AE28" s="59"/>
      <c r="AF28" s="59"/>
      <c r="AG28" s="64"/>
      <c r="AH28" s="73" t="s">
        <v>160</v>
      </c>
      <c r="AI28" s="81"/>
      <c r="AJ28" s="81"/>
      <c r="AK28" s="81"/>
      <c r="AL28" s="85"/>
      <c r="AM28" s="73" t="s">
        <v>160</v>
      </c>
      <c r="AN28" s="81"/>
      <c r="AO28" s="81"/>
      <c r="AP28" s="81"/>
      <c r="AQ28" s="81"/>
      <c r="AR28" s="85"/>
      <c r="AS28" s="73" t="s">
        <v>160</v>
      </c>
      <c r="AT28" s="81"/>
      <c r="AU28" s="81"/>
      <c r="AV28" s="81"/>
      <c r="AW28" s="81"/>
      <c r="AX28" s="118"/>
      <c r="AY28" s="192" t="s">
        <v>266</v>
      </c>
      <c r="AZ28" s="200"/>
      <c r="BA28" s="200"/>
      <c r="BB28" s="203"/>
      <c r="BC28" s="187" t="s">
        <v>31</v>
      </c>
      <c r="BD28" s="195"/>
      <c r="BE28" s="195"/>
      <c r="BF28" s="195"/>
      <c r="BG28" s="195"/>
      <c r="BH28" s="195"/>
      <c r="BI28" s="195"/>
      <c r="BJ28" s="195"/>
      <c r="BK28" s="195"/>
      <c r="BL28" s="195"/>
      <c r="BM28" s="207"/>
      <c r="BN28" s="212">
        <v>6899831</v>
      </c>
      <c r="BO28" s="215"/>
      <c r="BP28" s="215"/>
      <c r="BQ28" s="215"/>
      <c r="BR28" s="215"/>
      <c r="BS28" s="215"/>
      <c r="BT28" s="215"/>
      <c r="BU28" s="218"/>
      <c r="BV28" s="212">
        <v>9645196</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c r="DJ28" s="1"/>
      <c r="DK28" s="1"/>
      <c r="DL28" s="1"/>
      <c r="DM28" s="1"/>
      <c r="DN28" s="1"/>
      <c r="DO28" s="1"/>
    </row>
    <row r="29" spans="1:119" ht="18.75" customHeight="1">
      <c r="A29" s="2"/>
      <c r="B29" s="17"/>
      <c r="C29" s="34"/>
      <c r="D29" s="43"/>
      <c r="E29" s="53" t="s">
        <v>269</v>
      </c>
      <c r="F29" s="59"/>
      <c r="G29" s="59"/>
      <c r="H29" s="59"/>
      <c r="I29" s="59"/>
      <c r="J29" s="59"/>
      <c r="K29" s="64"/>
      <c r="L29" s="73">
        <v>20</v>
      </c>
      <c r="M29" s="81"/>
      <c r="N29" s="81"/>
      <c r="O29" s="81"/>
      <c r="P29" s="85"/>
      <c r="Q29" s="73">
        <v>4100</v>
      </c>
      <c r="R29" s="81"/>
      <c r="S29" s="81"/>
      <c r="T29" s="81"/>
      <c r="U29" s="81"/>
      <c r="V29" s="85"/>
      <c r="W29" s="135"/>
      <c r="X29" s="140"/>
      <c r="Y29" s="142"/>
      <c r="Z29" s="53" t="s">
        <v>271</v>
      </c>
      <c r="AA29" s="59"/>
      <c r="AB29" s="59"/>
      <c r="AC29" s="59"/>
      <c r="AD29" s="59"/>
      <c r="AE29" s="59"/>
      <c r="AF29" s="59"/>
      <c r="AG29" s="64"/>
      <c r="AH29" s="73">
        <v>646</v>
      </c>
      <c r="AI29" s="81"/>
      <c r="AJ29" s="81"/>
      <c r="AK29" s="81"/>
      <c r="AL29" s="85"/>
      <c r="AM29" s="73">
        <v>2111314</v>
      </c>
      <c r="AN29" s="81"/>
      <c r="AO29" s="81"/>
      <c r="AP29" s="81"/>
      <c r="AQ29" s="81"/>
      <c r="AR29" s="85"/>
      <c r="AS29" s="73">
        <v>3268</v>
      </c>
      <c r="AT29" s="81"/>
      <c r="AU29" s="81"/>
      <c r="AV29" s="81"/>
      <c r="AW29" s="81"/>
      <c r="AX29" s="118"/>
      <c r="AY29" s="193"/>
      <c r="AZ29" s="201"/>
      <c r="BA29" s="201"/>
      <c r="BB29" s="204"/>
      <c r="BC29" s="188" t="s">
        <v>11</v>
      </c>
      <c r="BD29" s="196"/>
      <c r="BE29" s="196"/>
      <c r="BF29" s="196"/>
      <c r="BG29" s="196"/>
      <c r="BH29" s="196"/>
      <c r="BI29" s="196"/>
      <c r="BJ29" s="196"/>
      <c r="BK29" s="196"/>
      <c r="BL29" s="196"/>
      <c r="BM29" s="208"/>
      <c r="BN29" s="213">
        <v>1091723</v>
      </c>
      <c r="BO29" s="216"/>
      <c r="BP29" s="216"/>
      <c r="BQ29" s="216"/>
      <c r="BR29" s="216"/>
      <c r="BS29" s="216"/>
      <c r="BT29" s="216"/>
      <c r="BU29" s="219"/>
      <c r="BV29" s="213">
        <v>1088940</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272</v>
      </c>
      <c r="X30" s="141"/>
      <c r="Y30" s="141"/>
      <c r="Z30" s="141"/>
      <c r="AA30" s="141"/>
      <c r="AB30" s="141"/>
      <c r="AC30" s="141"/>
      <c r="AD30" s="141"/>
      <c r="AE30" s="141"/>
      <c r="AF30" s="141"/>
      <c r="AG30" s="160"/>
      <c r="AH30" s="150">
        <v>102.6</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10</v>
      </c>
      <c r="BD30" s="197"/>
      <c r="BE30" s="197"/>
      <c r="BF30" s="197"/>
      <c r="BG30" s="197"/>
      <c r="BH30" s="197"/>
      <c r="BI30" s="197"/>
      <c r="BJ30" s="197"/>
      <c r="BK30" s="197"/>
      <c r="BL30" s="197"/>
      <c r="BM30" s="209"/>
      <c r="BN30" s="214">
        <v>6925471</v>
      </c>
      <c r="BO30" s="217"/>
      <c r="BP30" s="217"/>
      <c r="BQ30" s="217"/>
      <c r="BR30" s="217"/>
      <c r="BS30" s="217"/>
      <c r="BT30" s="217"/>
      <c r="BU30" s="220"/>
      <c r="BV30" s="214">
        <v>5633534</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c r="DJ31" s="1"/>
      <c r="DK31" s="1"/>
      <c r="DL31" s="1"/>
      <c r="DM31" s="1"/>
      <c r="DN31" s="1"/>
      <c r="DO31" s="1"/>
    </row>
    <row r="32" spans="1:119" ht="13.5" customHeight="1">
      <c r="A32" s="2"/>
      <c r="B32" s="20"/>
      <c r="C32" s="37" t="s">
        <v>258</v>
      </c>
      <c r="D32" s="37"/>
      <c r="E32" s="37"/>
      <c r="F32" s="36"/>
      <c r="G32" s="36"/>
      <c r="H32" s="36"/>
      <c r="I32" s="36"/>
      <c r="J32" s="36"/>
      <c r="K32" s="36"/>
      <c r="L32" s="36"/>
      <c r="M32" s="36"/>
      <c r="N32" s="36"/>
      <c r="O32" s="36"/>
      <c r="P32" s="36"/>
      <c r="Q32" s="36"/>
      <c r="R32" s="36"/>
      <c r="S32" s="36"/>
      <c r="T32" s="36"/>
      <c r="U32" s="36" t="s">
        <v>274</v>
      </c>
      <c r="V32" s="36"/>
      <c r="W32" s="36"/>
      <c r="X32" s="36"/>
      <c r="Y32" s="36"/>
      <c r="Z32" s="36"/>
      <c r="AA32" s="36"/>
      <c r="AB32" s="36"/>
      <c r="AC32" s="36"/>
      <c r="AD32" s="36"/>
      <c r="AE32" s="36"/>
      <c r="AF32" s="36"/>
      <c r="AG32" s="36"/>
      <c r="AH32" s="36"/>
      <c r="AI32" s="36"/>
      <c r="AJ32" s="36"/>
      <c r="AK32" s="36"/>
      <c r="AL32" s="36"/>
      <c r="AM32" s="176" t="s">
        <v>128</v>
      </c>
      <c r="AN32" s="36"/>
      <c r="AO32" s="36"/>
      <c r="AP32" s="36"/>
      <c r="AQ32" s="36"/>
      <c r="AR32" s="36"/>
      <c r="AS32" s="176"/>
      <c r="AT32" s="176"/>
      <c r="AU32" s="176"/>
      <c r="AV32" s="176"/>
      <c r="AW32" s="176"/>
      <c r="AX32" s="176"/>
      <c r="AY32" s="176"/>
      <c r="AZ32" s="176"/>
      <c r="BA32" s="176"/>
      <c r="BB32" s="36"/>
      <c r="BC32" s="176"/>
      <c r="BD32" s="36"/>
      <c r="BE32" s="176" t="s">
        <v>37</v>
      </c>
      <c r="BF32" s="36"/>
      <c r="BG32" s="36"/>
      <c r="BH32" s="36"/>
      <c r="BI32" s="36"/>
      <c r="BJ32" s="176"/>
      <c r="BK32" s="176"/>
      <c r="BL32" s="176"/>
      <c r="BM32" s="176"/>
      <c r="BN32" s="176"/>
      <c r="BO32" s="176"/>
      <c r="BP32" s="176"/>
      <c r="BQ32" s="176"/>
      <c r="BR32" s="36"/>
      <c r="BS32" s="36"/>
      <c r="BT32" s="36"/>
      <c r="BU32" s="36"/>
      <c r="BV32" s="36"/>
      <c r="BW32" s="36" t="s">
        <v>275</v>
      </c>
      <c r="BX32" s="36"/>
      <c r="BY32" s="36"/>
      <c r="BZ32" s="36"/>
      <c r="CA32" s="36"/>
      <c r="CB32" s="176"/>
      <c r="CC32" s="176"/>
      <c r="CD32" s="176"/>
      <c r="CE32" s="176"/>
      <c r="CF32" s="176"/>
      <c r="CG32" s="176"/>
      <c r="CH32" s="176"/>
      <c r="CI32" s="176"/>
      <c r="CJ32" s="176"/>
      <c r="CK32" s="176"/>
      <c r="CL32" s="176"/>
      <c r="CM32" s="176"/>
      <c r="CN32" s="176"/>
      <c r="CO32" s="176" t="s">
        <v>276</v>
      </c>
      <c r="CP32" s="176"/>
      <c r="CQ32" s="176"/>
      <c r="CR32" s="176"/>
      <c r="CS32" s="176"/>
      <c r="CT32" s="176"/>
      <c r="CU32" s="176"/>
      <c r="CV32" s="176"/>
      <c r="CW32" s="176"/>
      <c r="CX32" s="176"/>
      <c r="CY32" s="176"/>
      <c r="CZ32" s="176"/>
      <c r="DA32" s="176"/>
      <c r="DB32" s="176"/>
      <c r="DC32" s="176"/>
      <c r="DD32" s="176"/>
      <c r="DE32" s="176"/>
      <c r="DF32" s="176"/>
      <c r="DG32" s="176"/>
      <c r="DH32" s="176"/>
      <c r="DI32" s="254"/>
      <c r="DJ32" s="1"/>
      <c r="DK32" s="1"/>
      <c r="DL32" s="1"/>
      <c r="DM32" s="1"/>
      <c r="DN32" s="1"/>
      <c r="DO32" s="1"/>
    </row>
    <row r="33" spans="1:119" ht="13.5" customHeight="1">
      <c r="A33" s="2"/>
      <c r="B33" s="20"/>
      <c r="C33" s="38" t="s">
        <v>255</v>
      </c>
      <c r="D33" s="38"/>
      <c r="E33" s="55" t="s">
        <v>278</v>
      </c>
      <c r="F33" s="55"/>
      <c r="G33" s="55"/>
      <c r="H33" s="55"/>
      <c r="I33" s="55"/>
      <c r="J33" s="55"/>
      <c r="K33" s="55"/>
      <c r="L33" s="55"/>
      <c r="M33" s="55"/>
      <c r="N33" s="55"/>
      <c r="O33" s="55"/>
      <c r="P33" s="55"/>
      <c r="Q33" s="55"/>
      <c r="R33" s="55"/>
      <c r="S33" s="55"/>
      <c r="T33" s="55"/>
      <c r="U33" s="38" t="s">
        <v>255</v>
      </c>
      <c r="V33" s="38"/>
      <c r="W33" s="55" t="s">
        <v>278</v>
      </c>
      <c r="X33" s="55"/>
      <c r="Y33" s="55"/>
      <c r="Z33" s="55"/>
      <c r="AA33" s="55"/>
      <c r="AB33" s="55"/>
      <c r="AC33" s="55"/>
      <c r="AD33" s="55"/>
      <c r="AE33" s="55"/>
      <c r="AF33" s="55"/>
      <c r="AG33" s="55"/>
      <c r="AH33" s="55"/>
      <c r="AI33" s="55"/>
      <c r="AJ33" s="55"/>
      <c r="AK33" s="55"/>
      <c r="AL33" s="55"/>
      <c r="AM33" s="38" t="s">
        <v>255</v>
      </c>
      <c r="AN33" s="38"/>
      <c r="AO33" s="55" t="s">
        <v>278</v>
      </c>
      <c r="AP33" s="55"/>
      <c r="AQ33" s="55"/>
      <c r="AR33" s="55"/>
      <c r="AS33" s="55"/>
      <c r="AT33" s="55"/>
      <c r="AU33" s="55"/>
      <c r="AV33" s="55"/>
      <c r="AW33" s="55"/>
      <c r="AX33" s="55"/>
      <c r="AY33" s="55"/>
      <c r="AZ33" s="55"/>
      <c r="BA33" s="55"/>
      <c r="BB33" s="55"/>
      <c r="BC33" s="55"/>
      <c r="BD33" s="38"/>
      <c r="BE33" s="55" t="s">
        <v>114</v>
      </c>
      <c r="BF33" s="55"/>
      <c r="BG33" s="55" t="s">
        <v>279</v>
      </c>
      <c r="BH33" s="55"/>
      <c r="BI33" s="55"/>
      <c r="BJ33" s="55"/>
      <c r="BK33" s="55"/>
      <c r="BL33" s="55"/>
      <c r="BM33" s="55"/>
      <c r="BN33" s="55"/>
      <c r="BO33" s="55"/>
      <c r="BP33" s="55"/>
      <c r="BQ33" s="55"/>
      <c r="BR33" s="55"/>
      <c r="BS33" s="55"/>
      <c r="BT33" s="55"/>
      <c r="BU33" s="55"/>
      <c r="BV33" s="38"/>
      <c r="BW33" s="38" t="s">
        <v>114</v>
      </c>
      <c r="BX33" s="38"/>
      <c r="BY33" s="55" t="s">
        <v>280</v>
      </c>
      <c r="BZ33" s="55"/>
      <c r="CA33" s="55"/>
      <c r="CB33" s="55"/>
      <c r="CC33" s="55"/>
      <c r="CD33" s="55"/>
      <c r="CE33" s="55"/>
      <c r="CF33" s="55"/>
      <c r="CG33" s="55"/>
      <c r="CH33" s="55"/>
      <c r="CI33" s="55"/>
      <c r="CJ33" s="55"/>
      <c r="CK33" s="55"/>
      <c r="CL33" s="55"/>
      <c r="CM33" s="55"/>
      <c r="CN33" s="55"/>
      <c r="CO33" s="38" t="s">
        <v>255</v>
      </c>
      <c r="CP33" s="38"/>
      <c r="CQ33" s="55" t="s">
        <v>260</v>
      </c>
      <c r="CR33" s="55"/>
      <c r="CS33" s="55"/>
      <c r="CT33" s="55"/>
      <c r="CU33" s="55"/>
      <c r="CV33" s="55"/>
      <c r="CW33" s="55"/>
      <c r="CX33" s="55"/>
      <c r="CY33" s="55"/>
      <c r="CZ33" s="55"/>
      <c r="DA33" s="55"/>
      <c r="DB33" s="55"/>
      <c r="DC33" s="55"/>
      <c r="DD33" s="55"/>
      <c r="DE33" s="55"/>
      <c r="DF33" s="55"/>
      <c r="DG33" s="252" t="s">
        <v>282</v>
      </c>
      <c r="DH33" s="252"/>
      <c r="DI33" s="163"/>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4</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IF('各会計、関係団体の財政状況及び健全化判断比率'!B32="","",'各会計、関係団体の財政状況及び健全化判断比率'!B32)</f>
        <v>病院事業会計</v>
      </c>
      <c r="AP34" s="56"/>
      <c r="AQ34" s="56"/>
      <c r="AR34" s="56"/>
      <c r="AS34" s="56"/>
      <c r="AT34" s="56"/>
      <c r="AU34" s="56"/>
      <c r="AV34" s="56"/>
      <c r="AW34" s="56"/>
      <c r="AX34" s="56"/>
      <c r="AY34" s="56"/>
      <c r="AZ34" s="56"/>
      <c r="BA34" s="56"/>
      <c r="BB34" s="56"/>
      <c r="BC34" s="56"/>
      <c r="BD34" s="37"/>
      <c r="BE34" s="39">
        <f>IF(BG34="","",MAX(C34:D43,U34:V43,AM34:AN43)+1)</f>
        <v>10</v>
      </c>
      <c r="BF34" s="39"/>
      <c r="BG34" s="56" t="str">
        <f>IF('各会計、関係団体の財政状況及び健全化判断比率'!B34="","",'各会計、関係団体の財政状況及び健全化判断比率'!B34)</f>
        <v>簡易水道事業特別会計</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静岡県大井川広域水道企業団/大井川広域水道用水供給事業会計</v>
      </c>
      <c r="BZ34" s="56"/>
      <c r="CA34" s="56"/>
      <c r="CB34" s="56"/>
      <c r="CC34" s="56"/>
      <c r="CD34" s="56"/>
      <c r="CE34" s="56"/>
      <c r="CF34" s="56"/>
      <c r="CG34" s="56"/>
      <c r="CH34" s="56"/>
      <c r="CI34" s="56"/>
      <c r="CJ34" s="56"/>
      <c r="CK34" s="56"/>
      <c r="CL34" s="56"/>
      <c r="CM34" s="56"/>
      <c r="CN34" s="37"/>
      <c r="CO34" s="39">
        <f>IF(CQ34="","",MAX(C34:D43,U34:V43,AM34:AN43,BE34:BF43,BW34:BX43)+1)</f>
        <v>20</v>
      </c>
      <c r="CP34" s="39"/>
      <c r="CQ34" s="56" t="str">
        <f>IF('各会計、関係団体の財政状況及び健全化判断比率'!BS7="","",'各会計、関係団体の財政状況及び健全化判断比率'!BS7)</f>
        <v>藤枝市土地開発公社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v>
      </c>
      <c r="DH34" s="253"/>
      <c r="DI34" s="163"/>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土地取得特別会計</v>
      </c>
      <c r="F35" s="56"/>
      <c r="G35" s="56"/>
      <c r="H35" s="56"/>
      <c r="I35" s="56"/>
      <c r="J35" s="56"/>
      <c r="K35" s="56"/>
      <c r="L35" s="56"/>
      <c r="M35" s="56"/>
      <c r="N35" s="56"/>
      <c r="O35" s="56"/>
      <c r="P35" s="56"/>
      <c r="Q35" s="56"/>
      <c r="R35" s="56"/>
      <c r="S35" s="56"/>
      <c r="T35" s="37"/>
      <c r="U35" s="39">
        <f t="shared" ref="U35:U43" si="1">IF(W35="","",U34+1)</f>
        <v>5</v>
      </c>
      <c r="V35" s="39"/>
      <c r="W35" s="56" t="str">
        <f>IF('各会計、関係団体の財政状況及び健全化判断比率'!B29="","",'各会計、関係団体の財政状況及び健全化判断比率'!B29)</f>
        <v>駐車場事業特別会計</v>
      </c>
      <c r="X35" s="56"/>
      <c r="Y35" s="56"/>
      <c r="Z35" s="56"/>
      <c r="AA35" s="56"/>
      <c r="AB35" s="56"/>
      <c r="AC35" s="56"/>
      <c r="AD35" s="56"/>
      <c r="AE35" s="56"/>
      <c r="AF35" s="56"/>
      <c r="AG35" s="56"/>
      <c r="AH35" s="56"/>
      <c r="AI35" s="56"/>
      <c r="AJ35" s="56"/>
      <c r="AK35" s="56"/>
      <c r="AL35" s="37"/>
      <c r="AM35" s="39">
        <f t="shared" ref="AM35:AM43" si="2">IF(AO35="","",AM34+1)</f>
        <v>9</v>
      </c>
      <c r="AN35" s="39"/>
      <c r="AO35" s="56" t="str">
        <f>IF('各会計、関係団体の財政状況及び健全化判断比率'!B33="","",'各会計、関係団体の財政状況及び健全化判断比率'!B33)</f>
        <v>水道事業会計</v>
      </c>
      <c r="AP35" s="56"/>
      <c r="AQ35" s="56"/>
      <c r="AR35" s="56"/>
      <c r="AS35" s="56"/>
      <c r="AT35" s="56"/>
      <c r="AU35" s="56"/>
      <c r="AV35" s="56"/>
      <c r="AW35" s="56"/>
      <c r="AX35" s="56"/>
      <c r="AY35" s="56"/>
      <c r="AZ35" s="56"/>
      <c r="BA35" s="56"/>
      <c r="BB35" s="56"/>
      <c r="BC35" s="56"/>
      <c r="BD35" s="37"/>
      <c r="BE35" s="39">
        <f t="shared" ref="BE35:BE43" si="3">IF(BG35="","",BE34+1)</f>
        <v>11</v>
      </c>
      <c r="BF35" s="39"/>
      <c r="BG35" s="56" t="str">
        <f>IF('各会計、関係団体の財政状況及び健全化判断比率'!B35="","",'各会計、関係団体の財政状況及び健全化判断比率'!B35)</f>
        <v>公共下水道事業特別会計</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駿遠学園管理組合/一般会計</v>
      </c>
      <c r="BZ35" s="56"/>
      <c r="CA35" s="56"/>
      <c r="CB35" s="56"/>
      <c r="CC35" s="56"/>
      <c r="CD35" s="56"/>
      <c r="CE35" s="56"/>
      <c r="CF35" s="56"/>
      <c r="CG35" s="56"/>
      <c r="CH35" s="56"/>
      <c r="CI35" s="56"/>
      <c r="CJ35" s="56"/>
      <c r="CK35" s="56"/>
      <c r="CL35" s="56"/>
      <c r="CM35" s="56"/>
      <c r="CN35" s="37"/>
      <c r="CO35" s="39">
        <f t="shared" ref="CO35:CO43" si="5">IF(CQ35="","",CO34+1)</f>
        <v>21</v>
      </c>
      <c r="CP35" s="39"/>
      <c r="CQ35" s="56" t="str">
        <f>IF('各会計、関係団体の財政状況及び健全化判断比率'!BS8="","",'各会計、関係団体の財政状況及び健全化判断比率'!BS8)</f>
        <v>藤枝市勤労福祉サービスセンター</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内陸フロンティア事業特別会計</v>
      </c>
      <c r="F36" s="56"/>
      <c r="G36" s="56"/>
      <c r="H36" s="56"/>
      <c r="I36" s="56"/>
      <c r="J36" s="56"/>
      <c r="K36" s="56"/>
      <c r="L36" s="56"/>
      <c r="M36" s="56"/>
      <c r="N36" s="56"/>
      <c r="O36" s="56"/>
      <c r="P36" s="56"/>
      <c r="Q36" s="56"/>
      <c r="R36" s="56"/>
      <c r="S36" s="56"/>
      <c r="T36" s="37"/>
      <c r="U36" s="39">
        <f t="shared" si="1"/>
        <v>6</v>
      </c>
      <c r="V36" s="39"/>
      <c r="W36" s="56" t="str">
        <f>IF('各会計、関係団体の財政状況及び健全化判断比率'!B30="","",'各会計、関係団体の財政状況及び健全化判断比率'!B30)</f>
        <v>介護保険特別会計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12</v>
      </c>
      <c r="BF36" s="39"/>
      <c r="BG36" s="56" t="str">
        <f>IF('各会計、関係団体の財政状況及び健全化判断比率'!B36="","",'各会計、関係団体の財政状況及び健全化判断比率'!B36)</f>
        <v>農業集落排水事業特別会計</v>
      </c>
      <c r="BH36" s="56"/>
      <c r="BI36" s="56"/>
      <c r="BJ36" s="56"/>
      <c r="BK36" s="56"/>
      <c r="BL36" s="56"/>
      <c r="BM36" s="56"/>
      <c r="BN36" s="56"/>
      <c r="BO36" s="56"/>
      <c r="BP36" s="56"/>
      <c r="BQ36" s="56"/>
      <c r="BR36" s="56"/>
      <c r="BS36" s="56"/>
      <c r="BT36" s="56"/>
      <c r="BU36" s="56"/>
      <c r="BV36" s="37"/>
      <c r="BW36" s="39">
        <f t="shared" si="4"/>
        <v>15</v>
      </c>
      <c r="BX36" s="39"/>
      <c r="BY36" s="56" t="str">
        <f>IF('各会計、関係団体の財政状況及び健全化判断比率'!B70="","",'各会計、関係団体の財政状況及び健全化判断比率'!B70)</f>
        <v>志太広域事務組合/一般会計</v>
      </c>
      <c r="BZ36" s="56"/>
      <c r="CA36" s="56"/>
      <c r="CB36" s="56"/>
      <c r="CC36" s="56"/>
      <c r="CD36" s="56"/>
      <c r="CE36" s="56"/>
      <c r="CF36" s="56"/>
      <c r="CG36" s="56"/>
      <c r="CH36" s="56"/>
      <c r="CI36" s="56"/>
      <c r="CJ36" s="56"/>
      <c r="CK36" s="56"/>
      <c r="CL36" s="56"/>
      <c r="CM36" s="56"/>
      <c r="CN36" s="37"/>
      <c r="CO36" s="39">
        <f t="shared" si="5"/>
        <v>22</v>
      </c>
      <c r="CP36" s="39"/>
      <c r="CQ36" s="56" t="str">
        <f>IF('各会計、関係団体の財政状況及び健全化判断比率'!BS9="","",'各会計、関係団体の財政状況及び健全化判断比率'!BS9)</f>
        <v>まちづくり藤枝</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7</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16</v>
      </c>
      <c r="BX37" s="39"/>
      <c r="BY37" s="56" t="str">
        <f>IF('各会計、関係団体の財政状況及び健全化判断比率'!B71="","",'各会計、関係団体の財政状況及び健全化判断比率'!B71)</f>
        <v>志太広域事務組合/看護専門学校事業特別会計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17</v>
      </c>
      <c r="BX38" s="39"/>
      <c r="BY38" s="56" t="str">
        <f>IF('各会計、関係団体の財政状況及び健全化判断比率'!B72="","",'各会計、関係団体の財政状況及び健全化判断比率'!B72)</f>
        <v>静岡県後期高齢者医療広域連合/一般会計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18</v>
      </c>
      <c r="BX39" s="39"/>
      <c r="BY39" s="56" t="str">
        <f>IF('各会計、関係団体の財政状況及び健全化判断比率'!B73="","",'各会計、関係団体の財政状況及び健全化判断比率'!B73)</f>
        <v>静岡県後期高齢者医療広域連合/後期高齢者医療事業会計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19</v>
      </c>
      <c r="BX40" s="39"/>
      <c r="BY40" s="56" t="str">
        <f>IF('各会計、関係団体の財政状況及び健全化判断比率'!B74="","",'各会計、関係団体の財政状況及び健全化判断比率'!B74)</f>
        <v>静岡県地方税滞納整理機構</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283</v>
      </c>
      <c r="C46" s="1"/>
      <c r="D46" s="1"/>
      <c r="E46" s="1" t="s">
        <v>208</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284</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285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287</v>
      </c>
    </row>
    <row r="50" spans="5:5">
      <c r="E50" s="1" t="s">
        <v>288</v>
      </c>
    </row>
    <row r="51" spans="5:5">
      <c r="E51" s="1" t="s">
        <v>292</v>
      </c>
    </row>
    <row r="52" spans="5:5">
      <c r="E52" s="1" t="s">
        <v>294</v>
      </c>
    </row>
    <row r="53" spans="5:5">
      <c r="E53" s="1" t="s">
        <v>240</v>
      </c>
    </row>
    <row r="54" spans="5:5"/>
    <row r="55" spans="5:5"/>
    <row r="56" spans="5:5"/>
  </sheetData>
  <sheetProtection algorithmName="SHA-512" hashValue="9dU6QfDcvDIaYq+On2kEZW4m+/sXQ48XnTVI8Vgt3JlO9pqsjB+j9vib2aG5YDj+Pst27E/hRJLe4CrOfUPrfA==" saltValue="+ckkWzUG6r4yZO41cjB2hw=="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295</v>
      </c>
      <c r="DI1" s="346"/>
      <c r="DJ1" s="346"/>
      <c r="DK1" s="346"/>
      <c r="DL1" s="346"/>
      <c r="DM1" s="346"/>
      <c r="DN1" s="353"/>
      <c r="DO1" s="1"/>
      <c r="DP1" s="345" t="s">
        <v>41</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164</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179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298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109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0</v>
      </c>
      <c r="C4" s="139"/>
      <c r="D4" s="139"/>
      <c r="E4" s="139"/>
      <c r="F4" s="139"/>
      <c r="G4" s="139"/>
      <c r="H4" s="139"/>
      <c r="I4" s="139"/>
      <c r="J4" s="139"/>
      <c r="K4" s="139"/>
      <c r="L4" s="139"/>
      <c r="M4" s="139"/>
      <c r="N4" s="139"/>
      <c r="O4" s="139"/>
      <c r="P4" s="139"/>
      <c r="Q4" s="144"/>
      <c r="R4" s="148" t="s">
        <v>299</v>
      </c>
      <c r="S4" s="139"/>
      <c r="T4" s="139"/>
      <c r="U4" s="139"/>
      <c r="V4" s="139"/>
      <c r="W4" s="139"/>
      <c r="X4" s="139"/>
      <c r="Y4" s="144"/>
      <c r="Z4" s="148" t="s">
        <v>161</v>
      </c>
      <c r="AA4" s="139"/>
      <c r="AB4" s="139"/>
      <c r="AC4" s="144"/>
      <c r="AD4" s="148" t="s">
        <v>300</v>
      </c>
      <c r="AE4" s="139"/>
      <c r="AF4" s="139"/>
      <c r="AG4" s="139"/>
      <c r="AH4" s="139"/>
      <c r="AI4" s="139"/>
      <c r="AJ4" s="139"/>
      <c r="AK4" s="144"/>
      <c r="AL4" s="148" t="s">
        <v>161</v>
      </c>
      <c r="AM4" s="139"/>
      <c r="AN4" s="139"/>
      <c r="AO4" s="144"/>
      <c r="AP4" s="296" t="s">
        <v>303</v>
      </c>
      <c r="AQ4" s="296"/>
      <c r="AR4" s="296"/>
      <c r="AS4" s="296"/>
      <c r="AT4" s="296"/>
      <c r="AU4" s="296"/>
      <c r="AV4" s="296"/>
      <c r="AW4" s="296"/>
      <c r="AX4" s="296"/>
      <c r="AY4" s="296"/>
      <c r="AZ4" s="296"/>
      <c r="BA4" s="296"/>
      <c r="BB4" s="296"/>
      <c r="BC4" s="296"/>
      <c r="BD4" s="296"/>
      <c r="BE4" s="296"/>
      <c r="BF4" s="296"/>
      <c r="BG4" s="296" t="s">
        <v>305</v>
      </c>
      <c r="BH4" s="296"/>
      <c r="BI4" s="296"/>
      <c r="BJ4" s="296"/>
      <c r="BK4" s="296"/>
      <c r="BL4" s="296"/>
      <c r="BM4" s="296"/>
      <c r="BN4" s="296"/>
      <c r="BO4" s="296" t="s">
        <v>161</v>
      </c>
      <c r="BP4" s="296"/>
      <c r="BQ4" s="296"/>
      <c r="BR4" s="296"/>
      <c r="BS4" s="296" t="s">
        <v>308</v>
      </c>
      <c r="BT4" s="296"/>
      <c r="BU4" s="296"/>
      <c r="BV4" s="296"/>
      <c r="BW4" s="296"/>
      <c r="BX4" s="296"/>
      <c r="BY4" s="296"/>
      <c r="BZ4" s="296"/>
      <c r="CA4" s="296"/>
      <c r="CB4" s="296"/>
      <c r="CD4" s="148"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312</v>
      </c>
      <c r="C5" s="265"/>
      <c r="D5" s="265"/>
      <c r="E5" s="265"/>
      <c r="F5" s="265"/>
      <c r="G5" s="265"/>
      <c r="H5" s="265"/>
      <c r="I5" s="265"/>
      <c r="J5" s="265"/>
      <c r="K5" s="265"/>
      <c r="L5" s="265"/>
      <c r="M5" s="265"/>
      <c r="N5" s="265"/>
      <c r="O5" s="265"/>
      <c r="P5" s="265"/>
      <c r="Q5" s="268"/>
      <c r="R5" s="273">
        <v>21582202</v>
      </c>
      <c r="S5" s="276"/>
      <c r="T5" s="276"/>
      <c r="U5" s="276"/>
      <c r="V5" s="276"/>
      <c r="W5" s="276"/>
      <c r="X5" s="276"/>
      <c r="Y5" s="278"/>
      <c r="Z5" s="281">
        <v>37.6</v>
      </c>
      <c r="AA5" s="281"/>
      <c r="AB5" s="281"/>
      <c r="AC5" s="281"/>
      <c r="AD5" s="284">
        <v>20015869</v>
      </c>
      <c r="AE5" s="284"/>
      <c r="AF5" s="284"/>
      <c r="AG5" s="284"/>
      <c r="AH5" s="284"/>
      <c r="AI5" s="284"/>
      <c r="AJ5" s="284"/>
      <c r="AK5" s="284"/>
      <c r="AL5" s="288">
        <v>74.8</v>
      </c>
      <c r="AM5" s="291"/>
      <c r="AN5" s="291"/>
      <c r="AO5" s="293"/>
      <c r="AP5" s="259" t="s">
        <v>313</v>
      </c>
      <c r="AQ5" s="265"/>
      <c r="AR5" s="265"/>
      <c r="AS5" s="265"/>
      <c r="AT5" s="265"/>
      <c r="AU5" s="265"/>
      <c r="AV5" s="265"/>
      <c r="AW5" s="265"/>
      <c r="AX5" s="265"/>
      <c r="AY5" s="265"/>
      <c r="AZ5" s="265"/>
      <c r="BA5" s="265"/>
      <c r="BB5" s="265"/>
      <c r="BC5" s="265"/>
      <c r="BD5" s="265"/>
      <c r="BE5" s="265"/>
      <c r="BF5" s="268"/>
      <c r="BG5" s="274">
        <v>20171417</v>
      </c>
      <c r="BH5" s="216"/>
      <c r="BI5" s="216"/>
      <c r="BJ5" s="216"/>
      <c r="BK5" s="216"/>
      <c r="BL5" s="216"/>
      <c r="BM5" s="216"/>
      <c r="BN5" s="279"/>
      <c r="BO5" s="282">
        <v>93.5</v>
      </c>
      <c r="BP5" s="282"/>
      <c r="BQ5" s="282"/>
      <c r="BR5" s="282"/>
      <c r="BS5" s="285">
        <v>155589</v>
      </c>
      <c r="BT5" s="285"/>
      <c r="BU5" s="285"/>
      <c r="BV5" s="285"/>
      <c r="BW5" s="285"/>
      <c r="BX5" s="285"/>
      <c r="BY5" s="285"/>
      <c r="BZ5" s="285"/>
      <c r="CA5" s="285"/>
      <c r="CB5" s="327"/>
      <c r="CD5" s="148" t="s">
        <v>303</v>
      </c>
      <c r="CE5" s="139"/>
      <c r="CF5" s="139"/>
      <c r="CG5" s="139"/>
      <c r="CH5" s="139"/>
      <c r="CI5" s="139"/>
      <c r="CJ5" s="139"/>
      <c r="CK5" s="139"/>
      <c r="CL5" s="139"/>
      <c r="CM5" s="139"/>
      <c r="CN5" s="139"/>
      <c r="CO5" s="139"/>
      <c r="CP5" s="139"/>
      <c r="CQ5" s="144"/>
      <c r="CR5" s="148" t="s">
        <v>315</v>
      </c>
      <c r="CS5" s="139"/>
      <c r="CT5" s="139"/>
      <c r="CU5" s="139"/>
      <c r="CV5" s="139"/>
      <c r="CW5" s="139"/>
      <c r="CX5" s="139"/>
      <c r="CY5" s="144"/>
      <c r="CZ5" s="148" t="s">
        <v>161</v>
      </c>
      <c r="DA5" s="139"/>
      <c r="DB5" s="139"/>
      <c r="DC5" s="144"/>
      <c r="DD5" s="148" t="s">
        <v>317</v>
      </c>
      <c r="DE5" s="139"/>
      <c r="DF5" s="139"/>
      <c r="DG5" s="139"/>
      <c r="DH5" s="139"/>
      <c r="DI5" s="139"/>
      <c r="DJ5" s="139"/>
      <c r="DK5" s="139"/>
      <c r="DL5" s="139"/>
      <c r="DM5" s="139"/>
      <c r="DN5" s="139"/>
      <c r="DO5" s="139"/>
      <c r="DP5" s="144"/>
      <c r="DQ5" s="148" t="s">
        <v>320</v>
      </c>
      <c r="DR5" s="139"/>
      <c r="DS5" s="139"/>
      <c r="DT5" s="139"/>
      <c r="DU5" s="139"/>
      <c r="DV5" s="139"/>
      <c r="DW5" s="139"/>
      <c r="DX5" s="139"/>
      <c r="DY5" s="139"/>
      <c r="DZ5" s="139"/>
      <c r="EA5" s="139"/>
      <c r="EB5" s="139"/>
      <c r="EC5" s="144"/>
    </row>
    <row r="6" spans="2:143" ht="11.25" customHeight="1">
      <c r="B6" s="260" t="s">
        <v>322</v>
      </c>
      <c r="C6" s="36"/>
      <c r="D6" s="36"/>
      <c r="E6" s="36"/>
      <c r="F6" s="36"/>
      <c r="G6" s="36"/>
      <c r="H6" s="36"/>
      <c r="I6" s="36"/>
      <c r="J6" s="36"/>
      <c r="K6" s="36"/>
      <c r="L6" s="36"/>
      <c r="M6" s="36"/>
      <c r="N6" s="36"/>
      <c r="O6" s="36"/>
      <c r="P6" s="36"/>
      <c r="Q6" s="269"/>
      <c r="R6" s="274">
        <v>400754</v>
      </c>
      <c r="S6" s="216"/>
      <c r="T6" s="216"/>
      <c r="U6" s="216"/>
      <c r="V6" s="216"/>
      <c r="W6" s="216"/>
      <c r="X6" s="216"/>
      <c r="Y6" s="279"/>
      <c r="Z6" s="282">
        <v>0.7</v>
      </c>
      <c r="AA6" s="282"/>
      <c r="AB6" s="282"/>
      <c r="AC6" s="282"/>
      <c r="AD6" s="285">
        <v>400754</v>
      </c>
      <c r="AE6" s="285"/>
      <c r="AF6" s="285"/>
      <c r="AG6" s="285"/>
      <c r="AH6" s="285"/>
      <c r="AI6" s="285"/>
      <c r="AJ6" s="285"/>
      <c r="AK6" s="285"/>
      <c r="AL6" s="289">
        <v>1.5</v>
      </c>
      <c r="AM6" s="237"/>
      <c r="AN6" s="237"/>
      <c r="AO6" s="294"/>
      <c r="AP6" s="260" t="s">
        <v>95</v>
      </c>
      <c r="AQ6" s="36"/>
      <c r="AR6" s="36"/>
      <c r="AS6" s="36"/>
      <c r="AT6" s="36"/>
      <c r="AU6" s="36"/>
      <c r="AV6" s="36"/>
      <c r="AW6" s="36"/>
      <c r="AX6" s="36"/>
      <c r="AY6" s="36"/>
      <c r="AZ6" s="36"/>
      <c r="BA6" s="36"/>
      <c r="BB6" s="36"/>
      <c r="BC6" s="36"/>
      <c r="BD6" s="36"/>
      <c r="BE6" s="36"/>
      <c r="BF6" s="269"/>
      <c r="BG6" s="274">
        <v>20171417</v>
      </c>
      <c r="BH6" s="216"/>
      <c r="BI6" s="216"/>
      <c r="BJ6" s="216"/>
      <c r="BK6" s="216"/>
      <c r="BL6" s="216"/>
      <c r="BM6" s="216"/>
      <c r="BN6" s="279"/>
      <c r="BO6" s="282">
        <v>93.5</v>
      </c>
      <c r="BP6" s="282"/>
      <c r="BQ6" s="282"/>
      <c r="BR6" s="282"/>
      <c r="BS6" s="285">
        <v>155589</v>
      </c>
      <c r="BT6" s="285"/>
      <c r="BU6" s="285"/>
      <c r="BV6" s="285"/>
      <c r="BW6" s="285"/>
      <c r="BX6" s="285"/>
      <c r="BY6" s="285"/>
      <c r="BZ6" s="285"/>
      <c r="CA6" s="285"/>
      <c r="CB6" s="327"/>
      <c r="CD6" s="259" t="s">
        <v>323</v>
      </c>
      <c r="CE6" s="265"/>
      <c r="CF6" s="265"/>
      <c r="CG6" s="265"/>
      <c r="CH6" s="265"/>
      <c r="CI6" s="265"/>
      <c r="CJ6" s="265"/>
      <c r="CK6" s="265"/>
      <c r="CL6" s="265"/>
      <c r="CM6" s="265"/>
      <c r="CN6" s="265"/>
      <c r="CO6" s="265"/>
      <c r="CP6" s="265"/>
      <c r="CQ6" s="268"/>
      <c r="CR6" s="274">
        <v>288715</v>
      </c>
      <c r="CS6" s="216"/>
      <c r="CT6" s="216"/>
      <c r="CU6" s="216"/>
      <c r="CV6" s="216"/>
      <c r="CW6" s="216"/>
      <c r="CX6" s="216"/>
      <c r="CY6" s="279"/>
      <c r="CZ6" s="288">
        <v>0.5</v>
      </c>
      <c r="DA6" s="291"/>
      <c r="DB6" s="291"/>
      <c r="DC6" s="338"/>
      <c r="DD6" s="326" t="s">
        <v>160</v>
      </c>
      <c r="DE6" s="216"/>
      <c r="DF6" s="216"/>
      <c r="DG6" s="216"/>
      <c r="DH6" s="216"/>
      <c r="DI6" s="216"/>
      <c r="DJ6" s="216"/>
      <c r="DK6" s="216"/>
      <c r="DL6" s="216"/>
      <c r="DM6" s="216"/>
      <c r="DN6" s="216"/>
      <c r="DO6" s="216"/>
      <c r="DP6" s="279"/>
      <c r="DQ6" s="326">
        <v>288572</v>
      </c>
      <c r="DR6" s="216"/>
      <c r="DS6" s="216"/>
      <c r="DT6" s="216"/>
      <c r="DU6" s="216"/>
      <c r="DV6" s="216"/>
      <c r="DW6" s="216"/>
      <c r="DX6" s="216"/>
      <c r="DY6" s="216"/>
      <c r="DZ6" s="216"/>
      <c r="EA6" s="216"/>
      <c r="EB6" s="216"/>
      <c r="EC6" s="328"/>
    </row>
    <row r="7" spans="2:143" ht="11.25" customHeight="1">
      <c r="B7" s="260" t="s">
        <v>324</v>
      </c>
      <c r="C7" s="36"/>
      <c r="D7" s="36"/>
      <c r="E7" s="36"/>
      <c r="F7" s="36"/>
      <c r="G7" s="36"/>
      <c r="H7" s="36"/>
      <c r="I7" s="36"/>
      <c r="J7" s="36"/>
      <c r="K7" s="36"/>
      <c r="L7" s="36"/>
      <c r="M7" s="36"/>
      <c r="N7" s="36"/>
      <c r="O7" s="36"/>
      <c r="P7" s="36"/>
      <c r="Q7" s="269"/>
      <c r="R7" s="274">
        <v>39742</v>
      </c>
      <c r="S7" s="216"/>
      <c r="T7" s="216"/>
      <c r="U7" s="216"/>
      <c r="V7" s="216"/>
      <c r="W7" s="216"/>
      <c r="X7" s="216"/>
      <c r="Y7" s="279"/>
      <c r="Z7" s="282">
        <v>0.1</v>
      </c>
      <c r="AA7" s="282"/>
      <c r="AB7" s="282"/>
      <c r="AC7" s="282"/>
      <c r="AD7" s="285">
        <v>39742</v>
      </c>
      <c r="AE7" s="285"/>
      <c r="AF7" s="285"/>
      <c r="AG7" s="285"/>
      <c r="AH7" s="285"/>
      <c r="AI7" s="285"/>
      <c r="AJ7" s="285"/>
      <c r="AK7" s="285"/>
      <c r="AL7" s="289">
        <v>0.1</v>
      </c>
      <c r="AM7" s="237"/>
      <c r="AN7" s="237"/>
      <c r="AO7" s="294"/>
      <c r="AP7" s="260" t="s">
        <v>139</v>
      </c>
      <c r="AQ7" s="36"/>
      <c r="AR7" s="36"/>
      <c r="AS7" s="36"/>
      <c r="AT7" s="36"/>
      <c r="AU7" s="36"/>
      <c r="AV7" s="36"/>
      <c r="AW7" s="36"/>
      <c r="AX7" s="36"/>
      <c r="AY7" s="36"/>
      <c r="AZ7" s="36"/>
      <c r="BA7" s="36"/>
      <c r="BB7" s="36"/>
      <c r="BC7" s="36"/>
      <c r="BD7" s="36"/>
      <c r="BE7" s="36"/>
      <c r="BF7" s="269"/>
      <c r="BG7" s="274">
        <v>9613019</v>
      </c>
      <c r="BH7" s="216"/>
      <c r="BI7" s="216"/>
      <c r="BJ7" s="216"/>
      <c r="BK7" s="216"/>
      <c r="BL7" s="216"/>
      <c r="BM7" s="216"/>
      <c r="BN7" s="279"/>
      <c r="BO7" s="282">
        <v>44.5</v>
      </c>
      <c r="BP7" s="282"/>
      <c r="BQ7" s="282"/>
      <c r="BR7" s="282"/>
      <c r="BS7" s="285">
        <v>155589</v>
      </c>
      <c r="BT7" s="285"/>
      <c r="BU7" s="285"/>
      <c r="BV7" s="285"/>
      <c r="BW7" s="285"/>
      <c r="BX7" s="285"/>
      <c r="BY7" s="285"/>
      <c r="BZ7" s="285"/>
      <c r="CA7" s="285"/>
      <c r="CB7" s="327"/>
      <c r="CD7" s="260" t="s">
        <v>18</v>
      </c>
      <c r="CE7" s="36"/>
      <c r="CF7" s="36"/>
      <c r="CG7" s="36"/>
      <c r="CH7" s="36"/>
      <c r="CI7" s="36"/>
      <c r="CJ7" s="36"/>
      <c r="CK7" s="36"/>
      <c r="CL7" s="36"/>
      <c r="CM7" s="36"/>
      <c r="CN7" s="36"/>
      <c r="CO7" s="36"/>
      <c r="CP7" s="36"/>
      <c r="CQ7" s="269"/>
      <c r="CR7" s="274">
        <v>8074594</v>
      </c>
      <c r="CS7" s="216"/>
      <c r="CT7" s="216"/>
      <c r="CU7" s="216"/>
      <c r="CV7" s="216"/>
      <c r="CW7" s="216"/>
      <c r="CX7" s="216"/>
      <c r="CY7" s="279"/>
      <c r="CZ7" s="282">
        <v>14.8</v>
      </c>
      <c r="DA7" s="282"/>
      <c r="DB7" s="282"/>
      <c r="DC7" s="282"/>
      <c r="DD7" s="326">
        <v>504918</v>
      </c>
      <c r="DE7" s="216"/>
      <c r="DF7" s="216"/>
      <c r="DG7" s="216"/>
      <c r="DH7" s="216"/>
      <c r="DI7" s="216"/>
      <c r="DJ7" s="216"/>
      <c r="DK7" s="216"/>
      <c r="DL7" s="216"/>
      <c r="DM7" s="216"/>
      <c r="DN7" s="216"/>
      <c r="DO7" s="216"/>
      <c r="DP7" s="279"/>
      <c r="DQ7" s="326">
        <v>7245851</v>
      </c>
      <c r="DR7" s="216"/>
      <c r="DS7" s="216"/>
      <c r="DT7" s="216"/>
      <c r="DU7" s="216"/>
      <c r="DV7" s="216"/>
      <c r="DW7" s="216"/>
      <c r="DX7" s="216"/>
      <c r="DY7" s="216"/>
      <c r="DZ7" s="216"/>
      <c r="EA7" s="216"/>
      <c r="EB7" s="216"/>
      <c r="EC7" s="328"/>
    </row>
    <row r="8" spans="2:143" ht="11.25" customHeight="1">
      <c r="B8" s="260" t="s">
        <v>327</v>
      </c>
      <c r="C8" s="36"/>
      <c r="D8" s="36"/>
      <c r="E8" s="36"/>
      <c r="F8" s="36"/>
      <c r="G8" s="36"/>
      <c r="H8" s="36"/>
      <c r="I8" s="36"/>
      <c r="J8" s="36"/>
      <c r="K8" s="36"/>
      <c r="L8" s="36"/>
      <c r="M8" s="36"/>
      <c r="N8" s="36"/>
      <c r="O8" s="36"/>
      <c r="P8" s="36"/>
      <c r="Q8" s="269"/>
      <c r="R8" s="274">
        <v>99208</v>
      </c>
      <c r="S8" s="216"/>
      <c r="T8" s="216"/>
      <c r="U8" s="216"/>
      <c r="V8" s="216"/>
      <c r="W8" s="216"/>
      <c r="X8" s="216"/>
      <c r="Y8" s="279"/>
      <c r="Z8" s="282">
        <v>0.2</v>
      </c>
      <c r="AA8" s="282"/>
      <c r="AB8" s="282"/>
      <c r="AC8" s="282"/>
      <c r="AD8" s="285">
        <v>99208</v>
      </c>
      <c r="AE8" s="285"/>
      <c r="AF8" s="285"/>
      <c r="AG8" s="285"/>
      <c r="AH8" s="285"/>
      <c r="AI8" s="285"/>
      <c r="AJ8" s="285"/>
      <c r="AK8" s="285"/>
      <c r="AL8" s="289">
        <v>0.4</v>
      </c>
      <c r="AM8" s="237"/>
      <c r="AN8" s="237"/>
      <c r="AO8" s="294"/>
      <c r="AP8" s="260" t="s">
        <v>328</v>
      </c>
      <c r="AQ8" s="36"/>
      <c r="AR8" s="36"/>
      <c r="AS8" s="36"/>
      <c r="AT8" s="36"/>
      <c r="AU8" s="36"/>
      <c r="AV8" s="36"/>
      <c r="AW8" s="36"/>
      <c r="AX8" s="36"/>
      <c r="AY8" s="36"/>
      <c r="AZ8" s="36"/>
      <c r="BA8" s="36"/>
      <c r="BB8" s="36"/>
      <c r="BC8" s="36"/>
      <c r="BD8" s="36"/>
      <c r="BE8" s="36"/>
      <c r="BF8" s="269"/>
      <c r="BG8" s="274">
        <v>266981</v>
      </c>
      <c r="BH8" s="216"/>
      <c r="BI8" s="216"/>
      <c r="BJ8" s="216"/>
      <c r="BK8" s="216"/>
      <c r="BL8" s="216"/>
      <c r="BM8" s="216"/>
      <c r="BN8" s="279"/>
      <c r="BO8" s="282">
        <v>1.2</v>
      </c>
      <c r="BP8" s="282"/>
      <c r="BQ8" s="282"/>
      <c r="BR8" s="282"/>
      <c r="BS8" s="326" t="s">
        <v>160</v>
      </c>
      <c r="BT8" s="216"/>
      <c r="BU8" s="216"/>
      <c r="BV8" s="216"/>
      <c r="BW8" s="216"/>
      <c r="BX8" s="216"/>
      <c r="BY8" s="216"/>
      <c r="BZ8" s="216"/>
      <c r="CA8" s="216"/>
      <c r="CB8" s="328"/>
      <c r="CD8" s="260" t="s">
        <v>316</v>
      </c>
      <c r="CE8" s="36"/>
      <c r="CF8" s="36"/>
      <c r="CG8" s="36"/>
      <c r="CH8" s="36"/>
      <c r="CI8" s="36"/>
      <c r="CJ8" s="36"/>
      <c r="CK8" s="36"/>
      <c r="CL8" s="36"/>
      <c r="CM8" s="36"/>
      <c r="CN8" s="36"/>
      <c r="CO8" s="36"/>
      <c r="CP8" s="36"/>
      <c r="CQ8" s="269"/>
      <c r="CR8" s="274">
        <v>15631133</v>
      </c>
      <c r="CS8" s="216"/>
      <c r="CT8" s="216"/>
      <c r="CU8" s="216"/>
      <c r="CV8" s="216"/>
      <c r="CW8" s="216"/>
      <c r="CX8" s="216"/>
      <c r="CY8" s="279"/>
      <c r="CZ8" s="282">
        <v>28.6</v>
      </c>
      <c r="DA8" s="282"/>
      <c r="DB8" s="282"/>
      <c r="DC8" s="282"/>
      <c r="DD8" s="326">
        <v>483117</v>
      </c>
      <c r="DE8" s="216"/>
      <c r="DF8" s="216"/>
      <c r="DG8" s="216"/>
      <c r="DH8" s="216"/>
      <c r="DI8" s="216"/>
      <c r="DJ8" s="216"/>
      <c r="DK8" s="216"/>
      <c r="DL8" s="216"/>
      <c r="DM8" s="216"/>
      <c r="DN8" s="216"/>
      <c r="DO8" s="216"/>
      <c r="DP8" s="279"/>
      <c r="DQ8" s="326">
        <v>7507317</v>
      </c>
      <c r="DR8" s="216"/>
      <c r="DS8" s="216"/>
      <c r="DT8" s="216"/>
      <c r="DU8" s="216"/>
      <c r="DV8" s="216"/>
      <c r="DW8" s="216"/>
      <c r="DX8" s="216"/>
      <c r="DY8" s="216"/>
      <c r="DZ8" s="216"/>
      <c r="EA8" s="216"/>
      <c r="EB8" s="216"/>
      <c r="EC8" s="328"/>
    </row>
    <row r="9" spans="2:143" ht="11.25" customHeight="1">
      <c r="B9" s="260" t="s">
        <v>330</v>
      </c>
      <c r="C9" s="36"/>
      <c r="D9" s="36"/>
      <c r="E9" s="36"/>
      <c r="F9" s="36"/>
      <c r="G9" s="36"/>
      <c r="H9" s="36"/>
      <c r="I9" s="36"/>
      <c r="J9" s="36"/>
      <c r="K9" s="36"/>
      <c r="L9" s="36"/>
      <c r="M9" s="36"/>
      <c r="N9" s="36"/>
      <c r="O9" s="36"/>
      <c r="P9" s="36"/>
      <c r="Q9" s="269"/>
      <c r="R9" s="274">
        <v>116150</v>
      </c>
      <c r="S9" s="216"/>
      <c r="T9" s="216"/>
      <c r="U9" s="216"/>
      <c r="V9" s="216"/>
      <c r="W9" s="216"/>
      <c r="X9" s="216"/>
      <c r="Y9" s="279"/>
      <c r="Z9" s="282">
        <v>0.2</v>
      </c>
      <c r="AA9" s="282"/>
      <c r="AB9" s="282"/>
      <c r="AC9" s="282"/>
      <c r="AD9" s="285">
        <v>116150</v>
      </c>
      <c r="AE9" s="285"/>
      <c r="AF9" s="285"/>
      <c r="AG9" s="285"/>
      <c r="AH9" s="285"/>
      <c r="AI9" s="285"/>
      <c r="AJ9" s="285"/>
      <c r="AK9" s="285"/>
      <c r="AL9" s="289">
        <v>0.4</v>
      </c>
      <c r="AM9" s="237"/>
      <c r="AN9" s="237"/>
      <c r="AO9" s="294"/>
      <c r="AP9" s="260" t="s">
        <v>331</v>
      </c>
      <c r="AQ9" s="36"/>
      <c r="AR9" s="36"/>
      <c r="AS9" s="36"/>
      <c r="AT9" s="36"/>
      <c r="AU9" s="36"/>
      <c r="AV9" s="36"/>
      <c r="AW9" s="36"/>
      <c r="AX9" s="36"/>
      <c r="AY9" s="36"/>
      <c r="AZ9" s="36"/>
      <c r="BA9" s="36"/>
      <c r="BB9" s="36"/>
      <c r="BC9" s="36"/>
      <c r="BD9" s="36"/>
      <c r="BE9" s="36"/>
      <c r="BF9" s="269"/>
      <c r="BG9" s="274">
        <v>7718811</v>
      </c>
      <c r="BH9" s="216"/>
      <c r="BI9" s="216"/>
      <c r="BJ9" s="216"/>
      <c r="BK9" s="216"/>
      <c r="BL9" s="216"/>
      <c r="BM9" s="216"/>
      <c r="BN9" s="279"/>
      <c r="BO9" s="282">
        <v>35.799999999999997</v>
      </c>
      <c r="BP9" s="282"/>
      <c r="BQ9" s="282"/>
      <c r="BR9" s="282"/>
      <c r="BS9" s="326" t="s">
        <v>160</v>
      </c>
      <c r="BT9" s="216"/>
      <c r="BU9" s="216"/>
      <c r="BV9" s="216"/>
      <c r="BW9" s="216"/>
      <c r="BX9" s="216"/>
      <c r="BY9" s="216"/>
      <c r="BZ9" s="216"/>
      <c r="CA9" s="216"/>
      <c r="CB9" s="328"/>
      <c r="CD9" s="260" t="s">
        <v>152</v>
      </c>
      <c r="CE9" s="36"/>
      <c r="CF9" s="36"/>
      <c r="CG9" s="36"/>
      <c r="CH9" s="36"/>
      <c r="CI9" s="36"/>
      <c r="CJ9" s="36"/>
      <c r="CK9" s="36"/>
      <c r="CL9" s="36"/>
      <c r="CM9" s="36"/>
      <c r="CN9" s="36"/>
      <c r="CO9" s="36"/>
      <c r="CP9" s="36"/>
      <c r="CQ9" s="269"/>
      <c r="CR9" s="274">
        <v>5924739</v>
      </c>
      <c r="CS9" s="216"/>
      <c r="CT9" s="216"/>
      <c r="CU9" s="216"/>
      <c r="CV9" s="216"/>
      <c r="CW9" s="216"/>
      <c r="CX9" s="216"/>
      <c r="CY9" s="279"/>
      <c r="CZ9" s="282">
        <v>10.8</v>
      </c>
      <c r="DA9" s="282"/>
      <c r="DB9" s="282"/>
      <c r="DC9" s="282"/>
      <c r="DD9" s="326">
        <v>168420</v>
      </c>
      <c r="DE9" s="216"/>
      <c r="DF9" s="216"/>
      <c r="DG9" s="216"/>
      <c r="DH9" s="216"/>
      <c r="DI9" s="216"/>
      <c r="DJ9" s="216"/>
      <c r="DK9" s="216"/>
      <c r="DL9" s="216"/>
      <c r="DM9" s="216"/>
      <c r="DN9" s="216"/>
      <c r="DO9" s="216"/>
      <c r="DP9" s="279"/>
      <c r="DQ9" s="326">
        <v>4900935</v>
      </c>
      <c r="DR9" s="216"/>
      <c r="DS9" s="216"/>
      <c r="DT9" s="216"/>
      <c r="DU9" s="216"/>
      <c r="DV9" s="216"/>
      <c r="DW9" s="216"/>
      <c r="DX9" s="216"/>
      <c r="DY9" s="216"/>
      <c r="DZ9" s="216"/>
      <c r="EA9" s="216"/>
      <c r="EB9" s="216"/>
      <c r="EC9" s="328"/>
    </row>
    <row r="10" spans="2:143" ht="11.25" customHeight="1">
      <c r="B10" s="260" t="s">
        <v>302</v>
      </c>
      <c r="C10" s="36"/>
      <c r="D10" s="36"/>
      <c r="E10" s="36"/>
      <c r="F10" s="36"/>
      <c r="G10" s="36"/>
      <c r="H10" s="36"/>
      <c r="I10" s="36"/>
      <c r="J10" s="36"/>
      <c r="K10" s="36"/>
      <c r="L10" s="36"/>
      <c r="M10" s="36"/>
      <c r="N10" s="36"/>
      <c r="O10" s="36"/>
      <c r="P10" s="36"/>
      <c r="Q10" s="269"/>
      <c r="R10" s="274" t="s">
        <v>160</v>
      </c>
      <c r="S10" s="216"/>
      <c r="T10" s="216"/>
      <c r="U10" s="216"/>
      <c r="V10" s="216"/>
      <c r="W10" s="216"/>
      <c r="X10" s="216"/>
      <c r="Y10" s="279"/>
      <c r="Z10" s="282" t="s">
        <v>160</v>
      </c>
      <c r="AA10" s="282"/>
      <c r="AB10" s="282"/>
      <c r="AC10" s="282"/>
      <c r="AD10" s="285" t="s">
        <v>160</v>
      </c>
      <c r="AE10" s="285"/>
      <c r="AF10" s="285"/>
      <c r="AG10" s="285"/>
      <c r="AH10" s="285"/>
      <c r="AI10" s="285"/>
      <c r="AJ10" s="285"/>
      <c r="AK10" s="285"/>
      <c r="AL10" s="289" t="s">
        <v>160</v>
      </c>
      <c r="AM10" s="237"/>
      <c r="AN10" s="237"/>
      <c r="AO10" s="294"/>
      <c r="AP10" s="260" t="s">
        <v>332</v>
      </c>
      <c r="AQ10" s="36"/>
      <c r="AR10" s="36"/>
      <c r="AS10" s="36"/>
      <c r="AT10" s="36"/>
      <c r="AU10" s="36"/>
      <c r="AV10" s="36"/>
      <c r="AW10" s="36"/>
      <c r="AX10" s="36"/>
      <c r="AY10" s="36"/>
      <c r="AZ10" s="36"/>
      <c r="BA10" s="36"/>
      <c r="BB10" s="36"/>
      <c r="BC10" s="36"/>
      <c r="BD10" s="36"/>
      <c r="BE10" s="36"/>
      <c r="BF10" s="269"/>
      <c r="BG10" s="274">
        <v>363258</v>
      </c>
      <c r="BH10" s="216"/>
      <c r="BI10" s="216"/>
      <c r="BJ10" s="216"/>
      <c r="BK10" s="216"/>
      <c r="BL10" s="216"/>
      <c r="BM10" s="216"/>
      <c r="BN10" s="279"/>
      <c r="BO10" s="282">
        <v>1.7</v>
      </c>
      <c r="BP10" s="282"/>
      <c r="BQ10" s="282"/>
      <c r="BR10" s="282"/>
      <c r="BS10" s="326" t="s">
        <v>160</v>
      </c>
      <c r="BT10" s="216"/>
      <c r="BU10" s="216"/>
      <c r="BV10" s="216"/>
      <c r="BW10" s="216"/>
      <c r="BX10" s="216"/>
      <c r="BY10" s="216"/>
      <c r="BZ10" s="216"/>
      <c r="CA10" s="216"/>
      <c r="CB10" s="328"/>
      <c r="CD10" s="260" t="s">
        <v>329</v>
      </c>
      <c r="CE10" s="36"/>
      <c r="CF10" s="36"/>
      <c r="CG10" s="36"/>
      <c r="CH10" s="36"/>
      <c r="CI10" s="36"/>
      <c r="CJ10" s="36"/>
      <c r="CK10" s="36"/>
      <c r="CL10" s="36"/>
      <c r="CM10" s="36"/>
      <c r="CN10" s="36"/>
      <c r="CO10" s="36"/>
      <c r="CP10" s="36"/>
      <c r="CQ10" s="269"/>
      <c r="CR10" s="274">
        <v>2390490</v>
      </c>
      <c r="CS10" s="216"/>
      <c r="CT10" s="216"/>
      <c r="CU10" s="216"/>
      <c r="CV10" s="216"/>
      <c r="CW10" s="216"/>
      <c r="CX10" s="216"/>
      <c r="CY10" s="279"/>
      <c r="CZ10" s="282">
        <v>4.4000000000000004</v>
      </c>
      <c r="DA10" s="282"/>
      <c r="DB10" s="282"/>
      <c r="DC10" s="282"/>
      <c r="DD10" s="326">
        <v>21911</v>
      </c>
      <c r="DE10" s="216"/>
      <c r="DF10" s="216"/>
      <c r="DG10" s="216"/>
      <c r="DH10" s="216"/>
      <c r="DI10" s="216"/>
      <c r="DJ10" s="216"/>
      <c r="DK10" s="216"/>
      <c r="DL10" s="216"/>
      <c r="DM10" s="216"/>
      <c r="DN10" s="216"/>
      <c r="DO10" s="216"/>
      <c r="DP10" s="279"/>
      <c r="DQ10" s="326">
        <v>78967</v>
      </c>
      <c r="DR10" s="216"/>
      <c r="DS10" s="216"/>
      <c r="DT10" s="216"/>
      <c r="DU10" s="216"/>
      <c r="DV10" s="216"/>
      <c r="DW10" s="216"/>
      <c r="DX10" s="216"/>
      <c r="DY10" s="216"/>
      <c r="DZ10" s="216"/>
      <c r="EA10" s="216"/>
      <c r="EB10" s="216"/>
      <c r="EC10" s="328"/>
    </row>
    <row r="11" spans="2:143" ht="11.25" customHeight="1">
      <c r="B11" s="260" t="s">
        <v>335</v>
      </c>
      <c r="C11" s="36"/>
      <c r="D11" s="36"/>
      <c r="E11" s="36"/>
      <c r="F11" s="36"/>
      <c r="G11" s="36"/>
      <c r="H11" s="36"/>
      <c r="I11" s="36"/>
      <c r="J11" s="36"/>
      <c r="K11" s="36"/>
      <c r="L11" s="36"/>
      <c r="M11" s="36"/>
      <c r="N11" s="36"/>
      <c r="O11" s="36"/>
      <c r="P11" s="36"/>
      <c r="Q11" s="269"/>
      <c r="R11" s="274" t="s">
        <v>160</v>
      </c>
      <c r="S11" s="216"/>
      <c r="T11" s="216"/>
      <c r="U11" s="216"/>
      <c r="V11" s="216"/>
      <c r="W11" s="216"/>
      <c r="X11" s="216"/>
      <c r="Y11" s="279"/>
      <c r="Z11" s="282" t="s">
        <v>160</v>
      </c>
      <c r="AA11" s="282"/>
      <c r="AB11" s="282"/>
      <c r="AC11" s="282"/>
      <c r="AD11" s="285" t="s">
        <v>160</v>
      </c>
      <c r="AE11" s="285"/>
      <c r="AF11" s="285"/>
      <c r="AG11" s="285"/>
      <c r="AH11" s="285"/>
      <c r="AI11" s="285"/>
      <c r="AJ11" s="285"/>
      <c r="AK11" s="285"/>
      <c r="AL11" s="289" t="s">
        <v>160</v>
      </c>
      <c r="AM11" s="237"/>
      <c r="AN11" s="237"/>
      <c r="AO11" s="294"/>
      <c r="AP11" s="260" t="s">
        <v>336</v>
      </c>
      <c r="AQ11" s="36"/>
      <c r="AR11" s="36"/>
      <c r="AS11" s="36"/>
      <c r="AT11" s="36"/>
      <c r="AU11" s="36"/>
      <c r="AV11" s="36"/>
      <c r="AW11" s="36"/>
      <c r="AX11" s="36"/>
      <c r="AY11" s="36"/>
      <c r="AZ11" s="36"/>
      <c r="BA11" s="36"/>
      <c r="BB11" s="36"/>
      <c r="BC11" s="36"/>
      <c r="BD11" s="36"/>
      <c r="BE11" s="36"/>
      <c r="BF11" s="269"/>
      <c r="BG11" s="274">
        <v>1263969</v>
      </c>
      <c r="BH11" s="216"/>
      <c r="BI11" s="216"/>
      <c r="BJ11" s="216"/>
      <c r="BK11" s="216"/>
      <c r="BL11" s="216"/>
      <c r="BM11" s="216"/>
      <c r="BN11" s="279"/>
      <c r="BO11" s="282">
        <v>5.9</v>
      </c>
      <c r="BP11" s="282"/>
      <c r="BQ11" s="282"/>
      <c r="BR11" s="282"/>
      <c r="BS11" s="326">
        <v>155589</v>
      </c>
      <c r="BT11" s="216"/>
      <c r="BU11" s="216"/>
      <c r="BV11" s="216"/>
      <c r="BW11" s="216"/>
      <c r="BX11" s="216"/>
      <c r="BY11" s="216"/>
      <c r="BZ11" s="216"/>
      <c r="CA11" s="216"/>
      <c r="CB11" s="328"/>
      <c r="CD11" s="260" t="s">
        <v>337</v>
      </c>
      <c r="CE11" s="36"/>
      <c r="CF11" s="36"/>
      <c r="CG11" s="36"/>
      <c r="CH11" s="36"/>
      <c r="CI11" s="36"/>
      <c r="CJ11" s="36"/>
      <c r="CK11" s="36"/>
      <c r="CL11" s="36"/>
      <c r="CM11" s="36"/>
      <c r="CN11" s="36"/>
      <c r="CO11" s="36"/>
      <c r="CP11" s="36"/>
      <c r="CQ11" s="269"/>
      <c r="CR11" s="274">
        <v>876348</v>
      </c>
      <c r="CS11" s="216"/>
      <c r="CT11" s="216"/>
      <c r="CU11" s="216"/>
      <c r="CV11" s="216"/>
      <c r="CW11" s="216"/>
      <c r="CX11" s="216"/>
      <c r="CY11" s="279"/>
      <c r="CZ11" s="282">
        <v>1.6</v>
      </c>
      <c r="DA11" s="282"/>
      <c r="DB11" s="282"/>
      <c r="DC11" s="282"/>
      <c r="DD11" s="326">
        <v>424133</v>
      </c>
      <c r="DE11" s="216"/>
      <c r="DF11" s="216"/>
      <c r="DG11" s="216"/>
      <c r="DH11" s="216"/>
      <c r="DI11" s="216"/>
      <c r="DJ11" s="216"/>
      <c r="DK11" s="216"/>
      <c r="DL11" s="216"/>
      <c r="DM11" s="216"/>
      <c r="DN11" s="216"/>
      <c r="DO11" s="216"/>
      <c r="DP11" s="279"/>
      <c r="DQ11" s="326">
        <v>702553</v>
      </c>
      <c r="DR11" s="216"/>
      <c r="DS11" s="216"/>
      <c r="DT11" s="216"/>
      <c r="DU11" s="216"/>
      <c r="DV11" s="216"/>
      <c r="DW11" s="216"/>
      <c r="DX11" s="216"/>
      <c r="DY11" s="216"/>
      <c r="DZ11" s="216"/>
      <c r="EA11" s="216"/>
      <c r="EB11" s="216"/>
      <c r="EC11" s="328"/>
    </row>
    <row r="12" spans="2:143" ht="11.25" customHeight="1">
      <c r="B12" s="260" t="s">
        <v>338</v>
      </c>
      <c r="C12" s="36"/>
      <c r="D12" s="36"/>
      <c r="E12" s="36"/>
      <c r="F12" s="36"/>
      <c r="G12" s="36"/>
      <c r="H12" s="36"/>
      <c r="I12" s="36"/>
      <c r="J12" s="36"/>
      <c r="K12" s="36"/>
      <c r="L12" s="36"/>
      <c r="M12" s="36"/>
      <c r="N12" s="36"/>
      <c r="O12" s="36"/>
      <c r="P12" s="36"/>
      <c r="Q12" s="269"/>
      <c r="R12" s="274">
        <v>2635138</v>
      </c>
      <c r="S12" s="216"/>
      <c r="T12" s="216"/>
      <c r="U12" s="216"/>
      <c r="V12" s="216"/>
      <c r="W12" s="216"/>
      <c r="X12" s="216"/>
      <c r="Y12" s="279"/>
      <c r="Z12" s="282">
        <v>4.5999999999999996</v>
      </c>
      <c r="AA12" s="282"/>
      <c r="AB12" s="282"/>
      <c r="AC12" s="282"/>
      <c r="AD12" s="285">
        <v>2635138</v>
      </c>
      <c r="AE12" s="285"/>
      <c r="AF12" s="285"/>
      <c r="AG12" s="285"/>
      <c r="AH12" s="285"/>
      <c r="AI12" s="285"/>
      <c r="AJ12" s="285"/>
      <c r="AK12" s="285"/>
      <c r="AL12" s="289">
        <v>9.8000000000000007</v>
      </c>
      <c r="AM12" s="237"/>
      <c r="AN12" s="237"/>
      <c r="AO12" s="294"/>
      <c r="AP12" s="260" t="s">
        <v>340</v>
      </c>
      <c r="AQ12" s="36"/>
      <c r="AR12" s="36"/>
      <c r="AS12" s="36"/>
      <c r="AT12" s="36"/>
      <c r="AU12" s="36"/>
      <c r="AV12" s="36"/>
      <c r="AW12" s="36"/>
      <c r="AX12" s="36"/>
      <c r="AY12" s="36"/>
      <c r="AZ12" s="36"/>
      <c r="BA12" s="36"/>
      <c r="BB12" s="36"/>
      <c r="BC12" s="36"/>
      <c r="BD12" s="36"/>
      <c r="BE12" s="36"/>
      <c r="BF12" s="269"/>
      <c r="BG12" s="274">
        <v>9435259</v>
      </c>
      <c r="BH12" s="216"/>
      <c r="BI12" s="216"/>
      <c r="BJ12" s="216"/>
      <c r="BK12" s="216"/>
      <c r="BL12" s="216"/>
      <c r="BM12" s="216"/>
      <c r="BN12" s="279"/>
      <c r="BO12" s="282">
        <v>43.7</v>
      </c>
      <c r="BP12" s="282"/>
      <c r="BQ12" s="282"/>
      <c r="BR12" s="282"/>
      <c r="BS12" s="326" t="s">
        <v>160</v>
      </c>
      <c r="BT12" s="216"/>
      <c r="BU12" s="216"/>
      <c r="BV12" s="216"/>
      <c r="BW12" s="216"/>
      <c r="BX12" s="216"/>
      <c r="BY12" s="216"/>
      <c r="BZ12" s="216"/>
      <c r="CA12" s="216"/>
      <c r="CB12" s="328"/>
      <c r="CD12" s="260" t="s">
        <v>115</v>
      </c>
      <c r="CE12" s="36"/>
      <c r="CF12" s="36"/>
      <c r="CG12" s="36"/>
      <c r="CH12" s="36"/>
      <c r="CI12" s="36"/>
      <c r="CJ12" s="36"/>
      <c r="CK12" s="36"/>
      <c r="CL12" s="36"/>
      <c r="CM12" s="36"/>
      <c r="CN12" s="36"/>
      <c r="CO12" s="36"/>
      <c r="CP12" s="36"/>
      <c r="CQ12" s="269"/>
      <c r="CR12" s="274">
        <v>4450312</v>
      </c>
      <c r="CS12" s="216"/>
      <c r="CT12" s="216"/>
      <c r="CU12" s="216"/>
      <c r="CV12" s="216"/>
      <c r="CW12" s="216"/>
      <c r="CX12" s="216"/>
      <c r="CY12" s="279"/>
      <c r="CZ12" s="282">
        <v>8.1</v>
      </c>
      <c r="DA12" s="282"/>
      <c r="DB12" s="282"/>
      <c r="DC12" s="282"/>
      <c r="DD12" s="326">
        <v>560485</v>
      </c>
      <c r="DE12" s="216"/>
      <c r="DF12" s="216"/>
      <c r="DG12" s="216"/>
      <c r="DH12" s="216"/>
      <c r="DI12" s="216"/>
      <c r="DJ12" s="216"/>
      <c r="DK12" s="216"/>
      <c r="DL12" s="216"/>
      <c r="DM12" s="216"/>
      <c r="DN12" s="216"/>
      <c r="DO12" s="216"/>
      <c r="DP12" s="279"/>
      <c r="DQ12" s="326">
        <v>3720953</v>
      </c>
      <c r="DR12" s="216"/>
      <c r="DS12" s="216"/>
      <c r="DT12" s="216"/>
      <c r="DU12" s="216"/>
      <c r="DV12" s="216"/>
      <c r="DW12" s="216"/>
      <c r="DX12" s="216"/>
      <c r="DY12" s="216"/>
      <c r="DZ12" s="216"/>
      <c r="EA12" s="216"/>
      <c r="EB12" s="216"/>
      <c r="EC12" s="328"/>
    </row>
    <row r="13" spans="2:143" ht="11.25" customHeight="1">
      <c r="B13" s="260" t="s">
        <v>341</v>
      </c>
      <c r="C13" s="36"/>
      <c r="D13" s="36"/>
      <c r="E13" s="36"/>
      <c r="F13" s="36"/>
      <c r="G13" s="36"/>
      <c r="H13" s="36"/>
      <c r="I13" s="36"/>
      <c r="J13" s="36"/>
      <c r="K13" s="36"/>
      <c r="L13" s="36"/>
      <c r="M13" s="36"/>
      <c r="N13" s="36"/>
      <c r="O13" s="36"/>
      <c r="P13" s="36"/>
      <c r="Q13" s="269"/>
      <c r="R13" s="274">
        <v>24161</v>
      </c>
      <c r="S13" s="216"/>
      <c r="T13" s="216"/>
      <c r="U13" s="216"/>
      <c r="V13" s="216"/>
      <c r="W13" s="216"/>
      <c r="X13" s="216"/>
      <c r="Y13" s="279"/>
      <c r="Z13" s="282">
        <v>0</v>
      </c>
      <c r="AA13" s="282"/>
      <c r="AB13" s="282"/>
      <c r="AC13" s="282"/>
      <c r="AD13" s="285">
        <v>24161</v>
      </c>
      <c r="AE13" s="285"/>
      <c r="AF13" s="285"/>
      <c r="AG13" s="285"/>
      <c r="AH13" s="285"/>
      <c r="AI13" s="285"/>
      <c r="AJ13" s="285"/>
      <c r="AK13" s="285"/>
      <c r="AL13" s="289">
        <v>0.1</v>
      </c>
      <c r="AM13" s="237"/>
      <c r="AN13" s="237"/>
      <c r="AO13" s="294"/>
      <c r="AP13" s="260" t="s">
        <v>342</v>
      </c>
      <c r="AQ13" s="36"/>
      <c r="AR13" s="36"/>
      <c r="AS13" s="36"/>
      <c r="AT13" s="36"/>
      <c r="AU13" s="36"/>
      <c r="AV13" s="36"/>
      <c r="AW13" s="36"/>
      <c r="AX13" s="36"/>
      <c r="AY13" s="36"/>
      <c r="AZ13" s="36"/>
      <c r="BA13" s="36"/>
      <c r="BB13" s="36"/>
      <c r="BC13" s="36"/>
      <c r="BD13" s="36"/>
      <c r="BE13" s="36"/>
      <c r="BF13" s="269"/>
      <c r="BG13" s="274">
        <v>9407971</v>
      </c>
      <c r="BH13" s="216"/>
      <c r="BI13" s="216"/>
      <c r="BJ13" s="216"/>
      <c r="BK13" s="216"/>
      <c r="BL13" s="216"/>
      <c r="BM13" s="216"/>
      <c r="BN13" s="279"/>
      <c r="BO13" s="282">
        <v>43.6</v>
      </c>
      <c r="BP13" s="282"/>
      <c r="BQ13" s="282"/>
      <c r="BR13" s="282"/>
      <c r="BS13" s="326" t="s">
        <v>160</v>
      </c>
      <c r="BT13" s="216"/>
      <c r="BU13" s="216"/>
      <c r="BV13" s="216"/>
      <c r="BW13" s="216"/>
      <c r="BX13" s="216"/>
      <c r="BY13" s="216"/>
      <c r="BZ13" s="216"/>
      <c r="CA13" s="216"/>
      <c r="CB13" s="328"/>
      <c r="CD13" s="260" t="s">
        <v>343</v>
      </c>
      <c r="CE13" s="36"/>
      <c r="CF13" s="36"/>
      <c r="CG13" s="36"/>
      <c r="CH13" s="36"/>
      <c r="CI13" s="36"/>
      <c r="CJ13" s="36"/>
      <c r="CK13" s="36"/>
      <c r="CL13" s="36"/>
      <c r="CM13" s="36"/>
      <c r="CN13" s="36"/>
      <c r="CO13" s="36"/>
      <c r="CP13" s="36"/>
      <c r="CQ13" s="269"/>
      <c r="CR13" s="274">
        <v>6797956</v>
      </c>
      <c r="CS13" s="216"/>
      <c r="CT13" s="216"/>
      <c r="CU13" s="216"/>
      <c r="CV13" s="216"/>
      <c r="CW13" s="216"/>
      <c r="CX13" s="216"/>
      <c r="CY13" s="279"/>
      <c r="CZ13" s="282">
        <v>12.4</v>
      </c>
      <c r="DA13" s="282"/>
      <c r="DB13" s="282"/>
      <c r="DC13" s="282"/>
      <c r="DD13" s="326">
        <v>4242516</v>
      </c>
      <c r="DE13" s="216"/>
      <c r="DF13" s="216"/>
      <c r="DG13" s="216"/>
      <c r="DH13" s="216"/>
      <c r="DI13" s="216"/>
      <c r="DJ13" s="216"/>
      <c r="DK13" s="216"/>
      <c r="DL13" s="216"/>
      <c r="DM13" s="216"/>
      <c r="DN13" s="216"/>
      <c r="DO13" s="216"/>
      <c r="DP13" s="279"/>
      <c r="DQ13" s="326">
        <v>3783059</v>
      </c>
      <c r="DR13" s="216"/>
      <c r="DS13" s="216"/>
      <c r="DT13" s="216"/>
      <c r="DU13" s="216"/>
      <c r="DV13" s="216"/>
      <c r="DW13" s="216"/>
      <c r="DX13" s="216"/>
      <c r="DY13" s="216"/>
      <c r="DZ13" s="216"/>
      <c r="EA13" s="216"/>
      <c r="EB13" s="216"/>
      <c r="EC13" s="328"/>
    </row>
    <row r="14" spans="2:143" ht="11.25" customHeight="1">
      <c r="B14" s="260" t="s">
        <v>344</v>
      </c>
      <c r="C14" s="36"/>
      <c r="D14" s="36"/>
      <c r="E14" s="36"/>
      <c r="F14" s="36"/>
      <c r="G14" s="36"/>
      <c r="H14" s="36"/>
      <c r="I14" s="36"/>
      <c r="J14" s="36"/>
      <c r="K14" s="36"/>
      <c r="L14" s="36"/>
      <c r="M14" s="36"/>
      <c r="N14" s="36"/>
      <c r="O14" s="36"/>
      <c r="P14" s="36"/>
      <c r="Q14" s="269"/>
      <c r="R14" s="274" t="s">
        <v>160</v>
      </c>
      <c r="S14" s="216"/>
      <c r="T14" s="216"/>
      <c r="U14" s="216"/>
      <c r="V14" s="216"/>
      <c r="W14" s="216"/>
      <c r="X14" s="216"/>
      <c r="Y14" s="279"/>
      <c r="Z14" s="282" t="s">
        <v>160</v>
      </c>
      <c r="AA14" s="282"/>
      <c r="AB14" s="282"/>
      <c r="AC14" s="282"/>
      <c r="AD14" s="285" t="s">
        <v>160</v>
      </c>
      <c r="AE14" s="285"/>
      <c r="AF14" s="285"/>
      <c r="AG14" s="285"/>
      <c r="AH14" s="285"/>
      <c r="AI14" s="285"/>
      <c r="AJ14" s="285"/>
      <c r="AK14" s="285"/>
      <c r="AL14" s="289" t="s">
        <v>160</v>
      </c>
      <c r="AM14" s="237"/>
      <c r="AN14" s="237"/>
      <c r="AO14" s="294"/>
      <c r="AP14" s="260" t="s">
        <v>345</v>
      </c>
      <c r="AQ14" s="36"/>
      <c r="AR14" s="36"/>
      <c r="AS14" s="36"/>
      <c r="AT14" s="36"/>
      <c r="AU14" s="36"/>
      <c r="AV14" s="36"/>
      <c r="AW14" s="36"/>
      <c r="AX14" s="36"/>
      <c r="AY14" s="36"/>
      <c r="AZ14" s="36"/>
      <c r="BA14" s="36"/>
      <c r="BB14" s="36"/>
      <c r="BC14" s="36"/>
      <c r="BD14" s="36"/>
      <c r="BE14" s="36"/>
      <c r="BF14" s="269"/>
      <c r="BG14" s="274">
        <v>378044</v>
      </c>
      <c r="BH14" s="216"/>
      <c r="BI14" s="216"/>
      <c r="BJ14" s="216"/>
      <c r="BK14" s="216"/>
      <c r="BL14" s="216"/>
      <c r="BM14" s="216"/>
      <c r="BN14" s="279"/>
      <c r="BO14" s="282">
        <v>1.8</v>
      </c>
      <c r="BP14" s="282"/>
      <c r="BQ14" s="282"/>
      <c r="BR14" s="282"/>
      <c r="BS14" s="326" t="s">
        <v>160</v>
      </c>
      <c r="BT14" s="216"/>
      <c r="BU14" s="216"/>
      <c r="BV14" s="216"/>
      <c r="BW14" s="216"/>
      <c r="BX14" s="216"/>
      <c r="BY14" s="216"/>
      <c r="BZ14" s="216"/>
      <c r="CA14" s="216"/>
      <c r="CB14" s="328"/>
      <c r="CD14" s="260" t="s">
        <v>346</v>
      </c>
      <c r="CE14" s="36"/>
      <c r="CF14" s="36"/>
      <c r="CG14" s="36"/>
      <c r="CH14" s="36"/>
      <c r="CI14" s="36"/>
      <c r="CJ14" s="36"/>
      <c r="CK14" s="36"/>
      <c r="CL14" s="36"/>
      <c r="CM14" s="36"/>
      <c r="CN14" s="36"/>
      <c r="CO14" s="36"/>
      <c r="CP14" s="36"/>
      <c r="CQ14" s="269"/>
      <c r="CR14" s="274">
        <v>1518043</v>
      </c>
      <c r="CS14" s="216"/>
      <c r="CT14" s="216"/>
      <c r="CU14" s="216"/>
      <c r="CV14" s="216"/>
      <c r="CW14" s="216"/>
      <c r="CX14" s="216"/>
      <c r="CY14" s="279"/>
      <c r="CZ14" s="282">
        <v>2.8</v>
      </c>
      <c r="DA14" s="282"/>
      <c r="DB14" s="282"/>
      <c r="DC14" s="282"/>
      <c r="DD14" s="326">
        <v>102934</v>
      </c>
      <c r="DE14" s="216"/>
      <c r="DF14" s="216"/>
      <c r="DG14" s="216"/>
      <c r="DH14" s="216"/>
      <c r="DI14" s="216"/>
      <c r="DJ14" s="216"/>
      <c r="DK14" s="216"/>
      <c r="DL14" s="216"/>
      <c r="DM14" s="216"/>
      <c r="DN14" s="216"/>
      <c r="DO14" s="216"/>
      <c r="DP14" s="279"/>
      <c r="DQ14" s="326">
        <v>1361188</v>
      </c>
      <c r="DR14" s="216"/>
      <c r="DS14" s="216"/>
      <c r="DT14" s="216"/>
      <c r="DU14" s="216"/>
      <c r="DV14" s="216"/>
      <c r="DW14" s="216"/>
      <c r="DX14" s="216"/>
      <c r="DY14" s="216"/>
      <c r="DZ14" s="216"/>
      <c r="EA14" s="216"/>
      <c r="EB14" s="216"/>
      <c r="EC14" s="328"/>
    </row>
    <row r="15" spans="2:143" ht="11.25" customHeight="1">
      <c r="B15" s="260" t="s">
        <v>325</v>
      </c>
      <c r="C15" s="36"/>
      <c r="D15" s="36"/>
      <c r="E15" s="36"/>
      <c r="F15" s="36"/>
      <c r="G15" s="36"/>
      <c r="H15" s="36"/>
      <c r="I15" s="36"/>
      <c r="J15" s="36"/>
      <c r="K15" s="36"/>
      <c r="L15" s="36"/>
      <c r="M15" s="36"/>
      <c r="N15" s="36"/>
      <c r="O15" s="36"/>
      <c r="P15" s="36"/>
      <c r="Q15" s="269"/>
      <c r="R15" s="274">
        <v>147707</v>
      </c>
      <c r="S15" s="216"/>
      <c r="T15" s="216"/>
      <c r="U15" s="216"/>
      <c r="V15" s="216"/>
      <c r="W15" s="216"/>
      <c r="X15" s="216"/>
      <c r="Y15" s="279"/>
      <c r="Z15" s="282">
        <v>0.3</v>
      </c>
      <c r="AA15" s="282"/>
      <c r="AB15" s="282"/>
      <c r="AC15" s="282"/>
      <c r="AD15" s="285">
        <v>147707</v>
      </c>
      <c r="AE15" s="285"/>
      <c r="AF15" s="285"/>
      <c r="AG15" s="285"/>
      <c r="AH15" s="285"/>
      <c r="AI15" s="285"/>
      <c r="AJ15" s="285"/>
      <c r="AK15" s="285"/>
      <c r="AL15" s="289">
        <v>0.6</v>
      </c>
      <c r="AM15" s="237"/>
      <c r="AN15" s="237"/>
      <c r="AO15" s="294"/>
      <c r="AP15" s="260" t="s">
        <v>348</v>
      </c>
      <c r="AQ15" s="36"/>
      <c r="AR15" s="36"/>
      <c r="AS15" s="36"/>
      <c r="AT15" s="36"/>
      <c r="AU15" s="36"/>
      <c r="AV15" s="36"/>
      <c r="AW15" s="36"/>
      <c r="AX15" s="36"/>
      <c r="AY15" s="36"/>
      <c r="AZ15" s="36"/>
      <c r="BA15" s="36"/>
      <c r="BB15" s="36"/>
      <c r="BC15" s="36"/>
      <c r="BD15" s="36"/>
      <c r="BE15" s="36"/>
      <c r="BF15" s="269"/>
      <c r="BG15" s="274">
        <v>745095</v>
      </c>
      <c r="BH15" s="216"/>
      <c r="BI15" s="216"/>
      <c r="BJ15" s="216"/>
      <c r="BK15" s="216"/>
      <c r="BL15" s="216"/>
      <c r="BM15" s="216"/>
      <c r="BN15" s="279"/>
      <c r="BO15" s="282">
        <v>3.5</v>
      </c>
      <c r="BP15" s="282"/>
      <c r="BQ15" s="282"/>
      <c r="BR15" s="282"/>
      <c r="BS15" s="326" t="s">
        <v>160</v>
      </c>
      <c r="BT15" s="216"/>
      <c r="BU15" s="216"/>
      <c r="BV15" s="216"/>
      <c r="BW15" s="216"/>
      <c r="BX15" s="216"/>
      <c r="BY15" s="216"/>
      <c r="BZ15" s="216"/>
      <c r="CA15" s="216"/>
      <c r="CB15" s="328"/>
      <c r="CD15" s="260" t="s">
        <v>349</v>
      </c>
      <c r="CE15" s="36"/>
      <c r="CF15" s="36"/>
      <c r="CG15" s="36"/>
      <c r="CH15" s="36"/>
      <c r="CI15" s="36"/>
      <c r="CJ15" s="36"/>
      <c r="CK15" s="36"/>
      <c r="CL15" s="36"/>
      <c r="CM15" s="36"/>
      <c r="CN15" s="36"/>
      <c r="CO15" s="36"/>
      <c r="CP15" s="36"/>
      <c r="CQ15" s="269"/>
      <c r="CR15" s="274">
        <v>3504632</v>
      </c>
      <c r="CS15" s="216"/>
      <c r="CT15" s="216"/>
      <c r="CU15" s="216"/>
      <c r="CV15" s="216"/>
      <c r="CW15" s="216"/>
      <c r="CX15" s="216"/>
      <c r="CY15" s="279"/>
      <c r="CZ15" s="282">
        <v>6.4</v>
      </c>
      <c r="DA15" s="282"/>
      <c r="DB15" s="282"/>
      <c r="DC15" s="282"/>
      <c r="DD15" s="326">
        <v>402164</v>
      </c>
      <c r="DE15" s="216"/>
      <c r="DF15" s="216"/>
      <c r="DG15" s="216"/>
      <c r="DH15" s="216"/>
      <c r="DI15" s="216"/>
      <c r="DJ15" s="216"/>
      <c r="DK15" s="216"/>
      <c r="DL15" s="216"/>
      <c r="DM15" s="216"/>
      <c r="DN15" s="216"/>
      <c r="DO15" s="216"/>
      <c r="DP15" s="279"/>
      <c r="DQ15" s="326">
        <v>3136808</v>
      </c>
      <c r="DR15" s="216"/>
      <c r="DS15" s="216"/>
      <c r="DT15" s="216"/>
      <c r="DU15" s="216"/>
      <c r="DV15" s="216"/>
      <c r="DW15" s="216"/>
      <c r="DX15" s="216"/>
      <c r="DY15" s="216"/>
      <c r="DZ15" s="216"/>
      <c r="EA15" s="216"/>
      <c r="EB15" s="216"/>
      <c r="EC15" s="328"/>
    </row>
    <row r="16" spans="2:143" ht="11.25" customHeight="1">
      <c r="B16" s="260" t="s">
        <v>310</v>
      </c>
      <c r="C16" s="36"/>
      <c r="D16" s="36"/>
      <c r="E16" s="36"/>
      <c r="F16" s="36"/>
      <c r="G16" s="36"/>
      <c r="H16" s="36"/>
      <c r="I16" s="36"/>
      <c r="J16" s="36"/>
      <c r="K16" s="36"/>
      <c r="L16" s="36"/>
      <c r="M16" s="36"/>
      <c r="N16" s="36"/>
      <c r="O16" s="36"/>
      <c r="P16" s="36"/>
      <c r="Q16" s="269"/>
      <c r="R16" s="274" t="s">
        <v>160</v>
      </c>
      <c r="S16" s="216"/>
      <c r="T16" s="216"/>
      <c r="U16" s="216"/>
      <c r="V16" s="216"/>
      <c r="W16" s="216"/>
      <c r="X16" s="216"/>
      <c r="Y16" s="279"/>
      <c r="Z16" s="282" t="s">
        <v>160</v>
      </c>
      <c r="AA16" s="282"/>
      <c r="AB16" s="282"/>
      <c r="AC16" s="282"/>
      <c r="AD16" s="285" t="s">
        <v>160</v>
      </c>
      <c r="AE16" s="285"/>
      <c r="AF16" s="285"/>
      <c r="AG16" s="285"/>
      <c r="AH16" s="285"/>
      <c r="AI16" s="285"/>
      <c r="AJ16" s="285"/>
      <c r="AK16" s="285"/>
      <c r="AL16" s="289" t="s">
        <v>160</v>
      </c>
      <c r="AM16" s="237"/>
      <c r="AN16" s="237"/>
      <c r="AO16" s="294"/>
      <c r="AP16" s="260" t="s">
        <v>70</v>
      </c>
      <c r="AQ16" s="36"/>
      <c r="AR16" s="36"/>
      <c r="AS16" s="36"/>
      <c r="AT16" s="36"/>
      <c r="AU16" s="36"/>
      <c r="AV16" s="36"/>
      <c r="AW16" s="36"/>
      <c r="AX16" s="36"/>
      <c r="AY16" s="36"/>
      <c r="AZ16" s="36"/>
      <c r="BA16" s="36"/>
      <c r="BB16" s="36"/>
      <c r="BC16" s="36"/>
      <c r="BD16" s="36"/>
      <c r="BE16" s="36"/>
      <c r="BF16" s="269"/>
      <c r="BG16" s="274" t="s">
        <v>160</v>
      </c>
      <c r="BH16" s="216"/>
      <c r="BI16" s="216"/>
      <c r="BJ16" s="216"/>
      <c r="BK16" s="216"/>
      <c r="BL16" s="216"/>
      <c r="BM16" s="216"/>
      <c r="BN16" s="279"/>
      <c r="BO16" s="282" t="s">
        <v>160</v>
      </c>
      <c r="BP16" s="282"/>
      <c r="BQ16" s="282"/>
      <c r="BR16" s="282"/>
      <c r="BS16" s="326" t="s">
        <v>160</v>
      </c>
      <c r="BT16" s="216"/>
      <c r="BU16" s="216"/>
      <c r="BV16" s="216"/>
      <c r="BW16" s="216"/>
      <c r="BX16" s="216"/>
      <c r="BY16" s="216"/>
      <c r="BZ16" s="216"/>
      <c r="CA16" s="216"/>
      <c r="CB16" s="328"/>
      <c r="CD16" s="260" t="s">
        <v>110</v>
      </c>
      <c r="CE16" s="36"/>
      <c r="CF16" s="36"/>
      <c r="CG16" s="36"/>
      <c r="CH16" s="36"/>
      <c r="CI16" s="36"/>
      <c r="CJ16" s="36"/>
      <c r="CK16" s="36"/>
      <c r="CL16" s="36"/>
      <c r="CM16" s="36"/>
      <c r="CN16" s="36"/>
      <c r="CO16" s="36"/>
      <c r="CP16" s="36"/>
      <c r="CQ16" s="269"/>
      <c r="CR16" s="274">
        <v>135250</v>
      </c>
      <c r="CS16" s="216"/>
      <c r="CT16" s="216"/>
      <c r="CU16" s="216"/>
      <c r="CV16" s="216"/>
      <c r="CW16" s="216"/>
      <c r="CX16" s="216"/>
      <c r="CY16" s="279"/>
      <c r="CZ16" s="282">
        <v>0.2</v>
      </c>
      <c r="DA16" s="282"/>
      <c r="DB16" s="282"/>
      <c r="DC16" s="282"/>
      <c r="DD16" s="326" t="s">
        <v>160</v>
      </c>
      <c r="DE16" s="216"/>
      <c r="DF16" s="216"/>
      <c r="DG16" s="216"/>
      <c r="DH16" s="216"/>
      <c r="DI16" s="216"/>
      <c r="DJ16" s="216"/>
      <c r="DK16" s="216"/>
      <c r="DL16" s="216"/>
      <c r="DM16" s="216"/>
      <c r="DN16" s="216"/>
      <c r="DO16" s="216"/>
      <c r="DP16" s="279"/>
      <c r="DQ16" s="326">
        <v>34070</v>
      </c>
      <c r="DR16" s="216"/>
      <c r="DS16" s="216"/>
      <c r="DT16" s="216"/>
      <c r="DU16" s="216"/>
      <c r="DV16" s="216"/>
      <c r="DW16" s="216"/>
      <c r="DX16" s="216"/>
      <c r="DY16" s="216"/>
      <c r="DZ16" s="216"/>
      <c r="EA16" s="216"/>
      <c r="EB16" s="216"/>
      <c r="EC16" s="328"/>
    </row>
    <row r="17" spans="2:133" ht="11.25" customHeight="1">
      <c r="B17" s="260" t="s">
        <v>347</v>
      </c>
      <c r="C17" s="36"/>
      <c r="D17" s="36"/>
      <c r="E17" s="36"/>
      <c r="F17" s="36"/>
      <c r="G17" s="36"/>
      <c r="H17" s="36"/>
      <c r="I17" s="36"/>
      <c r="J17" s="36"/>
      <c r="K17" s="36"/>
      <c r="L17" s="36"/>
      <c r="M17" s="36"/>
      <c r="N17" s="36"/>
      <c r="O17" s="36"/>
      <c r="P17" s="36"/>
      <c r="Q17" s="269"/>
      <c r="R17" s="274">
        <v>138862</v>
      </c>
      <c r="S17" s="216"/>
      <c r="T17" s="216"/>
      <c r="U17" s="216"/>
      <c r="V17" s="216"/>
      <c r="W17" s="216"/>
      <c r="X17" s="216"/>
      <c r="Y17" s="279"/>
      <c r="Z17" s="282">
        <v>0.2</v>
      </c>
      <c r="AA17" s="282"/>
      <c r="AB17" s="282"/>
      <c r="AC17" s="282"/>
      <c r="AD17" s="285">
        <v>138862</v>
      </c>
      <c r="AE17" s="285"/>
      <c r="AF17" s="285"/>
      <c r="AG17" s="285"/>
      <c r="AH17" s="285"/>
      <c r="AI17" s="285"/>
      <c r="AJ17" s="285"/>
      <c r="AK17" s="285"/>
      <c r="AL17" s="289">
        <v>0.5</v>
      </c>
      <c r="AM17" s="237"/>
      <c r="AN17" s="237"/>
      <c r="AO17" s="294"/>
      <c r="AP17" s="260" t="s">
        <v>314</v>
      </c>
      <c r="AQ17" s="36"/>
      <c r="AR17" s="36"/>
      <c r="AS17" s="36"/>
      <c r="AT17" s="36"/>
      <c r="AU17" s="36"/>
      <c r="AV17" s="36"/>
      <c r="AW17" s="36"/>
      <c r="AX17" s="36"/>
      <c r="AY17" s="36"/>
      <c r="AZ17" s="36"/>
      <c r="BA17" s="36"/>
      <c r="BB17" s="36"/>
      <c r="BC17" s="36"/>
      <c r="BD17" s="36"/>
      <c r="BE17" s="36"/>
      <c r="BF17" s="269"/>
      <c r="BG17" s="274" t="s">
        <v>160</v>
      </c>
      <c r="BH17" s="216"/>
      <c r="BI17" s="216"/>
      <c r="BJ17" s="216"/>
      <c r="BK17" s="216"/>
      <c r="BL17" s="216"/>
      <c r="BM17" s="216"/>
      <c r="BN17" s="279"/>
      <c r="BO17" s="282" t="s">
        <v>160</v>
      </c>
      <c r="BP17" s="282"/>
      <c r="BQ17" s="282"/>
      <c r="BR17" s="282"/>
      <c r="BS17" s="326" t="s">
        <v>160</v>
      </c>
      <c r="BT17" s="216"/>
      <c r="BU17" s="216"/>
      <c r="BV17" s="216"/>
      <c r="BW17" s="216"/>
      <c r="BX17" s="216"/>
      <c r="BY17" s="216"/>
      <c r="BZ17" s="216"/>
      <c r="CA17" s="216"/>
      <c r="CB17" s="328"/>
      <c r="CD17" s="260" t="s">
        <v>352</v>
      </c>
      <c r="CE17" s="36"/>
      <c r="CF17" s="36"/>
      <c r="CG17" s="36"/>
      <c r="CH17" s="36"/>
      <c r="CI17" s="36"/>
      <c r="CJ17" s="36"/>
      <c r="CK17" s="36"/>
      <c r="CL17" s="36"/>
      <c r="CM17" s="36"/>
      <c r="CN17" s="36"/>
      <c r="CO17" s="36"/>
      <c r="CP17" s="36"/>
      <c r="CQ17" s="269"/>
      <c r="CR17" s="274">
        <v>5043325</v>
      </c>
      <c r="CS17" s="216"/>
      <c r="CT17" s="216"/>
      <c r="CU17" s="216"/>
      <c r="CV17" s="216"/>
      <c r="CW17" s="216"/>
      <c r="CX17" s="216"/>
      <c r="CY17" s="279"/>
      <c r="CZ17" s="282">
        <v>9.1999999999999993</v>
      </c>
      <c r="DA17" s="282"/>
      <c r="DB17" s="282"/>
      <c r="DC17" s="282"/>
      <c r="DD17" s="326" t="s">
        <v>160</v>
      </c>
      <c r="DE17" s="216"/>
      <c r="DF17" s="216"/>
      <c r="DG17" s="216"/>
      <c r="DH17" s="216"/>
      <c r="DI17" s="216"/>
      <c r="DJ17" s="216"/>
      <c r="DK17" s="216"/>
      <c r="DL17" s="216"/>
      <c r="DM17" s="216"/>
      <c r="DN17" s="216"/>
      <c r="DO17" s="216"/>
      <c r="DP17" s="279"/>
      <c r="DQ17" s="326">
        <v>5009945</v>
      </c>
      <c r="DR17" s="216"/>
      <c r="DS17" s="216"/>
      <c r="DT17" s="216"/>
      <c r="DU17" s="216"/>
      <c r="DV17" s="216"/>
      <c r="DW17" s="216"/>
      <c r="DX17" s="216"/>
      <c r="DY17" s="216"/>
      <c r="DZ17" s="216"/>
      <c r="EA17" s="216"/>
      <c r="EB17" s="216"/>
      <c r="EC17" s="328"/>
    </row>
    <row r="18" spans="2:133" ht="11.25" customHeight="1">
      <c r="B18" s="260" t="s">
        <v>353</v>
      </c>
      <c r="C18" s="36"/>
      <c r="D18" s="36"/>
      <c r="E18" s="36"/>
      <c r="F18" s="36"/>
      <c r="G18" s="36"/>
      <c r="H18" s="36"/>
      <c r="I18" s="36"/>
      <c r="J18" s="36"/>
      <c r="K18" s="36"/>
      <c r="L18" s="36"/>
      <c r="M18" s="36"/>
      <c r="N18" s="36"/>
      <c r="O18" s="36"/>
      <c r="P18" s="36"/>
      <c r="Q18" s="269"/>
      <c r="R18" s="274">
        <v>3759680</v>
      </c>
      <c r="S18" s="216"/>
      <c r="T18" s="216"/>
      <c r="U18" s="216"/>
      <c r="V18" s="216"/>
      <c r="W18" s="216"/>
      <c r="X18" s="216"/>
      <c r="Y18" s="279"/>
      <c r="Z18" s="282">
        <v>6.5</v>
      </c>
      <c r="AA18" s="282"/>
      <c r="AB18" s="282"/>
      <c r="AC18" s="282"/>
      <c r="AD18" s="285">
        <v>2932131</v>
      </c>
      <c r="AE18" s="285"/>
      <c r="AF18" s="285"/>
      <c r="AG18" s="285"/>
      <c r="AH18" s="285"/>
      <c r="AI18" s="285"/>
      <c r="AJ18" s="285"/>
      <c r="AK18" s="285"/>
      <c r="AL18" s="289">
        <v>11</v>
      </c>
      <c r="AM18" s="237"/>
      <c r="AN18" s="237"/>
      <c r="AO18" s="294"/>
      <c r="AP18" s="260" t="s">
        <v>309</v>
      </c>
      <c r="AQ18" s="36"/>
      <c r="AR18" s="36"/>
      <c r="AS18" s="36"/>
      <c r="AT18" s="36"/>
      <c r="AU18" s="36"/>
      <c r="AV18" s="36"/>
      <c r="AW18" s="36"/>
      <c r="AX18" s="36"/>
      <c r="AY18" s="36"/>
      <c r="AZ18" s="36"/>
      <c r="BA18" s="36"/>
      <c r="BB18" s="36"/>
      <c r="BC18" s="36"/>
      <c r="BD18" s="36"/>
      <c r="BE18" s="36"/>
      <c r="BF18" s="269"/>
      <c r="BG18" s="274" t="s">
        <v>160</v>
      </c>
      <c r="BH18" s="216"/>
      <c r="BI18" s="216"/>
      <c r="BJ18" s="216"/>
      <c r="BK18" s="216"/>
      <c r="BL18" s="216"/>
      <c r="BM18" s="216"/>
      <c r="BN18" s="279"/>
      <c r="BO18" s="282" t="s">
        <v>160</v>
      </c>
      <c r="BP18" s="282"/>
      <c r="BQ18" s="282"/>
      <c r="BR18" s="282"/>
      <c r="BS18" s="326" t="s">
        <v>160</v>
      </c>
      <c r="BT18" s="216"/>
      <c r="BU18" s="216"/>
      <c r="BV18" s="216"/>
      <c r="BW18" s="216"/>
      <c r="BX18" s="216"/>
      <c r="BY18" s="216"/>
      <c r="BZ18" s="216"/>
      <c r="CA18" s="216"/>
      <c r="CB18" s="328"/>
      <c r="CD18" s="260" t="s">
        <v>354</v>
      </c>
      <c r="CE18" s="36"/>
      <c r="CF18" s="36"/>
      <c r="CG18" s="36"/>
      <c r="CH18" s="36"/>
      <c r="CI18" s="36"/>
      <c r="CJ18" s="36"/>
      <c r="CK18" s="36"/>
      <c r="CL18" s="36"/>
      <c r="CM18" s="36"/>
      <c r="CN18" s="36"/>
      <c r="CO18" s="36"/>
      <c r="CP18" s="36"/>
      <c r="CQ18" s="269"/>
      <c r="CR18" s="274" t="s">
        <v>160</v>
      </c>
      <c r="CS18" s="216"/>
      <c r="CT18" s="216"/>
      <c r="CU18" s="216"/>
      <c r="CV18" s="216"/>
      <c r="CW18" s="216"/>
      <c r="CX18" s="216"/>
      <c r="CY18" s="279"/>
      <c r="CZ18" s="282" t="s">
        <v>160</v>
      </c>
      <c r="DA18" s="282"/>
      <c r="DB18" s="282"/>
      <c r="DC18" s="282"/>
      <c r="DD18" s="326" t="s">
        <v>160</v>
      </c>
      <c r="DE18" s="216"/>
      <c r="DF18" s="216"/>
      <c r="DG18" s="216"/>
      <c r="DH18" s="216"/>
      <c r="DI18" s="216"/>
      <c r="DJ18" s="216"/>
      <c r="DK18" s="216"/>
      <c r="DL18" s="216"/>
      <c r="DM18" s="216"/>
      <c r="DN18" s="216"/>
      <c r="DO18" s="216"/>
      <c r="DP18" s="279"/>
      <c r="DQ18" s="326" t="s">
        <v>160</v>
      </c>
      <c r="DR18" s="216"/>
      <c r="DS18" s="216"/>
      <c r="DT18" s="216"/>
      <c r="DU18" s="216"/>
      <c r="DV18" s="216"/>
      <c r="DW18" s="216"/>
      <c r="DX18" s="216"/>
      <c r="DY18" s="216"/>
      <c r="DZ18" s="216"/>
      <c r="EA18" s="216"/>
      <c r="EB18" s="216"/>
      <c r="EC18" s="328"/>
    </row>
    <row r="19" spans="2:133" ht="11.25" customHeight="1">
      <c r="B19" s="260" t="s">
        <v>355</v>
      </c>
      <c r="C19" s="36"/>
      <c r="D19" s="36"/>
      <c r="E19" s="36"/>
      <c r="F19" s="36"/>
      <c r="G19" s="36"/>
      <c r="H19" s="36"/>
      <c r="I19" s="36"/>
      <c r="J19" s="36"/>
      <c r="K19" s="36"/>
      <c r="L19" s="36"/>
      <c r="M19" s="36"/>
      <c r="N19" s="36"/>
      <c r="O19" s="36"/>
      <c r="P19" s="36"/>
      <c r="Q19" s="269"/>
      <c r="R19" s="274">
        <v>2932131</v>
      </c>
      <c r="S19" s="216"/>
      <c r="T19" s="216"/>
      <c r="U19" s="216"/>
      <c r="V19" s="216"/>
      <c r="W19" s="216"/>
      <c r="X19" s="216"/>
      <c r="Y19" s="279"/>
      <c r="Z19" s="282">
        <v>5.0999999999999996</v>
      </c>
      <c r="AA19" s="282"/>
      <c r="AB19" s="282"/>
      <c r="AC19" s="282"/>
      <c r="AD19" s="285">
        <v>2932131</v>
      </c>
      <c r="AE19" s="285"/>
      <c r="AF19" s="285"/>
      <c r="AG19" s="285"/>
      <c r="AH19" s="285"/>
      <c r="AI19" s="285"/>
      <c r="AJ19" s="285"/>
      <c r="AK19" s="285"/>
      <c r="AL19" s="289">
        <v>11</v>
      </c>
      <c r="AM19" s="237"/>
      <c r="AN19" s="237"/>
      <c r="AO19" s="294"/>
      <c r="AP19" s="260" t="s">
        <v>357</v>
      </c>
      <c r="AQ19" s="36"/>
      <c r="AR19" s="36"/>
      <c r="AS19" s="36"/>
      <c r="AT19" s="36"/>
      <c r="AU19" s="36"/>
      <c r="AV19" s="36"/>
      <c r="AW19" s="36"/>
      <c r="AX19" s="36"/>
      <c r="AY19" s="36"/>
      <c r="AZ19" s="36"/>
      <c r="BA19" s="36"/>
      <c r="BB19" s="36"/>
      <c r="BC19" s="36"/>
      <c r="BD19" s="36"/>
      <c r="BE19" s="36"/>
      <c r="BF19" s="269"/>
      <c r="BG19" s="274">
        <v>1410785</v>
      </c>
      <c r="BH19" s="216"/>
      <c r="BI19" s="216"/>
      <c r="BJ19" s="216"/>
      <c r="BK19" s="216"/>
      <c r="BL19" s="216"/>
      <c r="BM19" s="216"/>
      <c r="BN19" s="279"/>
      <c r="BO19" s="282">
        <v>6.5</v>
      </c>
      <c r="BP19" s="282"/>
      <c r="BQ19" s="282"/>
      <c r="BR19" s="282"/>
      <c r="BS19" s="326" t="s">
        <v>160</v>
      </c>
      <c r="BT19" s="216"/>
      <c r="BU19" s="216"/>
      <c r="BV19" s="216"/>
      <c r="BW19" s="216"/>
      <c r="BX19" s="216"/>
      <c r="BY19" s="216"/>
      <c r="BZ19" s="216"/>
      <c r="CA19" s="216"/>
      <c r="CB19" s="328"/>
      <c r="CD19" s="260" t="s">
        <v>296</v>
      </c>
      <c r="CE19" s="36"/>
      <c r="CF19" s="36"/>
      <c r="CG19" s="36"/>
      <c r="CH19" s="36"/>
      <c r="CI19" s="36"/>
      <c r="CJ19" s="36"/>
      <c r="CK19" s="36"/>
      <c r="CL19" s="36"/>
      <c r="CM19" s="36"/>
      <c r="CN19" s="36"/>
      <c r="CO19" s="36"/>
      <c r="CP19" s="36"/>
      <c r="CQ19" s="269"/>
      <c r="CR19" s="274" t="s">
        <v>160</v>
      </c>
      <c r="CS19" s="216"/>
      <c r="CT19" s="216"/>
      <c r="CU19" s="216"/>
      <c r="CV19" s="216"/>
      <c r="CW19" s="216"/>
      <c r="CX19" s="216"/>
      <c r="CY19" s="279"/>
      <c r="CZ19" s="282" t="s">
        <v>160</v>
      </c>
      <c r="DA19" s="282"/>
      <c r="DB19" s="282"/>
      <c r="DC19" s="282"/>
      <c r="DD19" s="326" t="s">
        <v>160</v>
      </c>
      <c r="DE19" s="216"/>
      <c r="DF19" s="216"/>
      <c r="DG19" s="216"/>
      <c r="DH19" s="216"/>
      <c r="DI19" s="216"/>
      <c r="DJ19" s="216"/>
      <c r="DK19" s="216"/>
      <c r="DL19" s="216"/>
      <c r="DM19" s="216"/>
      <c r="DN19" s="216"/>
      <c r="DO19" s="216"/>
      <c r="DP19" s="279"/>
      <c r="DQ19" s="326" t="s">
        <v>160</v>
      </c>
      <c r="DR19" s="216"/>
      <c r="DS19" s="216"/>
      <c r="DT19" s="216"/>
      <c r="DU19" s="216"/>
      <c r="DV19" s="216"/>
      <c r="DW19" s="216"/>
      <c r="DX19" s="216"/>
      <c r="DY19" s="216"/>
      <c r="DZ19" s="216"/>
      <c r="EA19" s="216"/>
      <c r="EB19" s="216"/>
      <c r="EC19" s="328"/>
    </row>
    <row r="20" spans="2:133" ht="11.25" customHeight="1">
      <c r="B20" s="260" t="s">
        <v>1</v>
      </c>
      <c r="C20" s="36"/>
      <c r="D20" s="36"/>
      <c r="E20" s="36"/>
      <c r="F20" s="36"/>
      <c r="G20" s="36"/>
      <c r="H20" s="36"/>
      <c r="I20" s="36"/>
      <c r="J20" s="36"/>
      <c r="K20" s="36"/>
      <c r="L20" s="36"/>
      <c r="M20" s="36"/>
      <c r="N20" s="36"/>
      <c r="O20" s="36"/>
      <c r="P20" s="36"/>
      <c r="Q20" s="269"/>
      <c r="R20" s="274">
        <v>827472</v>
      </c>
      <c r="S20" s="216"/>
      <c r="T20" s="216"/>
      <c r="U20" s="216"/>
      <c r="V20" s="216"/>
      <c r="W20" s="216"/>
      <c r="X20" s="216"/>
      <c r="Y20" s="279"/>
      <c r="Z20" s="282">
        <v>1.4</v>
      </c>
      <c r="AA20" s="282"/>
      <c r="AB20" s="282"/>
      <c r="AC20" s="282"/>
      <c r="AD20" s="285" t="s">
        <v>160</v>
      </c>
      <c r="AE20" s="285"/>
      <c r="AF20" s="285"/>
      <c r="AG20" s="285"/>
      <c r="AH20" s="285"/>
      <c r="AI20" s="285"/>
      <c r="AJ20" s="285"/>
      <c r="AK20" s="285"/>
      <c r="AL20" s="289" t="s">
        <v>160</v>
      </c>
      <c r="AM20" s="237"/>
      <c r="AN20" s="237"/>
      <c r="AO20" s="294"/>
      <c r="AP20" s="260" t="s">
        <v>358</v>
      </c>
      <c r="AQ20" s="36"/>
      <c r="AR20" s="36"/>
      <c r="AS20" s="36"/>
      <c r="AT20" s="36"/>
      <c r="AU20" s="36"/>
      <c r="AV20" s="36"/>
      <c r="AW20" s="36"/>
      <c r="AX20" s="36"/>
      <c r="AY20" s="36"/>
      <c r="AZ20" s="36"/>
      <c r="BA20" s="36"/>
      <c r="BB20" s="36"/>
      <c r="BC20" s="36"/>
      <c r="BD20" s="36"/>
      <c r="BE20" s="36"/>
      <c r="BF20" s="269"/>
      <c r="BG20" s="274">
        <v>1410785</v>
      </c>
      <c r="BH20" s="216"/>
      <c r="BI20" s="216"/>
      <c r="BJ20" s="216"/>
      <c r="BK20" s="216"/>
      <c r="BL20" s="216"/>
      <c r="BM20" s="216"/>
      <c r="BN20" s="279"/>
      <c r="BO20" s="282">
        <v>6.5</v>
      </c>
      <c r="BP20" s="282"/>
      <c r="BQ20" s="282"/>
      <c r="BR20" s="282"/>
      <c r="BS20" s="326" t="s">
        <v>160</v>
      </c>
      <c r="BT20" s="216"/>
      <c r="BU20" s="216"/>
      <c r="BV20" s="216"/>
      <c r="BW20" s="216"/>
      <c r="BX20" s="216"/>
      <c r="BY20" s="216"/>
      <c r="BZ20" s="216"/>
      <c r="CA20" s="216"/>
      <c r="CB20" s="328"/>
      <c r="CD20" s="260" t="s">
        <v>7</v>
      </c>
      <c r="CE20" s="36"/>
      <c r="CF20" s="36"/>
      <c r="CG20" s="36"/>
      <c r="CH20" s="36"/>
      <c r="CI20" s="36"/>
      <c r="CJ20" s="36"/>
      <c r="CK20" s="36"/>
      <c r="CL20" s="36"/>
      <c r="CM20" s="36"/>
      <c r="CN20" s="36"/>
      <c r="CO20" s="36"/>
      <c r="CP20" s="36"/>
      <c r="CQ20" s="269"/>
      <c r="CR20" s="274">
        <v>54635537</v>
      </c>
      <c r="CS20" s="216"/>
      <c r="CT20" s="216"/>
      <c r="CU20" s="216"/>
      <c r="CV20" s="216"/>
      <c r="CW20" s="216"/>
      <c r="CX20" s="216"/>
      <c r="CY20" s="279"/>
      <c r="CZ20" s="282">
        <v>100</v>
      </c>
      <c r="DA20" s="282"/>
      <c r="DB20" s="282"/>
      <c r="DC20" s="282"/>
      <c r="DD20" s="326">
        <v>6910598</v>
      </c>
      <c r="DE20" s="216"/>
      <c r="DF20" s="216"/>
      <c r="DG20" s="216"/>
      <c r="DH20" s="216"/>
      <c r="DI20" s="216"/>
      <c r="DJ20" s="216"/>
      <c r="DK20" s="216"/>
      <c r="DL20" s="216"/>
      <c r="DM20" s="216"/>
      <c r="DN20" s="216"/>
      <c r="DO20" s="216"/>
      <c r="DP20" s="279"/>
      <c r="DQ20" s="326">
        <v>37770218</v>
      </c>
      <c r="DR20" s="216"/>
      <c r="DS20" s="216"/>
      <c r="DT20" s="216"/>
      <c r="DU20" s="216"/>
      <c r="DV20" s="216"/>
      <c r="DW20" s="216"/>
      <c r="DX20" s="216"/>
      <c r="DY20" s="216"/>
      <c r="DZ20" s="216"/>
      <c r="EA20" s="216"/>
      <c r="EB20" s="216"/>
      <c r="EC20" s="328"/>
    </row>
    <row r="21" spans="2:133" ht="11.25" customHeight="1">
      <c r="B21" s="260" t="s">
        <v>281</v>
      </c>
      <c r="C21" s="36"/>
      <c r="D21" s="36"/>
      <c r="E21" s="36"/>
      <c r="F21" s="36"/>
      <c r="G21" s="36"/>
      <c r="H21" s="36"/>
      <c r="I21" s="36"/>
      <c r="J21" s="36"/>
      <c r="K21" s="36"/>
      <c r="L21" s="36"/>
      <c r="M21" s="36"/>
      <c r="N21" s="36"/>
      <c r="O21" s="36"/>
      <c r="P21" s="36"/>
      <c r="Q21" s="269"/>
      <c r="R21" s="274">
        <v>77</v>
      </c>
      <c r="S21" s="216"/>
      <c r="T21" s="216"/>
      <c r="U21" s="216"/>
      <c r="V21" s="216"/>
      <c r="W21" s="216"/>
      <c r="X21" s="216"/>
      <c r="Y21" s="279"/>
      <c r="Z21" s="282">
        <v>0</v>
      </c>
      <c r="AA21" s="282"/>
      <c r="AB21" s="282"/>
      <c r="AC21" s="282"/>
      <c r="AD21" s="285" t="s">
        <v>160</v>
      </c>
      <c r="AE21" s="285"/>
      <c r="AF21" s="285"/>
      <c r="AG21" s="285"/>
      <c r="AH21" s="285"/>
      <c r="AI21" s="285"/>
      <c r="AJ21" s="285"/>
      <c r="AK21" s="285"/>
      <c r="AL21" s="289" t="s">
        <v>160</v>
      </c>
      <c r="AM21" s="237"/>
      <c r="AN21" s="237"/>
      <c r="AO21" s="294"/>
      <c r="AP21" s="297" t="s">
        <v>361</v>
      </c>
      <c r="AQ21" s="300"/>
      <c r="AR21" s="300"/>
      <c r="AS21" s="300"/>
      <c r="AT21" s="300"/>
      <c r="AU21" s="300"/>
      <c r="AV21" s="300"/>
      <c r="AW21" s="300"/>
      <c r="AX21" s="300"/>
      <c r="AY21" s="300"/>
      <c r="AZ21" s="300"/>
      <c r="BA21" s="300"/>
      <c r="BB21" s="300"/>
      <c r="BC21" s="300"/>
      <c r="BD21" s="300"/>
      <c r="BE21" s="300"/>
      <c r="BF21" s="314"/>
      <c r="BG21" s="274">
        <v>41</v>
      </c>
      <c r="BH21" s="216"/>
      <c r="BI21" s="216"/>
      <c r="BJ21" s="216"/>
      <c r="BK21" s="216"/>
      <c r="BL21" s="216"/>
      <c r="BM21" s="216"/>
      <c r="BN21" s="279"/>
      <c r="BO21" s="282">
        <v>0</v>
      </c>
      <c r="BP21" s="282"/>
      <c r="BQ21" s="282"/>
      <c r="BR21" s="282"/>
      <c r="BS21" s="326" t="s">
        <v>160</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22</v>
      </c>
      <c r="C22" s="36"/>
      <c r="D22" s="36"/>
      <c r="E22" s="36"/>
      <c r="F22" s="36"/>
      <c r="G22" s="36"/>
      <c r="H22" s="36"/>
      <c r="I22" s="36"/>
      <c r="J22" s="36"/>
      <c r="K22" s="36"/>
      <c r="L22" s="36"/>
      <c r="M22" s="36"/>
      <c r="N22" s="36"/>
      <c r="O22" s="36"/>
      <c r="P22" s="36"/>
      <c r="Q22" s="269"/>
      <c r="R22" s="274">
        <v>28943604</v>
      </c>
      <c r="S22" s="216"/>
      <c r="T22" s="216"/>
      <c r="U22" s="216"/>
      <c r="V22" s="216"/>
      <c r="W22" s="216"/>
      <c r="X22" s="216"/>
      <c r="Y22" s="279"/>
      <c r="Z22" s="282">
        <v>50.4</v>
      </c>
      <c r="AA22" s="282"/>
      <c r="AB22" s="282"/>
      <c r="AC22" s="282"/>
      <c r="AD22" s="285">
        <v>26549722</v>
      </c>
      <c r="AE22" s="285"/>
      <c r="AF22" s="285"/>
      <c r="AG22" s="285"/>
      <c r="AH22" s="285"/>
      <c r="AI22" s="285"/>
      <c r="AJ22" s="285"/>
      <c r="AK22" s="285"/>
      <c r="AL22" s="289">
        <v>99.2</v>
      </c>
      <c r="AM22" s="237"/>
      <c r="AN22" s="237"/>
      <c r="AO22" s="294"/>
      <c r="AP22" s="297" t="s">
        <v>362</v>
      </c>
      <c r="AQ22" s="300"/>
      <c r="AR22" s="300"/>
      <c r="AS22" s="300"/>
      <c r="AT22" s="300"/>
      <c r="AU22" s="300"/>
      <c r="AV22" s="300"/>
      <c r="AW22" s="300"/>
      <c r="AX22" s="300"/>
      <c r="AY22" s="300"/>
      <c r="AZ22" s="300"/>
      <c r="BA22" s="300"/>
      <c r="BB22" s="300"/>
      <c r="BC22" s="300"/>
      <c r="BD22" s="300"/>
      <c r="BE22" s="300"/>
      <c r="BF22" s="314"/>
      <c r="BG22" s="274" t="s">
        <v>160</v>
      </c>
      <c r="BH22" s="216"/>
      <c r="BI22" s="216"/>
      <c r="BJ22" s="216"/>
      <c r="BK22" s="216"/>
      <c r="BL22" s="216"/>
      <c r="BM22" s="216"/>
      <c r="BN22" s="279"/>
      <c r="BO22" s="282" t="s">
        <v>160</v>
      </c>
      <c r="BP22" s="282"/>
      <c r="BQ22" s="282"/>
      <c r="BR22" s="282"/>
      <c r="BS22" s="326" t="s">
        <v>160</v>
      </c>
      <c r="BT22" s="216"/>
      <c r="BU22" s="216"/>
      <c r="BV22" s="216"/>
      <c r="BW22" s="216"/>
      <c r="BX22" s="216"/>
      <c r="BY22" s="216"/>
      <c r="BZ22" s="216"/>
      <c r="CA22" s="216"/>
      <c r="CB22" s="328"/>
      <c r="CD22" s="148" t="s">
        <v>301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365</v>
      </c>
      <c r="C23" s="36"/>
      <c r="D23" s="36"/>
      <c r="E23" s="36"/>
      <c r="F23" s="36"/>
      <c r="G23" s="36"/>
      <c r="H23" s="36"/>
      <c r="I23" s="36"/>
      <c r="J23" s="36"/>
      <c r="K23" s="36"/>
      <c r="L23" s="36"/>
      <c r="M23" s="36"/>
      <c r="N23" s="36"/>
      <c r="O23" s="36"/>
      <c r="P23" s="36"/>
      <c r="Q23" s="269"/>
      <c r="R23" s="274">
        <v>32718</v>
      </c>
      <c r="S23" s="216"/>
      <c r="T23" s="216"/>
      <c r="U23" s="216"/>
      <c r="V23" s="216"/>
      <c r="W23" s="216"/>
      <c r="X23" s="216"/>
      <c r="Y23" s="279"/>
      <c r="Z23" s="282">
        <v>0.1</v>
      </c>
      <c r="AA23" s="282"/>
      <c r="AB23" s="282"/>
      <c r="AC23" s="282"/>
      <c r="AD23" s="285">
        <v>32718</v>
      </c>
      <c r="AE23" s="285"/>
      <c r="AF23" s="285"/>
      <c r="AG23" s="285"/>
      <c r="AH23" s="285"/>
      <c r="AI23" s="285"/>
      <c r="AJ23" s="285"/>
      <c r="AK23" s="285"/>
      <c r="AL23" s="289">
        <v>0.1</v>
      </c>
      <c r="AM23" s="237"/>
      <c r="AN23" s="237"/>
      <c r="AO23" s="294"/>
      <c r="AP23" s="297" t="s">
        <v>75</v>
      </c>
      <c r="AQ23" s="300"/>
      <c r="AR23" s="300"/>
      <c r="AS23" s="300"/>
      <c r="AT23" s="300"/>
      <c r="AU23" s="300"/>
      <c r="AV23" s="300"/>
      <c r="AW23" s="300"/>
      <c r="AX23" s="300"/>
      <c r="AY23" s="300"/>
      <c r="AZ23" s="300"/>
      <c r="BA23" s="300"/>
      <c r="BB23" s="300"/>
      <c r="BC23" s="300"/>
      <c r="BD23" s="300"/>
      <c r="BE23" s="300"/>
      <c r="BF23" s="314"/>
      <c r="BG23" s="274">
        <v>1410744</v>
      </c>
      <c r="BH23" s="216"/>
      <c r="BI23" s="216"/>
      <c r="BJ23" s="216"/>
      <c r="BK23" s="216"/>
      <c r="BL23" s="216"/>
      <c r="BM23" s="216"/>
      <c r="BN23" s="279"/>
      <c r="BO23" s="282">
        <v>6.5</v>
      </c>
      <c r="BP23" s="282"/>
      <c r="BQ23" s="282"/>
      <c r="BR23" s="282"/>
      <c r="BS23" s="326" t="s">
        <v>160</v>
      </c>
      <c r="BT23" s="216"/>
      <c r="BU23" s="216"/>
      <c r="BV23" s="216"/>
      <c r="BW23" s="216"/>
      <c r="BX23" s="216"/>
      <c r="BY23" s="216"/>
      <c r="BZ23" s="216"/>
      <c r="CA23" s="216"/>
      <c r="CB23" s="328"/>
      <c r="CD23" s="148" t="s">
        <v>303</v>
      </c>
      <c r="CE23" s="139"/>
      <c r="CF23" s="139"/>
      <c r="CG23" s="139"/>
      <c r="CH23" s="139"/>
      <c r="CI23" s="139"/>
      <c r="CJ23" s="139"/>
      <c r="CK23" s="139"/>
      <c r="CL23" s="139"/>
      <c r="CM23" s="139"/>
      <c r="CN23" s="139"/>
      <c r="CO23" s="139"/>
      <c r="CP23" s="139"/>
      <c r="CQ23" s="144"/>
      <c r="CR23" s="148" t="s">
        <v>367</v>
      </c>
      <c r="CS23" s="139"/>
      <c r="CT23" s="139"/>
      <c r="CU23" s="139"/>
      <c r="CV23" s="139"/>
      <c r="CW23" s="139"/>
      <c r="CX23" s="139"/>
      <c r="CY23" s="144"/>
      <c r="CZ23" s="148" t="s">
        <v>368</v>
      </c>
      <c r="DA23" s="139"/>
      <c r="DB23" s="139"/>
      <c r="DC23" s="144"/>
      <c r="DD23" s="148" t="s">
        <v>156</v>
      </c>
      <c r="DE23" s="139"/>
      <c r="DF23" s="139"/>
      <c r="DG23" s="139"/>
      <c r="DH23" s="139"/>
      <c r="DI23" s="139"/>
      <c r="DJ23" s="139"/>
      <c r="DK23" s="144"/>
      <c r="DL23" s="347" t="s">
        <v>369</v>
      </c>
      <c r="DM23" s="350"/>
      <c r="DN23" s="350"/>
      <c r="DO23" s="350"/>
      <c r="DP23" s="350"/>
      <c r="DQ23" s="350"/>
      <c r="DR23" s="350"/>
      <c r="DS23" s="350"/>
      <c r="DT23" s="350"/>
      <c r="DU23" s="350"/>
      <c r="DV23" s="354"/>
      <c r="DW23" s="148" t="s">
        <v>372</v>
      </c>
      <c r="DX23" s="139"/>
      <c r="DY23" s="139"/>
      <c r="DZ23" s="139"/>
      <c r="EA23" s="139"/>
      <c r="EB23" s="139"/>
      <c r="EC23" s="144"/>
    </row>
    <row r="24" spans="2:133" ht="11.25" customHeight="1">
      <c r="B24" s="260" t="s">
        <v>374</v>
      </c>
      <c r="C24" s="36"/>
      <c r="D24" s="36"/>
      <c r="E24" s="36"/>
      <c r="F24" s="36"/>
      <c r="G24" s="36"/>
      <c r="H24" s="36"/>
      <c r="I24" s="36"/>
      <c r="J24" s="36"/>
      <c r="K24" s="36"/>
      <c r="L24" s="36"/>
      <c r="M24" s="36"/>
      <c r="N24" s="36"/>
      <c r="O24" s="36"/>
      <c r="P24" s="36"/>
      <c r="Q24" s="269"/>
      <c r="R24" s="274">
        <v>429882</v>
      </c>
      <c r="S24" s="216"/>
      <c r="T24" s="216"/>
      <c r="U24" s="216"/>
      <c r="V24" s="216"/>
      <c r="W24" s="216"/>
      <c r="X24" s="216"/>
      <c r="Y24" s="279"/>
      <c r="Z24" s="282">
        <v>0.7</v>
      </c>
      <c r="AA24" s="282"/>
      <c r="AB24" s="282"/>
      <c r="AC24" s="282"/>
      <c r="AD24" s="285" t="s">
        <v>160</v>
      </c>
      <c r="AE24" s="285"/>
      <c r="AF24" s="285"/>
      <c r="AG24" s="285"/>
      <c r="AH24" s="285"/>
      <c r="AI24" s="285"/>
      <c r="AJ24" s="285"/>
      <c r="AK24" s="285"/>
      <c r="AL24" s="289" t="s">
        <v>160</v>
      </c>
      <c r="AM24" s="237"/>
      <c r="AN24" s="237"/>
      <c r="AO24" s="294"/>
      <c r="AP24" s="297" t="s">
        <v>351</v>
      </c>
      <c r="AQ24" s="300"/>
      <c r="AR24" s="300"/>
      <c r="AS24" s="300"/>
      <c r="AT24" s="300"/>
      <c r="AU24" s="300"/>
      <c r="AV24" s="300"/>
      <c r="AW24" s="300"/>
      <c r="AX24" s="300"/>
      <c r="AY24" s="300"/>
      <c r="AZ24" s="300"/>
      <c r="BA24" s="300"/>
      <c r="BB24" s="300"/>
      <c r="BC24" s="300"/>
      <c r="BD24" s="300"/>
      <c r="BE24" s="300"/>
      <c r="BF24" s="314"/>
      <c r="BG24" s="274" t="s">
        <v>160</v>
      </c>
      <c r="BH24" s="216"/>
      <c r="BI24" s="216"/>
      <c r="BJ24" s="216"/>
      <c r="BK24" s="216"/>
      <c r="BL24" s="216"/>
      <c r="BM24" s="216"/>
      <c r="BN24" s="279"/>
      <c r="BO24" s="282" t="s">
        <v>160</v>
      </c>
      <c r="BP24" s="282"/>
      <c r="BQ24" s="282"/>
      <c r="BR24" s="282"/>
      <c r="BS24" s="326" t="s">
        <v>160</v>
      </c>
      <c r="BT24" s="216"/>
      <c r="BU24" s="216"/>
      <c r="BV24" s="216"/>
      <c r="BW24" s="216"/>
      <c r="BX24" s="216"/>
      <c r="BY24" s="216"/>
      <c r="BZ24" s="216"/>
      <c r="CA24" s="216"/>
      <c r="CB24" s="328"/>
      <c r="CD24" s="259" t="s">
        <v>376</v>
      </c>
      <c r="CE24" s="265"/>
      <c r="CF24" s="265"/>
      <c r="CG24" s="265"/>
      <c r="CH24" s="265"/>
      <c r="CI24" s="265"/>
      <c r="CJ24" s="265"/>
      <c r="CK24" s="265"/>
      <c r="CL24" s="265"/>
      <c r="CM24" s="265"/>
      <c r="CN24" s="265"/>
      <c r="CO24" s="265"/>
      <c r="CP24" s="265"/>
      <c r="CQ24" s="268"/>
      <c r="CR24" s="273">
        <v>20660324</v>
      </c>
      <c r="CS24" s="276"/>
      <c r="CT24" s="276"/>
      <c r="CU24" s="276"/>
      <c r="CV24" s="276"/>
      <c r="CW24" s="276"/>
      <c r="CX24" s="276"/>
      <c r="CY24" s="278"/>
      <c r="CZ24" s="288">
        <v>37.799999999999997</v>
      </c>
      <c r="DA24" s="291"/>
      <c r="DB24" s="291"/>
      <c r="DC24" s="338"/>
      <c r="DD24" s="343">
        <v>13700730</v>
      </c>
      <c r="DE24" s="276"/>
      <c r="DF24" s="276"/>
      <c r="DG24" s="276"/>
      <c r="DH24" s="276"/>
      <c r="DI24" s="276"/>
      <c r="DJ24" s="276"/>
      <c r="DK24" s="278"/>
      <c r="DL24" s="343">
        <v>13699796</v>
      </c>
      <c r="DM24" s="276"/>
      <c r="DN24" s="276"/>
      <c r="DO24" s="276"/>
      <c r="DP24" s="276"/>
      <c r="DQ24" s="276"/>
      <c r="DR24" s="276"/>
      <c r="DS24" s="276"/>
      <c r="DT24" s="276"/>
      <c r="DU24" s="276"/>
      <c r="DV24" s="278"/>
      <c r="DW24" s="288">
        <v>48.3</v>
      </c>
      <c r="DX24" s="291"/>
      <c r="DY24" s="291"/>
      <c r="DZ24" s="291"/>
      <c r="EA24" s="291"/>
      <c r="EB24" s="291"/>
      <c r="EC24" s="293"/>
    </row>
    <row r="25" spans="2:133" ht="11.25" customHeight="1">
      <c r="B25" s="260" t="s">
        <v>21</v>
      </c>
      <c r="C25" s="36"/>
      <c r="D25" s="36"/>
      <c r="E25" s="36"/>
      <c r="F25" s="36"/>
      <c r="G25" s="36"/>
      <c r="H25" s="36"/>
      <c r="I25" s="36"/>
      <c r="J25" s="36"/>
      <c r="K25" s="36"/>
      <c r="L25" s="36"/>
      <c r="M25" s="36"/>
      <c r="N25" s="36"/>
      <c r="O25" s="36"/>
      <c r="P25" s="36"/>
      <c r="Q25" s="269"/>
      <c r="R25" s="274">
        <v>380084</v>
      </c>
      <c r="S25" s="216"/>
      <c r="T25" s="216"/>
      <c r="U25" s="216"/>
      <c r="V25" s="216"/>
      <c r="W25" s="216"/>
      <c r="X25" s="216"/>
      <c r="Y25" s="279"/>
      <c r="Z25" s="282">
        <v>0.7</v>
      </c>
      <c r="AA25" s="282"/>
      <c r="AB25" s="282"/>
      <c r="AC25" s="282"/>
      <c r="AD25" s="285">
        <v>81363</v>
      </c>
      <c r="AE25" s="285"/>
      <c r="AF25" s="285"/>
      <c r="AG25" s="285"/>
      <c r="AH25" s="285"/>
      <c r="AI25" s="285"/>
      <c r="AJ25" s="285"/>
      <c r="AK25" s="285"/>
      <c r="AL25" s="289">
        <v>0.3</v>
      </c>
      <c r="AM25" s="237"/>
      <c r="AN25" s="237"/>
      <c r="AO25" s="294"/>
      <c r="AP25" s="297" t="s">
        <v>111</v>
      </c>
      <c r="AQ25" s="300"/>
      <c r="AR25" s="300"/>
      <c r="AS25" s="300"/>
      <c r="AT25" s="300"/>
      <c r="AU25" s="300"/>
      <c r="AV25" s="300"/>
      <c r="AW25" s="300"/>
      <c r="AX25" s="300"/>
      <c r="AY25" s="300"/>
      <c r="AZ25" s="300"/>
      <c r="BA25" s="300"/>
      <c r="BB25" s="300"/>
      <c r="BC25" s="300"/>
      <c r="BD25" s="300"/>
      <c r="BE25" s="300"/>
      <c r="BF25" s="314"/>
      <c r="BG25" s="274" t="s">
        <v>160</v>
      </c>
      <c r="BH25" s="216"/>
      <c r="BI25" s="216"/>
      <c r="BJ25" s="216"/>
      <c r="BK25" s="216"/>
      <c r="BL25" s="216"/>
      <c r="BM25" s="216"/>
      <c r="BN25" s="279"/>
      <c r="BO25" s="282" t="s">
        <v>160</v>
      </c>
      <c r="BP25" s="282"/>
      <c r="BQ25" s="282"/>
      <c r="BR25" s="282"/>
      <c r="BS25" s="326" t="s">
        <v>160</v>
      </c>
      <c r="BT25" s="216"/>
      <c r="BU25" s="216"/>
      <c r="BV25" s="216"/>
      <c r="BW25" s="216"/>
      <c r="BX25" s="216"/>
      <c r="BY25" s="216"/>
      <c r="BZ25" s="216"/>
      <c r="CA25" s="216"/>
      <c r="CB25" s="328"/>
      <c r="CD25" s="260" t="s">
        <v>378</v>
      </c>
      <c r="CE25" s="36"/>
      <c r="CF25" s="36"/>
      <c r="CG25" s="36"/>
      <c r="CH25" s="36"/>
      <c r="CI25" s="36"/>
      <c r="CJ25" s="36"/>
      <c r="CK25" s="36"/>
      <c r="CL25" s="36"/>
      <c r="CM25" s="36"/>
      <c r="CN25" s="36"/>
      <c r="CO25" s="36"/>
      <c r="CP25" s="36"/>
      <c r="CQ25" s="269"/>
      <c r="CR25" s="274">
        <v>5814470</v>
      </c>
      <c r="CS25" s="313"/>
      <c r="CT25" s="313"/>
      <c r="CU25" s="313"/>
      <c r="CV25" s="313"/>
      <c r="CW25" s="313"/>
      <c r="CX25" s="313"/>
      <c r="CY25" s="333"/>
      <c r="CZ25" s="289">
        <v>10.6</v>
      </c>
      <c r="DA25" s="336"/>
      <c r="DB25" s="336"/>
      <c r="DC25" s="339"/>
      <c r="DD25" s="326">
        <v>5395232</v>
      </c>
      <c r="DE25" s="313"/>
      <c r="DF25" s="313"/>
      <c r="DG25" s="313"/>
      <c r="DH25" s="313"/>
      <c r="DI25" s="313"/>
      <c r="DJ25" s="313"/>
      <c r="DK25" s="333"/>
      <c r="DL25" s="326">
        <v>5394498</v>
      </c>
      <c r="DM25" s="313"/>
      <c r="DN25" s="313"/>
      <c r="DO25" s="313"/>
      <c r="DP25" s="313"/>
      <c r="DQ25" s="313"/>
      <c r="DR25" s="313"/>
      <c r="DS25" s="313"/>
      <c r="DT25" s="313"/>
      <c r="DU25" s="313"/>
      <c r="DV25" s="333"/>
      <c r="DW25" s="289">
        <v>19</v>
      </c>
      <c r="DX25" s="336"/>
      <c r="DY25" s="336"/>
      <c r="DZ25" s="336"/>
      <c r="EA25" s="336"/>
      <c r="EB25" s="336"/>
      <c r="EC25" s="362"/>
    </row>
    <row r="26" spans="2:133" ht="11.25" customHeight="1">
      <c r="B26" s="260" t="s">
        <v>379</v>
      </c>
      <c r="C26" s="36"/>
      <c r="D26" s="36"/>
      <c r="E26" s="36"/>
      <c r="F26" s="36"/>
      <c r="G26" s="36"/>
      <c r="H26" s="36"/>
      <c r="I26" s="36"/>
      <c r="J26" s="36"/>
      <c r="K26" s="36"/>
      <c r="L26" s="36"/>
      <c r="M26" s="36"/>
      <c r="N26" s="36"/>
      <c r="O26" s="36"/>
      <c r="P26" s="36"/>
      <c r="Q26" s="269"/>
      <c r="R26" s="274">
        <v>102335</v>
      </c>
      <c r="S26" s="216"/>
      <c r="T26" s="216"/>
      <c r="U26" s="216"/>
      <c r="V26" s="216"/>
      <c r="W26" s="216"/>
      <c r="X26" s="216"/>
      <c r="Y26" s="279"/>
      <c r="Z26" s="282">
        <v>0.2</v>
      </c>
      <c r="AA26" s="282"/>
      <c r="AB26" s="282"/>
      <c r="AC26" s="282"/>
      <c r="AD26" s="285" t="s">
        <v>160</v>
      </c>
      <c r="AE26" s="285"/>
      <c r="AF26" s="285"/>
      <c r="AG26" s="285"/>
      <c r="AH26" s="285"/>
      <c r="AI26" s="285"/>
      <c r="AJ26" s="285"/>
      <c r="AK26" s="285"/>
      <c r="AL26" s="289" t="s">
        <v>160</v>
      </c>
      <c r="AM26" s="237"/>
      <c r="AN26" s="237"/>
      <c r="AO26" s="294"/>
      <c r="AP26" s="297" t="s">
        <v>105</v>
      </c>
      <c r="AQ26" s="299"/>
      <c r="AR26" s="299"/>
      <c r="AS26" s="299"/>
      <c r="AT26" s="299"/>
      <c r="AU26" s="299"/>
      <c r="AV26" s="299"/>
      <c r="AW26" s="299"/>
      <c r="AX26" s="299"/>
      <c r="AY26" s="299"/>
      <c r="AZ26" s="299"/>
      <c r="BA26" s="299"/>
      <c r="BB26" s="299"/>
      <c r="BC26" s="299"/>
      <c r="BD26" s="299"/>
      <c r="BE26" s="299"/>
      <c r="BF26" s="314"/>
      <c r="BG26" s="274" t="s">
        <v>160</v>
      </c>
      <c r="BH26" s="216"/>
      <c r="BI26" s="216"/>
      <c r="BJ26" s="216"/>
      <c r="BK26" s="216"/>
      <c r="BL26" s="216"/>
      <c r="BM26" s="216"/>
      <c r="BN26" s="279"/>
      <c r="BO26" s="282" t="s">
        <v>160</v>
      </c>
      <c r="BP26" s="282"/>
      <c r="BQ26" s="282"/>
      <c r="BR26" s="282"/>
      <c r="BS26" s="326" t="s">
        <v>160</v>
      </c>
      <c r="BT26" s="216"/>
      <c r="BU26" s="216"/>
      <c r="BV26" s="216"/>
      <c r="BW26" s="216"/>
      <c r="BX26" s="216"/>
      <c r="BY26" s="216"/>
      <c r="BZ26" s="216"/>
      <c r="CA26" s="216"/>
      <c r="CB26" s="328"/>
      <c r="CD26" s="260" t="s">
        <v>380</v>
      </c>
      <c r="CE26" s="36"/>
      <c r="CF26" s="36"/>
      <c r="CG26" s="36"/>
      <c r="CH26" s="36"/>
      <c r="CI26" s="36"/>
      <c r="CJ26" s="36"/>
      <c r="CK26" s="36"/>
      <c r="CL26" s="36"/>
      <c r="CM26" s="36"/>
      <c r="CN26" s="36"/>
      <c r="CO26" s="36"/>
      <c r="CP26" s="36"/>
      <c r="CQ26" s="269"/>
      <c r="CR26" s="274">
        <v>4024077</v>
      </c>
      <c r="CS26" s="216"/>
      <c r="CT26" s="216"/>
      <c r="CU26" s="216"/>
      <c r="CV26" s="216"/>
      <c r="CW26" s="216"/>
      <c r="CX26" s="216"/>
      <c r="CY26" s="279"/>
      <c r="CZ26" s="289">
        <v>7.4</v>
      </c>
      <c r="DA26" s="336"/>
      <c r="DB26" s="336"/>
      <c r="DC26" s="339"/>
      <c r="DD26" s="326">
        <v>3630243</v>
      </c>
      <c r="DE26" s="216"/>
      <c r="DF26" s="216"/>
      <c r="DG26" s="216"/>
      <c r="DH26" s="216"/>
      <c r="DI26" s="216"/>
      <c r="DJ26" s="216"/>
      <c r="DK26" s="279"/>
      <c r="DL26" s="326" t="s">
        <v>160</v>
      </c>
      <c r="DM26" s="216"/>
      <c r="DN26" s="216"/>
      <c r="DO26" s="216"/>
      <c r="DP26" s="216"/>
      <c r="DQ26" s="216"/>
      <c r="DR26" s="216"/>
      <c r="DS26" s="216"/>
      <c r="DT26" s="216"/>
      <c r="DU26" s="216"/>
      <c r="DV26" s="279"/>
      <c r="DW26" s="289" t="s">
        <v>160</v>
      </c>
      <c r="DX26" s="336"/>
      <c r="DY26" s="336"/>
      <c r="DZ26" s="336"/>
      <c r="EA26" s="336"/>
      <c r="EB26" s="336"/>
      <c r="EC26" s="362"/>
    </row>
    <row r="27" spans="2:133" ht="11.25" customHeight="1">
      <c r="B27" s="260" t="s">
        <v>381</v>
      </c>
      <c r="C27" s="36"/>
      <c r="D27" s="36"/>
      <c r="E27" s="36"/>
      <c r="F27" s="36"/>
      <c r="G27" s="36"/>
      <c r="H27" s="36"/>
      <c r="I27" s="36"/>
      <c r="J27" s="36"/>
      <c r="K27" s="36"/>
      <c r="L27" s="36"/>
      <c r="M27" s="36"/>
      <c r="N27" s="36"/>
      <c r="O27" s="36"/>
      <c r="P27" s="36"/>
      <c r="Q27" s="269"/>
      <c r="R27" s="274">
        <v>6997281</v>
      </c>
      <c r="S27" s="216"/>
      <c r="T27" s="216"/>
      <c r="U27" s="216"/>
      <c r="V27" s="216"/>
      <c r="W27" s="216"/>
      <c r="X27" s="216"/>
      <c r="Y27" s="279"/>
      <c r="Z27" s="282">
        <v>12.2</v>
      </c>
      <c r="AA27" s="282"/>
      <c r="AB27" s="282"/>
      <c r="AC27" s="282"/>
      <c r="AD27" s="285" t="s">
        <v>160</v>
      </c>
      <c r="AE27" s="285"/>
      <c r="AF27" s="285"/>
      <c r="AG27" s="285"/>
      <c r="AH27" s="285"/>
      <c r="AI27" s="285"/>
      <c r="AJ27" s="285"/>
      <c r="AK27" s="285"/>
      <c r="AL27" s="289" t="s">
        <v>160</v>
      </c>
      <c r="AM27" s="237"/>
      <c r="AN27" s="237"/>
      <c r="AO27" s="294"/>
      <c r="AP27" s="260" t="s">
        <v>382</v>
      </c>
      <c r="AQ27" s="36"/>
      <c r="AR27" s="36"/>
      <c r="AS27" s="36"/>
      <c r="AT27" s="36"/>
      <c r="AU27" s="36"/>
      <c r="AV27" s="36"/>
      <c r="AW27" s="36"/>
      <c r="AX27" s="36"/>
      <c r="AY27" s="36"/>
      <c r="AZ27" s="36"/>
      <c r="BA27" s="36"/>
      <c r="BB27" s="36"/>
      <c r="BC27" s="36"/>
      <c r="BD27" s="36"/>
      <c r="BE27" s="36"/>
      <c r="BF27" s="269"/>
      <c r="BG27" s="274">
        <v>21582202</v>
      </c>
      <c r="BH27" s="216"/>
      <c r="BI27" s="216"/>
      <c r="BJ27" s="216"/>
      <c r="BK27" s="216"/>
      <c r="BL27" s="216"/>
      <c r="BM27" s="216"/>
      <c r="BN27" s="279"/>
      <c r="BO27" s="282">
        <v>100</v>
      </c>
      <c r="BP27" s="282"/>
      <c r="BQ27" s="282"/>
      <c r="BR27" s="282"/>
      <c r="BS27" s="326">
        <v>155589</v>
      </c>
      <c r="BT27" s="216"/>
      <c r="BU27" s="216"/>
      <c r="BV27" s="216"/>
      <c r="BW27" s="216"/>
      <c r="BX27" s="216"/>
      <c r="BY27" s="216"/>
      <c r="BZ27" s="216"/>
      <c r="CA27" s="216"/>
      <c r="CB27" s="328"/>
      <c r="CD27" s="260" t="s">
        <v>383</v>
      </c>
      <c r="CE27" s="36"/>
      <c r="CF27" s="36"/>
      <c r="CG27" s="36"/>
      <c r="CH27" s="36"/>
      <c r="CI27" s="36"/>
      <c r="CJ27" s="36"/>
      <c r="CK27" s="36"/>
      <c r="CL27" s="36"/>
      <c r="CM27" s="36"/>
      <c r="CN27" s="36"/>
      <c r="CO27" s="36"/>
      <c r="CP27" s="36"/>
      <c r="CQ27" s="269"/>
      <c r="CR27" s="274">
        <v>9802529</v>
      </c>
      <c r="CS27" s="313"/>
      <c r="CT27" s="313"/>
      <c r="CU27" s="313"/>
      <c r="CV27" s="313"/>
      <c r="CW27" s="313"/>
      <c r="CX27" s="313"/>
      <c r="CY27" s="333"/>
      <c r="CZ27" s="289">
        <v>17.899999999999999</v>
      </c>
      <c r="DA27" s="336"/>
      <c r="DB27" s="336"/>
      <c r="DC27" s="339"/>
      <c r="DD27" s="326">
        <v>3295553</v>
      </c>
      <c r="DE27" s="313"/>
      <c r="DF27" s="313"/>
      <c r="DG27" s="313"/>
      <c r="DH27" s="313"/>
      <c r="DI27" s="313"/>
      <c r="DJ27" s="313"/>
      <c r="DK27" s="333"/>
      <c r="DL27" s="326">
        <v>3295353</v>
      </c>
      <c r="DM27" s="313"/>
      <c r="DN27" s="313"/>
      <c r="DO27" s="313"/>
      <c r="DP27" s="313"/>
      <c r="DQ27" s="313"/>
      <c r="DR27" s="313"/>
      <c r="DS27" s="313"/>
      <c r="DT27" s="313"/>
      <c r="DU27" s="313"/>
      <c r="DV27" s="333"/>
      <c r="DW27" s="289">
        <v>11.6</v>
      </c>
      <c r="DX27" s="336"/>
      <c r="DY27" s="336"/>
      <c r="DZ27" s="336"/>
      <c r="EA27" s="336"/>
      <c r="EB27" s="336"/>
      <c r="EC27" s="362"/>
    </row>
    <row r="28" spans="2:133" ht="11.25" customHeight="1">
      <c r="B28" s="261" t="s">
        <v>386</v>
      </c>
      <c r="C28" s="266"/>
      <c r="D28" s="266"/>
      <c r="E28" s="266"/>
      <c r="F28" s="266"/>
      <c r="G28" s="266"/>
      <c r="H28" s="266"/>
      <c r="I28" s="266"/>
      <c r="J28" s="266"/>
      <c r="K28" s="266"/>
      <c r="L28" s="266"/>
      <c r="M28" s="266"/>
      <c r="N28" s="266"/>
      <c r="O28" s="266"/>
      <c r="P28" s="266"/>
      <c r="Q28" s="270"/>
      <c r="R28" s="274" t="s">
        <v>160</v>
      </c>
      <c r="S28" s="216"/>
      <c r="T28" s="216"/>
      <c r="U28" s="216"/>
      <c r="V28" s="216"/>
      <c r="W28" s="216"/>
      <c r="X28" s="216"/>
      <c r="Y28" s="279"/>
      <c r="Z28" s="282" t="s">
        <v>160</v>
      </c>
      <c r="AA28" s="282"/>
      <c r="AB28" s="282"/>
      <c r="AC28" s="282"/>
      <c r="AD28" s="285" t="s">
        <v>160</v>
      </c>
      <c r="AE28" s="285"/>
      <c r="AF28" s="285"/>
      <c r="AG28" s="285"/>
      <c r="AH28" s="285"/>
      <c r="AI28" s="285"/>
      <c r="AJ28" s="285"/>
      <c r="AK28" s="285"/>
      <c r="AL28" s="289" t="s">
        <v>160</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184</v>
      </c>
      <c r="CE28" s="36"/>
      <c r="CF28" s="36"/>
      <c r="CG28" s="36"/>
      <c r="CH28" s="36"/>
      <c r="CI28" s="36"/>
      <c r="CJ28" s="36"/>
      <c r="CK28" s="36"/>
      <c r="CL28" s="36"/>
      <c r="CM28" s="36"/>
      <c r="CN28" s="36"/>
      <c r="CO28" s="36"/>
      <c r="CP28" s="36"/>
      <c r="CQ28" s="269"/>
      <c r="CR28" s="274">
        <v>5043325</v>
      </c>
      <c r="CS28" s="216"/>
      <c r="CT28" s="216"/>
      <c r="CU28" s="216"/>
      <c r="CV28" s="216"/>
      <c r="CW28" s="216"/>
      <c r="CX28" s="216"/>
      <c r="CY28" s="279"/>
      <c r="CZ28" s="289">
        <v>9.1999999999999993</v>
      </c>
      <c r="DA28" s="336"/>
      <c r="DB28" s="336"/>
      <c r="DC28" s="339"/>
      <c r="DD28" s="326">
        <v>5009945</v>
      </c>
      <c r="DE28" s="216"/>
      <c r="DF28" s="216"/>
      <c r="DG28" s="216"/>
      <c r="DH28" s="216"/>
      <c r="DI28" s="216"/>
      <c r="DJ28" s="216"/>
      <c r="DK28" s="279"/>
      <c r="DL28" s="326">
        <v>5009945</v>
      </c>
      <c r="DM28" s="216"/>
      <c r="DN28" s="216"/>
      <c r="DO28" s="216"/>
      <c r="DP28" s="216"/>
      <c r="DQ28" s="216"/>
      <c r="DR28" s="216"/>
      <c r="DS28" s="216"/>
      <c r="DT28" s="216"/>
      <c r="DU28" s="216"/>
      <c r="DV28" s="279"/>
      <c r="DW28" s="289">
        <v>17.600000000000001</v>
      </c>
      <c r="DX28" s="336"/>
      <c r="DY28" s="336"/>
      <c r="DZ28" s="336"/>
      <c r="EA28" s="336"/>
      <c r="EB28" s="336"/>
      <c r="EC28" s="362"/>
    </row>
    <row r="29" spans="2:133" ht="11.25" customHeight="1">
      <c r="B29" s="260" t="s">
        <v>387</v>
      </c>
      <c r="C29" s="36"/>
      <c r="D29" s="36"/>
      <c r="E29" s="36"/>
      <c r="F29" s="36"/>
      <c r="G29" s="36"/>
      <c r="H29" s="36"/>
      <c r="I29" s="36"/>
      <c r="J29" s="36"/>
      <c r="K29" s="36"/>
      <c r="L29" s="36"/>
      <c r="M29" s="36"/>
      <c r="N29" s="36"/>
      <c r="O29" s="36"/>
      <c r="P29" s="36"/>
      <c r="Q29" s="269"/>
      <c r="R29" s="274">
        <v>3565997</v>
      </c>
      <c r="S29" s="216"/>
      <c r="T29" s="216"/>
      <c r="U29" s="216"/>
      <c r="V29" s="216"/>
      <c r="W29" s="216"/>
      <c r="X29" s="216"/>
      <c r="Y29" s="279"/>
      <c r="Z29" s="282">
        <v>6.2</v>
      </c>
      <c r="AA29" s="282"/>
      <c r="AB29" s="282"/>
      <c r="AC29" s="282"/>
      <c r="AD29" s="285" t="s">
        <v>160</v>
      </c>
      <c r="AE29" s="285"/>
      <c r="AF29" s="285"/>
      <c r="AG29" s="285"/>
      <c r="AH29" s="285"/>
      <c r="AI29" s="285"/>
      <c r="AJ29" s="285"/>
      <c r="AK29" s="285"/>
      <c r="AL29" s="289" t="s">
        <v>160</v>
      </c>
      <c r="AM29" s="237"/>
      <c r="AN29" s="237"/>
      <c r="AO29" s="294"/>
      <c r="AP29" s="148" t="s">
        <v>303</v>
      </c>
      <c r="AQ29" s="139"/>
      <c r="AR29" s="139"/>
      <c r="AS29" s="139"/>
      <c r="AT29" s="139"/>
      <c r="AU29" s="139"/>
      <c r="AV29" s="139"/>
      <c r="AW29" s="139"/>
      <c r="AX29" s="139"/>
      <c r="AY29" s="139"/>
      <c r="AZ29" s="139"/>
      <c r="BA29" s="139"/>
      <c r="BB29" s="139"/>
      <c r="BC29" s="139"/>
      <c r="BD29" s="139"/>
      <c r="BE29" s="139"/>
      <c r="BF29" s="144"/>
      <c r="BG29" s="148" t="s">
        <v>211</v>
      </c>
      <c r="BH29" s="321"/>
      <c r="BI29" s="321"/>
      <c r="BJ29" s="321"/>
      <c r="BK29" s="321"/>
      <c r="BL29" s="321"/>
      <c r="BM29" s="321"/>
      <c r="BN29" s="321"/>
      <c r="BO29" s="321"/>
      <c r="BP29" s="321"/>
      <c r="BQ29" s="324"/>
      <c r="BR29" s="148" t="s">
        <v>384</v>
      </c>
      <c r="BS29" s="321"/>
      <c r="BT29" s="321"/>
      <c r="BU29" s="321"/>
      <c r="BV29" s="321"/>
      <c r="BW29" s="321"/>
      <c r="BX29" s="321"/>
      <c r="BY29" s="321"/>
      <c r="BZ29" s="321"/>
      <c r="CA29" s="321"/>
      <c r="CB29" s="324"/>
      <c r="CD29" s="133" t="s">
        <v>389</v>
      </c>
      <c r="CE29" s="42"/>
      <c r="CF29" s="260" t="s">
        <v>32</v>
      </c>
      <c r="CG29" s="36"/>
      <c r="CH29" s="36"/>
      <c r="CI29" s="36"/>
      <c r="CJ29" s="36"/>
      <c r="CK29" s="36"/>
      <c r="CL29" s="36"/>
      <c r="CM29" s="36"/>
      <c r="CN29" s="36"/>
      <c r="CO29" s="36"/>
      <c r="CP29" s="36"/>
      <c r="CQ29" s="269"/>
      <c r="CR29" s="274">
        <v>5043266</v>
      </c>
      <c r="CS29" s="313"/>
      <c r="CT29" s="313"/>
      <c r="CU29" s="313"/>
      <c r="CV29" s="313"/>
      <c r="CW29" s="313"/>
      <c r="CX29" s="313"/>
      <c r="CY29" s="333"/>
      <c r="CZ29" s="289">
        <v>9.1999999999999993</v>
      </c>
      <c r="DA29" s="336"/>
      <c r="DB29" s="336"/>
      <c r="DC29" s="339"/>
      <c r="DD29" s="326">
        <v>5009886</v>
      </c>
      <c r="DE29" s="313"/>
      <c r="DF29" s="313"/>
      <c r="DG29" s="313"/>
      <c r="DH29" s="313"/>
      <c r="DI29" s="313"/>
      <c r="DJ29" s="313"/>
      <c r="DK29" s="333"/>
      <c r="DL29" s="326">
        <v>5009886</v>
      </c>
      <c r="DM29" s="313"/>
      <c r="DN29" s="313"/>
      <c r="DO29" s="313"/>
      <c r="DP29" s="313"/>
      <c r="DQ29" s="313"/>
      <c r="DR29" s="313"/>
      <c r="DS29" s="313"/>
      <c r="DT29" s="313"/>
      <c r="DU29" s="313"/>
      <c r="DV29" s="333"/>
      <c r="DW29" s="289">
        <v>17.600000000000001</v>
      </c>
      <c r="DX29" s="336"/>
      <c r="DY29" s="336"/>
      <c r="DZ29" s="336"/>
      <c r="EA29" s="336"/>
      <c r="EB29" s="336"/>
      <c r="EC29" s="362"/>
    </row>
    <row r="30" spans="2:133" ht="11.25" customHeight="1">
      <c r="B30" s="260" t="s">
        <v>392</v>
      </c>
      <c r="C30" s="36"/>
      <c r="D30" s="36"/>
      <c r="E30" s="36"/>
      <c r="F30" s="36"/>
      <c r="G30" s="36"/>
      <c r="H30" s="36"/>
      <c r="I30" s="36"/>
      <c r="J30" s="36"/>
      <c r="K30" s="36"/>
      <c r="L30" s="36"/>
      <c r="M30" s="36"/>
      <c r="N30" s="36"/>
      <c r="O30" s="36"/>
      <c r="P30" s="36"/>
      <c r="Q30" s="269"/>
      <c r="R30" s="274">
        <v>472557</v>
      </c>
      <c r="S30" s="216"/>
      <c r="T30" s="216"/>
      <c r="U30" s="216"/>
      <c r="V30" s="216"/>
      <c r="W30" s="216"/>
      <c r="X30" s="216"/>
      <c r="Y30" s="279"/>
      <c r="Z30" s="282">
        <v>0.8</v>
      </c>
      <c r="AA30" s="282"/>
      <c r="AB30" s="282"/>
      <c r="AC30" s="282"/>
      <c r="AD30" s="285">
        <v>101108</v>
      </c>
      <c r="AE30" s="285"/>
      <c r="AF30" s="285"/>
      <c r="AG30" s="285"/>
      <c r="AH30" s="285"/>
      <c r="AI30" s="285"/>
      <c r="AJ30" s="285"/>
      <c r="AK30" s="285"/>
      <c r="AL30" s="289">
        <v>0.4</v>
      </c>
      <c r="AM30" s="237"/>
      <c r="AN30" s="237"/>
      <c r="AO30" s="294"/>
      <c r="AP30" s="161" t="s">
        <v>339</v>
      </c>
      <c r="AQ30" s="177"/>
      <c r="AR30" s="177"/>
      <c r="AS30" s="177"/>
      <c r="AT30" s="306" t="s">
        <v>395</v>
      </c>
      <c r="AU30" s="265"/>
      <c r="AV30" s="265"/>
      <c r="AW30" s="265"/>
      <c r="AX30" s="259" t="s">
        <v>271</v>
      </c>
      <c r="AY30" s="265"/>
      <c r="AZ30" s="265"/>
      <c r="BA30" s="265"/>
      <c r="BB30" s="265"/>
      <c r="BC30" s="265"/>
      <c r="BD30" s="265"/>
      <c r="BE30" s="265"/>
      <c r="BF30" s="268"/>
      <c r="BG30" s="318">
        <v>99.2</v>
      </c>
      <c r="BH30" s="322"/>
      <c r="BI30" s="322"/>
      <c r="BJ30" s="322"/>
      <c r="BK30" s="322"/>
      <c r="BL30" s="322"/>
      <c r="BM30" s="291">
        <v>96.7</v>
      </c>
      <c r="BN30" s="322"/>
      <c r="BO30" s="322"/>
      <c r="BP30" s="322"/>
      <c r="BQ30" s="325"/>
      <c r="BR30" s="318">
        <v>99.2</v>
      </c>
      <c r="BS30" s="322"/>
      <c r="BT30" s="322"/>
      <c r="BU30" s="322"/>
      <c r="BV30" s="322"/>
      <c r="BW30" s="322"/>
      <c r="BX30" s="291">
        <v>96.2</v>
      </c>
      <c r="BY30" s="322"/>
      <c r="BZ30" s="322"/>
      <c r="CA30" s="322"/>
      <c r="CB30" s="325"/>
      <c r="CD30" s="134"/>
      <c r="CE30" s="43"/>
      <c r="CF30" s="260" t="s">
        <v>397</v>
      </c>
      <c r="CG30" s="36"/>
      <c r="CH30" s="36"/>
      <c r="CI30" s="36"/>
      <c r="CJ30" s="36"/>
      <c r="CK30" s="36"/>
      <c r="CL30" s="36"/>
      <c r="CM30" s="36"/>
      <c r="CN30" s="36"/>
      <c r="CO30" s="36"/>
      <c r="CP30" s="36"/>
      <c r="CQ30" s="269"/>
      <c r="CR30" s="274">
        <v>4695885</v>
      </c>
      <c r="CS30" s="216"/>
      <c r="CT30" s="216"/>
      <c r="CU30" s="216"/>
      <c r="CV30" s="216"/>
      <c r="CW30" s="216"/>
      <c r="CX30" s="216"/>
      <c r="CY30" s="279"/>
      <c r="CZ30" s="289">
        <v>8.6</v>
      </c>
      <c r="DA30" s="336"/>
      <c r="DB30" s="336"/>
      <c r="DC30" s="339"/>
      <c r="DD30" s="326">
        <v>4665546</v>
      </c>
      <c r="DE30" s="216"/>
      <c r="DF30" s="216"/>
      <c r="DG30" s="216"/>
      <c r="DH30" s="216"/>
      <c r="DI30" s="216"/>
      <c r="DJ30" s="216"/>
      <c r="DK30" s="279"/>
      <c r="DL30" s="326">
        <v>4665546</v>
      </c>
      <c r="DM30" s="216"/>
      <c r="DN30" s="216"/>
      <c r="DO30" s="216"/>
      <c r="DP30" s="216"/>
      <c r="DQ30" s="216"/>
      <c r="DR30" s="216"/>
      <c r="DS30" s="216"/>
      <c r="DT30" s="216"/>
      <c r="DU30" s="216"/>
      <c r="DV30" s="279"/>
      <c r="DW30" s="289">
        <v>16.399999999999999</v>
      </c>
      <c r="DX30" s="336"/>
      <c r="DY30" s="336"/>
      <c r="DZ30" s="336"/>
      <c r="EA30" s="336"/>
      <c r="EB30" s="336"/>
      <c r="EC30" s="362"/>
    </row>
    <row r="31" spans="2:133" ht="11.25" customHeight="1">
      <c r="B31" s="260" t="s">
        <v>399</v>
      </c>
      <c r="C31" s="36"/>
      <c r="D31" s="36"/>
      <c r="E31" s="36"/>
      <c r="F31" s="36"/>
      <c r="G31" s="36"/>
      <c r="H31" s="36"/>
      <c r="I31" s="36"/>
      <c r="J31" s="36"/>
      <c r="K31" s="36"/>
      <c r="L31" s="36"/>
      <c r="M31" s="36"/>
      <c r="N31" s="36"/>
      <c r="O31" s="36"/>
      <c r="P31" s="36"/>
      <c r="Q31" s="269"/>
      <c r="R31" s="274">
        <v>3726689</v>
      </c>
      <c r="S31" s="216"/>
      <c r="T31" s="216"/>
      <c r="U31" s="216"/>
      <c r="V31" s="216"/>
      <c r="W31" s="216"/>
      <c r="X31" s="216"/>
      <c r="Y31" s="279"/>
      <c r="Z31" s="282">
        <v>6.5</v>
      </c>
      <c r="AA31" s="282"/>
      <c r="AB31" s="282"/>
      <c r="AC31" s="282"/>
      <c r="AD31" s="285" t="s">
        <v>160</v>
      </c>
      <c r="AE31" s="285"/>
      <c r="AF31" s="285"/>
      <c r="AG31" s="285"/>
      <c r="AH31" s="285"/>
      <c r="AI31" s="285"/>
      <c r="AJ31" s="285"/>
      <c r="AK31" s="285"/>
      <c r="AL31" s="289" t="s">
        <v>160</v>
      </c>
      <c r="AM31" s="237"/>
      <c r="AN31" s="237"/>
      <c r="AO31" s="294"/>
      <c r="AP31" s="298"/>
      <c r="AQ31" s="29"/>
      <c r="AR31" s="29"/>
      <c r="AS31" s="29"/>
      <c r="AT31" s="307"/>
      <c r="AU31" s="36" t="s">
        <v>401</v>
      </c>
      <c r="AV31" s="36"/>
      <c r="AW31" s="36"/>
      <c r="AX31" s="260" t="s">
        <v>136</v>
      </c>
      <c r="AY31" s="36"/>
      <c r="AZ31" s="36"/>
      <c r="BA31" s="36"/>
      <c r="BB31" s="36"/>
      <c r="BC31" s="36"/>
      <c r="BD31" s="36"/>
      <c r="BE31" s="36"/>
      <c r="BF31" s="269"/>
      <c r="BG31" s="319">
        <v>99.2</v>
      </c>
      <c r="BH31" s="313"/>
      <c r="BI31" s="313"/>
      <c r="BJ31" s="313"/>
      <c r="BK31" s="313"/>
      <c r="BL31" s="313"/>
      <c r="BM31" s="237">
        <v>96.4</v>
      </c>
      <c r="BN31" s="323"/>
      <c r="BO31" s="323"/>
      <c r="BP31" s="323"/>
      <c r="BQ31" s="316"/>
      <c r="BR31" s="319">
        <v>99.1</v>
      </c>
      <c r="BS31" s="313"/>
      <c r="BT31" s="313"/>
      <c r="BU31" s="313"/>
      <c r="BV31" s="313"/>
      <c r="BW31" s="313"/>
      <c r="BX31" s="237">
        <v>95.9</v>
      </c>
      <c r="BY31" s="323"/>
      <c r="BZ31" s="323"/>
      <c r="CA31" s="323"/>
      <c r="CB31" s="316"/>
      <c r="CD31" s="134"/>
      <c r="CE31" s="43"/>
      <c r="CF31" s="260" t="s">
        <v>63</v>
      </c>
      <c r="CG31" s="36"/>
      <c r="CH31" s="36"/>
      <c r="CI31" s="36"/>
      <c r="CJ31" s="36"/>
      <c r="CK31" s="36"/>
      <c r="CL31" s="36"/>
      <c r="CM31" s="36"/>
      <c r="CN31" s="36"/>
      <c r="CO31" s="36"/>
      <c r="CP31" s="36"/>
      <c r="CQ31" s="269"/>
      <c r="CR31" s="274">
        <v>347381</v>
      </c>
      <c r="CS31" s="313"/>
      <c r="CT31" s="313"/>
      <c r="CU31" s="313"/>
      <c r="CV31" s="313"/>
      <c r="CW31" s="313"/>
      <c r="CX31" s="313"/>
      <c r="CY31" s="333"/>
      <c r="CZ31" s="289">
        <v>0.6</v>
      </c>
      <c r="DA31" s="336"/>
      <c r="DB31" s="336"/>
      <c r="DC31" s="339"/>
      <c r="DD31" s="326">
        <v>344340</v>
      </c>
      <c r="DE31" s="313"/>
      <c r="DF31" s="313"/>
      <c r="DG31" s="313"/>
      <c r="DH31" s="313"/>
      <c r="DI31" s="313"/>
      <c r="DJ31" s="313"/>
      <c r="DK31" s="333"/>
      <c r="DL31" s="326">
        <v>344340</v>
      </c>
      <c r="DM31" s="313"/>
      <c r="DN31" s="313"/>
      <c r="DO31" s="313"/>
      <c r="DP31" s="313"/>
      <c r="DQ31" s="313"/>
      <c r="DR31" s="313"/>
      <c r="DS31" s="313"/>
      <c r="DT31" s="313"/>
      <c r="DU31" s="313"/>
      <c r="DV31" s="333"/>
      <c r="DW31" s="289">
        <v>1.2</v>
      </c>
      <c r="DX31" s="336"/>
      <c r="DY31" s="336"/>
      <c r="DZ31" s="336"/>
      <c r="EA31" s="336"/>
      <c r="EB31" s="336"/>
      <c r="EC31" s="362"/>
    </row>
    <row r="32" spans="2:133" ht="11.25" customHeight="1">
      <c r="B32" s="260" t="s">
        <v>404</v>
      </c>
      <c r="C32" s="36"/>
      <c r="D32" s="36"/>
      <c r="E32" s="36"/>
      <c r="F32" s="36"/>
      <c r="G32" s="36"/>
      <c r="H32" s="36"/>
      <c r="I32" s="36"/>
      <c r="J32" s="36"/>
      <c r="K32" s="36"/>
      <c r="L32" s="36"/>
      <c r="M32" s="36"/>
      <c r="N32" s="36"/>
      <c r="O32" s="36"/>
      <c r="P32" s="36"/>
      <c r="Q32" s="269"/>
      <c r="R32" s="274">
        <v>3384098</v>
      </c>
      <c r="S32" s="216"/>
      <c r="T32" s="216"/>
      <c r="U32" s="216"/>
      <c r="V32" s="216"/>
      <c r="W32" s="216"/>
      <c r="X32" s="216"/>
      <c r="Y32" s="279"/>
      <c r="Z32" s="282">
        <v>5.9</v>
      </c>
      <c r="AA32" s="282"/>
      <c r="AB32" s="282"/>
      <c r="AC32" s="282"/>
      <c r="AD32" s="285" t="s">
        <v>160</v>
      </c>
      <c r="AE32" s="285"/>
      <c r="AF32" s="285"/>
      <c r="AG32" s="285"/>
      <c r="AH32" s="285"/>
      <c r="AI32" s="285"/>
      <c r="AJ32" s="285"/>
      <c r="AK32" s="285"/>
      <c r="AL32" s="289" t="s">
        <v>160</v>
      </c>
      <c r="AM32" s="237"/>
      <c r="AN32" s="237"/>
      <c r="AO32" s="294"/>
      <c r="AP32" s="175"/>
      <c r="AQ32" s="178"/>
      <c r="AR32" s="178"/>
      <c r="AS32" s="178"/>
      <c r="AT32" s="308"/>
      <c r="AU32" s="267"/>
      <c r="AV32" s="267"/>
      <c r="AW32" s="267"/>
      <c r="AX32" s="262" t="s">
        <v>193</v>
      </c>
      <c r="AY32" s="267"/>
      <c r="AZ32" s="267"/>
      <c r="BA32" s="267"/>
      <c r="BB32" s="267"/>
      <c r="BC32" s="267"/>
      <c r="BD32" s="267"/>
      <c r="BE32" s="267"/>
      <c r="BF32" s="271"/>
      <c r="BG32" s="320">
        <v>99.3</v>
      </c>
      <c r="BH32" s="312"/>
      <c r="BI32" s="312"/>
      <c r="BJ32" s="312"/>
      <c r="BK32" s="312"/>
      <c r="BL32" s="312"/>
      <c r="BM32" s="292">
        <v>96.8</v>
      </c>
      <c r="BN32" s="312"/>
      <c r="BO32" s="312"/>
      <c r="BP32" s="312"/>
      <c r="BQ32" s="317"/>
      <c r="BR32" s="320">
        <v>99.2</v>
      </c>
      <c r="BS32" s="312"/>
      <c r="BT32" s="312"/>
      <c r="BU32" s="312"/>
      <c r="BV32" s="312"/>
      <c r="BW32" s="312"/>
      <c r="BX32" s="292">
        <v>96.3</v>
      </c>
      <c r="BY32" s="312"/>
      <c r="BZ32" s="312"/>
      <c r="CA32" s="312"/>
      <c r="CB32" s="317"/>
      <c r="CD32" s="135"/>
      <c r="CE32" s="142"/>
      <c r="CF32" s="260" t="s">
        <v>405</v>
      </c>
      <c r="CG32" s="36"/>
      <c r="CH32" s="36"/>
      <c r="CI32" s="36"/>
      <c r="CJ32" s="36"/>
      <c r="CK32" s="36"/>
      <c r="CL32" s="36"/>
      <c r="CM32" s="36"/>
      <c r="CN32" s="36"/>
      <c r="CO32" s="36"/>
      <c r="CP32" s="36"/>
      <c r="CQ32" s="269"/>
      <c r="CR32" s="274">
        <v>59</v>
      </c>
      <c r="CS32" s="216"/>
      <c r="CT32" s="216"/>
      <c r="CU32" s="216"/>
      <c r="CV32" s="216"/>
      <c r="CW32" s="216"/>
      <c r="CX32" s="216"/>
      <c r="CY32" s="279"/>
      <c r="CZ32" s="289">
        <v>0</v>
      </c>
      <c r="DA32" s="336"/>
      <c r="DB32" s="336"/>
      <c r="DC32" s="339"/>
      <c r="DD32" s="326">
        <v>59</v>
      </c>
      <c r="DE32" s="216"/>
      <c r="DF32" s="216"/>
      <c r="DG32" s="216"/>
      <c r="DH32" s="216"/>
      <c r="DI32" s="216"/>
      <c r="DJ32" s="216"/>
      <c r="DK32" s="279"/>
      <c r="DL32" s="326">
        <v>59</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406</v>
      </c>
      <c r="C33" s="36"/>
      <c r="D33" s="36"/>
      <c r="E33" s="36"/>
      <c r="F33" s="36"/>
      <c r="G33" s="36"/>
      <c r="H33" s="36"/>
      <c r="I33" s="36"/>
      <c r="J33" s="36"/>
      <c r="K33" s="36"/>
      <c r="L33" s="36"/>
      <c r="M33" s="36"/>
      <c r="N33" s="36"/>
      <c r="O33" s="36"/>
      <c r="P33" s="36"/>
      <c r="Q33" s="269"/>
      <c r="R33" s="274">
        <v>2809932</v>
      </c>
      <c r="S33" s="216"/>
      <c r="T33" s="216"/>
      <c r="U33" s="216"/>
      <c r="V33" s="216"/>
      <c r="W33" s="216"/>
      <c r="X33" s="216"/>
      <c r="Y33" s="279"/>
      <c r="Z33" s="282">
        <v>4.9000000000000004</v>
      </c>
      <c r="AA33" s="282"/>
      <c r="AB33" s="282"/>
      <c r="AC33" s="282"/>
      <c r="AD33" s="285" t="s">
        <v>160</v>
      </c>
      <c r="AE33" s="285"/>
      <c r="AF33" s="285"/>
      <c r="AG33" s="285"/>
      <c r="AH33" s="285"/>
      <c r="AI33" s="285"/>
      <c r="AJ33" s="285"/>
      <c r="AK33" s="285"/>
      <c r="AL33" s="289" t="s">
        <v>160</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118</v>
      </c>
      <c r="CE33" s="36"/>
      <c r="CF33" s="36"/>
      <c r="CG33" s="36"/>
      <c r="CH33" s="36"/>
      <c r="CI33" s="36"/>
      <c r="CJ33" s="36"/>
      <c r="CK33" s="36"/>
      <c r="CL33" s="36"/>
      <c r="CM33" s="36"/>
      <c r="CN33" s="36"/>
      <c r="CO33" s="36"/>
      <c r="CP33" s="36"/>
      <c r="CQ33" s="269"/>
      <c r="CR33" s="274">
        <v>26929365</v>
      </c>
      <c r="CS33" s="313"/>
      <c r="CT33" s="313"/>
      <c r="CU33" s="313"/>
      <c r="CV33" s="313"/>
      <c r="CW33" s="313"/>
      <c r="CX33" s="313"/>
      <c r="CY33" s="333"/>
      <c r="CZ33" s="289">
        <v>49.3</v>
      </c>
      <c r="DA33" s="336"/>
      <c r="DB33" s="336"/>
      <c r="DC33" s="339"/>
      <c r="DD33" s="326">
        <v>21465606</v>
      </c>
      <c r="DE33" s="313"/>
      <c r="DF33" s="313"/>
      <c r="DG33" s="313"/>
      <c r="DH33" s="313"/>
      <c r="DI33" s="313"/>
      <c r="DJ33" s="313"/>
      <c r="DK33" s="333"/>
      <c r="DL33" s="326">
        <v>10417000</v>
      </c>
      <c r="DM33" s="313"/>
      <c r="DN33" s="313"/>
      <c r="DO33" s="313"/>
      <c r="DP33" s="313"/>
      <c r="DQ33" s="313"/>
      <c r="DR33" s="313"/>
      <c r="DS33" s="313"/>
      <c r="DT33" s="313"/>
      <c r="DU33" s="313"/>
      <c r="DV33" s="333"/>
      <c r="DW33" s="289">
        <v>36.700000000000003</v>
      </c>
      <c r="DX33" s="336"/>
      <c r="DY33" s="336"/>
      <c r="DZ33" s="336"/>
      <c r="EA33" s="336"/>
      <c r="EB33" s="336"/>
      <c r="EC33" s="362"/>
    </row>
    <row r="34" spans="2:133" ht="11.25" customHeight="1">
      <c r="B34" s="260" t="s">
        <v>14</v>
      </c>
      <c r="C34" s="36"/>
      <c r="D34" s="36"/>
      <c r="E34" s="36"/>
      <c r="F34" s="36"/>
      <c r="G34" s="36"/>
      <c r="H34" s="36"/>
      <c r="I34" s="36"/>
      <c r="J34" s="36"/>
      <c r="K34" s="36"/>
      <c r="L34" s="36"/>
      <c r="M34" s="36"/>
      <c r="N34" s="36"/>
      <c r="O34" s="36"/>
      <c r="P34" s="36"/>
      <c r="Q34" s="269"/>
      <c r="R34" s="274">
        <v>3002783</v>
      </c>
      <c r="S34" s="216"/>
      <c r="T34" s="216"/>
      <c r="U34" s="216"/>
      <c r="V34" s="216"/>
      <c r="W34" s="216"/>
      <c r="X34" s="216"/>
      <c r="Y34" s="279"/>
      <c r="Z34" s="282">
        <v>5.2</v>
      </c>
      <c r="AA34" s="282"/>
      <c r="AB34" s="282"/>
      <c r="AC34" s="282"/>
      <c r="AD34" s="285">
        <v>1610</v>
      </c>
      <c r="AE34" s="285"/>
      <c r="AF34" s="285"/>
      <c r="AG34" s="285"/>
      <c r="AH34" s="285"/>
      <c r="AI34" s="285"/>
      <c r="AJ34" s="285"/>
      <c r="AK34" s="285"/>
      <c r="AL34" s="289">
        <v>0</v>
      </c>
      <c r="AM34" s="237"/>
      <c r="AN34" s="237"/>
      <c r="AO34" s="294"/>
      <c r="AP34" s="96"/>
      <c r="AQ34" s="148" t="s">
        <v>189</v>
      </c>
      <c r="AR34" s="139"/>
      <c r="AS34" s="139"/>
      <c r="AT34" s="139"/>
      <c r="AU34" s="139"/>
      <c r="AV34" s="139"/>
      <c r="AW34" s="139"/>
      <c r="AX34" s="139"/>
      <c r="AY34" s="139"/>
      <c r="AZ34" s="139"/>
      <c r="BA34" s="139"/>
      <c r="BB34" s="139"/>
      <c r="BC34" s="139"/>
      <c r="BD34" s="139"/>
      <c r="BE34" s="139"/>
      <c r="BF34" s="144"/>
      <c r="BG34" s="148" t="s">
        <v>54</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102</v>
      </c>
      <c r="CE34" s="36"/>
      <c r="CF34" s="36"/>
      <c r="CG34" s="36"/>
      <c r="CH34" s="36"/>
      <c r="CI34" s="36"/>
      <c r="CJ34" s="36"/>
      <c r="CK34" s="36"/>
      <c r="CL34" s="36"/>
      <c r="CM34" s="36"/>
      <c r="CN34" s="36"/>
      <c r="CO34" s="36"/>
      <c r="CP34" s="36"/>
      <c r="CQ34" s="269"/>
      <c r="CR34" s="274">
        <v>5613438</v>
      </c>
      <c r="CS34" s="216"/>
      <c r="CT34" s="216"/>
      <c r="CU34" s="216"/>
      <c r="CV34" s="216"/>
      <c r="CW34" s="216"/>
      <c r="CX34" s="216"/>
      <c r="CY34" s="279"/>
      <c r="CZ34" s="289">
        <v>10.3</v>
      </c>
      <c r="DA34" s="336"/>
      <c r="DB34" s="336"/>
      <c r="DC34" s="339"/>
      <c r="DD34" s="326">
        <v>4785090</v>
      </c>
      <c r="DE34" s="216"/>
      <c r="DF34" s="216"/>
      <c r="DG34" s="216"/>
      <c r="DH34" s="216"/>
      <c r="DI34" s="216"/>
      <c r="DJ34" s="216"/>
      <c r="DK34" s="279"/>
      <c r="DL34" s="326">
        <v>2931924</v>
      </c>
      <c r="DM34" s="216"/>
      <c r="DN34" s="216"/>
      <c r="DO34" s="216"/>
      <c r="DP34" s="216"/>
      <c r="DQ34" s="216"/>
      <c r="DR34" s="216"/>
      <c r="DS34" s="216"/>
      <c r="DT34" s="216"/>
      <c r="DU34" s="216"/>
      <c r="DV34" s="279"/>
      <c r="DW34" s="289">
        <v>10.3</v>
      </c>
      <c r="DX34" s="336"/>
      <c r="DY34" s="336"/>
      <c r="DZ34" s="336"/>
      <c r="EA34" s="336"/>
      <c r="EB34" s="336"/>
      <c r="EC34" s="362"/>
    </row>
    <row r="35" spans="2:133" ht="11.25" customHeight="1">
      <c r="B35" s="260" t="s">
        <v>385</v>
      </c>
      <c r="C35" s="36"/>
      <c r="D35" s="36"/>
      <c r="E35" s="36"/>
      <c r="F35" s="36"/>
      <c r="G35" s="36"/>
      <c r="H35" s="36"/>
      <c r="I35" s="36"/>
      <c r="J35" s="36"/>
      <c r="K35" s="36"/>
      <c r="L35" s="36"/>
      <c r="M35" s="36"/>
      <c r="N35" s="36"/>
      <c r="O35" s="36"/>
      <c r="P35" s="36"/>
      <c r="Q35" s="269"/>
      <c r="R35" s="274">
        <v>3611000</v>
      </c>
      <c r="S35" s="216"/>
      <c r="T35" s="216"/>
      <c r="U35" s="216"/>
      <c r="V35" s="216"/>
      <c r="W35" s="216"/>
      <c r="X35" s="216"/>
      <c r="Y35" s="279"/>
      <c r="Z35" s="282">
        <v>6.3</v>
      </c>
      <c r="AA35" s="282"/>
      <c r="AB35" s="282"/>
      <c r="AC35" s="282"/>
      <c r="AD35" s="285" t="s">
        <v>160</v>
      </c>
      <c r="AE35" s="285"/>
      <c r="AF35" s="285"/>
      <c r="AG35" s="285"/>
      <c r="AH35" s="285"/>
      <c r="AI35" s="285"/>
      <c r="AJ35" s="285"/>
      <c r="AK35" s="285"/>
      <c r="AL35" s="289" t="s">
        <v>160</v>
      </c>
      <c r="AM35" s="237"/>
      <c r="AN35" s="237"/>
      <c r="AO35" s="294"/>
      <c r="AP35" s="96"/>
      <c r="AQ35" s="301" t="s">
        <v>382</v>
      </c>
      <c r="AR35" s="304"/>
      <c r="AS35" s="304"/>
      <c r="AT35" s="304"/>
      <c r="AU35" s="304"/>
      <c r="AV35" s="304"/>
      <c r="AW35" s="304"/>
      <c r="AX35" s="304"/>
      <c r="AY35" s="309"/>
      <c r="AZ35" s="273">
        <v>10403570</v>
      </c>
      <c r="BA35" s="276"/>
      <c r="BB35" s="276"/>
      <c r="BC35" s="276"/>
      <c r="BD35" s="276"/>
      <c r="BE35" s="276"/>
      <c r="BF35" s="315"/>
      <c r="BG35" s="259" t="s">
        <v>409</v>
      </c>
      <c r="BH35" s="265"/>
      <c r="BI35" s="265"/>
      <c r="BJ35" s="265"/>
      <c r="BK35" s="265"/>
      <c r="BL35" s="265"/>
      <c r="BM35" s="265"/>
      <c r="BN35" s="265"/>
      <c r="BO35" s="265"/>
      <c r="BP35" s="265"/>
      <c r="BQ35" s="265"/>
      <c r="BR35" s="265"/>
      <c r="BS35" s="265"/>
      <c r="BT35" s="265"/>
      <c r="BU35" s="268"/>
      <c r="BV35" s="273">
        <v>267014</v>
      </c>
      <c r="BW35" s="276"/>
      <c r="BX35" s="276"/>
      <c r="BY35" s="276"/>
      <c r="BZ35" s="276"/>
      <c r="CA35" s="276"/>
      <c r="CB35" s="315"/>
      <c r="CD35" s="260" t="s">
        <v>333</v>
      </c>
      <c r="CE35" s="36"/>
      <c r="CF35" s="36"/>
      <c r="CG35" s="36"/>
      <c r="CH35" s="36"/>
      <c r="CI35" s="36"/>
      <c r="CJ35" s="36"/>
      <c r="CK35" s="36"/>
      <c r="CL35" s="36"/>
      <c r="CM35" s="36"/>
      <c r="CN35" s="36"/>
      <c r="CO35" s="36"/>
      <c r="CP35" s="36"/>
      <c r="CQ35" s="269"/>
      <c r="CR35" s="274">
        <v>518023</v>
      </c>
      <c r="CS35" s="313"/>
      <c r="CT35" s="313"/>
      <c r="CU35" s="313"/>
      <c r="CV35" s="313"/>
      <c r="CW35" s="313"/>
      <c r="CX35" s="313"/>
      <c r="CY35" s="333"/>
      <c r="CZ35" s="289">
        <v>0.9</v>
      </c>
      <c r="DA35" s="336"/>
      <c r="DB35" s="336"/>
      <c r="DC35" s="339"/>
      <c r="DD35" s="326">
        <v>491803</v>
      </c>
      <c r="DE35" s="313"/>
      <c r="DF35" s="313"/>
      <c r="DG35" s="313"/>
      <c r="DH35" s="313"/>
      <c r="DI35" s="313"/>
      <c r="DJ35" s="313"/>
      <c r="DK35" s="333"/>
      <c r="DL35" s="326">
        <v>491803</v>
      </c>
      <c r="DM35" s="313"/>
      <c r="DN35" s="313"/>
      <c r="DO35" s="313"/>
      <c r="DP35" s="313"/>
      <c r="DQ35" s="313"/>
      <c r="DR35" s="313"/>
      <c r="DS35" s="313"/>
      <c r="DT35" s="313"/>
      <c r="DU35" s="313"/>
      <c r="DV35" s="333"/>
      <c r="DW35" s="289">
        <v>1.7</v>
      </c>
      <c r="DX35" s="336"/>
      <c r="DY35" s="336"/>
      <c r="DZ35" s="336"/>
      <c r="EA35" s="336"/>
      <c r="EB35" s="336"/>
      <c r="EC35" s="362"/>
    </row>
    <row r="36" spans="2:133" ht="11.25" customHeight="1">
      <c r="B36" s="260" t="s">
        <v>410</v>
      </c>
      <c r="C36" s="36"/>
      <c r="D36" s="36"/>
      <c r="E36" s="36"/>
      <c r="F36" s="36"/>
      <c r="G36" s="36"/>
      <c r="H36" s="36"/>
      <c r="I36" s="36"/>
      <c r="J36" s="36"/>
      <c r="K36" s="36"/>
      <c r="L36" s="36"/>
      <c r="M36" s="36"/>
      <c r="N36" s="36"/>
      <c r="O36" s="36"/>
      <c r="P36" s="36"/>
      <c r="Q36" s="269"/>
      <c r="R36" s="274" t="s">
        <v>160</v>
      </c>
      <c r="S36" s="216"/>
      <c r="T36" s="216"/>
      <c r="U36" s="216"/>
      <c r="V36" s="216"/>
      <c r="W36" s="216"/>
      <c r="X36" s="216"/>
      <c r="Y36" s="279"/>
      <c r="Z36" s="282" t="s">
        <v>160</v>
      </c>
      <c r="AA36" s="282"/>
      <c r="AB36" s="282"/>
      <c r="AC36" s="282"/>
      <c r="AD36" s="285" t="s">
        <v>160</v>
      </c>
      <c r="AE36" s="285"/>
      <c r="AF36" s="285"/>
      <c r="AG36" s="285"/>
      <c r="AH36" s="285"/>
      <c r="AI36" s="285"/>
      <c r="AJ36" s="285"/>
      <c r="AK36" s="285"/>
      <c r="AL36" s="289" t="s">
        <v>160</v>
      </c>
      <c r="AM36" s="237"/>
      <c r="AN36" s="237"/>
      <c r="AO36" s="294"/>
      <c r="AQ36" s="302" t="s">
        <v>375</v>
      </c>
      <c r="AR36" s="198"/>
      <c r="AS36" s="198"/>
      <c r="AT36" s="198"/>
      <c r="AU36" s="198"/>
      <c r="AV36" s="198"/>
      <c r="AW36" s="198"/>
      <c r="AX36" s="198"/>
      <c r="AY36" s="310"/>
      <c r="AZ36" s="274">
        <v>1970000</v>
      </c>
      <c r="BA36" s="216"/>
      <c r="BB36" s="216"/>
      <c r="BC36" s="216"/>
      <c r="BD36" s="313"/>
      <c r="BE36" s="313"/>
      <c r="BF36" s="316"/>
      <c r="BG36" s="260" t="s">
        <v>304</v>
      </c>
      <c r="BH36" s="36"/>
      <c r="BI36" s="36"/>
      <c r="BJ36" s="36"/>
      <c r="BK36" s="36"/>
      <c r="BL36" s="36"/>
      <c r="BM36" s="36"/>
      <c r="BN36" s="36"/>
      <c r="BO36" s="36"/>
      <c r="BP36" s="36"/>
      <c r="BQ36" s="36"/>
      <c r="BR36" s="36"/>
      <c r="BS36" s="36"/>
      <c r="BT36" s="36"/>
      <c r="BU36" s="269"/>
      <c r="BV36" s="274">
        <v>224628</v>
      </c>
      <c r="BW36" s="216"/>
      <c r="BX36" s="216"/>
      <c r="BY36" s="216"/>
      <c r="BZ36" s="216"/>
      <c r="CA36" s="216"/>
      <c r="CB36" s="328"/>
      <c r="CD36" s="260" t="s">
        <v>412</v>
      </c>
      <c r="CE36" s="36"/>
      <c r="CF36" s="36"/>
      <c r="CG36" s="36"/>
      <c r="CH36" s="36"/>
      <c r="CI36" s="36"/>
      <c r="CJ36" s="36"/>
      <c r="CK36" s="36"/>
      <c r="CL36" s="36"/>
      <c r="CM36" s="36"/>
      <c r="CN36" s="36"/>
      <c r="CO36" s="36"/>
      <c r="CP36" s="36"/>
      <c r="CQ36" s="269"/>
      <c r="CR36" s="274">
        <v>7893594</v>
      </c>
      <c r="CS36" s="216"/>
      <c r="CT36" s="216"/>
      <c r="CU36" s="216"/>
      <c r="CV36" s="216"/>
      <c r="CW36" s="216"/>
      <c r="CX36" s="216"/>
      <c r="CY36" s="279"/>
      <c r="CZ36" s="289">
        <v>14.4</v>
      </c>
      <c r="DA36" s="336"/>
      <c r="DB36" s="336"/>
      <c r="DC36" s="339"/>
      <c r="DD36" s="326">
        <v>6504295</v>
      </c>
      <c r="DE36" s="216"/>
      <c r="DF36" s="216"/>
      <c r="DG36" s="216"/>
      <c r="DH36" s="216"/>
      <c r="DI36" s="216"/>
      <c r="DJ36" s="216"/>
      <c r="DK36" s="279"/>
      <c r="DL36" s="326">
        <v>3604988</v>
      </c>
      <c r="DM36" s="216"/>
      <c r="DN36" s="216"/>
      <c r="DO36" s="216"/>
      <c r="DP36" s="216"/>
      <c r="DQ36" s="216"/>
      <c r="DR36" s="216"/>
      <c r="DS36" s="216"/>
      <c r="DT36" s="216"/>
      <c r="DU36" s="216"/>
      <c r="DV36" s="279"/>
      <c r="DW36" s="289">
        <v>12.7</v>
      </c>
      <c r="DX36" s="336"/>
      <c r="DY36" s="336"/>
      <c r="DZ36" s="336"/>
      <c r="EA36" s="336"/>
      <c r="EB36" s="336"/>
      <c r="EC36" s="362"/>
    </row>
    <row r="37" spans="2:133" ht="11.25" customHeight="1">
      <c r="B37" s="260" t="s">
        <v>205</v>
      </c>
      <c r="C37" s="36"/>
      <c r="D37" s="36"/>
      <c r="E37" s="36"/>
      <c r="F37" s="36"/>
      <c r="G37" s="36"/>
      <c r="H37" s="36"/>
      <c r="I37" s="36"/>
      <c r="J37" s="36"/>
      <c r="K37" s="36"/>
      <c r="L37" s="36"/>
      <c r="M37" s="36"/>
      <c r="N37" s="36"/>
      <c r="O37" s="36"/>
      <c r="P37" s="36"/>
      <c r="Q37" s="269"/>
      <c r="R37" s="274">
        <v>1624300</v>
      </c>
      <c r="S37" s="216"/>
      <c r="T37" s="216"/>
      <c r="U37" s="216"/>
      <c r="V37" s="216"/>
      <c r="W37" s="216"/>
      <c r="X37" s="216"/>
      <c r="Y37" s="279"/>
      <c r="Z37" s="282">
        <v>2.8</v>
      </c>
      <c r="AA37" s="282"/>
      <c r="AB37" s="282"/>
      <c r="AC37" s="282"/>
      <c r="AD37" s="285" t="s">
        <v>160</v>
      </c>
      <c r="AE37" s="285"/>
      <c r="AF37" s="285"/>
      <c r="AG37" s="285"/>
      <c r="AH37" s="285"/>
      <c r="AI37" s="285"/>
      <c r="AJ37" s="285"/>
      <c r="AK37" s="285"/>
      <c r="AL37" s="289" t="s">
        <v>160</v>
      </c>
      <c r="AM37" s="237"/>
      <c r="AN37" s="237"/>
      <c r="AO37" s="294"/>
      <c r="AQ37" s="302" t="s">
        <v>414</v>
      </c>
      <c r="AR37" s="198"/>
      <c r="AS37" s="198"/>
      <c r="AT37" s="198"/>
      <c r="AU37" s="198"/>
      <c r="AV37" s="198"/>
      <c r="AW37" s="198"/>
      <c r="AX37" s="198"/>
      <c r="AY37" s="310"/>
      <c r="AZ37" s="274">
        <v>1186393</v>
      </c>
      <c r="BA37" s="216"/>
      <c r="BB37" s="216"/>
      <c r="BC37" s="216"/>
      <c r="BD37" s="313"/>
      <c r="BE37" s="313"/>
      <c r="BF37" s="316"/>
      <c r="BG37" s="260" t="s">
        <v>133</v>
      </c>
      <c r="BH37" s="36"/>
      <c r="BI37" s="36"/>
      <c r="BJ37" s="36"/>
      <c r="BK37" s="36"/>
      <c r="BL37" s="36"/>
      <c r="BM37" s="36"/>
      <c r="BN37" s="36"/>
      <c r="BO37" s="36"/>
      <c r="BP37" s="36"/>
      <c r="BQ37" s="36"/>
      <c r="BR37" s="36"/>
      <c r="BS37" s="36"/>
      <c r="BT37" s="36"/>
      <c r="BU37" s="269"/>
      <c r="BV37" s="274">
        <v>20250</v>
      </c>
      <c r="BW37" s="216"/>
      <c r="BX37" s="216"/>
      <c r="BY37" s="216"/>
      <c r="BZ37" s="216"/>
      <c r="CA37" s="216"/>
      <c r="CB37" s="328"/>
      <c r="CD37" s="260" t="s">
        <v>165</v>
      </c>
      <c r="CE37" s="36"/>
      <c r="CF37" s="36"/>
      <c r="CG37" s="36"/>
      <c r="CH37" s="36"/>
      <c r="CI37" s="36"/>
      <c r="CJ37" s="36"/>
      <c r="CK37" s="36"/>
      <c r="CL37" s="36"/>
      <c r="CM37" s="36"/>
      <c r="CN37" s="36"/>
      <c r="CO37" s="36"/>
      <c r="CP37" s="36"/>
      <c r="CQ37" s="269"/>
      <c r="CR37" s="274">
        <v>3071731</v>
      </c>
      <c r="CS37" s="313"/>
      <c r="CT37" s="313"/>
      <c r="CU37" s="313"/>
      <c r="CV37" s="313"/>
      <c r="CW37" s="313"/>
      <c r="CX37" s="313"/>
      <c r="CY37" s="333"/>
      <c r="CZ37" s="289">
        <v>5.6</v>
      </c>
      <c r="DA37" s="336"/>
      <c r="DB37" s="336"/>
      <c r="DC37" s="339"/>
      <c r="DD37" s="326">
        <v>2291946</v>
      </c>
      <c r="DE37" s="313"/>
      <c r="DF37" s="313"/>
      <c r="DG37" s="313"/>
      <c r="DH37" s="313"/>
      <c r="DI37" s="313"/>
      <c r="DJ37" s="313"/>
      <c r="DK37" s="333"/>
      <c r="DL37" s="326">
        <v>2115728</v>
      </c>
      <c r="DM37" s="313"/>
      <c r="DN37" s="313"/>
      <c r="DO37" s="313"/>
      <c r="DP37" s="313"/>
      <c r="DQ37" s="313"/>
      <c r="DR37" s="313"/>
      <c r="DS37" s="313"/>
      <c r="DT37" s="313"/>
      <c r="DU37" s="313"/>
      <c r="DV37" s="333"/>
      <c r="DW37" s="289">
        <v>7.5</v>
      </c>
      <c r="DX37" s="336"/>
      <c r="DY37" s="336"/>
      <c r="DZ37" s="336"/>
      <c r="EA37" s="336"/>
      <c r="EB37" s="336"/>
      <c r="EC37" s="362"/>
    </row>
    <row r="38" spans="2:133" ht="11.25" customHeight="1">
      <c r="B38" s="262" t="s">
        <v>415</v>
      </c>
      <c r="C38" s="267"/>
      <c r="D38" s="267"/>
      <c r="E38" s="267"/>
      <c r="F38" s="267"/>
      <c r="G38" s="267"/>
      <c r="H38" s="267"/>
      <c r="I38" s="267"/>
      <c r="J38" s="267"/>
      <c r="K38" s="267"/>
      <c r="L38" s="267"/>
      <c r="M38" s="267"/>
      <c r="N38" s="267"/>
      <c r="O38" s="267"/>
      <c r="P38" s="267"/>
      <c r="Q38" s="271"/>
      <c r="R38" s="275">
        <v>57458960</v>
      </c>
      <c r="S38" s="277"/>
      <c r="T38" s="277"/>
      <c r="U38" s="277"/>
      <c r="V38" s="277"/>
      <c r="W38" s="277"/>
      <c r="X38" s="277"/>
      <c r="Y38" s="280"/>
      <c r="Z38" s="283">
        <v>100</v>
      </c>
      <c r="AA38" s="283"/>
      <c r="AB38" s="283"/>
      <c r="AC38" s="283"/>
      <c r="AD38" s="286">
        <v>26766521</v>
      </c>
      <c r="AE38" s="286"/>
      <c r="AF38" s="286"/>
      <c r="AG38" s="286"/>
      <c r="AH38" s="286"/>
      <c r="AI38" s="286"/>
      <c r="AJ38" s="286"/>
      <c r="AK38" s="286"/>
      <c r="AL38" s="290">
        <v>100</v>
      </c>
      <c r="AM38" s="292"/>
      <c r="AN38" s="292"/>
      <c r="AO38" s="295"/>
      <c r="AQ38" s="302" t="s">
        <v>96</v>
      </c>
      <c r="AR38" s="198"/>
      <c r="AS38" s="198"/>
      <c r="AT38" s="198"/>
      <c r="AU38" s="198"/>
      <c r="AV38" s="198"/>
      <c r="AW38" s="198"/>
      <c r="AX38" s="198"/>
      <c r="AY38" s="310"/>
      <c r="AZ38" s="274">
        <v>33336</v>
      </c>
      <c r="BA38" s="216"/>
      <c r="BB38" s="216"/>
      <c r="BC38" s="216"/>
      <c r="BD38" s="313"/>
      <c r="BE38" s="313"/>
      <c r="BF38" s="316"/>
      <c r="BG38" s="260" t="s">
        <v>293</v>
      </c>
      <c r="BH38" s="36"/>
      <c r="BI38" s="36"/>
      <c r="BJ38" s="36"/>
      <c r="BK38" s="36"/>
      <c r="BL38" s="36"/>
      <c r="BM38" s="36"/>
      <c r="BN38" s="36"/>
      <c r="BO38" s="36"/>
      <c r="BP38" s="36"/>
      <c r="BQ38" s="36"/>
      <c r="BR38" s="36"/>
      <c r="BS38" s="36"/>
      <c r="BT38" s="36"/>
      <c r="BU38" s="269"/>
      <c r="BV38" s="274">
        <v>32855</v>
      </c>
      <c r="BW38" s="216"/>
      <c r="BX38" s="216"/>
      <c r="BY38" s="216"/>
      <c r="BZ38" s="216"/>
      <c r="CA38" s="216"/>
      <c r="CB38" s="328"/>
      <c r="CD38" s="260" t="s">
        <v>273</v>
      </c>
      <c r="CE38" s="36"/>
      <c r="CF38" s="36"/>
      <c r="CG38" s="36"/>
      <c r="CH38" s="36"/>
      <c r="CI38" s="36"/>
      <c r="CJ38" s="36"/>
      <c r="CK38" s="36"/>
      <c r="CL38" s="36"/>
      <c r="CM38" s="36"/>
      <c r="CN38" s="36"/>
      <c r="CO38" s="36"/>
      <c r="CP38" s="36"/>
      <c r="CQ38" s="269"/>
      <c r="CR38" s="274">
        <v>8400234</v>
      </c>
      <c r="CS38" s="216"/>
      <c r="CT38" s="216"/>
      <c r="CU38" s="216"/>
      <c r="CV38" s="216"/>
      <c r="CW38" s="216"/>
      <c r="CX38" s="216"/>
      <c r="CY38" s="279"/>
      <c r="CZ38" s="289">
        <v>15.4</v>
      </c>
      <c r="DA38" s="336"/>
      <c r="DB38" s="336"/>
      <c r="DC38" s="339"/>
      <c r="DD38" s="326">
        <v>7696377</v>
      </c>
      <c r="DE38" s="216"/>
      <c r="DF38" s="216"/>
      <c r="DG38" s="216"/>
      <c r="DH38" s="216"/>
      <c r="DI38" s="216"/>
      <c r="DJ38" s="216"/>
      <c r="DK38" s="279"/>
      <c r="DL38" s="326">
        <v>3388285</v>
      </c>
      <c r="DM38" s="216"/>
      <c r="DN38" s="216"/>
      <c r="DO38" s="216"/>
      <c r="DP38" s="216"/>
      <c r="DQ38" s="216"/>
      <c r="DR38" s="216"/>
      <c r="DS38" s="216"/>
      <c r="DT38" s="216"/>
      <c r="DU38" s="216"/>
      <c r="DV38" s="279"/>
      <c r="DW38" s="289">
        <v>11.9</v>
      </c>
      <c r="DX38" s="336"/>
      <c r="DY38" s="336"/>
      <c r="DZ38" s="336"/>
      <c r="EA38" s="336"/>
      <c r="EB38" s="336"/>
      <c r="EC38" s="362"/>
    </row>
    <row r="39" spans="2:133" ht="11.25" customHeight="1">
      <c r="AQ39" s="302" t="s">
        <v>416</v>
      </c>
      <c r="AR39" s="198"/>
      <c r="AS39" s="198"/>
      <c r="AT39" s="198"/>
      <c r="AU39" s="198"/>
      <c r="AV39" s="198"/>
      <c r="AW39" s="198"/>
      <c r="AX39" s="198"/>
      <c r="AY39" s="310"/>
      <c r="AZ39" s="274">
        <v>17089</v>
      </c>
      <c r="BA39" s="216"/>
      <c r="BB39" s="216"/>
      <c r="BC39" s="216"/>
      <c r="BD39" s="313"/>
      <c r="BE39" s="313"/>
      <c r="BF39" s="316"/>
      <c r="BG39" s="298" t="s">
        <v>237</v>
      </c>
      <c r="BH39" s="29"/>
      <c r="BI39" s="29"/>
      <c r="BJ39" s="29"/>
      <c r="BK39" s="29"/>
      <c r="BL39" s="29"/>
      <c r="BM39" s="36" t="s">
        <v>221</v>
      </c>
      <c r="BN39" s="36"/>
      <c r="BO39" s="36"/>
      <c r="BP39" s="36"/>
      <c r="BQ39" s="36"/>
      <c r="BR39" s="36"/>
      <c r="BS39" s="36"/>
      <c r="BT39" s="36"/>
      <c r="BU39" s="269"/>
      <c r="BV39" s="274">
        <v>97</v>
      </c>
      <c r="BW39" s="216"/>
      <c r="BX39" s="216"/>
      <c r="BY39" s="216"/>
      <c r="BZ39" s="216"/>
      <c r="CA39" s="216"/>
      <c r="CB39" s="328"/>
      <c r="CD39" s="260" t="s">
        <v>6</v>
      </c>
      <c r="CE39" s="36"/>
      <c r="CF39" s="36"/>
      <c r="CG39" s="36"/>
      <c r="CH39" s="36"/>
      <c r="CI39" s="36"/>
      <c r="CJ39" s="36"/>
      <c r="CK39" s="36"/>
      <c r="CL39" s="36"/>
      <c r="CM39" s="36"/>
      <c r="CN39" s="36"/>
      <c r="CO39" s="36"/>
      <c r="CP39" s="36"/>
      <c r="CQ39" s="269"/>
      <c r="CR39" s="274">
        <v>1417453</v>
      </c>
      <c r="CS39" s="313"/>
      <c r="CT39" s="313"/>
      <c r="CU39" s="313"/>
      <c r="CV39" s="313"/>
      <c r="CW39" s="313"/>
      <c r="CX39" s="313"/>
      <c r="CY39" s="333"/>
      <c r="CZ39" s="289">
        <v>2.6</v>
      </c>
      <c r="DA39" s="336"/>
      <c r="DB39" s="336"/>
      <c r="DC39" s="339"/>
      <c r="DD39" s="326">
        <v>1361041</v>
      </c>
      <c r="DE39" s="313"/>
      <c r="DF39" s="313"/>
      <c r="DG39" s="313"/>
      <c r="DH39" s="313"/>
      <c r="DI39" s="313"/>
      <c r="DJ39" s="313"/>
      <c r="DK39" s="333"/>
      <c r="DL39" s="326" t="s">
        <v>160</v>
      </c>
      <c r="DM39" s="313"/>
      <c r="DN39" s="313"/>
      <c r="DO39" s="313"/>
      <c r="DP39" s="313"/>
      <c r="DQ39" s="313"/>
      <c r="DR39" s="313"/>
      <c r="DS39" s="313"/>
      <c r="DT39" s="313"/>
      <c r="DU39" s="313"/>
      <c r="DV39" s="333"/>
      <c r="DW39" s="289" t="s">
        <v>160</v>
      </c>
      <c r="DX39" s="336"/>
      <c r="DY39" s="336"/>
      <c r="DZ39" s="336"/>
      <c r="EA39" s="336"/>
      <c r="EB39" s="336"/>
      <c r="EC39" s="362"/>
    </row>
    <row r="40" spans="2:133" ht="11.25" customHeight="1">
      <c r="AQ40" s="302" t="s">
        <v>417</v>
      </c>
      <c r="AR40" s="198"/>
      <c r="AS40" s="198"/>
      <c r="AT40" s="198"/>
      <c r="AU40" s="198"/>
      <c r="AV40" s="198"/>
      <c r="AW40" s="198"/>
      <c r="AX40" s="198"/>
      <c r="AY40" s="310"/>
      <c r="AZ40" s="274">
        <v>872124</v>
      </c>
      <c r="BA40" s="216"/>
      <c r="BB40" s="216"/>
      <c r="BC40" s="216"/>
      <c r="BD40" s="313"/>
      <c r="BE40" s="313"/>
      <c r="BF40" s="316"/>
      <c r="BG40" s="298"/>
      <c r="BH40" s="29"/>
      <c r="BI40" s="29"/>
      <c r="BJ40" s="29"/>
      <c r="BK40" s="29"/>
      <c r="BL40" s="29"/>
      <c r="BM40" s="36" t="s">
        <v>381</v>
      </c>
      <c r="BN40" s="36"/>
      <c r="BO40" s="36"/>
      <c r="BP40" s="36"/>
      <c r="BQ40" s="36"/>
      <c r="BR40" s="36"/>
      <c r="BS40" s="36"/>
      <c r="BT40" s="36"/>
      <c r="BU40" s="269"/>
      <c r="BV40" s="274">
        <v>100</v>
      </c>
      <c r="BW40" s="216"/>
      <c r="BX40" s="216"/>
      <c r="BY40" s="216"/>
      <c r="BZ40" s="216"/>
      <c r="CA40" s="216"/>
      <c r="CB40" s="328"/>
      <c r="CD40" s="260" t="s">
        <v>418</v>
      </c>
      <c r="CE40" s="36"/>
      <c r="CF40" s="36"/>
      <c r="CG40" s="36"/>
      <c r="CH40" s="36"/>
      <c r="CI40" s="36"/>
      <c r="CJ40" s="36"/>
      <c r="CK40" s="36"/>
      <c r="CL40" s="36"/>
      <c r="CM40" s="36"/>
      <c r="CN40" s="36"/>
      <c r="CO40" s="36"/>
      <c r="CP40" s="36"/>
      <c r="CQ40" s="269"/>
      <c r="CR40" s="274">
        <v>3086623</v>
      </c>
      <c r="CS40" s="216"/>
      <c r="CT40" s="216"/>
      <c r="CU40" s="216"/>
      <c r="CV40" s="216"/>
      <c r="CW40" s="216"/>
      <c r="CX40" s="216"/>
      <c r="CY40" s="279"/>
      <c r="CZ40" s="289">
        <v>5.6</v>
      </c>
      <c r="DA40" s="336"/>
      <c r="DB40" s="336"/>
      <c r="DC40" s="339"/>
      <c r="DD40" s="326">
        <v>627000</v>
      </c>
      <c r="DE40" s="216"/>
      <c r="DF40" s="216"/>
      <c r="DG40" s="216"/>
      <c r="DH40" s="216"/>
      <c r="DI40" s="216"/>
      <c r="DJ40" s="216"/>
      <c r="DK40" s="279"/>
      <c r="DL40" s="326" t="s">
        <v>160</v>
      </c>
      <c r="DM40" s="216"/>
      <c r="DN40" s="216"/>
      <c r="DO40" s="216"/>
      <c r="DP40" s="216"/>
      <c r="DQ40" s="216"/>
      <c r="DR40" s="216"/>
      <c r="DS40" s="216"/>
      <c r="DT40" s="216"/>
      <c r="DU40" s="216"/>
      <c r="DV40" s="279"/>
      <c r="DW40" s="289" t="s">
        <v>160</v>
      </c>
      <c r="DX40" s="336"/>
      <c r="DY40" s="336"/>
      <c r="DZ40" s="336"/>
      <c r="EA40" s="336"/>
      <c r="EB40" s="336"/>
      <c r="EC40" s="362"/>
    </row>
    <row r="41" spans="2:133" ht="11.25" customHeight="1">
      <c r="AQ41" s="303" t="s">
        <v>420</v>
      </c>
      <c r="AR41" s="305"/>
      <c r="AS41" s="305"/>
      <c r="AT41" s="305"/>
      <c r="AU41" s="305"/>
      <c r="AV41" s="305"/>
      <c r="AW41" s="305"/>
      <c r="AX41" s="305"/>
      <c r="AY41" s="311"/>
      <c r="AZ41" s="275">
        <v>6324628</v>
      </c>
      <c r="BA41" s="277"/>
      <c r="BB41" s="277"/>
      <c r="BC41" s="277"/>
      <c r="BD41" s="312"/>
      <c r="BE41" s="312"/>
      <c r="BF41" s="317"/>
      <c r="BG41" s="175"/>
      <c r="BH41" s="178"/>
      <c r="BI41" s="178"/>
      <c r="BJ41" s="178"/>
      <c r="BK41" s="178"/>
      <c r="BL41" s="178"/>
      <c r="BM41" s="267" t="s">
        <v>370</v>
      </c>
      <c r="BN41" s="267"/>
      <c r="BO41" s="267"/>
      <c r="BP41" s="267"/>
      <c r="BQ41" s="267"/>
      <c r="BR41" s="267"/>
      <c r="BS41" s="267"/>
      <c r="BT41" s="267"/>
      <c r="BU41" s="271"/>
      <c r="BV41" s="275">
        <v>297</v>
      </c>
      <c r="BW41" s="277"/>
      <c r="BX41" s="277"/>
      <c r="BY41" s="277"/>
      <c r="BZ41" s="277"/>
      <c r="CA41" s="277"/>
      <c r="CB41" s="329"/>
      <c r="CD41" s="260" t="s">
        <v>421</v>
      </c>
      <c r="CE41" s="36"/>
      <c r="CF41" s="36"/>
      <c r="CG41" s="36"/>
      <c r="CH41" s="36"/>
      <c r="CI41" s="36"/>
      <c r="CJ41" s="36"/>
      <c r="CK41" s="36"/>
      <c r="CL41" s="36"/>
      <c r="CM41" s="36"/>
      <c r="CN41" s="36"/>
      <c r="CO41" s="36"/>
      <c r="CP41" s="36"/>
      <c r="CQ41" s="269"/>
      <c r="CR41" s="274" t="s">
        <v>160</v>
      </c>
      <c r="CS41" s="313"/>
      <c r="CT41" s="313"/>
      <c r="CU41" s="313"/>
      <c r="CV41" s="313"/>
      <c r="CW41" s="313"/>
      <c r="CX41" s="313"/>
      <c r="CY41" s="333"/>
      <c r="CZ41" s="289" t="s">
        <v>160</v>
      </c>
      <c r="DA41" s="336"/>
      <c r="DB41" s="336"/>
      <c r="DC41" s="339"/>
      <c r="DD41" s="326" t="s">
        <v>160</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422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BV42" s="1"/>
      <c r="BW42" s="1"/>
      <c r="BX42" s="1"/>
      <c r="BY42" s="1"/>
      <c r="BZ42" s="1"/>
      <c r="CA42" s="1"/>
      <c r="CB42" s="1"/>
      <c r="CD42" s="260" t="s">
        <v>423</v>
      </c>
      <c r="CE42" s="36"/>
      <c r="CF42" s="36"/>
      <c r="CG42" s="36"/>
      <c r="CH42" s="36"/>
      <c r="CI42" s="36"/>
      <c r="CJ42" s="36"/>
      <c r="CK42" s="36"/>
      <c r="CL42" s="36"/>
      <c r="CM42" s="36"/>
      <c r="CN42" s="36"/>
      <c r="CO42" s="36"/>
      <c r="CP42" s="36"/>
      <c r="CQ42" s="269"/>
      <c r="CR42" s="274">
        <v>7045848</v>
      </c>
      <c r="CS42" s="216"/>
      <c r="CT42" s="216"/>
      <c r="CU42" s="216"/>
      <c r="CV42" s="216"/>
      <c r="CW42" s="216"/>
      <c r="CX42" s="216"/>
      <c r="CY42" s="279"/>
      <c r="CZ42" s="289">
        <v>12.9</v>
      </c>
      <c r="DA42" s="237"/>
      <c r="DB42" s="237"/>
      <c r="DC42" s="340"/>
      <c r="DD42" s="326">
        <v>2603882</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199</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270</v>
      </c>
      <c r="CE43" s="36"/>
      <c r="CF43" s="36"/>
      <c r="CG43" s="36"/>
      <c r="CH43" s="36"/>
      <c r="CI43" s="36"/>
      <c r="CJ43" s="36"/>
      <c r="CK43" s="36"/>
      <c r="CL43" s="36"/>
      <c r="CM43" s="36"/>
      <c r="CN43" s="36"/>
      <c r="CO43" s="36"/>
      <c r="CP43" s="36"/>
      <c r="CQ43" s="269"/>
      <c r="CR43" s="274">
        <v>229849</v>
      </c>
      <c r="CS43" s="313"/>
      <c r="CT43" s="313"/>
      <c r="CU43" s="313"/>
      <c r="CV43" s="313"/>
      <c r="CW43" s="313"/>
      <c r="CX43" s="313"/>
      <c r="CY43" s="333"/>
      <c r="CZ43" s="289">
        <v>0.4</v>
      </c>
      <c r="DA43" s="336"/>
      <c r="DB43" s="336"/>
      <c r="DC43" s="339"/>
      <c r="DD43" s="326">
        <v>227361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366</v>
      </c>
      <c r="CD44" s="133" t="s">
        <v>389</v>
      </c>
      <c r="CE44" s="42"/>
      <c r="CF44" s="260" t="s">
        <v>196</v>
      </c>
      <c r="CG44" s="36"/>
      <c r="CH44" s="36"/>
      <c r="CI44" s="36"/>
      <c r="CJ44" s="36"/>
      <c r="CK44" s="36"/>
      <c r="CL44" s="36"/>
      <c r="CM44" s="36"/>
      <c r="CN44" s="36"/>
      <c r="CO44" s="36"/>
      <c r="CP44" s="36"/>
      <c r="CQ44" s="269"/>
      <c r="CR44" s="274">
        <v>6910598</v>
      </c>
      <c r="CS44" s="216"/>
      <c r="CT44" s="216"/>
      <c r="CU44" s="216"/>
      <c r="CV44" s="216"/>
      <c r="CW44" s="216"/>
      <c r="CX44" s="216"/>
      <c r="CY44" s="279"/>
      <c r="CZ44" s="289">
        <v>12.6</v>
      </c>
      <c r="DA44" s="237"/>
      <c r="DB44" s="237"/>
      <c r="DC44" s="340"/>
      <c r="DD44" s="326">
        <v>2569812</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424</v>
      </c>
      <c r="CG45" s="36"/>
      <c r="CH45" s="36"/>
      <c r="CI45" s="36"/>
      <c r="CJ45" s="36"/>
      <c r="CK45" s="36"/>
      <c r="CL45" s="36"/>
      <c r="CM45" s="36"/>
      <c r="CN45" s="36"/>
      <c r="CO45" s="36"/>
      <c r="CP45" s="36"/>
      <c r="CQ45" s="269"/>
      <c r="CR45" s="274">
        <v>3853665</v>
      </c>
      <c r="CS45" s="313"/>
      <c r="CT45" s="313"/>
      <c r="CU45" s="313"/>
      <c r="CV45" s="313"/>
      <c r="CW45" s="313"/>
      <c r="CX45" s="313"/>
      <c r="CY45" s="333"/>
      <c r="CZ45" s="289">
        <v>7.1</v>
      </c>
      <c r="DA45" s="336"/>
      <c r="DB45" s="336"/>
      <c r="DC45" s="339"/>
      <c r="DD45" s="326">
        <v>396448</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15</v>
      </c>
      <c r="CG46" s="36"/>
      <c r="CH46" s="36"/>
      <c r="CI46" s="36"/>
      <c r="CJ46" s="36"/>
      <c r="CK46" s="36"/>
      <c r="CL46" s="36"/>
      <c r="CM46" s="36"/>
      <c r="CN46" s="36"/>
      <c r="CO46" s="36"/>
      <c r="CP46" s="36"/>
      <c r="CQ46" s="269"/>
      <c r="CR46" s="274">
        <v>2409328</v>
      </c>
      <c r="CS46" s="216"/>
      <c r="CT46" s="216"/>
      <c r="CU46" s="216"/>
      <c r="CV46" s="216"/>
      <c r="CW46" s="216"/>
      <c r="CX46" s="216"/>
      <c r="CY46" s="279"/>
      <c r="CZ46" s="289">
        <v>4.4000000000000004</v>
      </c>
      <c r="DA46" s="237"/>
      <c r="DB46" s="237"/>
      <c r="DC46" s="340"/>
      <c r="DD46" s="326">
        <v>2066959</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425</v>
      </c>
      <c r="CG47" s="36"/>
      <c r="CH47" s="36"/>
      <c r="CI47" s="36"/>
      <c r="CJ47" s="36"/>
      <c r="CK47" s="36"/>
      <c r="CL47" s="36"/>
      <c r="CM47" s="36"/>
      <c r="CN47" s="36"/>
      <c r="CO47" s="36"/>
      <c r="CP47" s="36"/>
      <c r="CQ47" s="269"/>
      <c r="CR47" s="274">
        <v>135250</v>
      </c>
      <c r="CS47" s="313"/>
      <c r="CT47" s="313"/>
      <c r="CU47" s="313"/>
      <c r="CV47" s="313"/>
      <c r="CW47" s="313"/>
      <c r="CX47" s="313"/>
      <c r="CY47" s="333"/>
      <c r="CZ47" s="289">
        <v>0.2</v>
      </c>
      <c r="DA47" s="336"/>
      <c r="DB47" s="336"/>
      <c r="DC47" s="339"/>
      <c r="DD47" s="326">
        <v>34070</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68</v>
      </c>
      <c r="CG48" s="36"/>
      <c r="CH48" s="36"/>
      <c r="CI48" s="36"/>
      <c r="CJ48" s="36"/>
      <c r="CK48" s="36"/>
      <c r="CL48" s="36"/>
      <c r="CM48" s="36"/>
      <c r="CN48" s="36"/>
      <c r="CO48" s="36"/>
      <c r="CP48" s="36"/>
      <c r="CQ48" s="269"/>
      <c r="CR48" s="274" t="s">
        <v>160</v>
      </c>
      <c r="CS48" s="216"/>
      <c r="CT48" s="216"/>
      <c r="CU48" s="216"/>
      <c r="CV48" s="216"/>
      <c r="CW48" s="216"/>
      <c r="CX48" s="216"/>
      <c r="CY48" s="279"/>
      <c r="CZ48" s="289" t="s">
        <v>160</v>
      </c>
      <c r="DA48" s="237"/>
      <c r="DB48" s="237"/>
      <c r="DC48" s="340"/>
      <c r="DD48" s="326" t="s">
        <v>160</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7</v>
      </c>
      <c r="CE49" s="267"/>
      <c r="CF49" s="267"/>
      <c r="CG49" s="267"/>
      <c r="CH49" s="267"/>
      <c r="CI49" s="267"/>
      <c r="CJ49" s="267"/>
      <c r="CK49" s="267"/>
      <c r="CL49" s="267"/>
      <c r="CM49" s="267"/>
      <c r="CN49" s="267"/>
      <c r="CO49" s="267"/>
      <c r="CP49" s="267"/>
      <c r="CQ49" s="271"/>
      <c r="CR49" s="275">
        <v>54635537</v>
      </c>
      <c r="CS49" s="312"/>
      <c r="CT49" s="312"/>
      <c r="CU49" s="312"/>
      <c r="CV49" s="312"/>
      <c r="CW49" s="312"/>
      <c r="CX49" s="312"/>
      <c r="CY49" s="334"/>
      <c r="CZ49" s="290">
        <v>100</v>
      </c>
      <c r="DA49" s="337"/>
      <c r="DB49" s="337"/>
      <c r="DC49" s="341"/>
      <c r="DD49" s="344">
        <v>37770218</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idden="1"/>
    <row r="51" spans="82:133" hidden="1"/>
    <row r="52" spans="82:133" hidden="1"/>
    <row r="53" spans="82:133" hidden="1"/>
  </sheetData>
  <sheetProtection algorithmName="SHA-512" hashValue="YkyeXOUouJRP+kBg1Wf+A6zoIkcO6NOcAj1UbjQwAhJU9iyBDDmHetsib8iwPrRtfSqJtB7tf5L5td9ykKlinQ==" saltValue="T0EsQa/SJBVjd3mZwDZQ8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A135"/>
  <sheetViews>
    <sheetView topLeftCell="A19" zoomScale="55" zoomScaleNormal="55"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4"/>
      <c r="DQ1" s="735"/>
      <c r="DR1" s="735"/>
      <c r="DS1" s="735"/>
      <c r="DT1" s="735"/>
      <c r="DU1" s="735"/>
      <c r="DV1" s="735"/>
      <c r="DW1" s="735"/>
      <c r="DX1" s="735"/>
      <c r="DY1" s="735"/>
      <c r="DZ1" s="735"/>
      <c r="EA1" s="369"/>
    </row>
    <row r="2" spans="1:131" s="367" customFormat="1" ht="26.25" customHeight="1">
      <c r="A2" s="371" t="s">
        <v>427</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295</v>
      </c>
      <c r="DK2" s="729"/>
      <c r="DL2" s="729"/>
      <c r="DM2" s="729"/>
      <c r="DN2" s="729"/>
      <c r="DO2" s="733"/>
      <c r="DP2" s="402"/>
      <c r="DQ2" s="728" t="s">
        <v>41</v>
      </c>
      <c r="DR2" s="729"/>
      <c r="DS2" s="729"/>
      <c r="DT2" s="729"/>
      <c r="DU2" s="729"/>
      <c r="DV2" s="729"/>
      <c r="DW2" s="729"/>
      <c r="DX2" s="729"/>
      <c r="DY2" s="729"/>
      <c r="DZ2" s="733"/>
      <c r="EA2" s="749"/>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318</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82</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428</v>
      </c>
      <c r="B5" s="403"/>
      <c r="C5" s="403"/>
      <c r="D5" s="403"/>
      <c r="E5" s="403"/>
      <c r="F5" s="403"/>
      <c r="G5" s="403"/>
      <c r="H5" s="403"/>
      <c r="I5" s="403"/>
      <c r="J5" s="403"/>
      <c r="K5" s="403"/>
      <c r="L5" s="403"/>
      <c r="M5" s="403"/>
      <c r="N5" s="403"/>
      <c r="O5" s="403"/>
      <c r="P5" s="439"/>
      <c r="Q5" s="445" t="s">
        <v>249</v>
      </c>
      <c r="R5" s="457"/>
      <c r="S5" s="457"/>
      <c r="T5" s="457"/>
      <c r="U5" s="468"/>
      <c r="V5" s="445" t="s">
        <v>101</v>
      </c>
      <c r="W5" s="457"/>
      <c r="X5" s="457"/>
      <c r="Y5" s="457"/>
      <c r="Z5" s="468"/>
      <c r="AA5" s="445" t="s">
        <v>429</v>
      </c>
      <c r="AB5" s="457"/>
      <c r="AC5" s="457"/>
      <c r="AD5" s="457"/>
      <c r="AE5" s="457"/>
      <c r="AF5" s="517" t="s">
        <v>158</v>
      </c>
      <c r="AG5" s="457"/>
      <c r="AH5" s="457"/>
      <c r="AI5" s="457"/>
      <c r="AJ5" s="535"/>
      <c r="AK5" s="457" t="s">
        <v>411</v>
      </c>
      <c r="AL5" s="457"/>
      <c r="AM5" s="457"/>
      <c r="AN5" s="457"/>
      <c r="AO5" s="468"/>
      <c r="AP5" s="445" t="s">
        <v>162</v>
      </c>
      <c r="AQ5" s="457"/>
      <c r="AR5" s="457"/>
      <c r="AS5" s="457"/>
      <c r="AT5" s="468"/>
      <c r="AU5" s="445" t="s">
        <v>430</v>
      </c>
      <c r="AV5" s="457"/>
      <c r="AW5" s="457"/>
      <c r="AX5" s="457"/>
      <c r="AY5" s="535"/>
      <c r="AZ5" s="429"/>
      <c r="BA5" s="429"/>
      <c r="BB5" s="429"/>
      <c r="BC5" s="429"/>
      <c r="BD5" s="429"/>
      <c r="BE5" s="628"/>
      <c r="BF5" s="628"/>
      <c r="BG5" s="628"/>
      <c r="BH5" s="628"/>
      <c r="BI5" s="628"/>
      <c r="BJ5" s="628"/>
      <c r="BK5" s="628"/>
      <c r="BL5" s="628"/>
      <c r="BM5" s="628"/>
      <c r="BN5" s="628"/>
      <c r="BO5" s="628"/>
      <c r="BP5" s="628"/>
      <c r="BQ5" s="374" t="s">
        <v>291</v>
      </c>
      <c r="BR5" s="403"/>
      <c r="BS5" s="403"/>
      <c r="BT5" s="403"/>
      <c r="BU5" s="403"/>
      <c r="BV5" s="403"/>
      <c r="BW5" s="403"/>
      <c r="BX5" s="403"/>
      <c r="BY5" s="403"/>
      <c r="BZ5" s="403"/>
      <c r="CA5" s="403"/>
      <c r="CB5" s="403"/>
      <c r="CC5" s="403"/>
      <c r="CD5" s="403"/>
      <c r="CE5" s="403"/>
      <c r="CF5" s="403"/>
      <c r="CG5" s="439"/>
      <c r="CH5" s="445" t="s">
        <v>373</v>
      </c>
      <c r="CI5" s="457"/>
      <c r="CJ5" s="457"/>
      <c r="CK5" s="457"/>
      <c r="CL5" s="468"/>
      <c r="CM5" s="445" t="s">
        <v>431</v>
      </c>
      <c r="CN5" s="457"/>
      <c r="CO5" s="457"/>
      <c r="CP5" s="457"/>
      <c r="CQ5" s="468"/>
      <c r="CR5" s="445" t="s">
        <v>168</v>
      </c>
      <c r="CS5" s="457"/>
      <c r="CT5" s="457"/>
      <c r="CU5" s="457"/>
      <c r="CV5" s="468"/>
      <c r="CW5" s="445" t="s">
        <v>390</v>
      </c>
      <c r="CX5" s="457"/>
      <c r="CY5" s="457"/>
      <c r="CZ5" s="457"/>
      <c r="DA5" s="468"/>
      <c r="DB5" s="445" t="s">
        <v>434</v>
      </c>
      <c r="DC5" s="457"/>
      <c r="DD5" s="457"/>
      <c r="DE5" s="457"/>
      <c r="DF5" s="468"/>
      <c r="DG5" s="722" t="s">
        <v>435</v>
      </c>
      <c r="DH5" s="725"/>
      <c r="DI5" s="725"/>
      <c r="DJ5" s="725"/>
      <c r="DK5" s="730"/>
      <c r="DL5" s="722" t="s">
        <v>436</v>
      </c>
      <c r="DM5" s="725"/>
      <c r="DN5" s="725"/>
      <c r="DO5" s="725"/>
      <c r="DP5" s="730"/>
      <c r="DQ5" s="445" t="s">
        <v>437</v>
      </c>
      <c r="DR5" s="457"/>
      <c r="DS5" s="457"/>
      <c r="DT5" s="457"/>
      <c r="DU5" s="468"/>
      <c r="DV5" s="445" t="s">
        <v>430</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391</v>
      </c>
      <c r="C7" s="425"/>
      <c r="D7" s="425"/>
      <c r="E7" s="425"/>
      <c r="F7" s="425"/>
      <c r="G7" s="425"/>
      <c r="H7" s="425"/>
      <c r="I7" s="425"/>
      <c r="J7" s="425"/>
      <c r="K7" s="425"/>
      <c r="L7" s="425"/>
      <c r="M7" s="425"/>
      <c r="N7" s="425"/>
      <c r="O7" s="425"/>
      <c r="P7" s="441"/>
      <c r="Q7" s="447">
        <v>57082</v>
      </c>
      <c r="R7" s="459"/>
      <c r="S7" s="459"/>
      <c r="T7" s="459"/>
      <c r="U7" s="459"/>
      <c r="V7" s="459">
        <v>54259</v>
      </c>
      <c r="W7" s="459"/>
      <c r="X7" s="459"/>
      <c r="Y7" s="459"/>
      <c r="Z7" s="459"/>
      <c r="AA7" s="459">
        <v>2823</v>
      </c>
      <c r="AB7" s="459"/>
      <c r="AC7" s="459"/>
      <c r="AD7" s="459"/>
      <c r="AE7" s="505"/>
      <c r="AF7" s="519">
        <v>2812</v>
      </c>
      <c r="AG7" s="532"/>
      <c r="AH7" s="532"/>
      <c r="AI7" s="532"/>
      <c r="AJ7" s="537"/>
      <c r="AK7" s="545">
        <v>3384</v>
      </c>
      <c r="AL7" s="459"/>
      <c r="AM7" s="459"/>
      <c r="AN7" s="459"/>
      <c r="AO7" s="459"/>
      <c r="AP7" s="459">
        <v>41420</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t="s">
        <v>172</v>
      </c>
      <c r="BS7" s="405" t="s">
        <v>448</v>
      </c>
      <c r="BT7" s="425"/>
      <c r="BU7" s="425"/>
      <c r="BV7" s="425"/>
      <c r="BW7" s="425"/>
      <c r="BX7" s="425"/>
      <c r="BY7" s="425"/>
      <c r="BZ7" s="425"/>
      <c r="CA7" s="425"/>
      <c r="CB7" s="425"/>
      <c r="CC7" s="425"/>
      <c r="CD7" s="425"/>
      <c r="CE7" s="425"/>
      <c r="CF7" s="425"/>
      <c r="CG7" s="441"/>
      <c r="CH7" s="685">
        <v>1</v>
      </c>
      <c r="CI7" s="688"/>
      <c r="CJ7" s="688"/>
      <c r="CK7" s="688"/>
      <c r="CL7" s="703"/>
      <c r="CM7" s="685">
        <v>523</v>
      </c>
      <c r="CN7" s="688"/>
      <c r="CO7" s="688"/>
      <c r="CP7" s="688"/>
      <c r="CQ7" s="703"/>
      <c r="CR7" s="685">
        <v>3</v>
      </c>
      <c r="CS7" s="688"/>
      <c r="CT7" s="688"/>
      <c r="CU7" s="688"/>
      <c r="CV7" s="703"/>
      <c r="CW7" s="685" t="s">
        <v>160</v>
      </c>
      <c r="CX7" s="688"/>
      <c r="CY7" s="688"/>
      <c r="CZ7" s="688"/>
      <c r="DA7" s="703"/>
      <c r="DB7" s="685" t="s">
        <v>160</v>
      </c>
      <c r="DC7" s="688"/>
      <c r="DD7" s="688"/>
      <c r="DE7" s="688"/>
      <c r="DF7" s="703"/>
      <c r="DG7" s="685" t="s">
        <v>160</v>
      </c>
      <c r="DH7" s="688"/>
      <c r="DI7" s="688"/>
      <c r="DJ7" s="688"/>
      <c r="DK7" s="703"/>
      <c r="DL7" s="685" t="s">
        <v>160</v>
      </c>
      <c r="DM7" s="688"/>
      <c r="DN7" s="688"/>
      <c r="DO7" s="688"/>
      <c r="DP7" s="703"/>
      <c r="DQ7" s="685" t="s">
        <v>160</v>
      </c>
      <c r="DR7" s="688"/>
      <c r="DS7" s="688"/>
      <c r="DT7" s="688"/>
      <c r="DU7" s="703"/>
      <c r="DV7" s="405"/>
      <c r="DW7" s="425"/>
      <c r="DX7" s="425"/>
      <c r="DY7" s="425"/>
      <c r="DZ7" s="741"/>
      <c r="EA7" s="603"/>
    </row>
    <row r="8" spans="1:131" s="368" customFormat="1" ht="26.25" customHeight="1">
      <c r="A8" s="377">
        <v>2</v>
      </c>
      <c r="B8" s="406" t="s">
        <v>413</v>
      </c>
      <c r="C8" s="426"/>
      <c r="D8" s="426"/>
      <c r="E8" s="426"/>
      <c r="F8" s="426"/>
      <c r="G8" s="426"/>
      <c r="H8" s="426"/>
      <c r="I8" s="426"/>
      <c r="J8" s="426"/>
      <c r="K8" s="426"/>
      <c r="L8" s="426"/>
      <c r="M8" s="426"/>
      <c r="N8" s="426"/>
      <c r="O8" s="426"/>
      <c r="P8" s="442"/>
      <c r="Q8" s="448">
        <v>3</v>
      </c>
      <c r="R8" s="460"/>
      <c r="S8" s="460"/>
      <c r="T8" s="460"/>
      <c r="U8" s="460"/>
      <c r="V8" s="460">
        <v>3</v>
      </c>
      <c r="W8" s="460"/>
      <c r="X8" s="460"/>
      <c r="Y8" s="460"/>
      <c r="Z8" s="460"/>
      <c r="AA8" s="460" t="s">
        <v>160</v>
      </c>
      <c r="AB8" s="460"/>
      <c r="AC8" s="460"/>
      <c r="AD8" s="460"/>
      <c r="AE8" s="471"/>
      <c r="AF8" s="520" t="s">
        <v>160</v>
      </c>
      <c r="AG8" s="466"/>
      <c r="AH8" s="466"/>
      <c r="AI8" s="466"/>
      <c r="AJ8" s="538"/>
      <c r="AK8" s="470" t="s">
        <v>160</v>
      </c>
      <c r="AL8" s="460"/>
      <c r="AM8" s="460"/>
      <c r="AN8" s="460"/>
      <c r="AO8" s="460"/>
      <c r="AP8" s="460" t="s">
        <v>160</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264</v>
      </c>
      <c r="BT8" s="426"/>
      <c r="BU8" s="426"/>
      <c r="BV8" s="426"/>
      <c r="BW8" s="426"/>
      <c r="BX8" s="426"/>
      <c r="BY8" s="426"/>
      <c r="BZ8" s="426"/>
      <c r="CA8" s="426"/>
      <c r="CB8" s="426"/>
      <c r="CC8" s="426"/>
      <c r="CD8" s="426"/>
      <c r="CE8" s="426"/>
      <c r="CF8" s="426"/>
      <c r="CG8" s="442"/>
      <c r="CH8" s="454">
        <v>0</v>
      </c>
      <c r="CI8" s="466"/>
      <c r="CJ8" s="466"/>
      <c r="CK8" s="466"/>
      <c r="CL8" s="704"/>
      <c r="CM8" s="454">
        <v>121</v>
      </c>
      <c r="CN8" s="466"/>
      <c r="CO8" s="466"/>
      <c r="CP8" s="466"/>
      <c r="CQ8" s="704"/>
      <c r="CR8" s="454">
        <v>90</v>
      </c>
      <c r="CS8" s="466"/>
      <c r="CT8" s="466"/>
      <c r="CU8" s="466"/>
      <c r="CV8" s="704"/>
      <c r="CW8" s="454">
        <v>13</v>
      </c>
      <c r="CX8" s="466"/>
      <c r="CY8" s="466"/>
      <c r="CZ8" s="466"/>
      <c r="DA8" s="704"/>
      <c r="DB8" s="454" t="s">
        <v>160</v>
      </c>
      <c r="DC8" s="466"/>
      <c r="DD8" s="466"/>
      <c r="DE8" s="466"/>
      <c r="DF8" s="704"/>
      <c r="DG8" s="454" t="s">
        <v>160</v>
      </c>
      <c r="DH8" s="466"/>
      <c r="DI8" s="466"/>
      <c r="DJ8" s="466"/>
      <c r="DK8" s="704"/>
      <c r="DL8" s="732" t="s">
        <v>160</v>
      </c>
      <c r="DM8" s="466"/>
      <c r="DN8" s="466"/>
      <c r="DO8" s="466"/>
      <c r="DP8" s="704"/>
      <c r="DQ8" s="454" t="s">
        <v>160</v>
      </c>
      <c r="DR8" s="466"/>
      <c r="DS8" s="466"/>
      <c r="DT8" s="466"/>
      <c r="DU8" s="704"/>
      <c r="DV8" s="406"/>
      <c r="DW8" s="426"/>
      <c r="DX8" s="426"/>
      <c r="DY8" s="426"/>
      <c r="DZ8" s="742"/>
      <c r="EA8" s="603"/>
    </row>
    <row r="9" spans="1:131" s="368" customFormat="1" ht="26.25" customHeight="1">
      <c r="A9" s="377">
        <v>3</v>
      </c>
      <c r="B9" s="406" t="s">
        <v>438</v>
      </c>
      <c r="C9" s="426"/>
      <c r="D9" s="426"/>
      <c r="E9" s="426"/>
      <c r="F9" s="426"/>
      <c r="G9" s="426"/>
      <c r="H9" s="426"/>
      <c r="I9" s="426"/>
      <c r="J9" s="426"/>
      <c r="K9" s="426"/>
      <c r="L9" s="426"/>
      <c r="M9" s="426"/>
      <c r="N9" s="426"/>
      <c r="O9" s="426"/>
      <c r="P9" s="442"/>
      <c r="Q9" s="448">
        <v>500</v>
      </c>
      <c r="R9" s="460"/>
      <c r="S9" s="460"/>
      <c r="T9" s="460"/>
      <c r="U9" s="460"/>
      <c r="V9" s="460">
        <v>500</v>
      </c>
      <c r="W9" s="460"/>
      <c r="X9" s="460"/>
      <c r="Y9" s="460"/>
      <c r="Z9" s="460"/>
      <c r="AA9" s="460" t="s">
        <v>160</v>
      </c>
      <c r="AB9" s="460"/>
      <c r="AC9" s="460"/>
      <c r="AD9" s="460"/>
      <c r="AE9" s="471"/>
      <c r="AF9" s="520" t="s">
        <v>160</v>
      </c>
      <c r="AG9" s="466"/>
      <c r="AH9" s="466"/>
      <c r="AI9" s="466"/>
      <c r="AJ9" s="538"/>
      <c r="AK9" s="470" t="s">
        <v>160</v>
      </c>
      <c r="AL9" s="460"/>
      <c r="AM9" s="460"/>
      <c r="AN9" s="460"/>
      <c r="AO9" s="460"/>
      <c r="AP9" s="460" t="s">
        <v>160</v>
      </c>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79</v>
      </c>
      <c r="BT9" s="426"/>
      <c r="BU9" s="426"/>
      <c r="BV9" s="426"/>
      <c r="BW9" s="426"/>
      <c r="BX9" s="426"/>
      <c r="BY9" s="426"/>
      <c r="BZ9" s="426"/>
      <c r="CA9" s="426"/>
      <c r="CB9" s="426"/>
      <c r="CC9" s="426"/>
      <c r="CD9" s="426"/>
      <c r="CE9" s="426"/>
      <c r="CF9" s="426"/>
      <c r="CG9" s="442"/>
      <c r="CH9" s="454">
        <v>4</v>
      </c>
      <c r="CI9" s="466"/>
      <c r="CJ9" s="466"/>
      <c r="CK9" s="466"/>
      <c r="CL9" s="704"/>
      <c r="CM9" s="454">
        <v>40</v>
      </c>
      <c r="CN9" s="466"/>
      <c r="CO9" s="466"/>
      <c r="CP9" s="466"/>
      <c r="CQ9" s="704"/>
      <c r="CR9" s="454">
        <v>4</v>
      </c>
      <c r="CS9" s="466"/>
      <c r="CT9" s="466"/>
      <c r="CU9" s="466"/>
      <c r="CV9" s="704"/>
      <c r="CW9" s="454">
        <v>18</v>
      </c>
      <c r="CX9" s="466"/>
      <c r="CY9" s="466"/>
      <c r="CZ9" s="466"/>
      <c r="DA9" s="704"/>
      <c r="DB9" s="454" t="s">
        <v>160</v>
      </c>
      <c r="DC9" s="466"/>
      <c r="DD9" s="466"/>
      <c r="DE9" s="466"/>
      <c r="DF9" s="704"/>
      <c r="DG9" s="454" t="s">
        <v>160</v>
      </c>
      <c r="DH9" s="466"/>
      <c r="DI9" s="466"/>
      <c r="DJ9" s="466"/>
      <c r="DK9" s="704"/>
      <c r="DL9" s="454" t="s">
        <v>160</v>
      </c>
      <c r="DM9" s="466"/>
      <c r="DN9" s="466"/>
      <c r="DO9" s="466"/>
      <c r="DP9" s="704"/>
      <c r="DQ9" s="454" t="s">
        <v>160</v>
      </c>
      <c r="DR9" s="466"/>
      <c r="DS9" s="466"/>
      <c r="DT9" s="466"/>
      <c r="DU9" s="704"/>
      <c r="DV9" s="406"/>
      <c r="DW9" s="426"/>
      <c r="DX9" s="426"/>
      <c r="DY9" s="426"/>
      <c r="DZ9" s="742"/>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2"/>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2"/>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2"/>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2"/>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2"/>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2"/>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2"/>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2"/>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2"/>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2"/>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2"/>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2"/>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439</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2"/>
      <c r="EA22" s="603"/>
    </row>
    <row r="23" spans="1:131" s="368" customFormat="1" ht="26.25" customHeight="1">
      <c r="A23" s="378" t="s">
        <v>440</v>
      </c>
      <c r="B23" s="407" t="s">
        <v>242</v>
      </c>
      <c r="C23" s="427"/>
      <c r="D23" s="427"/>
      <c r="E23" s="427"/>
      <c r="F23" s="427"/>
      <c r="G23" s="427"/>
      <c r="H23" s="427"/>
      <c r="I23" s="427"/>
      <c r="J23" s="427"/>
      <c r="K23" s="427"/>
      <c r="L23" s="427"/>
      <c r="M23" s="427"/>
      <c r="N23" s="427"/>
      <c r="O23" s="427"/>
      <c r="P23" s="443"/>
      <c r="Q23" s="450">
        <v>57585</v>
      </c>
      <c r="R23" s="462"/>
      <c r="S23" s="462"/>
      <c r="T23" s="462"/>
      <c r="U23" s="462"/>
      <c r="V23" s="462">
        <v>54762</v>
      </c>
      <c r="W23" s="462"/>
      <c r="X23" s="462"/>
      <c r="Y23" s="462"/>
      <c r="Z23" s="462"/>
      <c r="AA23" s="462">
        <v>2823</v>
      </c>
      <c r="AB23" s="462"/>
      <c r="AC23" s="462"/>
      <c r="AD23" s="462"/>
      <c r="AE23" s="507"/>
      <c r="AF23" s="521">
        <v>2812</v>
      </c>
      <c r="AG23" s="462"/>
      <c r="AH23" s="462"/>
      <c r="AI23" s="462"/>
      <c r="AJ23" s="539"/>
      <c r="AK23" s="547"/>
      <c r="AL23" s="465"/>
      <c r="AM23" s="465"/>
      <c r="AN23" s="465"/>
      <c r="AO23" s="465"/>
      <c r="AP23" s="462">
        <v>41420</v>
      </c>
      <c r="AQ23" s="462"/>
      <c r="AR23" s="462"/>
      <c r="AS23" s="462"/>
      <c r="AT23" s="462"/>
      <c r="AU23" s="580"/>
      <c r="AV23" s="580"/>
      <c r="AW23" s="580"/>
      <c r="AX23" s="580"/>
      <c r="AY23" s="607"/>
      <c r="AZ23" s="613" t="s">
        <v>160</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2"/>
      <c r="EA23" s="603"/>
    </row>
    <row r="24" spans="1:131" s="368" customFormat="1" ht="26.25" customHeight="1">
      <c r="A24" s="379" t="s">
        <v>356</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2"/>
      <c r="EA24" s="603"/>
    </row>
    <row r="25" spans="1:131" s="366" customFormat="1" ht="26.25" customHeight="1">
      <c r="A25" s="373" t="s">
        <v>442</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2"/>
      <c r="EA25" s="369"/>
    </row>
    <row r="26" spans="1:131" s="366" customFormat="1" ht="26.25" customHeight="1">
      <c r="A26" s="374" t="s">
        <v>428</v>
      </c>
      <c r="B26" s="403"/>
      <c r="C26" s="403"/>
      <c r="D26" s="403"/>
      <c r="E26" s="403"/>
      <c r="F26" s="403"/>
      <c r="G26" s="403"/>
      <c r="H26" s="403"/>
      <c r="I26" s="403"/>
      <c r="J26" s="403"/>
      <c r="K26" s="403"/>
      <c r="L26" s="403"/>
      <c r="M26" s="403"/>
      <c r="N26" s="403"/>
      <c r="O26" s="403"/>
      <c r="P26" s="439"/>
      <c r="Q26" s="445" t="s">
        <v>268</v>
      </c>
      <c r="R26" s="457"/>
      <c r="S26" s="457"/>
      <c r="T26" s="457"/>
      <c r="U26" s="468"/>
      <c r="V26" s="445" t="s">
        <v>319</v>
      </c>
      <c r="W26" s="457"/>
      <c r="X26" s="457"/>
      <c r="Y26" s="457"/>
      <c r="Z26" s="468"/>
      <c r="AA26" s="445" t="s">
        <v>286</v>
      </c>
      <c r="AB26" s="457"/>
      <c r="AC26" s="457"/>
      <c r="AD26" s="457"/>
      <c r="AE26" s="457"/>
      <c r="AF26" s="522" t="s">
        <v>443</v>
      </c>
      <c r="AG26" s="533"/>
      <c r="AH26" s="533"/>
      <c r="AI26" s="533"/>
      <c r="AJ26" s="540"/>
      <c r="AK26" s="457" t="s">
        <v>444</v>
      </c>
      <c r="AL26" s="457"/>
      <c r="AM26" s="457"/>
      <c r="AN26" s="457"/>
      <c r="AO26" s="468"/>
      <c r="AP26" s="445" t="s">
        <v>38</v>
      </c>
      <c r="AQ26" s="457"/>
      <c r="AR26" s="457"/>
      <c r="AS26" s="457"/>
      <c r="AT26" s="468"/>
      <c r="AU26" s="445" t="s">
        <v>445</v>
      </c>
      <c r="AV26" s="457"/>
      <c r="AW26" s="457"/>
      <c r="AX26" s="457"/>
      <c r="AY26" s="468"/>
      <c r="AZ26" s="445" t="s">
        <v>446</v>
      </c>
      <c r="BA26" s="457"/>
      <c r="BB26" s="457"/>
      <c r="BC26" s="457"/>
      <c r="BD26" s="468"/>
      <c r="BE26" s="445" t="s">
        <v>430</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2"/>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2"/>
      <c r="EA27" s="369"/>
    </row>
    <row r="28" spans="1:131" s="366" customFormat="1" ht="26.25" customHeight="1">
      <c r="A28" s="380">
        <v>1</v>
      </c>
      <c r="B28" s="405" t="s">
        <v>419</v>
      </c>
      <c r="C28" s="425"/>
      <c r="D28" s="425"/>
      <c r="E28" s="425"/>
      <c r="F28" s="425"/>
      <c r="G28" s="425"/>
      <c r="H28" s="425"/>
      <c r="I28" s="425"/>
      <c r="J28" s="425"/>
      <c r="K28" s="425"/>
      <c r="L28" s="425"/>
      <c r="M28" s="425"/>
      <c r="N28" s="425"/>
      <c r="O28" s="425"/>
      <c r="P28" s="441"/>
      <c r="Q28" s="451">
        <v>16618</v>
      </c>
      <c r="R28" s="463"/>
      <c r="S28" s="463"/>
      <c r="T28" s="463"/>
      <c r="U28" s="463"/>
      <c r="V28" s="463">
        <v>16351</v>
      </c>
      <c r="W28" s="463"/>
      <c r="X28" s="463"/>
      <c r="Y28" s="463"/>
      <c r="Z28" s="463"/>
      <c r="AA28" s="463">
        <v>267</v>
      </c>
      <c r="AB28" s="463"/>
      <c r="AC28" s="463"/>
      <c r="AD28" s="463"/>
      <c r="AE28" s="508"/>
      <c r="AF28" s="524">
        <v>267</v>
      </c>
      <c r="AG28" s="463"/>
      <c r="AH28" s="463"/>
      <c r="AI28" s="463"/>
      <c r="AJ28" s="542"/>
      <c r="AK28" s="548">
        <v>872</v>
      </c>
      <c r="AL28" s="463"/>
      <c r="AM28" s="463"/>
      <c r="AN28" s="463"/>
      <c r="AO28" s="463"/>
      <c r="AP28" s="463" t="s">
        <v>160</v>
      </c>
      <c r="AQ28" s="463"/>
      <c r="AR28" s="463"/>
      <c r="AS28" s="463"/>
      <c r="AT28" s="463"/>
      <c r="AU28" s="463" t="s">
        <v>160</v>
      </c>
      <c r="AV28" s="463"/>
      <c r="AW28" s="463"/>
      <c r="AX28" s="463"/>
      <c r="AY28" s="463"/>
      <c r="AZ28" s="614" t="s">
        <v>160</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2"/>
      <c r="EA28" s="369"/>
    </row>
    <row r="29" spans="1:131" s="366" customFormat="1" ht="26.25" customHeight="1">
      <c r="A29" s="380">
        <v>2</v>
      </c>
      <c r="B29" s="406" t="s">
        <v>447</v>
      </c>
      <c r="C29" s="426"/>
      <c r="D29" s="426"/>
      <c r="E29" s="426"/>
      <c r="F29" s="426"/>
      <c r="G29" s="426"/>
      <c r="H29" s="426"/>
      <c r="I29" s="426"/>
      <c r="J29" s="426"/>
      <c r="K29" s="426"/>
      <c r="L29" s="426"/>
      <c r="M29" s="426"/>
      <c r="N29" s="426"/>
      <c r="O29" s="426"/>
      <c r="P29" s="442"/>
      <c r="Q29" s="448">
        <v>26</v>
      </c>
      <c r="R29" s="460"/>
      <c r="S29" s="460"/>
      <c r="T29" s="460"/>
      <c r="U29" s="460"/>
      <c r="V29" s="460">
        <v>26</v>
      </c>
      <c r="W29" s="460"/>
      <c r="X29" s="460"/>
      <c r="Y29" s="460"/>
      <c r="Z29" s="460"/>
      <c r="AA29" s="460">
        <v>0</v>
      </c>
      <c r="AB29" s="460"/>
      <c r="AC29" s="460"/>
      <c r="AD29" s="460"/>
      <c r="AE29" s="471"/>
      <c r="AF29" s="520">
        <v>0</v>
      </c>
      <c r="AG29" s="466"/>
      <c r="AH29" s="466"/>
      <c r="AI29" s="466"/>
      <c r="AJ29" s="538"/>
      <c r="AK29" s="470" t="s">
        <v>160</v>
      </c>
      <c r="AL29" s="460"/>
      <c r="AM29" s="460"/>
      <c r="AN29" s="460"/>
      <c r="AO29" s="460"/>
      <c r="AP29" s="460" t="s">
        <v>160</v>
      </c>
      <c r="AQ29" s="460"/>
      <c r="AR29" s="460"/>
      <c r="AS29" s="460"/>
      <c r="AT29" s="460"/>
      <c r="AU29" s="460" t="s">
        <v>160</v>
      </c>
      <c r="AV29" s="460"/>
      <c r="AW29" s="460"/>
      <c r="AX29" s="460"/>
      <c r="AY29" s="460"/>
      <c r="AZ29" s="615" t="s">
        <v>160</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2"/>
      <c r="EA29" s="369"/>
    </row>
    <row r="30" spans="1:131" s="366" customFormat="1" ht="26.25" customHeight="1">
      <c r="A30" s="380">
        <v>3</v>
      </c>
      <c r="B30" s="406" t="s">
        <v>143</v>
      </c>
      <c r="C30" s="426"/>
      <c r="D30" s="426"/>
      <c r="E30" s="426"/>
      <c r="F30" s="426"/>
      <c r="G30" s="426"/>
      <c r="H30" s="426"/>
      <c r="I30" s="426"/>
      <c r="J30" s="426"/>
      <c r="K30" s="426"/>
      <c r="L30" s="426"/>
      <c r="M30" s="426"/>
      <c r="N30" s="426"/>
      <c r="O30" s="426"/>
      <c r="P30" s="442"/>
      <c r="Q30" s="448">
        <v>11595</v>
      </c>
      <c r="R30" s="460"/>
      <c r="S30" s="460"/>
      <c r="T30" s="460"/>
      <c r="U30" s="460"/>
      <c r="V30" s="460">
        <v>11191</v>
      </c>
      <c r="W30" s="460"/>
      <c r="X30" s="460"/>
      <c r="Y30" s="460"/>
      <c r="Z30" s="460"/>
      <c r="AA30" s="460">
        <v>404</v>
      </c>
      <c r="AB30" s="460"/>
      <c r="AC30" s="460"/>
      <c r="AD30" s="460"/>
      <c r="AE30" s="471"/>
      <c r="AF30" s="520">
        <v>404</v>
      </c>
      <c r="AG30" s="466"/>
      <c r="AH30" s="466"/>
      <c r="AI30" s="466"/>
      <c r="AJ30" s="538"/>
      <c r="AK30" s="470">
        <v>1581</v>
      </c>
      <c r="AL30" s="460"/>
      <c r="AM30" s="460"/>
      <c r="AN30" s="460"/>
      <c r="AO30" s="460"/>
      <c r="AP30" s="460" t="s">
        <v>160</v>
      </c>
      <c r="AQ30" s="460"/>
      <c r="AR30" s="460"/>
      <c r="AS30" s="460"/>
      <c r="AT30" s="460"/>
      <c r="AU30" s="460" t="s">
        <v>160</v>
      </c>
      <c r="AV30" s="460"/>
      <c r="AW30" s="460"/>
      <c r="AX30" s="460"/>
      <c r="AY30" s="460"/>
      <c r="AZ30" s="615" t="s">
        <v>160</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2"/>
      <c r="EA30" s="369"/>
    </row>
    <row r="31" spans="1:131" s="366" customFormat="1" ht="26.25" customHeight="1">
      <c r="A31" s="380">
        <v>4</v>
      </c>
      <c r="B31" s="406" t="s">
        <v>449</v>
      </c>
      <c r="C31" s="426"/>
      <c r="D31" s="426"/>
      <c r="E31" s="426"/>
      <c r="F31" s="426"/>
      <c r="G31" s="426"/>
      <c r="H31" s="426"/>
      <c r="I31" s="426"/>
      <c r="J31" s="426"/>
      <c r="K31" s="426"/>
      <c r="L31" s="426"/>
      <c r="M31" s="426"/>
      <c r="N31" s="426"/>
      <c r="O31" s="426"/>
      <c r="P31" s="442"/>
      <c r="Q31" s="448">
        <v>1565</v>
      </c>
      <c r="R31" s="460"/>
      <c r="S31" s="460"/>
      <c r="T31" s="460"/>
      <c r="U31" s="460"/>
      <c r="V31" s="460">
        <v>1559</v>
      </c>
      <c r="W31" s="460"/>
      <c r="X31" s="460"/>
      <c r="Y31" s="460"/>
      <c r="Z31" s="460"/>
      <c r="AA31" s="460">
        <v>6</v>
      </c>
      <c r="AB31" s="460"/>
      <c r="AC31" s="460"/>
      <c r="AD31" s="460"/>
      <c r="AE31" s="471"/>
      <c r="AF31" s="520">
        <v>6</v>
      </c>
      <c r="AG31" s="466"/>
      <c r="AH31" s="466"/>
      <c r="AI31" s="466"/>
      <c r="AJ31" s="538"/>
      <c r="AK31" s="470">
        <v>278</v>
      </c>
      <c r="AL31" s="460"/>
      <c r="AM31" s="460"/>
      <c r="AN31" s="460"/>
      <c r="AO31" s="460"/>
      <c r="AP31" s="460" t="s">
        <v>160</v>
      </c>
      <c r="AQ31" s="460"/>
      <c r="AR31" s="460"/>
      <c r="AS31" s="460"/>
      <c r="AT31" s="460"/>
      <c r="AU31" s="460" t="s">
        <v>160</v>
      </c>
      <c r="AV31" s="460"/>
      <c r="AW31" s="460"/>
      <c r="AX31" s="460"/>
      <c r="AY31" s="460"/>
      <c r="AZ31" s="615" t="s">
        <v>160</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2"/>
      <c r="EA31" s="369"/>
    </row>
    <row r="32" spans="1:131" s="366" customFormat="1" ht="26.25" customHeight="1">
      <c r="A32" s="380">
        <v>5</v>
      </c>
      <c r="B32" s="406" t="s">
        <v>450</v>
      </c>
      <c r="C32" s="426"/>
      <c r="D32" s="426"/>
      <c r="E32" s="426"/>
      <c r="F32" s="426"/>
      <c r="G32" s="426"/>
      <c r="H32" s="426"/>
      <c r="I32" s="426"/>
      <c r="J32" s="426"/>
      <c r="K32" s="426"/>
      <c r="L32" s="426"/>
      <c r="M32" s="426"/>
      <c r="N32" s="426"/>
      <c r="O32" s="426"/>
      <c r="P32" s="442"/>
      <c r="Q32" s="448">
        <v>17240</v>
      </c>
      <c r="R32" s="460"/>
      <c r="S32" s="460"/>
      <c r="T32" s="460"/>
      <c r="U32" s="460"/>
      <c r="V32" s="460">
        <v>16919</v>
      </c>
      <c r="W32" s="460"/>
      <c r="X32" s="460"/>
      <c r="Y32" s="460"/>
      <c r="Z32" s="460"/>
      <c r="AA32" s="460">
        <v>321</v>
      </c>
      <c r="AB32" s="460"/>
      <c r="AC32" s="460"/>
      <c r="AD32" s="460"/>
      <c r="AE32" s="471"/>
      <c r="AF32" s="520">
        <v>824</v>
      </c>
      <c r="AG32" s="466"/>
      <c r="AH32" s="466"/>
      <c r="AI32" s="466"/>
      <c r="AJ32" s="538"/>
      <c r="AK32" s="470">
        <v>1970</v>
      </c>
      <c r="AL32" s="460"/>
      <c r="AM32" s="460"/>
      <c r="AN32" s="460"/>
      <c r="AO32" s="460"/>
      <c r="AP32" s="460">
        <v>8765</v>
      </c>
      <c r="AQ32" s="460"/>
      <c r="AR32" s="460"/>
      <c r="AS32" s="460"/>
      <c r="AT32" s="460"/>
      <c r="AU32" s="460">
        <v>5355</v>
      </c>
      <c r="AV32" s="460"/>
      <c r="AW32" s="460"/>
      <c r="AX32" s="460"/>
      <c r="AY32" s="460"/>
      <c r="AZ32" s="615">
        <v>0</v>
      </c>
      <c r="BA32" s="615"/>
      <c r="BB32" s="615"/>
      <c r="BC32" s="615"/>
      <c r="BD32" s="615"/>
      <c r="BE32" s="578" t="s">
        <v>451</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2"/>
      <c r="EA32" s="369"/>
    </row>
    <row r="33" spans="1:131" s="366" customFormat="1" ht="26.25" customHeight="1">
      <c r="A33" s="380">
        <v>6</v>
      </c>
      <c r="B33" s="406" t="s">
        <v>454</v>
      </c>
      <c r="C33" s="426"/>
      <c r="D33" s="426"/>
      <c r="E33" s="426"/>
      <c r="F33" s="426"/>
      <c r="G33" s="426"/>
      <c r="H33" s="426"/>
      <c r="I33" s="426"/>
      <c r="J33" s="426"/>
      <c r="K33" s="426"/>
      <c r="L33" s="426"/>
      <c r="M33" s="426"/>
      <c r="N33" s="426"/>
      <c r="O33" s="426"/>
      <c r="P33" s="442"/>
      <c r="Q33" s="448">
        <v>2392</v>
      </c>
      <c r="R33" s="460"/>
      <c r="S33" s="460"/>
      <c r="T33" s="460"/>
      <c r="U33" s="460"/>
      <c r="V33" s="460">
        <v>1832</v>
      </c>
      <c r="W33" s="460"/>
      <c r="X33" s="460"/>
      <c r="Y33" s="460"/>
      <c r="Z33" s="460"/>
      <c r="AA33" s="460">
        <v>560</v>
      </c>
      <c r="AB33" s="460"/>
      <c r="AC33" s="460"/>
      <c r="AD33" s="460"/>
      <c r="AE33" s="471"/>
      <c r="AF33" s="520">
        <v>2000</v>
      </c>
      <c r="AG33" s="466"/>
      <c r="AH33" s="466"/>
      <c r="AI33" s="466"/>
      <c r="AJ33" s="538"/>
      <c r="AK33" s="470">
        <v>33</v>
      </c>
      <c r="AL33" s="460"/>
      <c r="AM33" s="460"/>
      <c r="AN33" s="460"/>
      <c r="AO33" s="460"/>
      <c r="AP33" s="460">
        <v>6840</v>
      </c>
      <c r="AQ33" s="460"/>
      <c r="AR33" s="460"/>
      <c r="AS33" s="460"/>
      <c r="AT33" s="460"/>
      <c r="AU33" s="460">
        <v>0</v>
      </c>
      <c r="AV33" s="460"/>
      <c r="AW33" s="460"/>
      <c r="AX33" s="460"/>
      <c r="AY33" s="460"/>
      <c r="AZ33" s="615">
        <v>0</v>
      </c>
      <c r="BA33" s="615"/>
      <c r="BB33" s="615"/>
      <c r="BC33" s="615"/>
      <c r="BD33" s="615"/>
      <c r="BE33" s="578" t="s">
        <v>451</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2"/>
      <c r="EA33" s="369"/>
    </row>
    <row r="34" spans="1:131" s="366" customFormat="1" ht="26.25" customHeight="1">
      <c r="A34" s="380">
        <v>7</v>
      </c>
      <c r="B34" s="406" t="s">
        <v>297</v>
      </c>
      <c r="C34" s="426"/>
      <c r="D34" s="426"/>
      <c r="E34" s="426"/>
      <c r="F34" s="426"/>
      <c r="G34" s="426"/>
      <c r="H34" s="426"/>
      <c r="I34" s="426"/>
      <c r="J34" s="426"/>
      <c r="K34" s="426"/>
      <c r="L34" s="426"/>
      <c r="M34" s="426"/>
      <c r="N34" s="426"/>
      <c r="O34" s="426"/>
      <c r="P34" s="442"/>
      <c r="Q34" s="448">
        <v>32</v>
      </c>
      <c r="R34" s="460"/>
      <c r="S34" s="460"/>
      <c r="T34" s="460"/>
      <c r="U34" s="460"/>
      <c r="V34" s="460">
        <v>32</v>
      </c>
      <c r="W34" s="460"/>
      <c r="X34" s="460"/>
      <c r="Y34" s="460"/>
      <c r="Z34" s="460"/>
      <c r="AA34" s="460">
        <v>0</v>
      </c>
      <c r="AB34" s="460"/>
      <c r="AC34" s="460"/>
      <c r="AD34" s="460"/>
      <c r="AE34" s="471"/>
      <c r="AF34" s="520" t="s">
        <v>160</v>
      </c>
      <c r="AG34" s="466"/>
      <c r="AH34" s="466"/>
      <c r="AI34" s="466"/>
      <c r="AJ34" s="538"/>
      <c r="AK34" s="470">
        <v>20</v>
      </c>
      <c r="AL34" s="460"/>
      <c r="AM34" s="460"/>
      <c r="AN34" s="460"/>
      <c r="AO34" s="460"/>
      <c r="AP34" s="460">
        <v>35</v>
      </c>
      <c r="AQ34" s="460"/>
      <c r="AR34" s="460"/>
      <c r="AS34" s="460"/>
      <c r="AT34" s="460"/>
      <c r="AU34" s="460">
        <v>27</v>
      </c>
      <c r="AV34" s="460"/>
      <c r="AW34" s="460"/>
      <c r="AX34" s="460"/>
      <c r="AY34" s="460"/>
      <c r="AZ34" s="615">
        <v>0</v>
      </c>
      <c r="BA34" s="615"/>
      <c r="BB34" s="615"/>
      <c r="BC34" s="615"/>
      <c r="BD34" s="615"/>
      <c r="BE34" s="578" t="s">
        <v>455</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2"/>
      <c r="EA34" s="369"/>
    </row>
    <row r="35" spans="1:131" s="366" customFormat="1" ht="26.25" customHeight="1">
      <c r="A35" s="380">
        <v>8</v>
      </c>
      <c r="B35" s="406" t="s">
        <v>456</v>
      </c>
      <c r="C35" s="426"/>
      <c r="D35" s="426"/>
      <c r="E35" s="426"/>
      <c r="F35" s="426"/>
      <c r="G35" s="426"/>
      <c r="H35" s="426"/>
      <c r="I35" s="426"/>
      <c r="J35" s="426"/>
      <c r="K35" s="426"/>
      <c r="L35" s="426"/>
      <c r="M35" s="426"/>
      <c r="N35" s="426"/>
      <c r="O35" s="426"/>
      <c r="P35" s="442"/>
      <c r="Q35" s="448">
        <v>3407</v>
      </c>
      <c r="R35" s="460"/>
      <c r="S35" s="460"/>
      <c r="T35" s="460"/>
      <c r="U35" s="460"/>
      <c r="V35" s="460">
        <v>3406</v>
      </c>
      <c r="W35" s="460"/>
      <c r="X35" s="460"/>
      <c r="Y35" s="460"/>
      <c r="Z35" s="460"/>
      <c r="AA35" s="460">
        <v>1</v>
      </c>
      <c r="AB35" s="460"/>
      <c r="AC35" s="460"/>
      <c r="AD35" s="460"/>
      <c r="AE35" s="471"/>
      <c r="AF35" s="520">
        <v>0</v>
      </c>
      <c r="AG35" s="466"/>
      <c r="AH35" s="466"/>
      <c r="AI35" s="466"/>
      <c r="AJ35" s="538"/>
      <c r="AK35" s="470">
        <v>1118</v>
      </c>
      <c r="AL35" s="460"/>
      <c r="AM35" s="460"/>
      <c r="AN35" s="460"/>
      <c r="AO35" s="460"/>
      <c r="AP35" s="460">
        <v>18426</v>
      </c>
      <c r="AQ35" s="460"/>
      <c r="AR35" s="460"/>
      <c r="AS35" s="460"/>
      <c r="AT35" s="460"/>
      <c r="AU35" s="460">
        <v>12788</v>
      </c>
      <c r="AV35" s="460"/>
      <c r="AW35" s="460"/>
      <c r="AX35" s="460"/>
      <c r="AY35" s="460"/>
      <c r="AZ35" s="615">
        <v>0</v>
      </c>
      <c r="BA35" s="615"/>
      <c r="BB35" s="615"/>
      <c r="BC35" s="615"/>
      <c r="BD35" s="615"/>
      <c r="BE35" s="578" t="s">
        <v>455</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2"/>
      <c r="EA35" s="369"/>
    </row>
    <row r="36" spans="1:131" s="366" customFormat="1" ht="26.25" customHeight="1">
      <c r="A36" s="380">
        <v>9</v>
      </c>
      <c r="B36" s="406" t="s">
        <v>457</v>
      </c>
      <c r="C36" s="426"/>
      <c r="D36" s="426"/>
      <c r="E36" s="426"/>
      <c r="F36" s="426"/>
      <c r="G36" s="426"/>
      <c r="H36" s="426"/>
      <c r="I36" s="426"/>
      <c r="J36" s="426"/>
      <c r="K36" s="426"/>
      <c r="L36" s="426"/>
      <c r="M36" s="426"/>
      <c r="N36" s="426"/>
      <c r="O36" s="426"/>
      <c r="P36" s="442"/>
      <c r="Q36" s="448">
        <v>90</v>
      </c>
      <c r="R36" s="460"/>
      <c r="S36" s="460"/>
      <c r="T36" s="460"/>
      <c r="U36" s="460"/>
      <c r="V36" s="460">
        <v>90</v>
      </c>
      <c r="W36" s="460"/>
      <c r="X36" s="460"/>
      <c r="Y36" s="460"/>
      <c r="Z36" s="460"/>
      <c r="AA36" s="460">
        <v>0</v>
      </c>
      <c r="AB36" s="460"/>
      <c r="AC36" s="460"/>
      <c r="AD36" s="460"/>
      <c r="AE36" s="471"/>
      <c r="AF36" s="520" t="s">
        <v>160</v>
      </c>
      <c r="AG36" s="466"/>
      <c r="AH36" s="466"/>
      <c r="AI36" s="466"/>
      <c r="AJ36" s="538"/>
      <c r="AK36" s="470">
        <v>68</v>
      </c>
      <c r="AL36" s="460"/>
      <c r="AM36" s="460"/>
      <c r="AN36" s="460"/>
      <c r="AO36" s="460"/>
      <c r="AP36" s="460">
        <v>780</v>
      </c>
      <c r="AQ36" s="460"/>
      <c r="AR36" s="460"/>
      <c r="AS36" s="460"/>
      <c r="AT36" s="460"/>
      <c r="AU36" s="460">
        <v>780</v>
      </c>
      <c r="AV36" s="460"/>
      <c r="AW36" s="460"/>
      <c r="AX36" s="460"/>
      <c r="AY36" s="460"/>
      <c r="AZ36" s="615">
        <v>0</v>
      </c>
      <c r="BA36" s="615"/>
      <c r="BB36" s="615"/>
      <c r="BC36" s="615"/>
      <c r="BD36" s="615"/>
      <c r="BE36" s="578" t="s">
        <v>455</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2"/>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2"/>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2"/>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2"/>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2"/>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2"/>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2"/>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2"/>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2"/>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2"/>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2"/>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2"/>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2"/>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2"/>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2"/>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2"/>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2"/>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2"/>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2"/>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2"/>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2"/>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2"/>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2"/>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2"/>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2"/>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2"/>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262</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2"/>
      <c r="EA62" s="369"/>
    </row>
    <row r="63" spans="1:131" s="366" customFormat="1" ht="26.25" customHeight="1">
      <c r="A63" s="378" t="s">
        <v>440</v>
      </c>
      <c r="B63" s="407" t="s">
        <v>458</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3501</v>
      </c>
      <c r="AG63" s="462"/>
      <c r="AH63" s="462"/>
      <c r="AI63" s="462"/>
      <c r="AJ63" s="539"/>
      <c r="AK63" s="547"/>
      <c r="AL63" s="465"/>
      <c r="AM63" s="465"/>
      <c r="AN63" s="465"/>
      <c r="AO63" s="465"/>
      <c r="AP63" s="462">
        <v>34846</v>
      </c>
      <c r="AQ63" s="462"/>
      <c r="AR63" s="462"/>
      <c r="AS63" s="462"/>
      <c r="AT63" s="462"/>
      <c r="AU63" s="462">
        <v>18950</v>
      </c>
      <c r="AV63" s="462"/>
      <c r="AW63" s="462"/>
      <c r="AX63" s="462"/>
      <c r="AY63" s="462"/>
      <c r="AZ63" s="617"/>
      <c r="BA63" s="617"/>
      <c r="BB63" s="617"/>
      <c r="BC63" s="617"/>
      <c r="BD63" s="617"/>
      <c r="BE63" s="580">
        <v>0</v>
      </c>
      <c r="BF63" s="580"/>
      <c r="BG63" s="580"/>
      <c r="BH63" s="580"/>
      <c r="BI63" s="607"/>
      <c r="BJ63" s="613" t="s">
        <v>160</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2"/>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2"/>
      <c r="EA64" s="369"/>
    </row>
    <row r="65" spans="1:131" s="366" customFormat="1" ht="26.25" customHeight="1">
      <c r="A65" s="382" t="s">
        <v>459</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2"/>
      <c r="EA65" s="369"/>
    </row>
    <row r="66" spans="1:131" s="366" customFormat="1" ht="26.25" customHeight="1">
      <c r="A66" s="374" t="s">
        <v>151</v>
      </c>
      <c r="B66" s="403"/>
      <c r="C66" s="403"/>
      <c r="D66" s="403"/>
      <c r="E66" s="403"/>
      <c r="F66" s="403"/>
      <c r="G66" s="403"/>
      <c r="H66" s="403"/>
      <c r="I66" s="403"/>
      <c r="J66" s="403"/>
      <c r="K66" s="403"/>
      <c r="L66" s="403"/>
      <c r="M66" s="403"/>
      <c r="N66" s="403"/>
      <c r="O66" s="403"/>
      <c r="P66" s="439"/>
      <c r="Q66" s="445" t="s">
        <v>268</v>
      </c>
      <c r="R66" s="457"/>
      <c r="S66" s="457"/>
      <c r="T66" s="457"/>
      <c r="U66" s="468"/>
      <c r="V66" s="445" t="s">
        <v>319</v>
      </c>
      <c r="W66" s="457"/>
      <c r="X66" s="457"/>
      <c r="Y66" s="457"/>
      <c r="Z66" s="468"/>
      <c r="AA66" s="445" t="s">
        <v>286</v>
      </c>
      <c r="AB66" s="457"/>
      <c r="AC66" s="457"/>
      <c r="AD66" s="457"/>
      <c r="AE66" s="468"/>
      <c r="AF66" s="525" t="s">
        <v>443</v>
      </c>
      <c r="AG66" s="533"/>
      <c r="AH66" s="533"/>
      <c r="AI66" s="533"/>
      <c r="AJ66" s="543"/>
      <c r="AK66" s="445" t="s">
        <v>444</v>
      </c>
      <c r="AL66" s="403"/>
      <c r="AM66" s="403"/>
      <c r="AN66" s="403"/>
      <c r="AO66" s="439"/>
      <c r="AP66" s="445" t="s">
        <v>38</v>
      </c>
      <c r="AQ66" s="457"/>
      <c r="AR66" s="457"/>
      <c r="AS66" s="457"/>
      <c r="AT66" s="468"/>
      <c r="AU66" s="445" t="s">
        <v>364</v>
      </c>
      <c r="AV66" s="457"/>
      <c r="AW66" s="457"/>
      <c r="AX66" s="457"/>
      <c r="AY66" s="468"/>
      <c r="AZ66" s="445" t="s">
        <v>430</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3"/>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3"/>
      <c r="EA67" s="369"/>
    </row>
    <row r="68" spans="1:131" s="366" customFormat="1" ht="26.25" customHeight="1">
      <c r="A68" s="376">
        <v>1</v>
      </c>
      <c r="B68" s="405" t="s">
        <v>175</v>
      </c>
      <c r="C68" s="425"/>
      <c r="D68" s="425"/>
      <c r="E68" s="425"/>
      <c r="F68" s="425"/>
      <c r="G68" s="425"/>
      <c r="H68" s="425"/>
      <c r="I68" s="425"/>
      <c r="J68" s="425"/>
      <c r="K68" s="425"/>
      <c r="L68" s="425"/>
      <c r="M68" s="425"/>
      <c r="N68" s="425"/>
      <c r="O68" s="425"/>
      <c r="P68" s="441"/>
      <c r="Q68" s="447">
        <v>4153</v>
      </c>
      <c r="R68" s="459"/>
      <c r="S68" s="459"/>
      <c r="T68" s="459"/>
      <c r="U68" s="459"/>
      <c r="V68" s="459">
        <v>3656</v>
      </c>
      <c r="W68" s="459"/>
      <c r="X68" s="459"/>
      <c r="Y68" s="459"/>
      <c r="Z68" s="459"/>
      <c r="AA68" s="459">
        <v>497</v>
      </c>
      <c r="AB68" s="459"/>
      <c r="AC68" s="459"/>
      <c r="AD68" s="459"/>
      <c r="AE68" s="459"/>
      <c r="AF68" s="459">
        <v>2844</v>
      </c>
      <c r="AG68" s="459"/>
      <c r="AH68" s="459"/>
      <c r="AI68" s="459"/>
      <c r="AJ68" s="459"/>
      <c r="AK68" s="459">
        <v>1</v>
      </c>
      <c r="AL68" s="459"/>
      <c r="AM68" s="459"/>
      <c r="AN68" s="459"/>
      <c r="AO68" s="459"/>
      <c r="AP68" s="459">
        <v>8339</v>
      </c>
      <c r="AQ68" s="459"/>
      <c r="AR68" s="459"/>
      <c r="AS68" s="459"/>
      <c r="AT68" s="459"/>
      <c r="AU68" s="459">
        <v>3</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3"/>
      <c r="EA68" s="369"/>
    </row>
    <row r="69" spans="1:131" s="366" customFormat="1" ht="26.25" customHeight="1">
      <c r="A69" s="377">
        <v>2</v>
      </c>
      <c r="B69" s="406" t="s">
        <v>526</v>
      </c>
      <c r="C69" s="426"/>
      <c r="D69" s="426"/>
      <c r="E69" s="426"/>
      <c r="F69" s="426"/>
      <c r="G69" s="426"/>
      <c r="H69" s="426"/>
      <c r="I69" s="426"/>
      <c r="J69" s="426"/>
      <c r="K69" s="426"/>
      <c r="L69" s="426"/>
      <c r="M69" s="426"/>
      <c r="N69" s="426"/>
      <c r="O69" s="426"/>
      <c r="P69" s="442"/>
      <c r="Q69" s="448">
        <v>272</v>
      </c>
      <c r="R69" s="460"/>
      <c r="S69" s="460"/>
      <c r="T69" s="460"/>
      <c r="U69" s="460"/>
      <c r="V69" s="460">
        <v>252</v>
      </c>
      <c r="W69" s="460"/>
      <c r="X69" s="460"/>
      <c r="Y69" s="460"/>
      <c r="Z69" s="460"/>
      <c r="AA69" s="460">
        <v>20</v>
      </c>
      <c r="AB69" s="460"/>
      <c r="AC69" s="460"/>
      <c r="AD69" s="460"/>
      <c r="AE69" s="460"/>
      <c r="AF69" s="460">
        <v>20</v>
      </c>
      <c r="AG69" s="460"/>
      <c r="AH69" s="460"/>
      <c r="AI69" s="460"/>
      <c r="AJ69" s="460"/>
      <c r="AK69" s="460" t="s">
        <v>160</v>
      </c>
      <c r="AL69" s="460"/>
      <c r="AM69" s="460"/>
      <c r="AN69" s="460"/>
      <c r="AO69" s="460"/>
      <c r="AP69" s="460" t="s">
        <v>160</v>
      </c>
      <c r="AQ69" s="460"/>
      <c r="AR69" s="460"/>
      <c r="AS69" s="460"/>
      <c r="AT69" s="460"/>
      <c r="AU69" s="460" t="s">
        <v>160</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3"/>
      <c r="EA69" s="369"/>
    </row>
    <row r="70" spans="1:131" s="366" customFormat="1" ht="26.25" customHeight="1">
      <c r="A70" s="377">
        <v>3</v>
      </c>
      <c r="B70" s="406" t="s">
        <v>527</v>
      </c>
      <c r="C70" s="426"/>
      <c r="D70" s="426"/>
      <c r="E70" s="426"/>
      <c r="F70" s="426"/>
      <c r="G70" s="426"/>
      <c r="H70" s="426"/>
      <c r="I70" s="426"/>
      <c r="J70" s="426"/>
      <c r="K70" s="426"/>
      <c r="L70" s="426"/>
      <c r="M70" s="426"/>
      <c r="N70" s="426"/>
      <c r="O70" s="426"/>
      <c r="P70" s="442"/>
      <c r="Q70" s="448">
        <v>6577</v>
      </c>
      <c r="R70" s="460"/>
      <c r="S70" s="460"/>
      <c r="T70" s="460"/>
      <c r="U70" s="460"/>
      <c r="V70" s="460">
        <v>6363</v>
      </c>
      <c r="W70" s="460"/>
      <c r="X70" s="460"/>
      <c r="Y70" s="460"/>
      <c r="Z70" s="460"/>
      <c r="AA70" s="460">
        <v>214</v>
      </c>
      <c r="AB70" s="460"/>
      <c r="AC70" s="460"/>
      <c r="AD70" s="460"/>
      <c r="AE70" s="460"/>
      <c r="AF70" s="460">
        <v>166</v>
      </c>
      <c r="AG70" s="460"/>
      <c r="AH70" s="460"/>
      <c r="AI70" s="460"/>
      <c r="AJ70" s="460"/>
      <c r="AK70" s="460" t="s">
        <v>160</v>
      </c>
      <c r="AL70" s="460"/>
      <c r="AM70" s="460"/>
      <c r="AN70" s="460"/>
      <c r="AO70" s="460"/>
      <c r="AP70" s="460">
        <v>1541</v>
      </c>
      <c r="AQ70" s="460"/>
      <c r="AR70" s="460"/>
      <c r="AS70" s="460"/>
      <c r="AT70" s="460"/>
      <c r="AU70" s="460">
        <v>782</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3"/>
      <c r="EA70" s="369"/>
    </row>
    <row r="71" spans="1:131" s="366" customFormat="1" ht="26.25" customHeight="1">
      <c r="A71" s="377">
        <v>4</v>
      </c>
      <c r="B71" s="406" t="s">
        <v>528</v>
      </c>
      <c r="C71" s="426"/>
      <c r="D71" s="426"/>
      <c r="E71" s="426"/>
      <c r="F71" s="426"/>
      <c r="G71" s="426"/>
      <c r="H71" s="426"/>
      <c r="I71" s="426"/>
      <c r="J71" s="426"/>
      <c r="K71" s="426"/>
      <c r="L71" s="426"/>
      <c r="M71" s="426"/>
      <c r="N71" s="426"/>
      <c r="O71" s="426"/>
      <c r="P71" s="442"/>
      <c r="Q71" s="448">
        <v>195</v>
      </c>
      <c r="R71" s="460"/>
      <c r="S71" s="460"/>
      <c r="T71" s="460"/>
      <c r="U71" s="460"/>
      <c r="V71" s="460">
        <v>185</v>
      </c>
      <c r="W71" s="460"/>
      <c r="X71" s="460"/>
      <c r="Y71" s="460"/>
      <c r="Z71" s="460"/>
      <c r="AA71" s="460">
        <v>9</v>
      </c>
      <c r="AB71" s="460"/>
      <c r="AC71" s="460"/>
      <c r="AD71" s="460"/>
      <c r="AE71" s="460"/>
      <c r="AF71" s="460">
        <v>9</v>
      </c>
      <c r="AG71" s="460"/>
      <c r="AH71" s="460"/>
      <c r="AI71" s="460"/>
      <c r="AJ71" s="460"/>
      <c r="AK71" s="460" t="s">
        <v>160</v>
      </c>
      <c r="AL71" s="460"/>
      <c r="AM71" s="460"/>
      <c r="AN71" s="460"/>
      <c r="AO71" s="460"/>
      <c r="AP71" s="460">
        <v>4</v>
      </c>
      <c r="AQ71" s="460"/>
      <c r="AR71" s="460"/>
      <c r="AS71" s="460"/>
      <c r="AT71" s="460"/>
      <c r="AU71" s="460">
        <v>1</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3"/>
      <c r="EA71" s="369"/>
    </row>
    <row r="72" spans="1:131" s="366" customFormat="1" ht="26.25" customHeight="1">
      <c r="A72" s="377">
        <v>5</v>
      </c>
      <c r="B72" s="406" t="s">
        <v>408</v>
      </c>
      <c r="C72" s="426"/>
      <c r="D72" s="426"/>
      <c r="E72" s="426"/>
      <c r="F72" s="426"/>
      <c r="G72" s="426"/>
      <c r="H72" s="426"/>
      <c r="I72" s="426"/>
      <c r="J72" s="426"/>
      <c r="K72" s="426"/>
      <c r="L72" s="426"/>
      <c r="M72" s="426"/>
      <c r="N72" s="426"/>
      <c r="O72" s="426"/>
      <c r="P72" s="442"/>
      <c r="Q72" s="448">
        <v>1968</v>
      </c>
      <c r="R72" s="460"/>
      <c r="S72" s="460"/>
      <c r="T72" s="460"/>
      <c r="U72" s="460"/>
      <c r="V72" s="460">
        <v>1958</v>
      </c>
      <c r="W72" s="460"/>
      <c r="X72" s="460"/>
      <c r="Y72" s="460"/>
      <c r="Z72" s="460"/>
      <c r="AA72" s="460">
        <v>10</v>
      </c>
      <c r="AB72" s="460"/>
      <c r="AC72" s="460"/>
      <c r="AD72" s="460"/>
      <c r="AE72" s="460"/>
      <c r="AF72" s="460">
        <v>10</v>
      </c>
      <c r="AG72" s="460"/>
      <c r="AH72" s="460"/>
      <c r="AI72" s="460"/>
      <c r="AJ72" s="460"/>
      <c r="AK72" s="460" t="s">
        <v>160</v>
      </c>
      <c r="AL72" s="460"/>
      <c r="AM72" s="460"/>
      <c r="AN72" s="460"/>
      <c r="AO72" s="460"/>
      <c r="AP72" s="460" t="s">
        <v>160</v>
      </c>
      <c r="AQ72" s="460"/>
      <c r="AR72" s="460"/>
      <c r="AS72" s="460"/>
      <c r="AT72" s="460"/>
      <c r="AU72" s="460" t="s">
        <v>160</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3"/>
      <c r="EA72" s="369"/>
    </row>
    <row r="73" spans="1:131" s="366" customFormat="1" ht="26.25" customHeight="1">
      <c r="A73" s="377">
        <v>6</v>
      </c>
      <c r="B73" s="406" t="s">
        <v>529</v>
      </c>
      <c r="C73" s="426"/>
      <c r="D73" s="426"/>
      <c r="E73" s="426"/>
      <c r="F73" s="426"/>
      <c r="G73" s="426"/>
      <c r="H73" s="426"/>
      <c r="I73" s="426"/>
      <c r="J73" s="426"/>
      <c r="K73" s="426"/>
      <c r="L73" s="426"/>
      <c r="M73" s="426"/>
      <c r="N73" s="426"/>
      <c r="O73" s="426"/>
      <c r="P73" s="442"/>
      <c r="Q73" s="448">
        <v>411661</v>
      </c>
      <c r="R73" s="460"/>
      <c r="S73" s="460"/>
      <c r="T73" s="460"/>
      <c r="U73" s="460"/>
      <c r="V73" s="460">
        <v>403389</v>
      </c>
      <c r="W73" s="460"/>
      <c r="X73" s="460"/>
      <c r="Y73" s="460"/>
      <c r="Z73" s="460"/>
      <c r="AA73" s="460">
        <v>8272</v>
      </c>
      <c r="AB73" s="460"/>
      <c r="AC73" s="460"/>
      <c r="AD73" s="460"/>
      <c r="AE73" s="460"/>
      <c r="AF73" s="460">
        <v>8272</v>
      </c>
      <c r="AG73" s="460"/>
      <c r="AH73" s="460"/>
      <c r="AI73" s="460"/>
      <c r="AJ73" s="460"/>
      <c r="AK73" s="460">
        <v>1844</v>
      </c>
      <c r="AL73" s="460"/>
      <c r="AM73" s="460"/>
      <c r="AN73" s="460"/>
      <c r="AO73" s="460"/>
      <c r="AP73" s="460" t="s">
        <v>160</v>
      </c>
      <c r="AQ73" s="460"/>
      <c r="AR73" s="460"/>
      <c r="AS73" s="460"/>
      <c r="AT73" s="460"/>
      <c r="AU73" s="460" t="s">
        <v>160</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3"/>
      <c r="EA73" s="369"/>
    </row>
    <row r="74" spans="1:131" s="366" customFormat="1" ht="26.25" customHeight="1">
      <c r="A74" s="377">
        <v>7</v>
      </c>
      <c r="B74" s="406" t="s">
        <v>46</v>
      </c>
      <c r="C74" s="426"/>
      <c r="D74" s="426"/>
      <c r="E74" s="426"/>
      <c r="F74" s="426"/>
      <c r="G74" s="426"/>
      <c r="H74" s="426"/>
      <c r="I74" s="426"/>
      <c r="J74" s="426"/>
      <c r="K74" s="426"/>
      <c r="L74" s="426"/>
      <c r="M74" s="426"/>
      <c r="N74" s="426"/>
      <c r="O74" s="426"/>
      <c r="P74" s="442"/>
      <c r="Q74" s="448">
        <v>299</v>
      </c>
      <c r="R74" s="460"/>
      <c r="S74" s="460"/>
      <c r="T74" s="460"/>
      <c r="U74" s="460"/>
      <c r="V74" s="460">
        <v>287</v>
      </c>
      <c r="W74" s="460"/>
      <c r="X74" s="460"/>
      <c r="Y74" s="460"/>
      <c r="Z74" s="460"/>
      <c r="AA74" s="460">
        <v>11</v>
      </c>
      <c r="AB74" s="460"/>
      <c r="AC74" s="460"/>
      <c r="AD74" s="460"/>
      <c r="AE74" s="460"/>
      <c r="AF74" s="460">
        <v>11</v>
      </c>
      <c r="AG74" s="460"/>
      <c r="AH74" s="460"/>
      <c r="AI74" s="460"/>
      <c r="AJ74" s="460"/>
      <c r="AK74" s="460">
        <v>5</v>
      </c>
      <c r="AL74" s="460"/>
      <c r="AM74" s="460"/>
      <c r="AN74" s="460"/>
      <c r="AO74" s="460"/>
      <c r="AP74" s="460" t="s">
        <v>160</v>
      </c>
      <c r="AQ74" s="460"/>
      <c r="AR74" s="460"/>
      <c r="AS74" s="460"/>
      <c r="AT74" s="460"/>
      <c r="AU74" s="460" t="s">
        <v>160</v>
      </c>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3"/>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3"/>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3"/>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3"/>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3"/>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3"/>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3"/>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3"/>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3"/>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3"/>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3"/>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3"/>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3"/>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3"/>
      <c r="EA87" s="369"/>
    </row>
    <row r="88" spans="1:131" s="366" customFormat="1" ht="26.25" customHeight="1">
      <c r="A88" s="378" t="s">
        <v>440</v>
      </c>
      <c r="B88" s="407" t="s">
        <v>460</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11341</v>
      </c>
      <c r="AG88" s="462"/>
      <c r="AH88" s="462"/>
      <c r="AI88" s="462"/>
      <c r="AJ88" s="462"/>
      <c r="AK88" s="465"/>
      <c r="AL88" s="465"/>
      <c r="AM88" s="465"/>
      <c r="AN88" s="465"/>
      <c r="AO88" s="465"/>
      <c r="AP88" s="462">
        <v>9884</v>
      </c>
      <c r="AQ88" s="462"/>
      <c r="AR88" s="462"/>
      <c r="AS88" s="462"/>
      <c r="AT88" s="462"/>
      <c r="AU88" s="462">
        <v>786</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3"/>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3"/>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3"/>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3"/>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3"/>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3"/>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3"/>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3"/>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3"/>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3"/>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3"/>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3"/>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3"/>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3"/>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440</v>
      </c>
      <c r="BR102" s="407" t="s">
        <v>186</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97</v>
      </c>
      <c r="CS102" s="624"/>
      <c r="CT102" s="624"/>
      <c r="CU102" s="624"/>
      <c r="CV102" s="719"/>
      <c r="CW102" s="718">
        <v>31</v>
      </c>
      <c r="CX102" s="624"/>
      <c r="CY102" s="624"/>
      <c r="CZ102" s="624"/>
      <c r="DA102" s="719"/>
      <c r="DB102" s="718"/>
      <c r="DC102" s="624"/>
      <c r="DD102" s="624"/>
      <c r="DE102" s="624"/>
      <c r="DF102" s="719"/>
      <c r="DG102" s="718"/>
      <c r="DH102" s="624"/>
      <c r="DI102" s="624"/>
      <c r="DJ102" s="624"/>
      <c r="DK102" s="719"/>
      <c r="DL102" s="718"/>
      <c r="DM102" s="624"/>
      <c r="DN102" s="624"/>
      <c r="DO102" s="624"/>
      <c r="DP102" s="719"/>
      <c r="DQ102" s="718"/>
      <c r="DR102" s="624"/>
      <c r="DS102" s="624"/>
      <c r="DT102" s="624"/>
      <c r="DU102" s="719"/>
      <c r="DV102" s="407"/>
      <c r="DW102" s="427"/>
      <c r="DX102" s="427"/>
      <c r="DY102" s="427"/>
      <c r="DZ102" s="744"/>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42</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267</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289</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462</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463</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256</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464</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388</v>
      </c>
      <c r="AB109" s="412"/>
      <c r="AC109" s="412"/>
      <c r="AD109" s="412"/>
      <c r="AE109" s="479"/>
      <c r="AF109" s="493" t="s">
        <v>384</v>
      </c>
      <c r="AG109" s="412"/>
      <c r="AH109" s="412"/>
      <c r="AI109" s="412"/>
      <c r="AJ109" s="479"/>
      <c r="AK109" s="493" t="s">
        <v>211</v>
      </c>
      <c r="AL109" s="412"/>
      <c r="AM109" s="412"/>
      <c r="AN109" s="412"/>
      <c r="AO109" s="479"/>
      <c r="AP109" s="493" t="s">
        <v>86</v>
      </c>
      <c r="AQ109" s="412"/>
      <c r="AR109" s="412"/>
      <c r="AS109" s="412"/>
      <c r="AT109" s="568"/>
      <c r="AU109" s="388" t="s">
        <v>464</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388</v>
      </c>
      <c r="BR109" s="412"/>
      <c r="BS109" s="412"/>
      <c r="BT109" s="412"/>
      <c r="BU109" s="479"/>
      <c r="BV109" s="493" t="s">
        <v>384</v>
      </c>
      <c r="BW109" s="412"/>
      <c r="BX109" s="412"/>
      <c r="BY109" s="412"/>
      <c r="BZ109" s="479"/>
      <c r="CA109" s="493" t="s">
        <v>211</v>
      </c>
      <c r="CB109" s="412"/>
      <c r="CC109" s="412"/>
      <c r="CD109" s="412"/>
      <c r="CE109" s="479"/>
      <c r="CF109" s="677" t="s">
        <v>86</v>
      </c>
      <c r="CG109" s="677"/>
      <c r="CH109" s="677"/>
      <c r="CI109" s="677"/>
      <c r="CJ109" s="677"/>
      <c r="CK109" s="493" t="s">
        <v>465</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388</v>
      </c>
      <c r="DH109" s="412"/>
      <c r="DI109" s="412"/>
      <c r="DJ109" s="412"/>
      <c r="DK109" s="479"/>
      <c r="DL109" s="493" t="s">
        <v>384</v>
      </c>
      <c r="DM109" s="412"/>
      <c r="DN109" s="412"/>
      <c r="DO109" s="412"/>
      <c r="DP109" s="479"/>
      <c r="DQ109" s="493" t="s">
        <v>211</v>
      </c>
      <c r="DR109" s="412"/>
      <c r="DS109" s="412"/>
      <c r="DT109" s="412"/>
      <c r="DU109" s="479"/>
      <c r="DV109" s="493" t="s">
        <v>86</v>
      </c>
      <c r="DW109" s="412"/>
      <c r="DX109" s="412"/>
      <c r="DY109" s="412"/>
      <c r="DZ109" s="568"/>
    </row>
    <row r="110" spans="1:131" s="369" customFormat="1" ht="26.25" customHeight="1">
      <c r="A110" s="389" t="s">
        <v>467</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5406501</v>
      </c>
      <c r="AB110" s="500"/>
      <c r="AC110" s="500"/>
      <c r="AD110" s="500"/>
      <c r="AE110" s="511"/>
      <c r="AF110" s="527">
        <v>5249618</v>
      </c>
      <c r="AG110" s="500"/>
      <c r="AH110" s="500"/>
      <c r="AI110" s="500"/>
      <c r="AJ110" s="511"/>
      <c r="AK110" s="527">
        <v>5043266</v>
      </c>
      <c r="AL110" s="500"/>
      <c r="AM110" s="500"/>
      <c r="AN110" s="500"/>
      <c r="AO110" s="511"/>
      <c r="AP110" s="551">
        <v>20.7</v>
      </c>
      <c r="AQ110" s="559"/>
      <c r="AR110" s="559"/>
      <c r="AS110" s="559"/>
      <c r="AT110" s="569"/>
      <c r="AU110" s="581" t="s">
        <v>71</v>
      </c>
      <c r="AV110" s="593"/>
      <c r="AW110" s="593"/>
      <c r="AX110" s="593"/>
      <c r="AY110" s="593"/>
      <c r="AZ110" s="620" t="s">
        <v>468</v>
      </c>
      <c r="BA110" s="413"/>
      <c r="BB110" s="413"/>
      <c r="BC110" s="413"/>
      <c r="BD110" s="413"/>
      <c r="BE110" s="413"/>
      <c r="BF110" s="413"/>
      <c r="BG110" s="413"/>
      <c r="BH110" s="413"/>
      <c r="BI110" s="413"/>
      <c r="BJ110" s="413"/>
      <c r="BK110" s="413"/>
      <c r="BL110" s="413"/>
      <c r="BM110" s="413"/>
      <c r="BN110" s="413"/>
      <c r="BO110" s="413"/>
      <c r="BP110" s="480"/>
      <c r="BQ110" s="652">
        <v>44550339</v>
      </c>
      <c r="BR110" s="660"/>
      <c r="BS110" s="660"/>
      <c r="BT110" s="660"/>
      <c r="BU110" s="660"/>
      <c r="BV110" s="660">
        <v>42505154</v>
      </c>
      <c r="BW110" s="660"/>
      <c r="BX110" s="660"/>
      <c r="BY110" s="660"/>
      <c r="BZ110" s="660"/>
      <c r="CA110" s="660">
        <v>41420269</v>
      </c>
      <c r="CB110" s="660"/>
      <c r="CC110" s="660"/>
      <c r="CD110" s="660"/>
      <c r="CE110" s="660"/>
      <c r="CF110" s="678">
        <v>170</v>
      </c>
      <c r="CG110" s="682"/>
      <c r="CH110" s="682"/>
      <c r="CI110" s="682"/>
      <c r="CJ110" s="682"/>
      <c r="CK110" s="694" t="s">
        <v>200</v>
      </c>
      <c r="CL110" s="418"/>
      <c r="CM110" s="431" t="s">
        <v>469</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160</v>
      </c>
      <c r="DH110" s="660"/>
      <c r="DI110" s="660"/>
      <c r="DJ110" s="660"/>
      <c r="DK110" s="660"/>
      <c r="DL110" s="660" t="s">
        <v>160</v>
      </c>
      <c r="DM110" s="660"/>
      <c r="DN110" s="660"/>
      <c r="DO110" s="660"/>
      <c r="DP110" s="660"/>
      <c r="DQ110" s="660" t="s">
        <v>160</v>
      </c>
      <c r="DR110" s="660"/>
      <c r="DS110" s="660"/>
      <c r="DT110" s="660"/>
      <c r="DU110" s="660"/>
      <c r="DV110" s="736" t="s">
        <v>160</v>
      </c>
      <c r="DW110" s="736"/>
      <c r="DX110" s="736"/>
      <c r="DY110" s="736"/>
      <c r="DZ110" s="745"/>
    </row>
    <row r="111" spans="1:131" s="369" customFormat="1" ht="26.25" customHeight="1">
      <c r="A111" s="390" t="s">
        <v>33</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160</v>
      </c>
      <c r="AB111" s="456"/>
      <c r="AC111" s="456"/>
      <c r="AD111" s="456"/>
      <c r="AE111" s="512"/>
      <c r="AF111" s="528" t="s">
        <v>160</v>
      </c>
      <c r="AG111" s="456"/>
      <c r="AH111" s="456"/>
      <c r="AI111" s="456"/>
      <c r="AJ111" s="512"/>
      <c r="AK111" s="528" t="s">
        <v>160</v>
      </c>
      <c r="AL111" s="456"/>
      <c r="AM111" s="456"/>
      <c r="AN111" s="456"/>
      <c r="AO111" s="512"/>
      <c r="AP111" s="552" t="s">
        <v>160</v>
      </c>
      <c r="AQ111" s="560"/>
      <c r="AR111" s="560"/>
      <c r="AS111" s="560"/>
      <c r="AT111" s="570"/>
      <c r="AU111" s="582"/>
      <c r="AV111" s="594"/>
      <c r="AW111" s="594"/>
      <c r="AX111" s="594"/>
      <c r="AY111" s="594"/>
      <c r="AZ111" s="621" t="s">
        <v>470</v>
      </c>
      <c r="BA111" s="429"/>
      <c r="BB111" s="429"/>
      <c r="BC111" s="429"/>
      <c r="BD111" s="429"/>
      <c r="BE111" s="429"/>
      <c r="BF111" s="429"/>
      <c r="BG111" s="429"/>
      <c r="BH111" s="429"/>
      <c r="BI111" s="429"/>
      <c r="BJ111" s="429"/>
      <c r="BK111" s="429"/>
      <c r="BL111" s="429"/>
      <c r="BM111" s="429"/>
      <c r="BN111" s="429"/>
      <c r="BO111" s="429"/>
      <c r="BP111" s="482"/>
      <c r="BQ111" s="653">
        <v>1102454</v>
      </c>
      <c r="BR111" s="661"/>
      <c r="BS111" s="661"/>
      <c r="BT111" s="661"/>
      <c r="BU111" s="661"/>
      <c r="BV111" s="661">
        <v>1014740</v>
      </c>
      <c r="BW111" s="661"/>
      <c r="BX111" s="661"/>
      <c r="BY111" s="661"/>
      <c r="BZ111" s="661"/>
      <c r="CA111" s="661">
        <v>1338977</v>
      </c>
      <c r="CB111" s="661"/>
      <c r="CC111" s="661"/>
      <c r="CD111" s="661"/>
      <c r="CE111" s="661"/>
      <c r="CF111" s="679">
        <v>5.5</v>
      </c>
      <c r="CG111" s="683"/>
      <c r="CH111" s="683"/>
      <c r="CI111" s="683"/>
      <c r="CJ111" s="683"/>
      <c r="CK111" s="695"/>
      <c r="CL111" s="419"/>
      <c r="CM111" s="432" t="s">
        <v>471</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160</v>
      </c>
      <c r="DH111" s="661"/>
      <c r="DI111" s="661"/>
      <c r="DJ111" s="661"/>
      <c r="DK111" s="661"/>
      <c r="DL111" s="661" t="s">
        <v>160</v>
      </c>
      <c r="DM111" s="661"/>
      <c r="DN111" s="661"/>
      <c r="DO111" s="661"/>
      <c r="DP111" s="661"/>
      <c r="DQ111" s="661" t="s">
        <v>160</v>
      </c>
      <c r="DR111" s="661"/>
      <c r="DS111" s="661"/>
      <c r="DT111" s="661"/>
      <c r="DU111" s="661"/>
      <c r="DV111" s="737" t="s">
        <v>160</v>
      </c>
      <c r="DW111" s="737"/>
      <c r="DX111" s="737"/>
      <c r="DY111" s="737"/>
      <c r="DZ111" s="746"/>
    </row>
    <row r="112" spans="1:131" s="369" customFormat="1" ht="26.25" customHeight="1">
      <c r="A112" s="391" t="s">
        <v>135</v>
      </c>
      <c r="B112" s="415"/>
      <c r="C112" s="429" t="s">
        <v>171</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160</v>
      </c>
      <c r="AB112" s="456"/>
      <c r="AC112" s="456"/>
      <c r="AD112" s="456"/>
      <c r="AE112" s="512"/>
      <c r="AF112" s="528" t="s">
        <v>160</v>
      </c>
      <c r="AG112" s="456"/>
      <c r="AH112" s="456"/>
      <c r="AI112" s="456"/>
      <c r="AJ112" s="512"/>
      <c r="AK112" s="528" t="s">
        <v>160</v>
      </c>
      <c r="AL112" s="456"/>
      <c r="AM112" s="456"/>
      <c r="AN112" s="456"/>
      <c r="AO112" s="512"/>
      <c r="AP112" s="552" t="s">
        <v>160</v>
      </c>
      <c r="AQ112" s="560"/>
      <c r="AR112" s="560"/>
      <c r="AS112" s="560"/>
      <c r="AT112" s="570"/>
      <c r="AU112" s="582"/>
      <c r="AV112" s="594"/>
      <c r="AW112" s="594"/>
      <c r="AX112" s="594"/>
      <c r="AY112" s="594"/>
      <c r="AZ112" s="621" t="s">
        <v>472</v>
      </c>
      <c r="BA112" s="429"/>
      <c r="BB112" s="429"/>
      <c r="BC112" s="429"/>
      <c r="BD112" s="429"/>
      <c r="BE112" s="429"/>
      <c r="BF112" s="429"/>
      <c r="BG112" s="429"/>
      <c r="BH112" s="429"/>
      <c r="BI112" s="429"/>
      <c r="BJ112" s="429"/>
      <c r="BK112" s="429"/>
      <c r="BL112" s="429"/>
      <c r="BM112" s="429"/>
      <c r="BN112" s="429"/>
      <c r="BO112" s="429"/>
      <c r="BP112" s="482"/>
      <c r="BQ112" s="653">
        <v>19852173</v>
      </c>
      <c r="BR112" s="661"/>
      <c r="BS112" s="661"/>
      <c r="BT112" s="661"/>
      <c r="BU112" s="661"/>
      <c r="BV112" s="661">
        <v>18840699</v>
      </c>
      <c r="BW112" s="661"/>
      <c r="BX112" s="661"/>
      <c r="BY112" s="661"/>
      <c r="BZ112" s="661"/>
      <c r="CA112" s="661">
        <v>18950597</v>
      </c>
      <c r="CB112" s="661"/>
      <c r="CC112" s="661"/>
      <c r="CD112" s="661"/>
      <c r="CE112" s="661"/>
      <c r="CF112" s="679">
        <v>77.8</v>
      </c>
      <c r="CG112" s="683"/>
      <c r="CH112" s="683"/>
      <c r="CI112" s="683"/>
      <c r="CJ112" s="683"/>
      <c r="CK112" s="695"/>
      <c r="CL112" s="419"/>
      <c r="CM112" s="432" t="s">
        <v>473</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v>126356</v>
      </c>
      <c r="DH112" s="661"/>
      <c r="DI112" s="661"/>
      <c r="DJ112" s="661"/>
      <c r="DK112" s="661"/>
      <c r="DL112" s="661">
        <v>113297</v>
      </c>
      <c r="DM112" s="661"/>
      <c r="DN112" s="661"/>
      <c r="DO112" s="661"/>
      <c r="DP112" s="661"/>
      <c r="DQ112" s="661">
        <v>500393</v>
      </c>
      <c r="DR112" s="661"/>
      <c r="DS112" s="661"/>
      <c r="DT112" s="661"/>
      <c r="DU112" s="661"/>
      <c r="DV112" s="737">
        <v>2.1</v>
      </c>
      <c r="DW112" s="737"/>
      <c r="DX112" s="737"/>
      <c r="DY112" s="737"/>
      <c r="DZ112" s="746"/>
    </row>
    <row r="113" spans="1:130" s="369" customFormat="1" ht="26.25" customHeight="1">
      <c r="A113" s="392"/>
      <c r="B113" s="416"/>
      <c r="C113" s="429" t="s">
        <v>12</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1924554</v>
      </c>
      <c r="AB113" s="456"/>
      <c r="AC113" s="456"/>
      <c r="AD113" s="456"/>
      <c r="AE113" s="512"/>
      <c r="AF113" s="528">
        <v>2098679</v>
      </c>
      <c r="AG113" s="456"/>
      <c r="AH113" s="456"/>
      <c r="AI113" s="456"/>
      <c r="AJ113" s="512"/>
      <c r="AK113" s="528">
        <v>2004240</v>
      </c>
      <c r="AL113" s="456"/>
      <c r="AM113" s="456"/>
      <c r="AN113" s="456"/>
      <c r="AO113" s="512"/>
      <c r="AP113" s="552">
        <v>8.1999999999999993</v>
      </c>
      <c r="AQ113" s="560"/>
      <c r="AR113" s="560"/>
      <c r="AS113" s="560"/>
      <c r="AT113" s="570"/>
      <c r="AU113" s="582"/>
      <c r="AV113" s="594"/>
      <c r="AW113" s="594"/>
      <c r="AX113" s="594"/>
      <c r="AY113" s="594"/>
      <c r="AZ113" s="621" t="s">
        <v>474</v>
      </c>
      <c r="BA113" s="429"/>
      <c r="BB113" s="429"/>
      <c r="BC113" s="429"/>
      <c r="BD113" s="429"/>
      <c r="BE113" s="429"/>
      <c r="BF113" s="429"/>
      <c r="BG113" s="429"/>
      <c r="BH113" s="429"/>
      <c r="BI113" s="429"/>
      <c r="BJ113" s="429"/>
      <c r="BK113" s="429"/>
      <c r="BL113" s="429"/>
      <c r="BM113" s="429"/>
      <c r="BN113" s="429"/>
      <c r="BO113" s="429"/>
      <c r="BP113" s="482"/>
      <c r="BQ113" s="653">
        <v>741965</v>
      </c>
      <c r="BR113" s="661"/>
      <c r="BS113" s="661"/>
      <c r="BT113" s="661"/>
      <c r="BU113" s="661"/>
      <c r="BV113" s="661">
        <v>808377</v>
      </c>
      <c r="BW113" s="661"/>
      <c r="BX113" s="661"/>
      <c r="BY113" s="661"/>
      <c r="BZ113" s="661"/>
      <c r="CA113" s="661">
        <v>785821</v>
      </c>
      <c r="CB113" s="661"/>
      <c r="CC113" s="661"/>
      <c r="CD113" s="661"/>
      <c r="CE113" s="661"/>
      <c r="CF113" s="679">
        <v>3.2</v>
      </c>
      <c r="CG113" s="683"/>
      <c r="CH113" s="683"/>
      <c r="CI113" s="683"/>
      <c r="CJ113" s="683"/>
      <c r="CK113" s="695"/>
      <c r="CL113" s="419"/>
      <c r="CM113" s="432" t="s">
        <v>334</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160</v>
      </c>
      <c r="DH113" s="456"/>
      <c r="DI113" s="456"/>
      <c r="DJ113" s="456"/>
      <c r="DK113" s="512"/>
      <c r="DL113" s="528" t="s">
        <v>160</v>
      </c>
      <c r="DM113" s="456"/>
      <c r="DN113" s="456"/>
      <c r="DO113" s="456"/>
      <c r="DP113" s="512"/>
      <c r="DQ113" s="528" t="s">
        <v>160</v>
      </c>
      <c r="DR113" s="456"/>
      <c r="DS113" s="456"/>
      <c r="DT113" s="456"/>
      <c r="DU113" s="512"/>
      <c r="DV113" s="552" t="s">
        <v>160</v>
      </c>
      <c r="DW113" s="560"/>
      <c r="DX113" s="560"/>
      <c r="DY113" s="560"/>
      <c r="DZ113" s="570"/>
    </row>
    <row r="114" spans="1:130" s="369" customFormat="1" ht="26.25" customHeight="1">
      <c r="A114" s="392"/>
      <c r="B114" s="416"/>
      <c r="C114" s="429" t="s">
        <v>306</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45211</v>
      </c>
      <c r="AB114" s="456"/>
      <c r="AC114" s="456"/>
      <c r="AD114" s="456"/>
      <c r="AE114" s="512"/>
      <c r="AF114" s="528">
        <v>64187</v>
      </c>
      <c r="AG114" s="456"/>
      <c r="AH114" s="456"/>
      <c r="AI114" s="456"/>
      <c r="AJ114" s="512"/>
      <c r="AK114" s="528">
        <v>78294</v>
      </c>
      <c r="AL114" s="456"/>
      <c r="AM114" s="456"/>
      <c r="AN114" s="456"/>
      <c r="AO114" s="512"/>
      <c r="AP114" s="552">
        <v>0.3</v>
      </c>
      <c r="AQ114" s="560"/>
      <c r="AR114" s="560"/>
      <c r="AS114" s="560"/>
      <c r="AT114" s="570"/>
      <c r="AU114" s="582"/>
      <c r="AV114" s="594"/>
      <c r="AW114" s="594"/>
      <c r="AX114" s="594"/>
      <c r="AY114" s="594"/>
      <c r="AZ114" s="621" t="s">
        <v>233</v>
      </c>
      <c r="BA114" s="429"/>
      <c r="BB114" s="429"/>
      <c r="BC114" s="429"/>
      <c r="BD114" s="429"/>
      <c r="BE114" s="429"/>
      <c r="BF114" s="429"/>
      <c r="BG114" s="429"/>
      <c r="BH114" s="429"/>
      <c r="BI114" s="429"/>
      <c r="BJ114" s="429"/>
      <c r="BK114" s="429"/>
      <c r="BL114" s="429"/>
      <c r="BM114" s="429"/>
      <c r="BN114" s="429"/>
      <c r="BO114" s="429"/>
      <c r="BP114" s="482"/>
      <c r="BQ114" s="653">
        <v>7454551</v>
      </c>
      <c r="BR114" s="661"/>
      <c r="BS114" s="661"/>
      <c r="BT114" s="661"/>
      <c r="BU114" s="661"/>
      <c r="BV114" s="661">
        <v>7401065</v>
      </c>
      <c r="BW114" s="661"/>
      <c r="BX114" s="661"/>
      <c r="BY114" s="661"/>
      <c r="BZ114" s="661"/>
      <c r="CA114" s="661">
        <v>7352656</v>
      </c>
      <c r="CB114" s="661"/>
      <c r="CC114" s="661"/>
      <c r="CD114" s="661"/>
      <c r="CE114" s="661"/>
      <c r="CF114" s="679">
        <v>30.2</v>
      </c>
      <c r="CG114" s="683"/>
      <c r="CH114" s="683"/>
      <c r="CI114" s="683"/>
      <c r="CJ114" s="683"/>
      <c r="CK114" s="695"/>
      <c r="CL114" s="419"/>
      <c r="CM114" s="432" t="s">
        <v>477</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160</v>
      </c>
      <c r="DH114" s="456"/>
      <c r="DI114" s="456"/>
      <c r="DJ114" s="456"/>
      <c r="DK114" s="512"/>
      <c r="DL114" s="528" t="s">
        <v>160</v>
      </c>
      <c r="DM114" s="456"/>
      <c r="DN114" s="456"/>
      <c r="DO114" s="456"/>
      <c r="DP114" s="512"/>
      <c r="DQ114" s="528" t="s">
        <v>160</v>
      </c>
      <c r="DR114" s="456"/>
      <c r="DS114" s="456"/>
      <c r="DT114" s="456"/>
      <c r="DU114" s="512"/>
      <c r="DV114" s="552" t="s">
        <v>160</v>
      </c>
      <c r="DW114" s="560"/>
      <c r="DX114" s="560"/>
      <c r="DY114" s="560"/>
      <c r="DZ114" s="570"/>
    </row>
    <row r="115" spans="1:130" s="369" customFormat="1" ht="26.25" customHeight="1">
      <c r="A115" s="392"/>
      <c r="B115" s="416"/>
      <c r="C115" s="429" t="s">
        <v>478</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122087</v>
      </c>
      <c r="AB115" s="456"/>
      <c r="AC115" s="456"/>
      <c r="AD115" s="456"/>
      <c r="AE115" s="512"/>
      <c r="AF115" s="528">
        <v>123328</v>
      </c>
      <c r="AG115" s="456"/>
      <c r="AH115" s="456"/>
      <c r="AI115" s="456"/>
      <c r="AJ115" s="512"/>
      <c r="AK115" s="528">
        <v>116335</v>
      </c>
      <c r="AL115" s="456"/>
      <c r="AM115" s="456"/>
      <c r="AN115" s="456"/>
      <c r="AO115" s="512"/>
      <c r="AP115" s="552">
        <v>0.5</v>
      </c>
      <c r="AQ115" s="560"/>
      <c r="AR115" s="560"/>
      <c r="AS115" s="560"/>
      <c r="AT115" s="570"/>
      <c r="AU115" s="582"/>
      <c r="AV115" s="594"/>
      <c r="AW115" s="594"/>
      <c r="AX115" s="594"/>
      <c r="AY115" s="594"/>
      <c r="AZ115" s="621" t="s">
        <v>251</v>
      </c>
      <c r="BA115" s="429"/>
      <c r="BB115" s="429"/>
      <c r="BC115" s="429"/>
      <c r="BD115" s="429"/>
      <c r="BE115" s="429"/>
      <c r="BF115" s="429"/>
      <c r="BG115" s="429"/>
      <c r="BH115" s="429"/>
      <c r="BI115" s="429"/>
      <c r="BJ115" s="429"/>
      <c r="BK115" s="429"/>
      <c r="BL115" s="429"/>
      <c r="BM115" s="429"/>
      <c r="BN115" s="429"/>
      <c r="BO115" s="429"/>
      <c r="BP115" s="482"/>
      <c r="BQ115" s="653" t="s">
        <v>160</v>
      </c>
      <c r="BR115" s="661"/>
      <c r="BS115" s="661"/>
      <c r="BT115" s="661"/>
      <c r="BU115" s="661"/>
      <c r="BV115" s="661" t="s">
        <v>160</v>
      </c>
      <c r="BW115" s="661"/>
      <c r="BX115" s="661"/>
      <c r="BY115" s="661"/>
      <c r="BZ115" s="661"/>
      <c r="CA115" s="661" t="s">
        <v>160</v>
      </c>
      <c r="CB115" s="661"/>
      <c r="CC115" s="661"/>
      <c r="CD115" s="661"/>
      <c r="CE115" s="661"/>
      <c r="CF115" s="679" t="s">
        <v>160</v>
      </c>
      <c r="CG115" s="683"/>
      <c r="CH115" s="683"/>
      <c r="CI115" s="683"/>
      <c r="CJ115" s="683"/>
      <c r="CK115" s="695"/>
      <c r="CL115" s="419"/>
      <c r="CM115" s="621" t="s">
        <v>402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v>193241</v>
      </c>
      <c r="DH115" s="456"/>
      <c r="DI115" s="456"/>
      <c r="DJ115" s="456"/>
      <c r="DK115" s="512"/>
      <c r="DL115" s="528">
        <v>170330</v>
      </c>
      <c r="DM115" s="456"/>
      <c r="DN115" s="456"/>
      <c r="DO115" s="456"/>
      <c r="DP115" s="512"/>
      <c r="DQ115" s="528">
        <v>170330</v>
      </c>
      <c r="DR115" s="456"/>
      <c r="DS115" s="456"/>
      <c r="DT115" s="456"/>
      <c r="DU115" s="512"/>
      <c r="DV115" s="552">
        <v>0.7</v>
      </c>
      <c r="DW115" s="560"/>
      <c r="DX115" s="560"/>
      <c r="DY115" s="560"/>
      <c r="DZ115" s="570"/>
    </row>
    <row r="116" spans="1:130" s="369" customFormat="1" ht="26.25" customHeight="1">
      <c r="A116" s="393"/>
      <c r="B116" s="417"/>
      <c r="C116" s="430" t="s">
        <v>479</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160</v>
      </c>
      <c r="AB116" s="456"/>
      <c r="AC116" s="456"/>
      <c r="AD116" s="456"/>
      <c r="AE116" s="512"/>
      <c r="AF116" s="528" t="s">
        <v>160</v>
      </c>
      <c r="AG116" s="456"/>
      <c r="AH116" s="456"/>
      <c r="AI116" s="456"/>
      <c r="AJ116" s="512"/>
      <c r="AK116" s="528" t="s">
        <v>160</v>
      </c>
      <c r="AL116" s="456"/>
      <c r="AM116" s="456"/>
      <c r="AN116" s="456"/>
      <c r="AO116" s="512"/>
      <c r="AP116" s="552" t="s">
        <v>160</v>
      </c>
      <c r="AQ116" s="560"/>
      <c r="AR116" s="560"/>
      <c r="AS116" s="560"/>
      <c r="AT116" s="570"/>
      <c r="AU116" s="582"/>
      <c r="AV116" s="594"/>
      <c r="AW116" s="594"/>
      <c r="AX116" s="594"/>
      <c r="AY116" s="594"/>
      <c r="AZ116" s="433" t="s">
        <v>475</v>
      </c>
      <c r="BA116" s="437"/>
      <c r="BB116" s="437"/>
      <c r="BC116" s="437"/>
      <c r="BD116" s="437"/>
      <c r="BE116" s="437"/>
      <c r="BF116" s="437"/>
      <c r="BG116" s="437"/>
      <c r="BH116" s="437"/>
      <c r="BI116" s="437"/>
      <c r="BJ116" s="437"/>
      <c r="BK116" s="437"/>
      <c r="BL116" s="437"/>
      <c r="BM116" s="437"/>
      <c r="BN116" s="437"/>
      <c r="BO116" s="437"/>
      <c r="BP116" s="486"/>
      <c r="BQ116" s="653" t="s">
        <v>160</v>
      </c>
      <c r="BR116" s="661"/>
      <c r="BS116" s="661"/>
      <c r="BT116" s="661"/>
      <c r="BU116" s="661"/>
      <c r="BV116" s="661" t="s">
        <v>160</v>
      </c>
      <c r="BW116" s="661"/>
      <c r="BX116" s="661"/>
      <c r="BY116" s="661"/>
      <c r="BZ116" s="661"/>
      <c r="CA116" s="661" t="s">
        <v>160</v>
      </c>
      <c r="CB116" s="661"/>
      <c r="CC116" s="661"/>
      <c r="CD116" s="661"/>
      <c r="CE116" s="661"/>
      <c r="CF116" s="679" t="s">
        <v>160</v>
      </c>
      <c r="CG116" s="683"/>
      <c r="CH116" s="683"/>
      <c r="CI116" s="683"/>
      <c r="CJ116" s="683"/>
      <c r="CK116" s="695"/>
      <c r="CL116" s="419"/>
      <c r="CM116" s="432" t="s">
        <v>480</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v>2660</v>
      </c>
      <c r="DH116" s="456"/>
      <c r="DI116" s="456"/>
      <c r="DJ116" s="456"/>
      <c r="DK116" s="512"/>
      <c r="DL116" s="528">
        <v>1330</v>
      </c>
      <c r="DM116" s="456"/>
      <c r="DN116" s="456"/>
      <c r="DO116" s="456"/>
      <c r="DP116" s="512"/>
      <c r="DQ116" s="528" t="s">
        <v>160</v>
      </c>
      <c r="DR116" s="456"/>
      <c r="DS116" s="456"/>
      <c r="DT116" s="456"/>
      <c r="DU116" s="512"/>
      <c r="DV116" s="552" t="s">
        <v>160</v>
      </c>
      <c r="DW116" s="560"/>
      <c r="DX116" s="560"/>
      <c r="DY116" s="560"/>
      <c r="DZ116" s="570"/>
    </row>
    <row r="117" spans="1:130" s="369" customFormat="1" ht="26.25" customHeight="1">
      <c r="A117" s="388" t="s">
        <v>271</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482</v>
      </c>
      <c r="Z117" s="479"/>
      <c r="AA117" s="496">
        <v>7498353</v>
      </c>
      <c r="AB117" s="501"/>
      <c r="AC117" s="501"/>
      <c r="AD117" s="501"/>
      <c r="AE117" s="513"/>
      <c r="AF117" s="529">
        <v>7535812</v>
      </c>
      <c r="AG117" s="501"/>
      <c r="AH117" s="501"/>
      <c r="AI117" s="501"/>
      <c r="AJ117" s="513"/>
      <c r="AK117" s="529">
        <v>7242135</v>
      </c>
      <c r="AL117" s="501"/>
      <c r="AM117" s="501"/>
      <c r="AN117" s="501"/>
      <c r="AO117" s="513"/>
      <c r="AP117" s="553"/>
      <c r="AQ117" s="561"/>
      <c r="AR117" s="561"/>
      <c r="AS117" s="561"/>
      <c r="AT117" s="571"/>
      <c r="AU117" s="582"/>
      <c r="AV117" s="594"/>
      <c r="AW117" s="594"/>
      <c r="AX117" s="594"/>
      <c r="AY117" s="594"/>
      <c r="AZ117" s="433" t="s">
        <v>483</v>
      </c>
      <c r="BA117" s="437"/>
      <c r="BB117" s="437"/>
      <c r="BC117" s="437"/>
      <c r="BD117" s="437"/>
      <c r="BE117" s="437"/>
      <c r="BF117" s="437"/>
      <c r="BG117" s="437"/>
      <c r="BH117" s="437"/>
      <c r="BI117" s="437"/>
      <c r="BJ117" s="437"/>
      <c r="BK117" s="437"/>
      <c r="BL117" s="437"/>
      <c r="BM117" s="437"/>
      <c r="BN117" s="437"/>
      <c r="BO117" s="437"/>
      <c r="BP117" s="486"/>
      <c r="BQ117" s="653" t="s">
        <v>160</v>
      </c>
      <c r="BR117" s="661"/>
      <c r="BS117" s="661"/>
      <c r="BT117" s="661"/>
      <c r="BU117" s="661"/>
      <c r="BV117" s="661" t="s">
        <v>160</v>
      </c>
      <c r="BW117" s="661"/>
      <c r="BX117" s="661"/>
      <c r="BY117" s="661"/>
      <c r="BZ117" s="661"/>
      <c r="CA117" s="661" t="s">
        <v>160</v>
      </c>
      <c r="CB117" s="661"/>
      <c r="CC117" s="661"/>
      <c r="CD117" s="661"/>
      <c r="CE117" s="661"/>
      <c r="CF117" s="679" t="s">
        <v>160</v>
      </c>
      <c r="CG117" s="683"/>
      <c r="CH117" s="683"/>
      <c r="CI117" s="683"/>
      <c r="CJ117" s="683"/>
      <c r="CK117" s="695"/>
      <c r="CL117" s="419"/>
      <c r="CM117" s="432" t="s">
        <v>290</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160</v>
      </c>
      <c r="DH117" s="456"/>
      <c r="DI117" s="456"/>
      <c r="DJ117" s="456"/>
      <c r="DK117" s="512"/>
      <c r="DL117" s="528" t="s">
        <v>160</v>
      </c>
      <c r="DM117" s="456"/>
      <c r="DN117" s="456"/>
      <c r="DO117" s="456"/>
      <c r="DP117" s="512"/>
      <c r="DQ117" s="528" t="s">
        <v>160</v>
      </c>
      <c r="DR117" s="456"/>
      <c r="DS117" s="456"/>
      <c r="DT117" s="456"/>
      <c r="DU117" s="512"/>
      <c r="DV117" s="552" t="s">
        <v>160</v>
      </c>
      <c r="DW117" s="560"/>
      <c r="DX117" s="560"/>
      <c r="DY117" s="560"/>
      <c r="DZ117" s="570"/>
    </row>
    <row r="118" spans="1:130" s="369" customFormat="1" ht="26.25" customHeight="1">
      <c r="A118" s="388" t="s">
        <v>465</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388</v>
      </c>
      <c r="AB118" s="412"/>
      <c r="AC118" s="412"/>
      <c r="AD118" s="412"/>
      <c r="AE118" s="479"/>
      <c r="AF118" s="493" t="s">
        <v>384</v>
      </c>
      <c r="AG118" s="412"/>
      <c r="AH118" s="412"/>
      <c r="AI118" s="412"/>
      <c r="AJ118" s="479"/>
      <c r="AK118" s="493" t="s">
        <v>211</v>
      </c>
      <c r="AL118" s="412"/>
      <c r="AM118" s="412"/>
      <c r="AN118" s="412"/>
      <c r="AO118" s="479"/>
      <c r="AP118" s="493" t="s">
        <v>86</v>
      </c>
      <c r="AQ118" s="412"/>
      <c r="AR118" s="412"/>
      <c r="AS118" s="412"/>
      <c r="AT118" s="568"/>
      <c r="AU118" s="582"/>
      <c r="AV118" s="594"/>
      <c r="AW118" s="594"/>
      <c r="AX118" s="594"/>
      <c r="AY118" s="594"/>
      <c r="AZ118" s="622" t="s">
        <v>484</v>
      </c>
      <c r="BA118" s="430"/>
      <c r="BB118" s="430"/>
      <c r="BC118" s="430"/>
      <c r="BD118" s="430"/>
      <c r="BE118" s="430"/>
      <c r="BF118" s="430"/>
      <c r="BG118" s="430"/>
      <c r="BH118" s="430"/>
      <c r="BI118" s="430"/>
      <c r="BJ118" s="430"/>
      <c r="BK118" s="430"/>
      <c r="BL118" s="430"/>
      <c r="BM118" s="430"/>
      <c r="BN118" s="430"/>
      <c r="BO118" s="430"/>
      <c r="BP118" s="483"/>
      <c r="BQ118" s="654" t="s">
        <v>160</v>
      </c>
      <c r="BR118" s="662"/>
      <c r="BS118" s="662"/>
      <c r="BT118" s="662"/>
      <c r="BU118" s="662"/>
      <c r="BV118" s="662" t="s">
        <v>160</v>
      </c>
      <c r="BW118" s="662"/>
      <c r="BX118" s="662"/>
      <c r="BY118" s="662"/>
      <c r="BZ118" s="662"/>
      <c r="CA118" s="662" t="s">
        <v>160</v>
      </c>
      <c r="CB118" s="662"/>
      <c r="CC118" s="662"/>
      <c r="CD118" s="662"/>
      <c r="CE118" s="662"/>
      <c r="CF118" s="679" t="s">
        <v>160</v>
      </c>
      <c r="CG118" s="683"/>
      <c r="CH118" s="683"/>
      <c r="CI118" s="683"/>
      <c r="CJ118" s="683"/>
      <c r="CK118" s="695"/>
      <c r="CL118" s="419"/>
      <c r="CM118" s="432" t="s">
        <v>485</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160</v>
      </c>
      <c r="DH118" s="456"/>
      <c r="DI118" s="456"/>
      <c r="DJ118" s="456"/>
      <c r="DK118" s="512"/>
      <c r="DL118" s="528" t="s">
        <v>160</v>
      </c>
      <c r="DM118" s="456"/>
      <c r="DN118" s="456"/>
      <c r="DO118" s="456"/>
      <c r="DP118" s="512"/>
      <c r="DQ118" s="528" t="s">
        <v>160</v>
      </c>
      <c r="DR118" s="456"/>
      <c r="DS118" s="456"/>
      <c r="DT118" s="456"/>
      <c r="DU118" s="512"/>
      <c r="DV118" s="552" t="s">
        <v>160</v>
      </c>
      <c r="DW118" s="560"/>
      <c r="DX118" s="560"/>
      <c r="DY118" s="560"/>
      <c r="DZ118" s="570"/>
    </row>
    <row r="119" spans="1:130" s="369" customFormat="1" ht="26.25" customHeight="1">
      <c r="A119" s="394" t="s">
        <v>200</v>
      </c>
      <c r="B119" s="418"/>
      <c r="C119" s="431" t="s">
        <v>469</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160</v>
      </c>
      <c r="AB119" s="500"/>
      <c r="AC119" s="500"/>
      <c r="AD119" s="500"/>
      <c r="AE119" s="511"/>
      <c r="AF119" s="527" t="s">
        <v>160</v>
      </c>
      <c r="AG119" s="500"/>
      <c r="AH119" s="500"/>
      <c r="AI119" s="500"/>
      <c r="AJ119" s="511"/>
      <c r="AK119" s="527" t="s">
        <v>160</v>
      </c>
      <c r="AL119" s="500"/>
      <c r="AM119" s="500"/>
      <c r="AN119" s="500"/>
      <c r="AO119" s="511"/>
      <c r="AP119" s="551" t="s">
        <v>160</v>
      </c>
      <c r="AQ119" s="559"/>
      <c r="AR119" s="559"/>
      <c r="AS119" s="559"/>
      <c r="AT119" s="569"/>
      <c r="AU119" s="583"/>
      <c r="AV119" s="595"/>
      <c r="AW119" s="595"/>
      <c r="AX119" s="595"/>
      <c r="AY119" s="595"/>
      <c r="AZ119" s="623" t="s">
        <v>271</v>
      </c>
      <c r="BA119" s="623"/>
      <c r="BB119" s="623"/>
      <c r="BC119" s="623"/>
      <c r="BD119" s="623"/>
      <c r="BE119" s="623"/>
      <c r="BF119" s="623"/>
      <c r="BG119" s="623"/>
      <c r="BH119" s="623"/>
      <c r="BI119" s="623"/>
      <c r="BJ119" s="623"/>
      <c r="BK119" s="623"/>
      <c r="BL119" s="623"/>
      <c r="BM119" s="623"/>
      <c r="BN119" s="623"/>
      <c r="BO119" s="478" t="s">
        <v>92</v>
      </c>
      <c r="BP119" s="648"/>
      <c r="BQ119" s="654">
        <v>73701482</v>
      </c>
      <c r="BR119" s="662"/>
      <c r="BS119" s="662"/>
      <c r="BT119" s="662"/>
      <c r="BU119" s="662"/>
      <c r="BV119" s="662">
        <v>70570035</v>
      </c>
      <c r="BW119" s="662"/>
      <c r="BX119" s="662"/>
      <c r="BY119" s="662"/>
      <c r="BZ119" s="662"/>
      <c r="CA119" s="662">
        <v>69848320</v>
      </c>
      <c r="CB119" s="662"/>
      <c r="CC119" s="662"/>
      <c r="CD119" s="662"/>
      <c r="CE119" s="662"/>
      <c r="CF119" s="557"/>
      <c r="CG119" s="565"/>
      <c r="CH119" s="565"/>
      <c r="CI119" s="565"/>
      <c r="CJ119" s="691"/>
      <c r="CK119" s="696"/>
      <c r="CL119" s="420"/>
      <c r="CM119" s="434" t="s">
        <v>486</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780197</v>
      </c>
      <c r="DH119" s="502"/>
      <c r="DI119" s="502"/>
      <c r="DJ119" s="502"/>
      <c r="DK119" s="514"/>
      <c r="DL119" s="530">
        <v>729783</v>
      </c>
      <c r="DM119" s="502"/>
      <c r="DN119" s="502"/>
      <c r="DO119" s="502"/>
      <c r="DP119" s="514"/>
      <c r="DQ119" s="530">
        <v>668254</v>
      </c>
      <c r="DR119" s="502"/>
      <c r="DS119" s="502"/>
      <c r="DT119" s="502"/>
      <c r="DU119" s="514"/>
      <c r="DV119" s="738">
        <v>2.7</v>
      </c>
      <c r="DW119" s="740"/>
      <c r="DX119" s="740"/>
      <c r="DY119" s="740"/>
      <c r="DZ119" s="747"/>
    </row>
    <row r="120" spans="1:130" s="369" customFormat="1" ht="26.25" customHeight="1">
      <c r="A120" s="395"/>
      <c r="B120" s="419"/>
      <c r="C120" s="432" t="s">
        <v>471</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160</v>
      </c>
      <c r="AB120" s="456"/>
      <c r="AC120" s="456"/>
      <c r="AD120" s="456"/>
      <c r="AE120" s="512"/>
      <c r="AF120" s="528" t="s">
        <v>160</v>
      </c>
      <c r="AG120" s="456"/>
      <c r="AH120" s="456"/>
      <c r="AI120" s="456"/>
      <c r="AJ120" s="512"/>
      <c r="AK120" s="528" t="s">
        <v>160</v>
      </c>
      <c r="AL120" s="456"/>
      <c r="AM120" s="456"/>
      <c r="AN120" s="456"/>
      <c r="AO120" s="512"/>
      <c r="AP120" s="552" t="s">
        <v>160</v>
      </c>
      <c r="AQ120" s="560"/>
      <c r="AR120" s="560"/>
      <c r="AS120" s="560"/>
      <c r="AT120" s="570"/>
      <c r="AU120" s="584" t="s">
        <v>403</v>
      </c>
      <c r="AV120" s="596"/>
      <c r="AW120" s="596"/>
      <c r="AX120" s="596"/>
      <c r="AY120" s="608"/>
      <c r="AZ120" s="620" t="s">
        <v>487</v>
      </c>
      <c r="BA120" s="413"/>
      <c r="BB120" s="413"/>
      <c r="BC120" s="413"/>
      <c r="BD120" s="413"/>
      <c r="BE120" s="413"/>
      <c r="BF120" s="413"/>
      <c r="BG120" s="413"/>
      <c r="BH120" s="413"/>
      <c r="BI120" s="413"/>
      <c r="BJ120" s="413"/>
      <c r="BK120" s="413"/>
      <c r="BL120" s="413"/>
      <c r="BM120" s="413"/>
      <c r="BN120" s="413"/>
      <c r="BO120" s="413"/>
      <c r="BP120" s="480"/>
      <c r="BQ120" s="652">
        <v>14393121</v>
      </c>
      <c r="BR120" s="660"/>
      <c r="BS120" s="660"/>
      <c r="BT120" s="660"/>
      <c r="BU120" s="660"/>
      <c r="BV120" s="660">
        <v>17031934</v>
      </c>
      <c r="BW120" s="660"/>
      <c r="BX120" s="660"/>
      <c r="BY120" s="660"/>
      <c r="BZ120" s="660"/>
      <c r="CA120" s="660">
        <v>18758669</v>
      </c>
      <c r="CB120" s="660"/>
      <c r="CC120" s="660"/>
      <c r="CD120" s="660"/>
      <c r="CE120" s="660"/>
      <c r="CF120" s="678">
        <v>77</v>
      </c>
      <c r="CG120" s="682"/>
      <c r="CH120" s="682"/>
      <c r="CI120" s="682"/>
      <c r="CJ120" s="682"/>
      <c r="CK120" s="697" t="s">
        <v>488</v>
      </c>
      <c r="CL120" s="707"/>
      <c r="CM120" s="707"/>
      <c r="CN120" s="707"/>
      <c r="CO120" s="710"/>
      <c r="CP120" s="714" t="s">
        <v>456</v>
      </c>
      <c r="CQ120" s="717"/>
      <c r="CR120" s="717"/>
      <c r="CS120" s="717"/>
      <c r="CT120" s="717"/>
      <c r="CU120" s="717"/>
      <c r="CV120" s="717"/>
      <c r="CW120" s="717"/>
      <c r="CX120" s="717"/>
      <c r="CY120" s="717"/>
      <c r="CZ120" s="717"/>
      <c r="DA120" s="717"/>
      <c r="DB120" s="717"/>
      <c r="DC120" s="717"/>
      <c r="DD120" s="717"/>
      <c r="DE120" s="717"/>
      <c r="DF120" s="720"/>
      <c r="DG120" s="652">
        <v>11664810</v>
      </c>
      <c r="DH120" s="660"/>
      <c r="DI120" s="660"/>
      <c r="DJ120" s="660"/>
      <c r="DK120" s="660"/>
      <c r="DL120" s="660">
        <v>11619033</v>
      </c>
      <c r="DM120" s="660"/>
      <c r="DN120" s="660"/>
      <c r="DO120" s="660"/>
      <c r="DP120" s="660"/>
      <c r="DQ120" s="660">
        <v>12787538</v>
      </c>
      <c r="DR120" s="660"/>
      <c r="DS120" s="660"/>
      <c r="DT120" s="660"/>
      <c r="DU120" s="660"/>
      <c r="DV120" s="736">
        <v>52.5</v>
      </c>
      <c r="DW120" s="736"/>
      <c r="DX120" s="736"/>
      <c r="DY120" s="736"/>
      <c r="DZ120" s="745"/>
    </row>
    <row r="121" spans="1:130" s="369" customFormat="1" ht="26.25" customHeight="1">
      <c r="A121" s="395"/>
      <c r="B121" s="419"/>
      <c r="C121" s="433" t="s">
        <v>120</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v>15333</v>
      </c>
      <c r="AB121" s="456"/>
      <c r="AC121" s="456"/>
      <c r="AD121" s="456"/>
      <c r="AE121" s="512"/>
      <c r="AF121" s="528">
        <v>15333</v>
      </c>
      <c r="AG121" s="456"/>
      <c r="AH121" s="456"/>
      <c r="AI121" s="456"/>
      <c r="AJ121" s="512"/>
      <c r="AK121" s="528">
        <v>15333</v>
      </c>
      <c r="AL121" s="456"/>
      <c r="AM121" s="456"/>
      <c r="AN121" s="456"/>
      <c r="AO121" s="512"/>
      <c r="AP121" s="552">
        <v>0.1</v>
      </c>
      <c r="AQ121" s="560"/>
      <c r="AR121" s="560"/>
      <c r="AS121" s="560"/>
      <c r="AT121" s="570"/>
      <c r="AU121" s="585"/>
      <c r="AV121" s="597"/>
      <c r="AW121" s="597"/>
      <c r="AX121" s="597"/>
      <c r="AY121" s="609"/>
      <c r="AZ121" s="621" t="s">
        <v>192</v>
      </c>
      <c r="BA121" s="429"/>
      <c r="BB121" s="429"/>
      <c r="BC121" s="429"/>
      <c r="BD121" s="429"/>
      <c r="BE121" s="429"/>
      <c r="BF121" s="429"/>
      <c r="BG121" s="429"/>
      <c r="BH121" s="429"/>
      <c r="BI121" s="429"/>
      <c r="BJ121" s="429"/>
      <c r="BK121" s="429"/>
      <c r="BL121" s="429"/>
      <c r="BM121" s="429"/>
      <c r="BN121" s="429"/>
      <c r="BO121" s="429"/>
      <c r="BP121" s="482"/>
      <c r="BQ121" s="653">
        <v>8804043</v>
      </c>
      <c r="BR121" s="661"/>
      <c r="BS121" s="661"/>
      <c r="BT121" s="661"/>
      <c r="BU121" s="661"/>
      <c r="BV121" s="661">
        <v>8879167</v>
      </c>
      <c r="BW121" s="661"/>
      <c r="BX121" s="661"/>
      <c r="BY121" s="661"/>
      <c r="BZ121" s="661"/>
      <c r="CA121" s="661">
        <v>9270107</v>
      </c>
      <c r="CB121" s="661"/>
      <c r="CC121" s="661"/>
      <c r="CD121" s="661"/>
      <c r="CE121" s="661"/>
      <c r="CF121" s="679">
        <v>38</v>
      </c>
      <c r="CG121" s="683"/>
      <c r="CH121" s="683"/>
      <c r="CI121" s="683"/>
      <c r="CJ121" s="683"/>
      <c r="CK121" s="698"/>
      <c r="CL121" s="708"/>
      <c r="CM121" s="708"/>
      <c r="CN121" s="708"/>
      <c r="CO121" s="711"/>
      <c r="CP121" s="715" t="s">
        <v>450</v>
      </c>
      <c r="CQ121" s="409"/>
      <c r="CR121" s="409"/>
      <c r="CS121" s="409"/>
      <c r="CT121" s="409"/>
      <c r="CU121" s="409"/>
      <c r="CV121" s="409"/>
      <c r="CW121" s="409"/>
      <c r="CX121" s="409"/>
      <c r="CY121" s="409"/>
      <c r="CZ121" s="409"/>
      <c r="DA121" s="409"/>
      <c r="DB121" s="409"/>
      <c r="DC121" s="409"/>
      <c r="DD121" s="409"/>
      <c r="DE121" s="409"/>
      <c r="DF121" s="721"/>
      <c r="DG121" s="653">
        <v>7412299</v>
      </c>
      <c r="DH121" s="661"/>
      <c r="DI121" s="661"/>
      <c r="DJ121" s="661"/>
      <c r="DK121" s="661"/>
      <c r="DL121" s="661">
        <v>6487062</v>
      </c>
      <c r="DM121" s="661"/>
      <c r="DN121" s="661"/>
      <c r="DO121" s="661"/>
      <c r="DP121" s="661"/>
      <c r="DQ121" s="661">
        <v>5355311</v>
      </c>
      <c r="DR121" s="661"/>
      <c r="DS121" s="661"/>
      <c r="DT121" s="661"/>
      <c r="DU121" s="661"/>
      <c r="DV121" s="737">
        <v>22</v>
      </c>
      <c r="DW121" s="737"/>
      <c r="DX121" s="737"/>
      <c r="DY121" s="737"/>
      <c r="DZ121" s="746"/>
    </row>
    <row r="122" spans="1:130" s="369" customFormat="1" ht="26.25" customHeight="1">
      <c r="A122" s="395"/>
      <c r="B122" s="419"/>
      <c r="C122" s="432" t="s">
        <v>477</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160</v>
      </c>
      <c r="AB122" s="456"/>
      <c r="AC122" s="456"/>
      <c r="AD122" s="456"/>
      <c r="AE122" s="512"/>
      <c r="AF122" s="528" t="s">
        <v>160</v>
      </c>
      <c r="AG122" s="456"/>
      <c r="AH122" s="456"/>
      <c r="AI122" s="456"/>
      <c r="AJ122" s="512"/>
      <c r="AK122" s="528" t="s">
        <v>160</v>
      </c>
      <c r="AL122" s="456"/>
      <c r="AM122" s="456"/>
      <c r="AN122" s="456"/>
      <c r="AO122" s="512"/>
      <c r="AP122" s="552" t="s">
        <v>160</v>
      </c>
      <c r="AQ122" s="560"/>
      <c r="AR122" s="560"/>
      <c r="AS122" s="560"/>
      <c r="AT122" s="570"/>
      <c r="AU122" s="585"/>
      <c r="AV122" s="597"/>
      <c r="AW122" s="597"/>
      <c r="AX122" s="597"/>
      <c r="AY122" s="609"/>
      <c r="AZ122" s="622" t="s">
        <v>491</v>
      </c>
      <c r="BA122" s="430"/>
      <c r="BB122" s="430"/>
      <c r="BC122" s="430"/>
      <c r="BD122" s="430"/>
      <c r="BE122" s="430"/>
      <c r="BF122" s="430"/>
      <c r="BG122" s="430"/>
      <c r="BH122" s="430"/>
      <c r="BI122" s="430"/>
      <c r="BJ122" s="430"/>
      <c r="BK122" s="430"/>
      <c r="BL122" s="430"/>
      <c r="BM122" s="430"/>
      <c r="BN122" s="430"/>
      <c r="BO122" s="430"/>
      <c r="BP122" s="483"/>
      <c r="BQ122" s="654">
        <v>42696564</v>
      </c>
      <c r="BR122" s="662"/>
      <c r="BS122" s="662"/>
      <c r="BT122" s="662"/>
      <c r="BU122" s="662"/>
      <c r="BV122" s="662">
        <v>41993934</v>
      </c>
      <c r="BW122" s="662"/>
      <c r="BX122" s="662"/>
      <c r="BY122" s="662"/>
      <c r="BZ122" s="662"/>
      <c r="CA122" s="662">
        <v>41182654</v>
      </c>
      <c r="CB122" s="662"/>
      <c r="CC122" s="662"/>
      <c r="CD122" s="662"/>
      <c r="CE122" s="662"/>
      <c r="CF122" s="680">
        <v>169</v>
      </c>
      <c r="CG122" s="684"/>
      <c r="CH122" s="684"/>
      <c r="CI122" s="684"/>
      <c r="CJ122" s="684"/>
      <c r="CK122" s="698"/>
      <c r="CL122" s="708"/>
      <c r="CM122" s="708"/>
      <c r="CN122" s="708"/>
      <c r="CO122" s="711"/>
      <c r="CP122" s="715" t="s">
        <v>457</v>
      </c>
      <c r="CQ122" s="409"/>
      <c r="CR122" s="409"/>
      <c r="CS122" s="409"/>
      <c r="CT122" s="409"/>
      <c r="CU122" s="409"/>
      <c r="CV122" s="409"/>
      <c r="CW122" s="409"/>
      <c r="CX122" s="409"/>
      <c r="CY122" s="409"/>
      <c r="CZ122" s="409"/>
      <c r="DA122" s="409"/>
      <c r="DB122" s="409"/>
      <c r="DC122" s="409"/>
      <c r="DD122" s="409"/>
      <c r="DE122" s="409"/>
      <c r="DF122" s="721"/>
      <c r="DG122" s="653">
        <v>741551</v>
      </c>
      <c r="DH122" s="661"/>
      <c r="DI122" s="661"/>
      <c r="DJ122" s="661"/>
      <c r="DK122" s="661"/>
      <c r="DL122" s="661">
        <v>704350</v>
      </c>
      <c r="DM122" s="661"/>
      <c r="DN122" s="661"/>
      <c r="DO122" s="661"/>
      <c r="DP122" s="661"/>
      <c r="DQ122" s="661">
        <v>780352</v>
      </c>
      <c r="DR122" s="661"/>
      <c r="DS122" s="661"/>
      <c r="DT122" s="661"/>
      <c r="DU122" s="661"/>
      <c r="DV122" s="737">
        <v>3.2</v>
      </c>
      <c r="DW122" s="737"/>
      <c r="DX122" s="737"/>
      <c r="DY122" s="737"/>
      <c r="DZ122" s="746"/>
    </row>
    <row r="123" spans="1:130" s="369" customFormat="1" ht="26.25" customHeight="1">
      <c r="A123" s="395"/>
      <c r="B123" s="419"/>
      <c r="C123" s="432" t="s">
        <v>480</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v>1416</v>
      </c>
      <c r="AB123" s="456"/>
      <c r="AC123" s="456"/>
      <c r="AD123" s="456"/>
      <c r="AE123" s="512"/>
      <c r="AF123" s="528">
        <v>1388</v>
      </c>
      <c r="AG123" s="456"/>
      <c r="AH123" s="456"/>
      <c r="AI123" s="456"/>
      <c r="AJ123" s="512"/>
      <c r="AK123" s="528">
        <v>1359</v>
      </c>
      <c r="AL123" s="456"/>
      <c r="AM123" s="456"/>
      <c r="AN123" s="456"/>
      <c r="AO123" s="512"/>
      <c r="AP123" s="552">
        <v>0</v>
      </c>
      <c r="AQ123" s="560"/>
      <c r="AR123" s="560"/>
      <c r="AS123" s="560"/>
      <c r="AT123" s="570"/>
      <c r="AU123" s="586"/>
      <c r="AV123" s="598"/>
      <c r="AW123" s="598"/>
      <c r="AX123" s="598"/>
      <c r="AY123" s="598"/>
      <c r="AZ123" s="623" t="s">
        <v>271</v>
      </c>
      <c r="BA123" s="623"/>
      <c r="BB123" s="623"/>
      <c r="BC123" s="623"/>
      <c r="BD123" s="623"/>
      <c r="BE123" s="623"/>
      <c r="BF123" s="623"/>
      <c r="BG123" s="623"/>
      <c r="BH123" s="623"/>
      <c r="BI123" s="623"/>
      <c r="BJ123" s="623"/>
      <c r="BK123" s="623"/>
      <c r="BL123" s="623"/>
      <c r="BM123" s="623"/>
      <c r="BN123" s="623"/>
      <c r="BO123" s="478" t="s">
        <v>441</v>
      </c>
      <c r="BP123" s="648"/>
      <c r="BQ123" s="655">
        <v>65893728</v>
      </c>
      <c r="BR123" s="663"/>
      <c r="BS123" s="663"/>
      <c r="BT123" s="663"/>
      <c r="BU123" s="663"/>
      <c r="BV123" s="663">
        <v>67905035</v>
      </c>
      <c r="BW123" s="663"/>
      <c r="BX123" s="663"/>
      <c r="BY123" s="663"/>
      <c r="BZ123" s="663"/>
      <c r="CA123" s="663">
        <v>69211430</v>
      </c>
      <c r="CB123" s="663"/>
      <c r="CC123" s="663"/>
      <c r="CD123" s="663"/>
      <c r="CE123" s="663"/>
      <c r="CF123" s="557"/>
      <c r="CG123" s="565"/>
      <c r="CH123" s="565"/>
      <c r="CI123" s="565"/>
      <c r="CJ123" s="691"/>
      <c r="CK123" s="698"/>
      <c r="CL123" s="708"/>
      <c r="CM123" s="708"/>
      <c r="CN123" s="708"/>
      <c r="CO123" s="711"/>
      <c r="CP123" s="715" t="s">
        <v>297</v>
      </c>
      <c r="CQ123" s="409"/>
      <c r="CR123" s="409"/>
      <c r="CS123" s="409"/>
      <c r="CT123" s="409"/>
      <c r="CU123" s="409"/>
      <c r="CV123" s="409"/>
      <c r="CW123" s="409"/>
      <c r="CX123" s="409"/>
      <c r="CY123" s="409"/>
      <c r="CZ123" s="409"/>
      <c r="DA123" s="409"/>
      <c r="DB123" s="409"/>
      <c r="DC123" s="409"/>
      <c r="DD123" s="409"/>
      <c r="DE123" s="409"/>
      <c r="DF123" s="721"/>
      <c r="DG123" s="495">
        <v>33513</v>
      </c>
      <c r="DH123" s="456"/>
      <c r="DI123" s="456"/>
      <c r="DJ123" s="456"/>
      <c r="DK123" s="512"/>
      <c r="DL123" s="528">
        <v>30254</v>
      </c>
      <c r="DM123" s="456"/>
      <c r="DN123" s="456"/>
      <c r="DO123" s="456"/>
      <c r="DP123" s="512"/>
      <c r="DQ123" s="528">
        <v>27396</v>
      </c>
      <c r="DR123" s="456"/>
      <c r="DS123" s="456"/>
      <c r="DT123" s="456"/>
      <c r="DU123" s="512"/>
      <c r="DV123" s="552">
        <v>0.1</v>
      </c>
      <c r="DW123" s="560"/>
      <c r="DX123" s="560"/>
      <c r="DY123" s="560"/>
      <c r="DZ123" s="570"/>
    </row>
    <row r="124" spans="1:130" s="369" customFormat="1" ht="26.25" customHeight="1">
      <c r="A124" s="395"/>
      <c r="B124" s="419"/>
      <c r="C124" s="432" t="s">
        <v>290</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160</v>
      </c>
      <c r="AB124" s="456"/>
      <c r="AC124" s="456"/>
      <c r="AD124" s="456"/>
      <c r="AE124" s="512"/>
      <c r="AF124" s="528" t="s">
        <v>160</v>
      </c>
      <c r="AG124" s="456"/>
      <c r="AH124" s="456"/>
      <c r="AI124" s="456"/>
      <c r="AJ124" s="512"/>
      <c r="AK124" s="528" t="s">
        <v>160</v>
      </c>
      <c r="AL124" s="456"/>
      <c r="AM124" s="456"/>
      <c r="AN124" s="456"/>
      <c r="AO124" s="512"/>
      <c r="AP124" s="552" t="s">
        <v>160</v>
      </c>
      <c r="AQ124" s="560"/>
      <c r="AR124" s="560"/>
      <c r="AS124" s="560"/>
      <c r="AT124" s="570"/>
      <c r="AU124" s="587" t="s">
        <v>492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32.6</v>
      </c>
      <c r="BR124" s="664"/>
      <c r="BS124" s="664"/>
      <c r="BT124" s="664"/>
      <c r="BU124" s="664"/>
      <c r="BV124" s="664">
        <v>11</v>
      </c>
      <c r="BW124" s="664"/>
      <c r="BX124" s="664"/>
      <c r="BY124" s="664"/>
      <c r="BZ124" s="664"/>
      <c r="CA124" s="664">
        <v>2.6</v>
      </c>
      <c r="CB124" s="664"/>
      <c r="CC124" s="664"/>
      <c r="CD124" s="664"/>
      <c r="CE124" s="664"/>
      <c r="CF124" s="558"/>
      <c r="CG124" s="566"/>
      <c r="CH124" s="566"/>
      <c r="CI124" s="566"/>
      <c r="CJ124" s="692"/>
      <c r="CK124" s="699"/>
      <c r="CL124" s="699"/>
      <c r="CM124" s="699"/>
      <c r="CN124" s="699"/>
      <c r="CO124" s="712"/>
      <c r="CP124" s="715" t="s">
        <v>489</v>
      </c>
      <c r="CQ124" s="409"/>
      <c r="CR124" s="409"/>
      <c r="CS124" s="409"/>
      <c r="CT124" s="409"/>
      <c r="CU124" s="409"/>
      <c r="CV124" s="409"/>
      <c r="CW124" s="409"/>
      <c r="CX124" s="409"/>
      <c r="CY124" s="409"/>
      <c r="CZ124" s="409"/>
      <c r="DA124" s="409"/>
      <c r="DB124" s="409"/>
      <c r="DC124" s="409"/>
      <c r="DD124" s="409"/>
      <c r="DE124" s="409"/>
      <c r="DF124" s="721"/>
      <c r="DG124" s="497" t="s">
        <v>160</v>
      </c>
      <c r="DH124" s="502"/>
      <c r="DI124" s="502"/>
      <c r="DJ124" s="502"/>
      <c r="DK124" s="514"/>
      <c r="DL124" s="530" t="s">
        <v>160</v>
      </c>
      <c r="DM124" s="502"/>
      <c r="DN124" s="502"/>
      <c r="DO124" s="502"/>
      <c r="DP124" s="514"/>
      <c r="DQ124" s="530" t="s">
        <v>160</v>
      </c>
      <c r="DR124" s="502"/>
      <c r="DS124" s="502"/>
      <c r="DT124" s="502"/>
      <c r="DU124" s="514"/>
      <c r="DV124" s="738" t="s">
        <v>160</v>
      </c>
      <c r="DW124" s="740"/>
      <c r="DX124" s="740"/>
      <c r="DY124" s="740"/>
      <c r="DZ124" s="747"/>
    </row>
    <row r="125" spans="1:130" s="369" customFormat="1" ht="26.25" customHeight="1">
      <c r="A125" s="395"/>
      <c r="B125" s="419"/>
      <c r="C125" s="432" t="s">
        <v>485</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160</v>
      </c>
      <c r="AB125" s="456"/>
      <c r="AC125" s="456"/>
      <c r="AD125" s="456"/>
      <c r="AE125" s="512"/>
      <c r="AF125" s="528" t="s">
        <v>160</v>
      </c>
      <c r="AG125" s="456"/>
      <c r="AH125" s="456"/>
      <c r="AI125" s="456"/>
      <c r="AJ125" s="512"/>
      <c r="AK125" s="528" t="s">
        <v>160</v>
      </c>
      <c r="AL125" s="456"/>
      <c r="AM125" s="456"/>
      <c r="AN125" s="456"/>
      <c r="AO125" s="512"/>
      <c r="AP125" s="552" t="s">
        <v>160</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494</v>
      </c>
      <c r="CL125" s="707"/>
      <c r="CM125" s="707"/>
      <c r="CN125" s="707"/>
      <c r="CO125" s="710"/>
      <c r="CP125" s="620" t="s">
        <v>108</v>
      </c>
      <c r="CQ125" s="413"/>
      <c r="CR125" s="413"/>
      <c r="CS125" s="413"/>
      <c r="CT125" s="413"/>
      <c r="CU125" s="413"/>
      <c r="CV125" s="413"/>
      <c r="CW125" s="413"/>
      <c r="CX125" s="413"/>
      <c r="CY125" s="413"/>
      <c r="CZ125" s="413"/>
      <c r="DA125" s="413"/>
      <c r="DB125" s="413"/>
      <c r="DC125" s="413"/>
      <c r="DD125" s="413"/>
      <c r="DE125" s="413"/>
      <c r="DF125" s="480"/>
      <c r="DG125" s="652" t="s">
        <v>160</v>
      </c>
      <c r="DH125" s="660"/>
      <c r="DI125" s="660"/>
      <c r="DJ125" s="660"/>
      <c r="DK125" s="660"/>
      <c r="DL125" s="660" t="s">
        <v>160</v>
      </c>
      <c r="DM125" s="660"/>
      <c r="DN125" s="660"/>
      <c r="DO125" s="660"/>
      <c r="DP125" s="660"/>
      <c r="DQ125" s="660" t="s">
        <v>160</v>
      </c>
      <c r="DR125" s="660"/>
      <c r="DS125" s="660"/>
      <c r="DT125" s="660"/>
      <c r="DU125" s="660"/>
      <c r="DV125" s="736" t="s">
        <v>160</v>
      </c>
      <c r="DW125" s="736"/>
      <c r="DX125" s="736"/>
      <c r="DY125" s="736"/>
      <c r="DZ125" s="745"/>
    </row>
    <row r="126" spans="1:130" s="369" customFormat="1" ht="26.25" customHeight="1">
      <c r="A126" s="395"/>
      <c r="B126" s="419"/>
      <c r="C126" s="432" t="s">
        <v>486</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160</v>
      </c>
      <c r="AB126" s="456"/>
      <c r="AC126" s="456"/>
      <c r="AD126" s="456"/>
      <c r="AE126" s="512"/>
      <c r="AF126" s="528" t="s">
        <v>160</v>
      </c>
      <c r="AG126" s="456"/>
      <c r="AH126" s="456"/>
      <c r="AI126" s="456"/>
      <c r="AJ126" s="512"/>
      <c r="AK126" s="528" t="s">
        <v>160</v>
      </c>
      <c r="AL126" s="456"/>
      <c r="AM126" s="456"/>
      <c r="AN126" s="456"/>
      <c r="AO126" s="512"/>
      <c r="AP126" s="552" t="s">
        <v>160</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400</v>
      </c>
      <c r="CQ126" s="429"/>
      <c r="CR126" s="429"/>
      <c r="CS126" s="429"/>
      <c r="CT126" s="429"/>
      <c r="CU126" s="429"/>
      <c r="CV126" s="429"/>
      <c r="CW126" s="429"/>
      <c r="CX126" s="429"/>
      <c r="CY126" s="429"/>
      <c r="CZ126" s="429"/>
      <c r="DA126" s="429"/>
      <c r="DB126" s="429"/>
      <c r="DC126" s="429"/>
      <c r="DD126" s="429"/>
      <c r="DE126" s="429"/>
      <c r="DF126" s="482"/>
      <c r="DG126" s="653" t="s">
        <v>160</v>
      </c>
      <c r="DH126" s="661"/>
      <c r="DI126" s="661"/>
      <c r="DJ126" s="661"/>
      <c r="DK126" s="661"/>
      <c r="DL126" s="661" t="s">
        <v>160</v>
      </c>
      <c r="DM126" s="661"/>
      <c r="DN126" s="661"/>
      <c r="DO126" s="661"/>
      <c r="DP126" s="661"/>
      <c r="DQ126" s="661" t="s">
        <v>160</v>
      </c>
      <c r="DR126" s="661"/>
      <c r="DS126" s="661"/>
      <c r="DT126" s="661"/>
      <c r="DU126" s="661"/>
      <c r="DV126" s="737" t="s">
        <v>160</v>
      </c>
      <c r="DW126" s="737"/>
      <c r="DX126" s="737"/>
      <c r="DY126" s="737"/>
      <c r="DZ126" s="746"/>
    </row>
    <row r="127" spans="1:130" s="369" customFormat="1" ht="26.25" customHeight="1">
      <c r="A127" s="396"/>
      <c r="B127" s="420"/>
      <c r="C127" s="434" t="s">
        <v>495</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105338</v>
      </c>
      <c r="AB127" s="456"/>
      <c r="AC127" s="456"/>
      <c r="AD127" s="456"/>
      <c r="AE127" s="512"/>
      <c r="AF127" s="528">
        <v>106607</v>
      </c>
      <c r="AG127" s="456"/>
      <c r="AH127" s="456"/>
      <c r="AI127" s="456"/>
      <c r="AJ127" s="512"/>
      <c r="AK127" s="528">
        <v>99643</v>
      </c>
      <c r="AL127" s="456"/>
      <c r="AM127" s="456"/>
      <c r="AN127" s="456"/>
      <c r="AO127" s="512"/>
      <c r="AP127" s="552">
        <v>0.4</v>
      </c>
      <c r="AQ127" s="560"/>
      <c r="AR127" s="560"/>
      <c r="AS127" s="560"/>
      <c r="AT127" s="570"/>
      <c r="AU127" s="589"/>
      <c r="AV127" s="589"/>
      <c r="AW127" s="589"/>
      <c r="AX127" s="600" t="s">
        <v>490</v>
      </c>
      <c r="AY127" s="610"/>
      <c r="AZ127" s="610"/>
      <c r="BA127" s="610"/>
      <c r="BB127" s="610"/>
      <c r="BC127" s="610"/>
      <c r="BD127" s="610"/>
      <c r="BE127" s="630"/>
      <c r="BF127" s="632" t="s">
        <v>496</v>
      </c>
      <c r="BG127" s="610"/>
      <c r="BH127" s="610"/>
      <c r="BI127" s="610"/>
      <c r="BJ127" s="610"/>
      <c r="BK127" s="610"/>
      <c r="BL127" s="630"/>
      <c r="BM127" s="632" t="s">
        <v>497</v>
      </c>
      <c r="BN127" s="610"/>
      <c r="BO127" s="610"/>
      <c r="BP127" s="610"/>
      <c r="BQ127" s="610"/>
      <c r="BR127" s="610"/>
      <c r="BS127" s="630"/>
      <c r="BT127" s="632" t="s">
        <v>498</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499</v>
      </c>
      <c r="CQ127" s="429"/>
      <c r="CR127" s="429"/>
      <c r="CS127" s="429"/>
      <c r="CT127" s="429"/>
      <c r="CU127" s="429"/>
      <c r="CV127" s="429"/>
      <c r="CW127" s="429"/>
      <c r="CX127" s="429"/>
      <c r="CY127" s="429"/>
      <c r="CZ127" s="429"/>
      <c r="DA127" s="429"/>
      <c r="DB127" s="429"/>
      <c r="DC127" s="429"/>
      <c r="DD127" s="429"/>
      <c r="DE127" s="429"/>
      <c r="DF127" s="482"/>
      <c r="DG127" s="653" t="s">
        <v>160</v>
      </c>
      <c r="DH127" s="661"/>
      <c r="DI127" s="661"/>
      <c r="DJ127" s="661"/>
      <c r="DK127" s="661"/>
      <c r="DL127" s="661" t="s">
        <v>160</v>
      </c>
      <c r="DM127" s="661"/>
      <c r="DN127" s="661"/>
      <c r="DO127" s="661"/>
      <c r="DP127" s="661"/>
      <c r="DQ127" s="661" t="s">
        <v>160</v>
      </c>
      <c r="DR127" s="661"/>
      <c r="DS127" s="661"/>
      <c r="DT127" s="661"/>
      <c r="DU127" s="661"/>
      <c r="DV127" s="737" t="s">
        <v>160</v>
      </c>
      <c r="DW127" s="737"/>
      <c r="DX127" s="737"/>
      <c r="DY127" s="737"/>
      <c r="DZ127" s="746"/>
    </row>
    <row r="128" spans="1:130" s="369" customFormat="1" ht="26.25" customHeight="1">
      <c r="A128" s="397" t="s">
        <v>61</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500</v>
      </c>
      <c r="X128" s="473"/>
      <c r="Y128" s="473"/>
      <c r="Z128" s="488"/>
      <c r="AA128" s="494">
        <v>1229988</v>
      </c>
      <c r="AB128" s="500"/>
      <c r="AC128" s="500"/>
      <c r="AD128" s="500"/>
      <c r="AE128" s="511"/>
      <c r="AF128" s="527">
        <v>1285451</v>
      </c>
      <c r="AG128" s="500"/>
      <c r="AH128" s="500"/>
      <c r="AI128" s="500"/>
      <c r="AJ128" s="511"/>
      <c r="AK128" s="527">
        <v>1279666</v>
      </c>
      <c r="AL128" s="500"/>
      <c r="AM128" s="500"/>
      <c r="AN128" s="500"/>
      <c r="AO128" s="511"/>
      <c r="AP128" s="554"/>
      <c r="AQ128" s="562"/>
      <c r="AR128" s="562"/>
      <c r="AS128" s="562"/>
      <c r="AT128" s="572"/>
      <c r="AU128" s="589"/>
      <c r="AV128" s="589"/>
      <c r="AW128" s="589"/>
      <c r="AX128" s="389" t="s">
        <v>501</v>
      </c>
      <c r="AY128" s="413"/>
      <c r="AZ128" s="413"/>
      <c r="BA128" s="413"/>
      <c r="BB128" s="413"/>
      <c r="BC128" s="413"/>
      <c r="BD128" s="413"/>
      <c r="BE128" s="480"/>
      <c r="BF128" s="633" t="s">
        <v>160</v>
      </c>
      <c r="BG128" s="637"/>
      <c r="BH128" s="637"/>
      <c r="BI128" s="637"/>
      <c r="BJ128" s="637"/>
      <c r="BK128" s="637"/>
      <c r="BL128" s="643"/>
      <c r="BM128" s="633">
        <v>11.9</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217</v>
      </c>
      <c r="CQ128" s="611"/>
      <c r="CR128" s="611"/>
      <c r="CS128" s="611"/>
      <c r="CT128" s="611"/>
      <c r="CU128" s="611"/>
      <c r="CV128" s="611"/>
      <c r="CW128" s="611"/>
      <c r="CX128" s="611"/>
      <c r="CY128" s="611"/>
      <c r="CZ128" s="611"/>
      <c r="DA128" s="611"/>
      <c r="DB128" s="611"/>
      <c r="DC128" s="611"/>
      <c r="DD128" s="611"/>
      <c r="DE128" s="611"/>
      <c r="DF128" s="631"/>
      <c r="DG128" s="724" t="s">
        <v>160</v>
      </c>
      <c r="DH128" s="727"/>
      <c r="DI128" s="727"/>
      <c r="DJ128" s="727"/>
      <c r="DK128" s="727"/>
      <c r="DL128" s="727" t="s">
        <v>160</v>
      </c>
      <c r="DM128" s="727"/>
      <c r="DN128" s="727"/>
      <c r="DO128" s="727"/>
      <c r="DP128" s="727"/>
      <c r="DQ128" s="727" t="s">
        <v>160</v>
      </c>
      <c r="DR128" s="727"/>
      <c r="DS128" s="727"/>
      <c r="DT128" s="727"/>
      <c r="DU128" s="727"/>
      <c r="DV128" s="739" t="s">
        <v>160</v>
      </c>
      <c r="DW128" s="739"/>
      <c r="DX128" s="739"/>
      <c r="DY128" s="739"/>
      <c r="DZ128" s="748"/>
    </row>
    <row r="129" spans="1:131" s="369" customFormat="1" ht="26.25" customHeight="1">
      <c r="A129" s="390" t="s">
        <v>153</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360</v>
      </c>
      <c r="X129" s="476"/>
      <c r="Y129" s="476"/>
      <c r="Z129" s="489"/>
      <c r="AA129" s="495">
        <v>27686980</v>
      </c>
      <c r="AB129" s="456"/>
      <c r="AC129" s="456"/>
      <c r="AD129" s="456"/>
      <c r="AE129" s="512"/>
      <c r="AF129" s="528">
        <v>27893758</v>
      </c>
      <c r="AG129" s="456"/>
      <c r="AH129" s="456"/>
      <c r="AI129" s="456"/>
      <c r="AJ129" s="512"/>
      <c r="AK129" s="528">
        <v>28123321</v>
      </c>
      <c r="AL129" s="456"/>
      <c r="AM129" s="456"/>
      <c r="AN129" s="456"/>
      <c r="AO129" s="512"/>
      <c r="AP129" s="555"/>
      <c r="AQ129" s="563"/>
      <c r="AR129" s="563"/>
      <c r="AS129" s="563"/>
      <c r="AT129" s="573"/>
      <c r="AU129" s="591"/>
      <c r="AV129" s="591"/>
      <c r="AW129" s="591"/>
      <c r="AX129" s="601" t="s">
        <v>503</v>
      </c>
      <c r="AY129" s="429"/>
      <c r="AZ129" s="429"/>
      <c r="BA129" s="429"/>
      <c r="BB129" s="429"/>
      <c r="BC129" s="429"/>
      <c r="BD129" s="429"/>
      <c r="BE129" s="482"/>
      <c r="BF129" s="634" t="s">
        <v>160</v>
      </c>
      <c r="BG129" s="638"/>
      <c r="BH129" s="638"/>
      <c r="BI129" s="638"/>
      <c r="BJ129" s="638"/>
      <c r="BK129" s="638"/>
      <c r="BL129" s="644"/>
      <c r="BM129" s="634">
        <v>16.899999999999999</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229</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504</v>
      </c>
      <c r="X130" s="476"/>
      <c r="Y130" s="476"/>
      <c r="Z130" s="489"/>
      <c r="AA130" s="495">
        <v>3767950</v>
      </c>
      <c r="AB130" s="456"/>
      <c r="AC130" s="456"/>
      <c r="AD130" s="456"/>
      <c r="AE130" s="512"/>
      <c r="AF130" s="528">
        <v>3801094</v>
      </c>
      <c r="AG130" s="456"/>
      <c r="AH130" s="456"/>
      <c r="AI130" s="456"/>
      <c r="AJ130" s="512"/>
      <c r="AK130" s="528">
        <v>3755658</v>
      </c>
      <c r="AL130" s="456"/>
      <c r="AM130" s="456"/>
      <c r="AN130" s="456"/>
      <c r="AO130" s="512"/>
      <c r="AP130" s="555"/>
      <c r="AQ130" s="563"/>
      <c r="AR130" s="563"/>
      <c r="AS130" s="563"/>
      <c r="AT130" s="573"/>
      <c r="AU130" s="591"/>
      <c r="AV130" s="591"/>
      <c r="AW130" s="591"/>
      <c r="AX130" s="601" t="s">
        <v>359</v>
      </c>
      <c r="AY130" s="429"/>
      <c r="AZ130" s="429"/>
      <c r="BA130" s="429"/>
      <c r="BB130" s="429"/>
      <c r="BC130" s="429"/>
      <c r="BD130" s="429"/>
      <c r="BE130" s="482"/>
      <c r="BF130" s="635">
        <v>9.8000000000000007</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326</v>
      </c>
      <c r="X131" s="477"/>
      <c r="Y131" s="477"/>
      <c r="Z131" s="490"/>
      <c r="AA131" s="497">
        <v>23919030</v>
      </c>
      <c r="AB131" s="502"/>
      <c r="AC131" s="502"/>
      <c r="AD131" s="502"/>
      <c r="AE131" s="514"/>
      <c r="AF131" s="530">
        <v>24092664</v>
      </c>
      <c r="AG131" s="502"/>
      <c r="AH131" s="502"/>
      <c r="AI131" s="502"/>
      <c r="AJ131" s="514"/>
      <c r="AK131" s="530">
        <v>24367663</v>
      </c>
      <c r="AL131" s="502"/>
      <c r="AM131" s="502"/>
      <c r="AN131" s="502"/>
      <c r="AO131" s="514"/>
      <c r="AP131" s="556"/>
      <c r="AQ131" s="564"/>
      <c r="AR131" s="564"/>
      <c r="AS131" s="564"/>
      <c r="AT131" s="574"/>
      <c r="AU131" s="591"/>
      <c r="AV131" s="591"/>
      <c r="AW131" s="591"/>
      <c r="AX131" s="602" t="s">
        <v>505</v>
      </c>
      <c r="AY131" s="611"/>
      <c r="AZ131" s="611"/>
      <c r="BA131" s="611"/>
      <c r="BB131" s="611"/>
      <c r="BC131" s="611"/>
      <c r="BD131" s="611"/>
      <c r="BE131" s="631"/>
      <c r="BF131" s="636">
        <v>2.6</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169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506</v>
      </c>
      <c r="W132" s="472"/>
      <c r="X132" s="472"/>
      <c r="Y132" s="472"/>
      <c r="Z132" s="491"/>
      <c r="AA132" s="498">
        <v>10.453663880000001</v>
      </c>
      <c r="AB132" s="503"/>
      <c r="AC132" s="503"/>
      <c r="AD132" s="503"/>
      <c r="AE132" s="515"/>
      <c r="AF132" s="531">
        <v>10.166028130000001</v>
      </c>
      <c r="AG132" s="503"/>
      <c r="AH132" s="503"/>
      <c r="AI132" s="503"/>
      <c r="AJ132" s="515"/>
      <c r="AK132" s="531">
        <v>9.0563095849999993</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452</v>
      </c>
      <c r="W133" s="410"/>
      <c r="X133" s="410"/>
      <c r="Y133" s="410"/>
      <c r="Z133" s="492"/>
      <c r="AA133" s="499">
        <v>11.1</v>
      </c>
      <c r="AB133" s="504"/>
      <c r="AC133" s="504"/>
      <c r="AD133" s="504"/>
      <c r="AE133" s="516"/>
      <c r="AF133" s="499">
        <v>10.7</v>
      </c>
      <c r="AG133" s="504"/>
      <c r="AH133" s="504"/>
      <c r="AI133" s="504"/>
      <c r="AJ133" s="516"/>
      <c r="AK133" s="499">
        <v>9.8000000000000007</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dic+5+qBIKgf63mtL5Do3xUQoxO1Fa9P6XYtw/6PGgcLxR8EK79rtk4F1kOYdeUUutaAXeYn6D14hvcWDqvDqw==" saltValue="d9SBlvrQxXp9U8bWj8WWf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0" customWidth="1"/>
    <col min="121" max="121" width="0" style="751" hidden="1" customWidth="1"/>
    <col min="122" max="16384" width="9" style="751" hidden="1" customWidth="1"/>
  </cols>
  <sheetData>
    <row r="1" spans="1:120">
      <c r="A1" s="751"/>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c r="DM1" s="751"/>
      <c r="DN1" s="751"/>
      <c r="DO1" s="751"/>
      <c r="DP1" s="751"/>
    </row>
    <row r="2" spans="1:120"/>
    <row r="3" spans="1:120"/>
    <row r="4" spans="1:120"/>
    <row r="5" spans="1:120"/>
    <row r="6" spans="1:120"/>
    <row r="7" spans="1:120"/>
    <row r="8" spans="1:120"/>
    <row r="9" spans="1:120"/>
    <row r="10" spans="1:120"/>
    <row r="11" spans="1:120"/>
    <row r="12" spans="1:120"/>
    <row r="13" spans="1:120"/>
    <row r="14" spans="1:120"/>
    <row r="15" spans="1:120"/>
    <row r="16" spans="1:120">
      <c r="DP16" s="751"/>
    </row>
    <row r="17" spans="119:120">
      <c r="DP17" s="751"/>
    </row>
    <row r="18" spans="119:120"/>
    <row r="19" spans="119:120"/>
    <row r="20" spans="119:120">
      <c r="DO20" s="751"/>
      <c r="DP20" s="751"/>
    </row>
    <row r="21" spans="119:120">
      <c r="DP21" s="751"/>
    </row>
    <row r="22" spans="119:120"/>
    <row r="23" spans="119:120">
      <c r="DO23" s="751"/>
      <c r="DP23" s="751"/>
    </row>
    <row r="24" spans="119:120">
      <c r="DP24" s="751"/>
    </row>
    <row r="25" spans="119:120">
      <c r="DP25" s="751"/>
    </row>
    <row r="26" spans="119:120">
      <c r="DO26" s="751"/>
      <c r="DP26" s="751"/>
    </row>
    <row r="27" spans="119:120"/>
    <row r="28" spans="119:120">
      <c r="DO28" s="751"/>
      <c r="DP28" s="751"/>
    </row>
    <row r="29" spans="119:120">
      <c r="DP29" s="751"/>
    </row>
    <row r="30" spans="119:120"/>
    <row r="31" spans="119:120">
      <c r="DO31" s="751"/>
      <c r="DP31" s="751"/>
    </row>
    <row r="32" spans="119:120"/>
    <row r="33" spans="98:120">
      <c r="DO33" s="751"/>
      <c r="DP33" s="751"/>
    </row>
    <row r="34" spans="98:120">
      <c r="DM34" s="751"/>
    </row>
    <row r="35" spans="98:120">
      <c r="CT35" s="751"/>
      <c r="CU35" s="751"/>
      <c r="CV35" s="751"/>
      <c r="CY35" s="751"/>
      <c r="CZ35" s="751"/>
      <c r="DA35" s="751"/>
      <c r="DD35" s="751"/>
      <c r="DE35" s="751"/>
      <c r="DF35" s="751"/>
      <c r="DI35" s="751"/>
      <c r="DJ35" s="751"/>
      <c r="DK35" s="751"/>
      <c r="DM35" s="751"/>
      <c r="DN35" s="751"/>
      <c r="DO35" s="751"/>
      <c r="DP35" s="751"/>
    </row>
    <row r="36" spans="98:120"/>
    <row r="37" spans="98:120">
      <c r="CW37" s="751"/>
      <c r="DB37" s="751"/>
      <c r="DG37" s="751"/>
      <c r="DL37" s="751"/>
      <c r="DP37" s="751"/>
    </row>
    <row r="38" spans="98:120">
      <c r="CT38" s="751"/>
      <c r="CU38" s="751"/>
      <c r="CV38" s="751"/>
      <c r="CW38" s="751"/>
      <c r="CY38" s="751"/>
      <c r="CZ38" s="751"/>
      <c r="DA38" s="751"/>
      <c r="DB38" s="751"/>
      <c r="DD38" s="751"/>
      <c r="DE38" s="751"/>
      <c r="DF38" s="751"/>
      <c r="DG38" s="751"/>
      <c r="DI38" s="751"/>
      <c r="DJ38" s="751"/>
      <c r="DK38" s="751"/>
      <c r="DL38" s="751"/>
      <c r="DN38" s="751"/>
      <c r="DO38" s="751"/>
      <c r="DP38" s="751"/>
    </row>
    <row r="39" spans="98:120"/>
    <row r="40" spans="98:120"/>
    <row r="41" spans="98:120"/>
    <row r="42" spans="98:120"/>
    <row r="43" spans="98:120"/>
    <row r="44" spans="98:120"/>
    <row r="45" spans="98:120"/>
    <row r="46" spans="98:120"/>
    <row r="47" spans="98:120"/>
    <row r="48" spans="98:120"/>
    <row r="49" spans="22:120">
      <c r="DN49" s="751"/>
      <c r="DO49" s="751"/>
      <c r="DP49" s="75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1"/>
      <c r="CS63" s="751"/>
      <c r="CX63" s="751"/>
      <c r="DC63" s="751"/>
      <c r="DH63" s="751"/>
    </row>
    <row r="64" spans="22:120">
      <c r="V64" s="751"/>
    </row>
    <row r="65" spans="15:120">
      <c r="X65" s="751"/>
      <c r="Z65" s="751"/>
      <c r="AA65" s="751"/>
      <c r="AB65" s="751"/>
      <c r="AC65" s="751"/>
      <c r="AD65" s="751"/>
      <c r="AE65" s="751"/>
      <c r="AF65" s="751"/>
      <c r="AG65" s="751"/>
      <c r="AH65" s="751"/>
      <c r="AI65" s="751"/>
      <c r="AJ65" s="751"/>
      <c r="AK65" s="751"/>
      <c r="AL65" s="751"/>
      <c r="AM65" s="751"/>
      <c r="AN65" s="751"/>
      <c r="AO65" s="751"/>
      <c r="AP65" s="751"/>
      <c r="AQ65" s="751"/>
      <c r="AR65" s="751"/>
      <c r="AS65" s="751"/>
      <c r="AT65" s="751"/>
      <c r="AU65" s="751"/>
      <c r="AV65" s="751"/>
      <c r="AW65" s="751"/>
      <c r="AX65" s="751"/>
      <c r="AY65" s="751"/>
      <c r="AZ65" s="751"/>
      <c r="BA65" s="751"/>
      <c r="BB65" s="751"/>
      <c r="BC65" s="751"/>
      <c r="BD65" s="751"/>
      <c r="BE65" s="751"/>
      <c r="BF65" s="751"/>
      <c r="BG65" s="751"/>
      <c r="BH65" s="751"/>
      <c r="BI65" s="751"/>
      <c r="BJ65" s="751"/>
      <c r="BK65" s="751"/>
      <c r="BL65" s="751"/>
      <c r="BM65" s="751"/>
      <c r="BN65" s="751"/>
      <c r="BO65" s="751"/>
      <c r="BP65" s="751"/>
      <c r="BQ65" s="751"/>
      <c r="BR65" s="751"/>
      <c r="BS65" s="751"/>
      <c r="BT65" s="751"/>
      <c r="BU65" s="751"/>
      <c r="BV65" s="751"/>
      <c r="BW65" s="751"/>
      <c r="BX65" s="751"/>
      <c r="BY65" s="751"/>
      <c r="BZ65" s="751"/>
      <c r="CA65" s="751"/>
      <c r="CB65" s="751"/>
      <c r="CC65" s="751"/>
      <c r="CD65" s="751"/>
      <c r="CE65" s="751"/>
      <c r="CF65" s="751"/>
      <c r="CG65" s="751"/>
      <c r="CH65" s="751"/>
      <c r="CI65" s="751"/>
      <c r="CJ65" s="751"/>
      <c r="CK65" s="751"/>
      <c r="CL65" s="751"/>
      <c r="CM65" s="751"/>
      <c r="CN65" s="751"/>
      <c r="CO65" s="751"/>
      <c r="CP65" s="751"/>
      <c r="CQ65" s="751"/>
      <c r="CR65" s="751"/>
      <c r="CU65" s="751"/>
      <c r="CZ65" s="751"/>
      <c r="DE65" s="751"/>
      <c r="DJ65" s="751"/>
    </row>
    <row r="66" spans="15:120">
      <c r="Q66" s="751"/>
      <c r="S66" s="751"/>
      <c r="U66" s="751"/>
      <c r="DM66" s="751"/>
    </row>
    <row r="67" spans="15:120">
      <c r="O67" s="751"/>
      <c r="P67" s="751"/>
      <c r="R67" s="751"/>
      <c r="T67" s="751"/>
      <c r="Y67" s="751"/>
      <c r="CT67" s="751"/>
      <c r="CV67" s="751"/>
      <c r="CW67" s="751"/>
      <c r="CY67" s="751"/>
      <c r="DA67" s="751"/>
      <c r="DB67" s="751"/>
      <c r="DD67" s="751"/>
      <c r="DF67" s="751"/>
      <c r="DG67" s="751"/>
      <c r="DI67" s="751"/>
      <c r="DK67" s="751"/>
      <c r="DL67" s="751"/>
      <c r="DN67" s="751"/>
      <c r="DO67" s="751"/>
      <c r="DP67" s="751"/>
    </row>
    <row r="68" spans="15:120"/>
    <row r="69" spans="15:120"/>
    <row r="70" spans="15:120"/>
    <row r="71" spans="15:120"/>
    <row r="72" spans="15:120">
      <c r="DP72" s="751"/>
    </row>
    <row r="73" spans="15:120">
      <c r="DP73" s="75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1"/>
      <c r="CX96" s="751"/>
      <c r="DC96" s="751"/>
      <c r="DH96" s="751"/>
    </row>
    <row r="97" spans="24:120">
      <c r="CS97" s="751"/>
      <c r="CX97" s="751"/>
      <c r="DC97" s="751"/>
      <c r="DH97" s="751"/>
      <c r="DP97" s="750" t="s">
        <v>36</v>
      </c>
    </row>
    <row r="98" spans="24:120" hidden="1">
      <c r="CS98" s="751"/>
      <c r="CX98" s="751"/>
      <c r="DC98" s="751"/>
      <c r="DH98" s="751"/>
    </row>
    <row r="99" spans="24:120" hidden="1">
      <c r="CS99" s="751"/>
      <c r="CX99" s="751"/>
      <c r="DC99" s="751"/>
      <c r="DH99" s="751"/>
    </row>
    <row r="100" spans="24:120" hidden="1"/>
    <row r="101" spans="24:120" ht="12" hidden="1" customHeight="1">
      <c r="X101" s="751"/>
      <c r="Y101" s="751"/>
      <c r="Z101" s="751"/>
      <c r="AA101" s="751"/>
      <c r="AB101" s="751"/>
      <c r="AC101" s="751"/>
      <c r="AD101" s="751"/>
      <c r="AE101" s="751"/>
      <c r="AF101" s="751"/>
      <c r="AG101" s="751"/>
      <c r="AH101" s="751"/>
      <c r="AI101" s="751"/>
      <c r="AJ101" s="751"/>
      <c r="AK101" s="751"/>
      <c r="AL101" s="751"/>
      <c r="AM101" s="751"/>
      <c r="AN101" s="751"/>
      <c r="AO101" s="751"/>
      <c r="AP101" s="751"/>
      <c r="AQ101" s="751"/>
      <c r="AR101" s="751"/>
      <c r="AS101" s="751"/>
      <c r="AT101" s="751"/>
      <c r="AU101" s="751"/>
      <c r="AV101" s="751"/>
      <c r="AW101" s="751"/>
      <c r="AX101" s="751"/>
      <c r="AY101" s="751"/>
      <c r="AZ101" s="751"/>
      <c r="BA101" s="751"/>
      <c r="BB101" s="751"/>
      <c r="BC101" s="751"/>
      <c r="BD101" s="751"/>
      <c r="BE101" s="751"/>
      <c r="BF101" s="751"/>
      <c r="BG101" s="751"/>
      <c r="BH101" s="751"/>
      <c r="BI101" s="751"/>
      <c r="BJ101" s="751"/>
      <c r="BK101" s="751"/>
      <c r="BL101" s="751"/>
      <c r="BM101" s="751"/>
      <c r="BN101" s="751"/>
      <c r="BO101" s="751"/>
      <c r="BP101" s="751"/>
      <c r="BQ101" s="751"/>
      <c r="BR101" s="751"/>
      <c r="BS101" s="751"/>
      <c r="BT101" s="751"/>
      <c r="BU101" s="751"/>
      <c r="BV101" s="751"/>
      <c r="BW101" s="751"/>
      <c r="BX101" s="751"/>
      <c r="BY101" s="751"/>
      <c r="BZ101" s="751"/>
      <c r="CA101" s="751"/>
      <c r="CB101" s="751"/>
      <c r="CC101" s="751"/>
      <c r="CD101" s="751"/>
      <c r="CE101" s="751"/>
      <c r="CF101" s="751"/>
      <c r="CG101" s="751"/>
      <c r="CH101" s="751"/>
      <c r="CI101" s="751"/>
      <c r="CJ101" s="751"/>
      <c r="CK101" s="751"/>
      <c r="CL101" s="751"/>
      <c r="CM101" s="751"/>
      <c r="CN101" s="751"/>
      <c r="CO101" s="751"/>
      <c r="CP101" s="751"/>
      <c r="CQ101" s="751"/>
      <c r="CR101" s="751"/>
      <c r="CU101" s="751"/>
      <c r="CZ101" s="751"/>
      <c r="DE101" s="751"/>
      <c r="DJ101" s="751"/>
    </row>
    <row r="102" spans="24:120" ht="1.5" hidden="1" customHeight="1">
      <c r="CU102" s="751"/>
      <c r="CZ102" s="751"/>
      <c r="DE102" s="751"/>
      <c r="DJ102" s="751"/>
      <c r="DM102" s="751"/>
    </row>
    <row r="103" spans="24:120" hidden="1">
      <c r="CT103" s="751"/>
      <c r="CV103" s="751"/>
      <c r="CW103" s="751"/>
      <c r="CY103" s="751"/>
      <c r="DA103" s="751"/>
      <c r="DB103" s="751"/>
      <c r="DD103" s="751"/>
      <c r="DF103" s="751"/>
      <c r="DG103" s="751"/>
      <c r="DI103" s="751"/>
      <c r="DK103" s="751"/>
      <c r="DL103" s="751"/>
      <c r="DM103" s="751"/>
      <c r="DN103" s="751"/>
      <c r="DO103" s="751"/>
      <c r="DP103" s="751"/>
    </row>
    <row r="104" spans="24:120" hidden="1">
      <c r="CV104" s="751"/>
      <c r="CW104" s="751"/>
      <c r="DA104" s="751"/>
      <c r="DB104" s="751"/>
      <c r="DF104" s="751"/>
      <c r="DG104" s="751"/>
      <c r="DK104" s="751"/>
      <c r="DL104" s="751"/>
      <c r="DN104" s="751"/>
      <c r="DO104" s="751"/>
      <c r="DP104" s="751"/>
    </row>
    <row r="105" spans="24:120" ht="12.75" hidden="1" customHeight="1"/>
    <row r="106" spans="24:120" hidden="1"/>
    <row r="107" spans="24:120" hidden="1"/>
    <row r="108" spans="24:120" hidden="1"/>
    <row r="109" spans="24:120" hidden="1"/>
    <row r="110" spans="24:120" hidden="1"/>
  </sheetData>
  <sheetProtection algorithmName="SHA-512" hashValue="yYEoCvaZ5w50bYGjtJKLgi81aiVmlvemUR3baRSC1QHiF3NJg0FLImhS1okWXHmB+WLnh+vRDD7Ac4sPPb64qA==" saltValue="wWyfiQ2kvZvU7TI+A+6x5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DL67"/>
  <sheetViews>
    <sheetView showGridLines="0" topLeftCell="A10" zoomScale="70" zoomScaleNormal="70" zoomScaleSheetLayoutView="55" workbookViewId="0"/>
  </sheetViews>
  <sheetFormatPr defaultColWidth="0" defaultRowHeight="13.5" customHeight="1" zeroHeight="1"/>
  <cols>
    <col min="1" max="116" width="2.625" style="750" customWidth="1"/>
    <col min="117" max="16384" width="9" style="751" hidden="1" customWidth="1"/>
  </cols>
  <sheetData>
    <row r="1" spans="2:116">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row>
    <row r="2" spans="2:116"/>
    <row r="3" spans="2:116"/>
    <row r="4" spans="2:116">
      <c r="R4" s="751"/>
      <c r="S4" s="751"/>
      <c r="T4" s="751"/>
      <c r="U4" s="751"/>
      <c r="V4" s="751"/>
      <c r="W4" s="751"/>
      <c r="X4" s="751"/>
      <c r="Y4" s="751"/>
      <c r="Z4" s="751"/>
      <c r="AA4" s="751"/>
      <c r="AB4" s="751"/>
      <c r="AC4" s="751"/>
      <c r="AD4" s="751"/>
      <c r="AE4" s="751"/>
      <c r="AF4" s="751"/>
      <c r="AG4" s="751"/>
      <c r="AH4" s="751"/>
      <c r="AI4" s="751"/>
      <c r="AJ4" s="751"/>
      <c r="AK4" s="751"/>
      <c r="AL4" s="751"/>
      <c r="AM4" s="751"/>
      <c r="AN4" s="751"/>
      <c r="AO4" s="751"/>
      <c r="AP4" s="751"/>
      <c r="AQ4" s="751"/>
      <c r="AR4" s="751"/>
      <c r="AS4" s="751"/>
      <c r="AT4" s="751"/>
      <c r="AU4" s="751"/>
      <c r="AV4" s="751"/>
      <c r="AW4" s="751"/>
      <c r="AX4" s="751"/>
      <c r="AY4" s="751"/>
      <c r="AZ4" s="751"/>
      <c r="BA4" s="751"/>
      <c r="BB4" s="751"/>
      <c r="BC4" s="751"/>
      <c r="BD4" s="751"/>
      <c r="BE4" s="751"/>
      <c r="BF4" s="751"/>
      <c r="BG4" s="751"/>
      <c r="BH4" s="751"/>
      <c r="BI4" s="751"/>
      <c r="BJ4" s="751"/>
      <c r="BK4" s="751"/>
      <c r="BL4" s="751"/>
      <c r="BM4" s="751"/>
      <c r="BN4" s="751"/>
      <c r="BO4" s="751"/>
      <c r="BP4" s="751"/>
      <c r="BQ4" s="751"/>
      <c r="BR4" s="751"/>
      <c r="BS4" s="751"/>
      <c r="BT4" s="751"/>
      <c r="BU4" s="751"/>
      <c r="BV4" s="751"/>
      <c r="BW4" s="751"/>
      <c r="BX4" s="751"/>
      <c r="BY4" s="751"/>
      <c r="BZ4" s="751"/>
      <c r="CA4" s="751"/>
      <c r="CB4" s="751"/>
      <c r="CC4" s="751"/>
      <c r="CD4" s="751"/>
      <c r="CE4" s="751"/>
      <c r="CF4" s="751"/>
      <c r="CG4" s="751"/>
      <c r="CH4" s="751"/>
      <c r="CI4" s="751"/>
      <c r="CJ4" s="751"/>
      <c r="CK4" s="751"/>
      <c r="CL4" s="751"/>
      <c r="CM4" s="751"/>
      <c r="CN4" s="751"/>
      <c r="CO4" s="751"/>
      <c r="CP4" s="751"/>
      <c r="CQ4" s="751"/>
      <c r="CR4" s="751"/>
      <c r="CS4" s="751"/>
      <c r="CT4" s="751"/>
      <c r="CU4" s="751"/>
      <c r="CV4" s="751"/>
      <c r="CW4" s="751"/>
      <c r="CX4" s="751"/>
      <c r="CY4" s="751"/>
      <c r="CZ4" s="751"/>
      <c r="DA4" s="751"/>
      <c r="DB4" s="751"/>
      <c r="DC4" s="751"/>
      <c r="DD4" s="751"/>
      <c r="DE4" s="751"/>
      <c r="DF4" s="751"/>
      <c r="DG4" s="751"/>
      <c r="DH4" s="751"/>
      <c r="DI4" s="751"/>
      <c r="DJ4" s="751"/>
      <c r="DK4" s="751"/>
      <c r="DL4" s="751"/>
    </row>
    <row r="5" spans="2:116">
      <c r="R5" s="751"/>
      <c r="S5" s="751"/>
      <c r="T5" s="751"/>
      <c r="U5" s="751"/>
      <c r="V5" s="751"/>
      <c r="W5" s="751"/>
      <c r="X5" s="751"/>
      <c r="Y5" s="751"/>
      <c r="Z5" s="751"/>
      <c r="AA5" s="751"/>
      <c r="AB5" s="751"/>
      <c r="AC5" s="751"/>
      <c r="AD5" s="751"/>
      <c r="AE5" s="751"/>
      <c r="AF5" s="751"/>
      <c r="AG5" s="751"/>
      <c r="AH5" s="751"/>
      <c r="AI5" s="751"/>
      <c r="AJ5" s="751"/>
      <c r="AK5" s="751"/>
      <c r="AL5" s="751"/>
      <c r="AM5" s="751"/>
      <c r="AN5" s="751"/>
      <c r="AO5" s="751"/>
      <c r="AP5" s="751"/>
      <c r="AQ5" s="751"/>
      <c r="AR5" s="751"/>
      <c r="AS5" s="751"/>
      <c r="AT5" s="751"/>
      <c r="AU5" s="751"/>
      <c r="AV5" s="751"/>
      <c r="AW5" s="751"/>
      <c r="AX5" s="751"/>
      <c r="AY5" s="751"/>
      <c r="AZ5" s="751"/>
      <c r="BA5" s="751"/>
      <c r="BB5" s="751"/>
      <c r="BC5" s="751"/>
      <c r="BD5" s="751"/>
      <c r="BE5" s="751"/>
      <c r="BF5" s="751"/>
      <c r="BG5" s="751"/>
      <c r="BH5" s="751"/>
      <c r="BI5" s="751"/>
      <c r="BJ5" s="751"/>
      <c r="BK5" s="751"/>
      <c r="BL5" s="751"/>
      <c r="BM5" s="751"/>
      <c r="BN5" s="751"/>
      <c r="BO5" s="751"/>
      <c r="BP5" s="751"/>
      <c r="BQ5" s="751"/>
      <c r="BR5" s="751"/>
      <c r="BS5" s="751"/>
      <c r="BT5" s="751"/>
      <c r="BU5" s="751"/>
      <c r="BV5" s="751"/>
      <c r="BW5" s="751"/>
      <c r="BX5" s="751"/>
      <c r="BY5" s="751"/>
      <c r="BZ5" s="751"/>
      <c r="CA5" s="751"/>
      <c r="CB5" s="751"/>
      <c r="CC5" s="751"/>
      <c r="CD5" s="751"/>
      <c r="CE5" s="751"/>
      <c r="CF5" s="751"/>
      <c r="CG5" s="751"/>
      <c r="CH5" s="751"/>
      <c r="CI5" s="751"/>
      <c r="CJ5" s="751"/>
      <c r="CK5" s="751"/>
      <c r="CL5" s="751"/>
      <c r="CM5" s="751"/>
      <c r="CN5" s="751"/>
      <c r="CO5" s="751"/>
      <c r="CP5" s="751"/>
      <c r="CQ5" s="751"/>
      <c r="CR5" s="751"/>
      <c r="CS5" s="751"/>
      <c r="CT5" s="751"/>
      <c r="CU5" s="751"/>
      <c r="CV5" s="751"/>
      <c r="CW5" s="751"/>
      <c r="CX5" s="751"/>
      <c r="CY5" s="751"/>
      <c r="CZ5" s="751"/>
      <c r="DA5" s="751"/>
      <c r="DB5" s="751"/>
      <c r="DC5" s="751"/>
      <c r="DD5" s="751"/>
      <c r="DE5" s="751"/>
      <c r="DF5" s="751"/>
      <c r="DG5" s="751"/>
      <c r="DH5" s="751"/>
      <c r="DI5" s="751"/>
      <c r="DJ5" s="751"/>
      <c r="DK5" s="751"/>
      <c r="DL5" s="751"/>
    </row>
    <row r="6" spans="2:116"/>
    <row r="7" spans="2:116"/>
    <row r="8" spans="2:116"/>
    <row r="9" spans="2:116"/>
    <row r="10" spans="2:116"/>
    <row r="11" spans="2:116"/>
    <row r="12" spans="2:116"/>
    <row r="13" spans="2:116"/>
    <row r="14" spans="2:116"/>
    <row r="15" spans="2:116"/>
    <row r="16" spans="2:116"/>
    <row r="17" spans="9:116"/>
    <row r="18" spans="9:116">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751"/>
      <c r="BH18" s="751"/>
      <c r="BI18" s="751"/>
      <c r="BJ18" s="751"/>
      <c r="BK18" s="751"/>
      <c r="BL18" s="751"/>
      <c r="BM18" s="751"/>
      <c r="BN18" s="751"/>
      <c r="BO18" s="751"/>
      <c r="BP18" s="751"/>
      <c r="BQ18" s="751"/>
      <c r="BR18" s="751"/>
      <c r="BS18" s="751"/>
      <c r="BT18" s="751"/>
      <c r="BU18" s="751"/>
      <c r="BV18" s="751"/>
      <c r="BW18" s="751"/>
      <c r="BX18" s="751"/>
      <c r="BY18" s="751"/>
      <c r="BZ18" s="751"/>
      <c r="CA18" s="751"/>
      <c r="CB18" s="751"/>
      <c r="CC18" s="751"/>
      <c r="CD18" s="751"/>
      <c r="CE18" s="751"/>
      <c r="CF18" s="751"/>
      <c r="CG18" s="751"/>
      <c r="CH18" s="751"/>
      <c r="CI18" s="751"/>
      <c r="CJ18" s="751"/>
      <c r="CK18" s="751"/>
      <c r="CL18" s="751"/>
      <c r="CM18" s="751"/>
      <c r="CN18" s="751"/>
      <c r="CO18" s="751"/>
      <c r="CP18" s="751"/>
      <c r="CQ18" s="751"/>
      <c r="CR18" s="751"/>
      <c r="CS18" s="751"/>
      <c r="CT18" s="751"/>
      <c r="CU18" s="751"/>
      <c r="CV18" s="751"/>
      <c r="CW18" s="751"/>
      <c r="CX18" s="751"/>
      <c r="CY18" s="751"/>
      <c r="CZ18" s="751"/>
      <c r="DA18" s="751"/>
      <c r="DB18" s="751"/>
      <c r="DC18" s="751"/>
      <c r="DD18" s="751"/>
      <c r="DE18" s="751"/>
      <c r="DF18" s="751"/>
      <c r="DG18" s="751"/>
      <c r="DH18" s="751"/>
      <c r="DI18" s="751"/>
      <c r="DJ18" s="751"/>
      <c r="DK18" s="751"/>
      <c r="DL18" s="751"/>
    </row>
    <row r="19" spans="9:116"/>
    <row r="20" spans="9:116"/>
    <row r="21" spans="9:116">
      <c r="DL21" s="751"/>
    </row>
    <row r="22" spans="9:116">
      <c r="DI22" s="751"/>
      <c r="DJ22" s="751"/>
      <c r="DK22" s="751"/>
      <c r="DL22" s="751"/>
    </row>
    <row r="23" spans="9:116">
      <c r="CY23" s="751"/>
      <c r="CZ23" s="751"/>
      <c r="DA23" s="751"/>
      <c r="DB23" s="751"/>
      <c r="DC23" s="751"/>
      <c r="DD23" s="751"/>
      <c r="DE23" s="751"/>
      <c r="DF23" s="751"/>
      <c r="DG23" s="751"/>
      <c r="DH23" s="751"/>
      <c r="DI23" s="751"/>
      <c r="DJ23" s="751"/>
      <c r="DK23" s="751"/>
      <c r="DL23" s="751"/>
    </row>
    <row r="24" spans="9:116"/>
    <row r="25" spans="9:116"/>
    <row r="26" spans="9:116"/>
    <row r="27" spans="9:116"/>
    <row r="28" spans="9:116"/>
    <row r="29" spans="9:116"/>
    <row r="30" spans="9:116"/>
    <row r="31" spans="9:116"/>
    <row r="32" spans="9:116"/>
    <row r="33" spans="15:116"/>
    <row r="34" spans="15:116"/>
    <row r="35" spans="15:116">
      <c r="CZ35" s="751"/>
      <c r="DA35" s="751"/>
      <c r="DB35" s="751"/>
      <c r="DC35" s="751"/>
      <c r="DD35" s="751"/>
      <c r="DE35" s="751"/>
      <c r="DF35" s="751"/>
      <c r="DG35" s="751"/>
      <c r="DH35" s="751"/>
      <c r="DI35" s="751"/>
      <c r="DJ35" s="751"/>
      <c r="DK35" s="751"/>
      <c r="DL35" s="751"/>
    </row>
    <row r="36" spans="15:116"/>
    <row r="37" spans="15:116">
      <c r="DL37" s="751"/>
    </row>
    <row r="38" spans="15:116">
      <c r="DI38" s="751"/>
      <c r="DJ38" s="751"/>
      <c r="DK38" s="751"/>
      <c r="DL38" s="751"/>
    </row>
    <row r="39" spans="15:116"/>
    <row r="40" spans="15:116"/>
    <row r="41" spans="15:116"/>
    <row r="42" spans="15:116"/>
    <row r="43" spans="15:116">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1"/>
      <c r="AY43" s="751"/>
      <c r="AZ43" s="751"/>
      <c r="BA43" s="751"/>
      <c r="BB43" s="751"/>
      <c r="BC43" s="751"/>
      <c r="BD43" s="751"/>
      <c r="BE43" s="751"/>
      <c r="BF43" s="751"/>
      <c r="BG43" s="751"/>
      <c r="BH43" s="751"/>
      <c r="BI43" s="751"/>
      <c r="BJ43" s="751"/>
      <c r="BK43" s="751"/>
      <c r="BL43" s="751"/>
      <c r="BM43" s="751"/>
      <c r="BN43" s="751"/>
      <c r="BO43" s="751"/>
      <c r="BP43" s="751"/>
      <c r="BQ43" s="751"/>
      <c r="BR43" s="751"/>
      <c r="BS43" s="751"/>
      <c r="BT43" s="751"/>
      <c r="BU43" s="751"/>
      <c r="BV43" s="751"/>
      <c r="BW43" s="751"/>
      <c r="BX43" s="751"/>
      <c r="BY43" s="751"/>
      <c r="BZ43" s="751"/>
      <c r="CA43" s="751"/>
      <c r="CB43" s="751"/>
      <c r="CC43" s="751"/>
      <c r="CD43" s="751"/>
      <c r="CE43" s="751"/>
      <c r="CF43" s="751"/>
      <c r="CG43" s="751"/>
      <c r="CH43" s="751"/>
      <c r="CI43" s="751"/>
      <c r="CJ43" s="751"/>
      <c r="CK43" s="751"/>
      <c r="CL43" s="751"/>
      <c r="CM43" s="751"/>
      <c r="CN43" s="751"/>
      <c r="CO43" s="751"/>
      <c r="CP43" s="751"/>
      <c r="CQ43" s="751"/>
      <c r="CR43" s="751"/>
      <c r="CS43" s="751"/>
      <c r="CT43" s="751"/>
      <c r="CU43" s="751"/>
      <c r="CV43" s="751"/>
      <c r="CW43" s="751"/>
      <c r="CX43" s="751"/>
      <c r="CY43" s="751"/>
      <c r="CZ43" s="751"/>
      <c r="DA43" s="751"/>
      <c r="DB43" s="751"/>
      <c r="DC43" s="751"/>
      <c r="DD43" s="751"/>
      <c r="DE43" s="751"/>
      <c r="DF43" s="751"/>
      <c r="DG43" s="751"/>
      <c r="DH43" s="751"/>
      <c r="DI43" s="751"/>
      <c r="DJ43" s="751"/>
      <c r="DK43" s="751"/>
      <c r="DL43" s="751"/>
    </row>
    <row r="44" spans="15:116">
      <c r="DL44" s="751"/>
    </row>
    <row r="45" spans="15:116"/>
    <row r="46" spans="15:116">
      <c r="DA46" s="751"/>
      <c r="DB46" s="751"/>
      <c r="DC46" s="751"/>
      <c r="DD46" s="751"/>
      <c r="DE46" s="751"/>
      <c r="DF46" s="751"/>
      <c r="DG46" s="751"/>
      <c r="DH46" s="751"/>
      <c r="DI46" s="751"/>
      <c r="DJ46" s="751"/>
      <c r="DK46" s="751"/>
      <c r="DL46" s="751"/>
    </row>
    <row r="47" spans="15:116"/>
    <row r="48" spans="15:116"/>
    <row r="49" spans="104:116"/>
    <row r="50" spans="104:116">
      <c r="CZ50" s="751"/>
      <c r="DA50" s="751"/>
      <c r="DB50" s="751"/>
      <c r="DC50" s="751"/>
      <c r="DD50" s="751"/>
      <c r="DE50" s="751"/>
      <c r="DF50" s="751"/>
      <c r="DG50" s="751"/>
      <c r="DH50" s="751"/>
      <c r="DI50" s="751"/>
      <c r="DJ50" s="751"/>
      <c r="DK50" s="751"/>
      <c r="DL50" s="751"/>
    </row>
    <row r="51" spans="104:116"/>
    <row r="52" spans="104:116"/>
    <row r="53" spans="104:116">
      <c r="DL53" s="75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1"/>
      <c r="DD67" s="751"/>
      <c r="DE67" s="751"/>
      <c r="DF67" s="751"/>
      <c r="DG67" s="751"/>
      <c r="DH67" s="751"/>
      <c r="DI67" s="751"/>
      <c r="DJ67" s="751"/>
      <c r="DK67" s="751"/>
      <c r="DL67" s="75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hNenNRZQgRP9fh7gnSpEE+h4MFVRJ9Na9yvAqNENyb06gWKN3wxOu2hiZYGFC8ufXG3ScKPCHYE4yPujJCS6EA==" saltValue="BVyDtNwMcd2myN4DNPHmq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5" customWidth="1"/>
    <col min="37" max="44" width="17" style="365" customWidth="1"/>
    <col min="45" max="45" width="6.125" style="752" customWidth="1"/>
    <col min="46" max="46" width="3" style="753" customWidth="1"/>
    <col min="47" max="47" width="19.125" style="365" hidden="1" customWidth="1"/>
    <col min="48" max="52" width="12.625" style="365" hidden="1" customWidth="1"/>
    <col min="53" max="16384" width="8.625" style="365" hidden="1" customWidth="1"/>
  </cols>
  <sheetData>
    <row r="1" spans="1:46">
      <c r="AS1" s="764"/>
      <c r="AT1" s="764"/>
    </row>
    <row r="2" spans="1:46">
      <c r="AS2" s="764"/>
      <c r="AT2" s="764"/>
    </row>
    <row r="3" spans="1:46">
      <c r="AS3" s="764"/>
      <c r="AT3" s="764"/>
    </row>
    <row r="4" spans="1:46">
      <c r="AS4" s="764"/>
      <c r="AT4" s="764"/>
    </row>
    <row r="5" spans="1:46" ht="17.25">
      <c r="A5" s="755" t="s">
        <v>507</v>
      </c>
      <c r="B5" s="760"/>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0"/>
      <c r="AQ5" s="760"/>
      <c r="AR5" s="760"/>
      <c r="AS5" s="855"/>
    </row>
    <row r="6" spans="1:46">
      <c r="A6" s="753"/>
      <c r="B6" s="764"/>
      <c r="C6" s="764"/>
      <c r="D6" s="764"/>
      <c r="E6" s="764"/>
      <c r="F6" s="764"/>
      <c r="G6" s="764"/>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58" t="s">
        <v>508</v>
      </c>
      <c r="AL6" s="758"/>
      <c r="AM6" s="758"/>
      <c r="AN6" s="758"/>
      <c r="AO6" s="764"/>
      <c r="AP6" s="764"/>
      <c r="AQ6" s="764"/>
      <c r="AR6" s="764"/>
    </row>
    <row r="7" spans="1:46">
      <c r="A7" s="753"/>
      <c r="B7" s="764"/>
      <c r="C7" s="764"/>
      <c r="D7" s="764"/>
      <c r="E7" s="764"/>
      <c r="F7" s="764"/>
      <c r="G7" s="764"/>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6"/>
      <c r="AL7" s="779"/>
      <c r="AM7" s="779"/>
      <c r="AN7" s="796"/>
      <c r="AO7" s="809" t="s">
        <v>321</v>
      </c>
      <c r="AP7" s="821"/>
      <c r="AQ7" s="832" t="s">
        <v>509</v>
      </c>
      <c r="AR7" s="846"/>
    </row>
    <row r="8" spans="1:46">
      <c r="A8" s="753"/>
      <c r="B8" s="764"/>
      <c r="C8" s="764"/>
      <c r="D8" s="764"/>
      <c r="E8" s="764"/>
      <c r="F8" s="764"/>
      <c r="G8" s="764"/>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764"/>
      <c r="AK8" s="767"/>
      <c r="AL8" s="780"/>
      <c r="AM8" s="780"/>
      <c r="AN8" s="797"/>
      <c r="AO8" s="810"/>
      <c r="AP8" s="822" t="s">
        <v>398</v>
      </c>
      <c r="AQ8" s="833" t="s">
        <v>396</v>
      </c>
      <c r="AR8" s="847" t="s">
        <v>476</v>
      </c>
    </row>
    <row r="9" spans="1:46">
      <c r="A9" s="753"/>
      <c r="B9" s="764"/>
      <c r="C9" s="764"/>
      <c r="D9" s="764"/>
      <c r="E9" s="764"/>
      <c r="F9" s="764"/>
      <c r="G9" s="764"/>
      <c r="H9" s="764"/>
      <c r="I9" s="764"/>
      <c r="J9" s="764"/>
      <c r="K9" s="764"/>
      <c r="L9" s="764"/>
      <c r="M9" s="764"/>
      <c r="N9" s="764"/>
      <c r="O9" s="764"/>
      <c r="P9" s="764"/>
      <c r="Q9" s="764"/>
      <c r="R9" s="764"/>
      <c r="S9" s="764"/>
      <c r="T9" s="764"/>
      <c r="U9" s="764"/>
      <c r="V9" s="764"/>
      <c r="W9" s="764"/>
      <c r="X9" s="764"/>
      <c r="Y9" s="764"/>
      <c r="Z9" s="764"/>
      <c r="AA9" s="764"/>
      <c r="AB9" s="764"/>
      <c r="AC9" s="764"/>
      <c r="AD9" s="764"/>
      <c r="AE9" s="764"/>
      <c r="AF9" s="764"/>
      <c r="AG9" s="764"/>
      <c r="AH9" s="764"/>
      <c r="AI9" s="764"/>
      <c r="AJ9" s="764"/>
      <c r="AK9" s="768" t="s">
        <v>510</v>
      </c>
      <c r="AL9" s="781"/>
      <c r="AM9" s="781"/>
      <c r="AN9" s="798"/>
      <c r="AO9" s="811">
        <v>5814470</v>
      </c>
      <c r="AP9" s="811">
        <v>39778</v>
      </c>
      <c r="AQ9" s="834">
        <v>56134</v>
      </c>
      <c r="AR9" s="848">
        <v>-29.1</v>
      </c>
    </row>
    <row r="10" spans="1:46">
      <c r="A10" s="753"/>
      <c r="B10" s="764"/>
      <c r="C10" s="764"/>
      <c r="D10" s="764"/>
      <c r="E10" s="764"/>
      <c r="F10" s="764"/>
      <c r="G10" s="764"/>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8" t="s">
        <v>307</v>
      </c>
      <c r="AL10" s="781"/>
      <c r="AM10" s="781"/>
      <c r="AN10" s="798"/>
      <c r="AO10" s="812">
        <v>721530</v>
      </c>
      <c r="AP10" s="812">
        <v>4936</v>
      </c>
      <c r="AQ10" s="835">
        <v>5510</v>
      </c>
      <c r="AR10" s="849">
        <v>-10.4</v>
      </c>
    </row>
    <row r="11" spans="1:46" ht="13.5" customHeight="1">
      <c r="A11" s="753"/>
      <c r="B11" s="764"/>
      <c r="C11" s="764"/>
      <c r="D11" s="764"/>
      <c r="E11" s="764"/>
      <c r="F11" s="764"/>
      <c r="G11" s="764"/>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8" t="s">
        <v>238</v>
      </c>
      <c r="AL11" s="781"/>
      <c r="AM11" s="781"/>
      <c r="AN11" s="798"/>
      <c r="AO11" s="812">
        <v>1181031</v>
      </c>
      <c r="AP11" s="812">
        <v>8080</v>
      </c>
      <c r="AQ11" s="835">
        <v>3865</v>
      </c>
      <c r="AR11" s="849">
        <v>109.1</v>
      </c>
    </row>
    <row r="12" spans="1:46" ht="13.5" customHeight="1">
      <c r="A12" s="753"/>
      <c r="B12" s="764"/>
      <c r="C12" s="764"/>
      <c r="D12" s="764"/>
      <c r="E12" s="764"/>
      <c r="F12" s="764"/>
      <c r="G12" s="764"/>
      <c r="H12" s="764"/>
      <c r="I12" s="764"/>
      <c r="J12" s="764"/>
      <c r="K12" s="764"/>
      <c r="L12" s="764"/>
      <c r="M12" s="764"/>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4"/>
      <c r="AK12" s="768" t="s">
        <v>202</v>
      </c>
      <c r="AL12" s="781"/>
      <c r="AM12" s="781"/>
      <c r="AN12" s="798"/>
      <c r="AO12" s="812">
        <v>894549</v>
      </c>
      <c r="AP12" s="812">
        <v>6120</v>
      </c>
      <c r="AQ12" s="835">
        <v>1439</v>
      </c>
      <c r="AR12" s="849">
        <v>325.3</v>
      </c>
    </row>
    <row r="13" spans="1:46" ht="13.5" customHeight="1">
      <c r="A13" s="753"/>
      <c r="B13" s="764"/>
      <c r="C13" s="764"/>
      <c r="D13" s="764"/>
      <c r="E13" s="764"/>
      <c r="F13" s="764"/>
      <c r="G13" s="764"/>
      <c r="H13" s="764"/>
      <c r="I13" s="764"/>
      <c r="J13" s="764"/>
      <c r="K13" s="764"/>
      <c r="L13" s="764"/>
      <c r="M13" s="764"/>
      <c r="N13" s="764"/>
      <c r="O13" s="764"/>
      <c r="P13" s="764"/>
      <c r="Q13" s="764"/>
      <c r="R13" s="764"/>
      <c r="S13" s="764"/>
      <c r="T13" s="764"/>
      <c r="U13" s="764"/>
      <c r="V13" s="764"/>
      <c r="W13" s="764"/>
      <c r="X13" s="764"/>
      <c r="Y13" s="764"/>
      <c r="Z13" s="764"/>
      <c r="AA13" s="764"/>
      <c r="AB13" s="764"/>
      <c r="AC13" s="764"/>
      <c r="AD13" s="764"/>
      <c r="AE13" s="764"/>
      <c r="AF13" s="764"/>
      <c r="AG13" s="764"/>
      <c r="AH13" s="764"/>
      <c r="AI13" s="764"/>
      <c r="AJ13" s="764"/>
      <c r="AK13" s="768" t="s">
        <v>466</v>
      </c>
      <c r="AL13" s="781"/>
      <c r="AM13" s="781"/>
      <c r="AN13" s="798"/>
      <c r="AO13" s="812" t="s">
        <v>160</v>
      </c>
      <c r="AP13" s="812" t="s">
        <v>160</v>
      </c>
      <c r="AQ13" s="835">
        <v>19</v>
      </c>
      <c r="AR13" s="849" t="s">
        <v>160</v>
      </c>
    </row>
    <row r="14" spans="1:46" ht="13.5" customHeight="1">
      <c r="A14" s="753"/>
      <c r="B14" s="764"/>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C14" s="764"/>
      <c r="AD14" s="764"/>
      <c r="AE14" s="764"/>
      <c r="AF14" s="764"/>
      <c r="AG14" s="764"/>
      <c r="AH14" s="764"/>
      <c r="AI14" s="764"/>
      <c r="AJ14" s="764"/>
      <c r="AK14" s="768" t="s">
        <v>246</v>
      </c>
      <c r="AL14" s="781"/>
      <c r="AM14" s="781"/>
      <c r="AN14" s="798"/>
      <c r="AO14" s="812">
        <v>269106</v>
      </c>
      <c r="AP14" s="812">
        <v>1841</v>
      </c>
      <c r="AQ14" s="835">
        <v>2011</v>
      </c>
      <c r="AR14" s="849">
        <v>-8.5</v>
      </c>
    </row>
    <row r="15" spans="1:46" ht="13.5" customHeight="1">
      <c r="A15" s="753"/>
      <c r="B15" s="764"/>
      <c r="C15" s="764"/>
      <c r="D15" s="764"/>
      <c r="E15" s="764"/>
      <c r="F15" s="764"/>
      <c r="G15" s="764"/>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764"/>
      <c r="AI15" s="764"/>
      <c r="AJ15" s="764"/>
      <c r="AK15" s="768" t="s">
        <v>502</v>
      </c>
      <c r="AL15" s="781"/>
      <c r="AM15" s="781"/>
      <c r="AN15" s="798"/>
      <c r="AO15" s="812">
        <v>229849</v>
      </c>
      <c r="AP15" s="812">
        <v>1572</v>
      </c>
      <c r="AQ15" s="835">
        <v>1607</v>
      </c>
      <c r="AR15" s="849">
        <v>-2.2000000000000002</v>
      </c>
    </row>
    <row r="16" spans="1:46">
      <c r="A16" s="753"/>
      <c r="B16" s="764"/>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69" t="s">
        <v>481</v>
      </c>
      <c r="AL16" s="782"/>
      <c r="AM16" s="782"/>
      <c r="AN16" s="799"/>
      <c r="AO16" s="812">
        <v>-573515</v>
      </c>
      <c r="AP16" s="812">
        <v>-3924</v>
      </c>
      <c r="AQ16" s="835">
        <v>-5023</v>
      </c>
      <c r="AR16" s="849">
        <v>-21.9</v>
      </c>
    </row>
    <row r="17" spans="1:46">
      <c r="A17" s="753"/>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9" t="s">
        <v>271</v>
      </c>
      <c r="AL17" s="782"/>
      <c r="AM17" s="782"/>
      <c r="AN17" s="799"/>
      <c r="AO17" s="812">
        <v>8537020</v>
      </c>
      <c r="AP17" s="812">
        <v>58404</v>
      </c>
      <c r="AQ17" s="835">
        <v>65561</v>
      </c>
      <c r="AR17" s="849">
        <v>-10.9</v>
      </c>
    </row>
    <row r="18" spans="1:46">
      <c r="A18" s="753"/>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826"/>
      <c r="AR18" s="826"/>
    </row>
    <row r="19" spans="1:46">
      <c r="A19" s="753"/>
      <c r="B19" s="764"/>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t="s">
        <v>432</v>
      </c>
      <c r="AL19" s="764"/>
      <c r="AM19" s="764"/>
      <c r="AN19" s="764"/>
      <c r="AO19" s="764"/>
      <c r="AP19" s="764"/>
      <c r="AQ19" s="764"/>
      <c r="AR19" s="764"/>
    </row>
    <row r="20" spans="1:46">
      <c r="A20" s="753"/>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70"/>
      <c r="AL20" s="783"/>
      <c r="AM20" s="783"/>
      <c r="AN20" s="800"/>
      <c r="AO20" s="813" t="s">
        <v>511</v>
      </c>
      <c r="AP20" s="823" t="s">
        <v>257</v>
      </c>
      <c r="AQ20" s="836" t="s">
        <v>124</v>
      </c>
      <c r="AR20" s="850"/>
    </row>
    <row r="21" spans="1:46" s="754" customFormat="1">
      <c r="A21" s="756"/>
      <c r="AK21" s="771" t="s">
        <v>80</v>
      </c>
      <c r="AL21" s="784"/>
      <c r="AM21" s="784"/>
      <c r="AN21" s="801"/>
      <c r="AO21" s="814">
        <v>4.42</v>
      </c>
      <c r="AP21" s="824">
        <v>6.51</v>
      </c>
      <c r="AQ21" s="837">
        <v>-2.09</v>
      </c>
      <c r="AS21" s="856"/>
      <c r="AT21" s="756"/>
    </row>
    <row r="22" spans="1:46" s="754" customFormat="1">
      <c r="A22" s="756"/>
      <c r="AK22" s="771" t="s">
        <v>453</v>
      </c>
      <c r="AL22" s="784"/>
      <c r="AM22" s="784"/>
      <c r="AN22" s="801"/>
      <c r="AO22" s="815">
        <v>102.6</v>
      </c>
      <c r="AP22" s="825">
        <v>99.9</v>
      </c>
      <c r="AQ22" s="838">
        <v>2.7</v>
      </c>
      <c r="AR22" s="826"/>
      <c r="AS22" s="856"/>
      <c r="AT22" s="756"/>
    </row>
    <row r="23" spans="1:46" s="754" customFormat="1">
      <c r="A23" s="756"/>
      <c r="AP23" s="826"/>
      <c r="AQ23" s="826"/>
      <c r="AR23" s="826"/>
      <c r="AS23" s="856"/>
      <c r="AT23" s="756"/>
    </row>
    <row r="24" spans="1:46" s="754" customFormat="1">
      <c r="A24" s="756"/>
      <c r="AP24" s="826"/>
      <c r="AQ24" s="826"/>
      <c r="AR24" s="826"/>
      <c r="AS24" s="856"/>
      <c r="AT24" s="756"/>
    </row>
    <row r="25" spans="1:46" s="754" customFormat="1">
      <c r="A25" s="757"/>
      <c r="B25" s="765"/>
      <c r="C25" s="765"/>
      <c r="D25" s="765"/>
      <c r="E25" s="765"/>
      <c r="F25" s="765"/>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827"/>
      <c r="AQ25" s="827"/>
      <c r="AR25" s="827"/>
      <c r="AS25" s="857"/>
      <c r="AT25" s="756"/>
    </row>
    <row r="26" spans="1:46" s="754" customFormat="1">
      <c r="A26" s="758" t="s">
        <v>512</v>
      </c>
      <c r="AP26" s="826"/>
      <c r="AQ26" s="826"/>
      <c r="AR26" s="826"/>
      <c r="AS26" s="758"/>
      <c r="AT26" s="758"/>
    </row>
    <row r="27" spans="1:46">
      <c r="A27" s="759" t="s">
        <v>182</v>
      </c>
      <c r="AO27" s="764"/>
      <c r="AP27" s="764"/>
      <c r="AQ27" s="764"/>
      <c r="AR27" s="764"/>
      <c r="AS27" s="764"/>
      <c r="AT27" s="764"/>
    </row>
    <row r="28" spans="1:46" ht="17.25">
      <c r="A28" s="755" t="s">
        <v>461</v>
      </c>
      <c r="B28" s="760"/>
      <c r="C28" s="760"/>
      <c r="D28" s="760"/>
      <c r="E28" s="760"/>
      <c r="F28" s="760"/>
      <c r="G28" s="760"/>
      <c r="H28" s="760"/>
      <c r="I28" s="760"/>
      <c r="J28" s="760"/>
      <c r="K28" s="760"/>
      <c r="L28" s="760"/>
      <c r="M28" s="760"/>
      <c r="N28" s="760"/>
      <c r="O28" s="760"/>
      <c r="P28" s="760"/>
      <c r="Q28" s="760"/>
      <c r="R28" s="760"/>
      <c r="S28" s="760"/>
      <c r="T28" s="760"/>
      <c r="U28" s="760"/>
      <c r="V28" s="760"/>
      <c r="W28" s="760"/>
      <c r="X28" s="760"/>
      <c r="Y28" s="760"/>
      <c r="Z28" s="760"/>
      <c r="AA28" s="760"/>
      <c r="AB28" s="760"/>
      <c r="AC28" s="760"/>
      <c r="AD28" s="760"/>
      <c r="AE28" s="760"/>
      <c r="AF28" s="760"/>
      <c r="AG28" s="760"/>
      <c r="AH28" s="760"/>
      <c r="AI28" s="760"/>
      <c r="AJ28" s="760"/>
      <c r="AK28" s="760"/>
      <c r="AL28" s="760"/>
      <c r="AM28" s="760"/>
      <c r="AN28" s="760"/>
      <c r="AO28" s="760"/>
      <c r="AP28" s="760"/>
      <c r="AQ28" s="760"/>
      <c r="AR28" s="760"/>
      <c r="AS28" s="858"/>
    </row>
    <row r="29" spans="1:46">
      <c r="A29" s="753"/>
      <c r="B29" s="764"/>
      <c r="C29" s="764"/>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58" t="s">
        <v>514</v>
      </c>
      <c r="AL29" s="758"/>
      <c r="AM29" s="758"/>
      <c r="AN29" s="758"/>
      <c r="AO29" s="764"/>
      <c r="AP29" s="764"/>
      <c r="AQ29" s="764"/>
      <c r="AR29" s="764"/>
      <c r="AS29" s="859"/>
    </row>
    <row r="30" spans="1:46">
      <c r="A30" s="753"/>
      <c r="B30" s="764"/>
      <c r="C30" s="764"/>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6"/>
      <c r="AL30" s="779"/>
      <c r="AM30" s="779"/>
      <c r="AN30" s="796"/>
      <c r="AO30" s="809" t="s">
        <v>321</v>
      </c>
      <c r="AP30" s="821"/>
      <c r="AQ30" s="832" t="s">
        <v>509</v>
      </c>
      <c r="AR30" s="846"/>
    </row>
    <row r="31" spans="1:46">
      <c r="A31" s="753"/>
      <c r="B31" s="764"/>
      <c r="C31" s="764"/>
      <c r="D31" s="764"/>
      <c r="E31" s="764"/>
      <c r="F31" s="764"/>
      <c r="G31" s="764"/>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7"/>
      <c r="AL31" s="780"/>
      <c r="AM31" s="780"/>
      <c r="AN31" s="797"/>
      <c r="AO31" s="810"/>
      <c r="AP31" s="822" t="s">
        <v>398</v>
      </c>
      <c r="AQ31" s="833" t="s">
        <v>396</v>
      </c>
      <c r="AR31" s="847" t="s">
        <v>476</v>
      </c>
    </row>
    <row r="32" spans="1:46" ht="27" customHeight="1">
      <c r="A32" s="753"/>
      <c r="B32" s="764"/>
      <c r="C32" s="764"/>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72" t="s">
        <v>513</v>
      </c>
      <c r="AL32" s="785"/>
      <c r="AM32" s="785"/>
      <c r="AN32" s="802"/>
      <c r="AO32" s="812">
        <v>5043266</v>
      </c>
      <c r="AP32" s="812">
        <v>34502</v>
      </c>
      <c r="AQ32" s="839">
        <v>34736</v>
      </c>
      <c r="AR32" s="849">
        <v>-0.7</v>
      </c>
    </row>
    <row r="33" spans="1:46" ht="13.5" customHeight="1">
      <c r="A33" s="753"/>
      <c r="B33" s="764"/>
      <c r="C33" s="764"/>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72" t="s">
        <v>516</v>
      </c>
      <c r="AL33" s="785"/>
      <c r="AM33" s="785"/>
      <c r="AN33" s="802"/>
      <c r="AO33" s="812" t="s">
        <v>160</v>
      </c>
      <c r="AP33" s="812" t="s">
        <v>160</v>
      </c>
      <c r="AQ33" s="839" t="s">
        <v>160</v>
      </c>
      <c r="AR33" s="849" t="s">
        <v>160</v>
      </c>
    </row>
    <row r="34" spans="1:46" ht="27" customHeight="1">
      <c r="A34" s="753"/>
      <c r="B34" s="764"/>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72" t="s">
        <v>517</v>
      </c>
      <c r="AL34" s="785"/>
      <c r="AM34" s="785"/>
      <c r="AN34" s="802"/>
      <c r="AO34" s="812" t="s">
        <v>160</v>
      </c>
      <c r="AP34" s="812" t="s">
        <v>160</v>
      </c>
      <c r="AQ34" s="839">
        <v>3</v>
      </c>
      <c r="AR34" s="849" t="s">
        <v>160</v>
      </c>
    </row>
    <row r="35" spans="1:46" ht="27" customHeight="1">
      <c r="A35" s="753"/>
      <c r="B35" s="764"/>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72" t="s">
        <v>393</v>
      </c>
      <c r="AL35" s="785"/>
      <c r="AM35" s="785"/>
      <c r="AN35" s="802"/>
      <c r="AO35" s="812">
        <v>2004240</v>
      </c>
      <c r="AP35" s="812">
        <v>13711</v>
      </c>
      <c r="AQ35" s="839">
        <v>12174</v>
      </c>
      <c r="AR35" s="849">
        <v>12.6</v>
      </c>
    </row>
    <row r="36" spans="1:46" ht="27" customHeight="1">
      <c r="A36" s="753"/>
      <c r="B36" s="764"/>
      <c r="C36" s="764"/>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72" t="s">
        <v>518</v>
      </c>
      <c r="AL36" s="785"/>
      <c r="AM36" s="785"/>
      <c r="AN36" s="802"/>
      <c r="AO36" s="812">
        <v>78294</v>
      </c>
      <c r="AP36" s="812">
        <v>536</v>
      </c>
      <c r="AQ36" s="839">
        <v>1732</v>
      </c>
      <c r="AR36" s="849">
        <v>-69.099999999999994</v>
      </c>
    </row>
    <row r="37" spans="1:46" ht="13.5" customHeight="1">
      <c r="A37" s="753"/>
      <c r="B37" s="764"/>
      <c r="C37" s="764"/>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72" t="s">
        <v>520</v>
      </c>
      <c r="AL37" s="785"/>
      <c r="AM37" s="785"/>
      <c r="AN37" s="802"/>
      <c r="AO37" s="812">
        <v>116335</v>
      </c>
      <c r="AP37" s="812">
        <v>796</v>
      </c>
      <c r="AQ37" s="839">
        <v>505</v>
      </c>
      <c r="AR37" s="849">
        <v>57.6</v>
      </c>
    </row>
    <row r="38" spans="1:46" ht="27" customHeight="1">
      <c r="A38" s="753"/>
      <c r="B38" s="764"/>
      <c r="C38" s="764"/>
      <c r="D38" s="764"/>
      <c r="E38" s="764"/>
      <c r="F38" s="764"/>
      <c r="G38" s="764"/>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73" t="s">
        <v>157</v>
      </c>
      <c r="AL38" s="786"/>
      <c r="AM38" s="786"/>
      <c r="AN38" s="803"/>
      <c r="AO38" s="816" t="s">
        <v>160</v>
      </c>
      <c r="AP38" s="816" t="s">
        <v>160</v>
      </c>
      <c r="AQ38" s="840">
        <v>0</v>
      </c>
      <c r="AR38" s="838" t="s">
        <v>160</v>
      </c>
      <c r="AS38" s="859"/>
    </row>
    <row r="39" spans="1:46">
      <c r="A39" s="753"/>
      <c r="B39" s="764"/>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73" t="s">
        <v>112</v>
      </c>
      <c r="AL39" s="786"/>
      <c r="AM39" s="786"/>
      <c r="AN39" s="803"/>
      <c r="AO39" s="812">
        <v>-1279666</v>
      </c>
      <c r="AP39" s="812">
        <v>-8754</v>
      </c>
      <c r="AQ39" s="839">
        <v>-7643</v>
      </c>
      <c r="AR39" s="849">
        <v>14.5</v>
      </c>
      <c r="AS39" s="859"/>
    </row>
    <row r="40" spans="1:46" ht="27" customHeight="1">
      <c r="A40" s="753"/>
      <c r="B40" s="764"/>
      <c r="C40" s="764"/>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72" t="s">
        <v>174</v>
      </c>
      <c r="AL40" s="785"/>
      <c r="AM40" s="785"/>
      <c r="AN40" s="802"/>
      <c r="AO40" s="812">
        <v>-3755658</v>
      </c>
      <c r="AP40" s="812">
        <v>-25693</v>
      </c>
      <c r="AQ40" s="839">
        <v>-31811</v>
      </c>
      <c r="AR40" s="849">
        <v>-19.2</v>
      </c>
      <c r="AS40" s="859"/>
    </row>
    <row r="41" spans="1:46">
      <c r="A41" s="753"/>
      <c r="B41" s="764"/>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74" t="s">
        <v>382</v>
      </c>
      <c r="AL41" s="787"/>
      <c r="AM41" s="787"/>
      <c r="AN41" s="804"/>
      <c r="AO41" s="812">
        <v>2206811</v>
      </c>
      <c r="AP41" s="812">
        <v>15097</v>
      </c>
      <c r="AQ41" s="839">
        <v>9697</v>
      </c>
      <c r="AR41" s="849">
        <v>55.7</v>
      </c>
      <c r="AS41" s="859"/>
    </row>
    <row r="42" spans="1:46">
      <c r="A42" s="753"/>
      <c r="B42" s="764"/>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75" t="s">
        <v>65</v>
      </c>
      <c r="AL42" s="764"/>
      <c r="AM42" s="764"/>
      <c r="AN42" s="764"/>
      <c r="AO42" s="764"/>
      <c r="AP42" s="764"/>
      <c r="AQ42" s="826"/>
      <c r="AR42" s="826"/>
      <c r="AS42" s="859"/>
    </row>
    <row r="43" spans="1:46">
      <c r="A43" s="753"/>
      <c r="B43" s="764"/>
      <c r="C43" s="764"/>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828"/>
      <c r="AQ43" s="826"/>
      <c r="AR43" s="764"/>
      <c r="AS43" s="859"/>
    </row>
    <row r="44" spans="1:46">
      <c r="A44" s="753"/>
      <c r="B44" s="764"/>
      <c r="C44" s="764"/>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826"/>
      <c r="AR44" s="764"/>
    </row>
    <row r="45" spans="1:46">
      <c r="A45" s="760"/>
      <c r="B45" s="760"/>
      <c r="C45" s="760"/>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760"/>
      <c r="AB45" s="760"/>
      <c r="AC45" s="760"/>
      <c r="AD45" s="760"/>
      <c r="AE45" s="760"/>
      <c r="AF45" s="760"/>
      <c r="AG45" s="760"/>
      <c r="AH45" s="760"/>
      <c r="AI45" s="760"/>
      <c r="AJ45" s="760"/>
      <c r="AK45" s="760"/>
      <c r="AL45" s="760"/>
      <c r="AM45" s="760"/>
      <c r="AN45" s="760"/>
      <c r="AO45" s="760"/>
      <c r="AP45" s="760"/>
      <c r="AQ45" s="841"/>
      <c r="AR45" s="760"/>
      <c r="AS45" s="760"/>
      <c r="AT45" s="764"/>
    </row>
    <row r="46" spans="1:46">
      <c r="A46" s="761"/>
      <c r="B46" s="761"/>
      <c r="C46" s="761"/>
      <c r="D46" s="761"/>
      <c r="E46" s="761"/>
      <c r="F46" s="761"/>
      <c r="G46" s="761"/>
      <c r="H46" s="761"/>
      <c r="I46" s="761"/>
      <c r="J46" s="761"/>
      <c r="K46" s="761"/>
      <c r="L46" s="761"/>
      <c r="M46" s="761"/>
      <c r="N46" s="761"/>
      <c r="O46" s="761"/>
      <c r="P46" s="761"/>
      <c r="Q46" s="761"/>
      <c r="R46" s="761"/>
      <c r="S46" s="761"/>
      <c r="T46" s="761"/>
      <c r="U46" s="761"/>
      <c r="V46" s="761"/>
      <c r="W46" s="761"/>
      <c r="X46" s="761"/>
      <c r="Y46" s="761"/>
      <c r="Z46" s="761"/>
      <c r="AA46" s="761"/>
      <c r="AB46" s="761"/>
      <c r="AC46" s="761"/>
      <c r="AD46" s="761"/>
      <c r="AE46" s="761"/>
      <c r="AF46" s="761"/>
      <c r="AG46" s="761"/>
      <c r="AH46" s="761"/>
      <c r="AI46" s="761"/>
      <c r="AJ46" s="761"/>
      <c r="AK46" s="761"/>
      <c r="AL46" s="761"/>
      <c r="AM46" s="761"/>
      <c r="AN46" s="761"/>
      <c r="AO46" s="761"/>
      <c r="AP46" s="761"/>
      <c r="AQ46" s="761"/>
      <c r="AR46" s="761"/>
      <c r="AS46" s="761"/>
      <c r="AT46" s="764"/>
    </row>
    <row r="47" spans="1:46" ht="17.25" customHeight="1">
      <c r="A47" s="762" t="s">
        <v>209</v>
      </c>
      <c r="B47" s="764"/>
      <c r="C47" s="764"/>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c r="AF47" s="764"/>
      <c r="AG47" s="764"/>
      <c r="AH47" s="764"/>
      <c r="AI47" s="764"/>
      <c r="AJ47" s="764"/>
      <c r="AK47" s="764"/>
      <c r="AL47" s="764"/>
      <c r="AM47" s="764"/>
      <c r="AN47" s="764"/>
      <c r="AO47" s="764"/>
      <c r="AP47" s="764"/>
      <c r="AQ47" s="764"/>
      <c r="AR47" s="764"/>
    </row>
    <row r="48" spans="1:46">
      <c r="A48" s="753"/>
      <c r="B48" s="764"/>
      <c r="C48" s="764"/>
      <c r="D48" s="764"/>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1" t="s">
        <v>521</v>
      </c>
      <c r="AL48" s="761"/>
      <c r="AM48" s="761"/>
      <c r="AN48" s="761"/>
      <c r="AO48" s="761"/>
      <c r="AP48" s="761"/>
      <c r="AQ48" s="827"/>
      <c r="AR48" s="761"/>
    </row>
    <row r="49" spans="1:44" ht="13.5" customHeight="1">
      <c r="A49" s="753"/>
      <c r="B49" s="764"/>
      <c r="C49" s="764"/>
      <c r="D49" s="764"/>
      <c r="E49" s="764"/>
      <c r="F49" s="764"/>
      <c r="G49" s="764"/>
      <c r="H49" s="764"/>
      <c r="I49" s="764"/>
      <c r="J49" s="764"/>
      <c r="K49" s="764"/>
      <c r="L49" s="764"/>
      <c r="M49" s="764"/>
      <c r="N49" s="764"/>
      <c r="O49" s="764"/>
      <c r="P49" s="764"/>
      <c r="Q49" s="764"/>
      <c r="R49" s="764"/>
      <c r="S49" s="764"/>
      <c r="T49" s="764"/>
      <c r="U49" s="764"/>
      <c r="V49" s="764"/>
      <c r="W49" s="764"/>
      <c r="X49" s="764"/>
      <c r="Y49" s="764"/>
      <c r="Z49" s="764"/>
      <c r="AA49" s="764"/>
      <c r="AB49" s="764"/>
      <c r="AC49" s="764"/>
      <c r="AD49" s="764"/>
      <c r="AE49" s="764"/>
      <c r="AF49" s="764"/>
      <c r="AG49" s="764"/>
      <c r="AH49" s="764"/>
      <c r="AI49" s="764"/>
      <c r="AJ49" s="764"/>
      <c r="AK49" s="776"/>
      <c r="AL49" s="788"/>
      <c r="AM49" s="792" t="s">
        <v>321</v>
      </c>
      <c r="AN49" s="805" t="s">
        <v>98</v>
      </c>
      <c r="AO49" s="817"/>
      <c r="AP49" s="817"/>
      <c r="AQ49" s="817"/>
      <c r="AR49" s="851"/>
    </row>
    <row r="50" spans="1:44">
      <c r="A50" s="753"/>
      <c r="B50" s="764"/>
      <c r="C50" s="764"/>
      <c r="D50" s="764"/>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4"/>
      <c r="AJ50" s="764"/>
      <c r="AK50" s="777"/>
      <c r="AL50" s="789"/>
      <c r="AM50" s="793"/>
      <c r="AN50" s="806" t="s">
        <v>371</v>
      </c>
      <c r="AO50" s="818" t="s">
        <v>515</v>
      </c>
      <c r="AP50" s="829" t="s">
        <v>206</v>
      </c>
      <c r="AQ50" s="842" t="s">
        <v>519</v>
      </c>
      <c r="AR50" s="852" t="s">
        <v>522</v>
      </c>
    </row>
    <row r="51" spans="1:44">
      <c r="A51" s="753"/>
      <c r="B51" s="764"/>
      <c r="C51" s="764"/>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764"/>
      <c r="AB51" s="764"/>
      <c r="AC51" s="764"/>
      <c r="AD51" s="764"/>
      <c r="AE51" s="764"/>
      <c r="AF51" s="764"/>
      <c r="AG51" s="764"/>
      <c r="AH51" s="764"/>
      <c r="AI51" s="764"/>
      <c r="AJ51" s="764"/>
      <c r="AK51" s="776" t="s">
        <v>147</v>
      </c>
      <c r="AL51" s="788"/>
      <c r="AM51" s="794">
        <v>4434384</v>
      </c>
      <c r="AN51" s="807">
        <v>30247</v>
      </c>
      <c r="AO51" s="819">
        <v>-7</v>
      </c>
      <c r="AP51" s="830">
        <v>50840</v>
      </c>
      <c r="AQ51" s="843">
        <v>16.899999999999999</v>
      </c>
      <c r="AR51" s="853">
        <v>-23.9</v>
      </c>
    </row>
    <row r="52" spans="1:44">
      <c r="A52" s="753"/>
      <c r="B52" s="764"/>
      <c r="C52" s="764"/>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78"/>
      <c r="AL52" s="790" t="s">
        <v>227</v>
      </c>
      <c r="AM52" s="795">
        <v>2910278</v>
      </c>
      <c r="AN52" s="808">
        <v>19851</v>
      </c>
      <c r="AO52" s="820">
        <v>-9.3000000000000007</v>
      </c>
      <c r="AP52" s="831">
        <v>25367</v>
      </c>
      <c r="AQ52" s="844">
        <v>9.1</v>
      </c>
      <c r="AR52" s="854">
        <v>-18.399999999999999</v>
      </c>
    </row>
    <row r="53" spans="1:44">
      <c r="A53" s="753"/>
      <c r="B53" s="764"/>
      <c r="C53" s="764"/>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76" t="s">
        <v>127</v>
      </c>
      <c r="AL53" s="788"/>
      <c r="AM53" s="794">
        <v>5116643</v>
      </c>
      <c r="AN53" s="807">
        <v>34872</v>
      </c>
      <c r="AO53" s="819">
        <v>15.3</v>
      </c>
      <c r="AP53" s="830">
        <v>53605</v>
      </c>
      <c r="AQ53" s="843">
        <v>5.4</v>
      </c>
      <c r="AR53" s="853">
        <v>9.9</v>
      </c>
    </row>
    <row r="54" spans="1:44">
      <c r="A54" s="753"/>
      <c r="B54" s="764"/>
      <c r="C54" s="764"/>
      <c r="D54" s="764"/>
      <c r="E54" s="764"/>
      <c r="F54" s="764"/>
      <c r="G54" s="764"/>
      <c r="H54" s="764"/>
      <c r="I54" s="764"/>
      <c r="J54" s="764"/>
      <c r="K54" s="764"/>
      <c r="L54" s="764"/>
      <c r="M54" s="764"/>
      <c r="N54" s="764"/>
      <c r="O54" s="764"/>
      <c r="P54" s="764"/>
      <c r="Q54" s="764"/>
      <c r="R54" s="764"/>
      <c r="S54" s="764"/>
      <c r="T54" s="764"/>
      <c r="U54" s="764"/>
      <c r="V54" s="764"/>
      <c r="W54" s="764"/>
      <c r="X54" s="764"/>
      <c r="Y54" s="764"/>
      <c r="Z54" s="764"/>
      <c r="AA54" s="764"/>
      <c r="AB54" s="764"/>
      <c r="AC54" s="764"/>
      <c r="AD54" s="764"/>
      <c r="AE54" s="764"/>
      <c r="AF54" s="764"/>
      <c r="AG54" s="764"/>
      <c r="AH54" s="764"/>
      <c r="AI54" s="764"/>
      <c r="AJ54" s="764"/>
      <c r="AK54" s="778"/>
      <c r="AL54" s="790" t="s">
        <v>227</v>
      </c>
      <c r="AM54" s="795">
        <v>3032674</v>
      </c>
      <c r="AN54" s="808">
        <v>20669</v>
      </c>
      <c r="AO54" s="820">
        <v>4.0999999999999996</v>
      </c>
      <c r="AP54" s="831">
        <v>28343</v>
      </c>
      <c r="AQ54" s="844">
        <v>11.7</v>
      </c>
      <c r="AR54" s="854">
        <v>-7.6</v>
      </c>
    </row>
    <row r="55" spans="1:44">
      <c r="A55" s="753"/>
      <c r="B55" s="764"/>
      <c r="C55" s="764"/>
      <c r="D55" s="764"/>
      <c r="E55" s="764"/>
      <c r="F55" s="764"/>
      <c r="G55" s="764"/>
      <c r="H55" s="764"/>
      <c r="I55" s="764"/>
      <c r="J55" s="764"/>
      <c r="K55" s="764"/>
      <c r="L55" s="764"/>
      <c r="M55" s="764"/>
      <c r="N55" s="764"/>
      <c r="O55" s="764"/>
      <c r="P55" s="764"/>
      <c r="Q55" s="764"/>
      <c r="R55" s="764"/>
      <c r="S55" s="764"/>
      <c r="T55" s="764"/>
      <c r="U55" s="764"/>
      <c r="V55" s="764"/>
      <c r="W55" s="764"/>
      <c r="X55" s="764"/>
      <c r="Y55" s="764"/>
      <c r="Z55" s="764"/>
      <c r="AA55" s="764"/>
      <c r="AB55" s="764"/>
      <c r="AC55" s="764"/>
      <c r="AD55" s="764"/>
      <c r="AE55" s="764"/>
      <c r="AF55" s="764"/>
      <c r="AG55" s="764"/>
      <c r="AH55" s="764"/>
      <c r="AI55" s="764"/>
      <c r="AJ55" s="764"/>
      <c r="AK55" s="776" t="s">
        <v>433</v>
      </c>
      <c r="AL55" s="788"/>
      <c r="AM55" s="794">
        <v>5193637</v>
      </c>
      <c r="AN55" s="807">
        <v>35425</v>
      </c>
      <c r="AO55" s="819">
        <v>1.6</v>
      </c>
      <c r="AP55" s="830">
        <v>46440</v>
      </c>
      <c r="AQ55" s="843">
        <v>-13.4</v>
      </c>
      <c r="AR55" s="853">
        <v>15</v>
      </c>
    </row>
    <row r="56" spans="1:44">
      <c r="A56" s="753"/>
      <c r="B56" s="764"/>
      <c r="C56" s="764"/>
      <c r="D56" s="764"/>
      <c r="E56" s="764"/>
      <c r="F56" s="764"/>
      <c r="G56" s="764"/>
      <c r="H56" s="764"/>
      <c r="I56" s="764"/>
      <c r="J56" s="764"/>
      <c r="K56" s="764"/>
      <c r="L56" s="764"/>
      <c r="M56" s="764"/>
      <c r="N56" s="764"/>
      <c r="O56" s="764"/>
      <c r="P56" s="764"/>
      <c r="Q56" s="764"/>
      <c r="R56" s="764"/>
      <c r="S56" s="764"/>
      <c r="T56" s="764"/>
      <c r="U56" s="764"/>
      <c r="V56" s="764"/>
      <c r="W56" s="764"/>
      <c r="X56" s="764"/>
      <c r="Y56" s="764"/>
      <c r="Z56" s="764"/>
      <c r="AA56" s="764"/>
      <c r="AB56" s="764"/>
      <c r="AC56" s="764"/>
      <c r="AD56" s="764"/>
      <c r="AE56" s="764"/>
      <c r="AF56" s="764"/>
      <c r="AG56" s="764"/>
      <c r="AH56" s="764"/>
      <c r="AI56" s="764"/>
      <c r="AJ56" s="764"/>
      <c r="AK56" s="778"/>
      <c r="AL56" s="790" t="s">
        <v>227</v>
      </c>
      <c r="AM56" s="795">
        <v>2768587</v>
      </c>
      <c r="AN56" s="808">
        <v>18884</v>
      </c>
      <c r="AO56" s="820">
        <v>-8.6</v>
      </c>
      <c r="AP56" s="831">
        <v>27658</v>
      </c>
      <c r="AQ56" s="844">
        <v>-2.4</v>
      </c>
      <c r="AR56" s="854">
        <v>-6.2</v>
      </c>
    </row>
    <row r="57" spans="1:44">
      <c r="A57" s="753"/>
      <c r="B57" s="764"/>
      <c r="C57" s="764"/>
      <c r="D57" s="764"/>
      <c r="E57" s="764"/>
      <c r="F57" s="764"/>
      <c r="G57" s="764"/>
      <c r="H57" s="764"/>
      <c r="I57" s="764"/>
      <c r="J57" s="764"/>
      <c r="K57" s="764"/>
      <c r="L57" s="764"/>
      <c r="M57" s="764"/>
      <c r="N57" s="764"/>
      <c r="O57" s="764"/>
      <c r="P57" s="764"/>
      <c r="Q57" s="764"/>
      <c r="R57" s="764"/>
      <c r="S57" s="764"/>
      <c r="T57" s="764"/>
      <c r="U57" s="764"/>
      <c r="V57" s="764"/>
      <c r="W57" s="764"/>
      <c r="X57" s="764"/>
      <c r="Y57" s="764"/>
      <c r="Z57" s="764"/>
      <c r="AA57" s="764"/>
      <c r="AB57" s="764"/>
      <c r="AC57" s="764"/>
      <c r="AD57" s="764"/>
      <c r="AE57" s="764"/>
      <c r="AF57" s="764"/>
      <c r="AG57" s="764"/>
      <c r="AH57" s="764"/>
      <c r="AI57" s="764"/>
      <c r="AJ57" s="764"/>
      <c r="AK57" s="776" t="s">
        <v>493</v>
      </c>
      <c r="AL57" s="788"/>
      <c r="AM57" s="794">
        <v>5896354</v>
      </c>
      <c r="AN57" s="807">
        <v>40240</v>
      </c>
      <c r="AO57" s="819">
        <v>13.6</v>
      </c>
      <c r="AP57" s="830">
        <v>63257</v>
      </c>
      <c r="AQ57" s="843">
        <v>36.200000000000003</v>
      </c>
      <c r="AR57" s="853">
        <v>-22.6</v>
      </c>
    </row>
    <row r="58" spans="1:44">
      <c r="A58" s="753"/>
      <c r="B58" s="764"/>
      <c r="C58" s="764"/>
      <c r="D58" s="764"/>
      <c r="E58" s="764"/>
      <c r="F58" s="764"/>
      <c r="G58" s="764"/>
      <c r="H58" s="764"/>
      <c r="I58" s="764"/>
      <c r="J58" s="764"/>
      <c r="K58" s="764"/>
      <c r="L58" s="764"/>
      <c r="M58" s="764"/>
      <c r="N58" s="764"/>
      <c r="O58" s="764"/>
      <c r="P58" s="764"/>
      <c r="Q58" s="764"/>
      <c r="R58" s="764"/>
      <c r="S58" s="764"/>
      <c r="T58" s="764"/>
      <c r="U58" s="764"/>
      <c r="V58" s="764"/>
      <c r="W58" s="764"/>
      <c r="X58" s="764"/>
      <c r="Y58" s="764"/>
      <c r="Z58" s="764"/>
      <c r="AA58" s="764"/>
      <c r="AB58" s="764"/>
      <c r="AC58" s="764"/>
      <c r="AD58" s="764"/>
      <c r="AE58" s="764"/>
      <c r="AF58" s="764"/>
      <c r="AG58" s="764"/>
      <c r="AH58" s="764"/>
      <c r="AI58" s="764"/>
      <c r="AJ58" s="764"/>
      <c r="AK58" s="778"/>
      <c r="AL58" s="790" t="s">
        <v>227</v>
      </c>
      <c r="AM58" s="795">
        <v>2587530</v>
      </c>
      <c r="AN58" s="808">
        <v>17659</v>
      </c>
      <c r="AO58" s="820">
        <v>-6.5</v>
      </c>
      <c r="AP58" s="831">
        <v>27259</v>
      </c>
      <c r="AQ58" s="844">
        <v>-1.4</v>
      </c>
      <c r="AR58" s="854">
        <v>-5.0999999999999996</v>
      </c>
    </row>
    <row r="59" spans="1:44">
      <c r="A59" s="753"/>
      <c r="B59" s="764"/>
      <c r="C59" s="764"/>
      <c r="D59" s="764"/>
      <c r="E59" s="764"/>
      <c r="F59" s="764"/>
      <c r="G59" s="764"/>
      <c r="H59" s="764"/>
      <c r="I59" s="764"/>
      <c r="J59" s="764"/>
      <c r="K59" s="764"/>
      <c r="L59" s="764"/>
      <c r="M59" s="764"/>
      <c r="N59" s="764"/>
      <c r="O59" s="764"/>
      <c r="P59" s="764"/>
      <c r="Q59" s="764"/>
      <c r="R59" s="764"/>
      <c r="S59" s="764"/>
      <c r="T59" s="764"/>
      <c r="U59" s="764"/>
      <c r="V59" s="764"/>
      <c r="W59" s="764"/>
      <c r="X59" s="764"/>
      <c r="Y59" s="764"/>
      <c r="Z59" s="764"/>
      <c r="AA59" s="764"/>
      <c r="AB59" s="764"/>
      <c r="AC59" s="764"/>
      <c r="AD59" s="764"/>
      <c r="AE59" s="764"/>
      <c r="AF59" s="764"/>
      <c r="AG59" s="764"/>
      <c r="AH59" s="764"/>
      <c r="AI59" s="764"/>
      <c r="AJ59" s="764"/>
      <c r="AK59" s="776" t="s">
        <v>426</v>
      </c>
      <c r="AL59" s="788"/>
      <c r="AM59" s="794">
        <v>6910598</v>
      </c>
      <c r="AN59" s="807">
        <v>47277</v>
      </c>
      <c r="AO59" s="819">
        <v>17.5</v>
      </c>
      <c r="AP59" s="830">
        <v>52308</v>
      </c>
      <c r="AQ59" s="843">
        <v>-17.3</v>
      </c>
      <c r="AR59" s="853">
        <v>34.799999999999997</v>
      </c>
    </row>
    <row r="60" spans="1:44">
      <c r="A60" s="753"/>
      <c r="B60" s="764"/>
      <c r="C60" s="764"/>
      <c r="D60" s="764"/>
      <c r="E60" s="764"/>
      <c r="F60" s="764"/>
      <c r="G60" s="764"/>
      <c r="H60" s="764"/>
      <c r="I60" s="764"/>
      <c r="J60" s="764"/>
      <c r="K60" s="764"/>
      <c r="L60" s="764"/>
      <c r="M60" s="764"/>
      <c r="N60" s="764"/>
      <c r="O60" s="764"/>
      <c r="P60" s="764"/>
      <c r="Q60" s="764"/>
      <c r="R60" s="764"/>
      <c r="S60" s="764"/>
      <c r="T60" s="764"/>
      <c r="U60" s="764"/>
      <c r="V60" s="764"/>
      <c r="W60" s="764"/>
      <c r="X60" s="764"/>
      <c r="Y60" s="764"/>
      <c r="Z60" s="764"/>
      <c r="AA60" s="764"/>
      <c r="AB60" s="764"/>
      <c r="AC60" s="764"/>
      <c r="AD60" s="764"/>
      <c r="AE60" s="764"/>
      <c r="AF60" s="764"/>
      <c r="AG60" s="764"/>
      <c r="AH60" s="764"/>
      <c r="AI60" s="764"/>
      <c r="AJ60" s="764"/>
      <c r="AK60" s="778"/>
      <c r="AL60" s="790" t="s">
        <v>227</v>
      </c>
      <c r="AM60" s="795">
        <v>2409328</v>
      </c>
      <c r="AN60" s="808">
        <v>16483</v>
      </c>
      <c r="AO60" s="820">
        <v>-6.7</v>
      </c>
      <c r="AP60" s="831">
        <v>28695</v>
      </c>
      <c r="AQ60" s="844">
        <v>5.3</v>
      </c>
      <c r="AR60" s="854">
        <v>-12</v>
      </c>
    </row>
    <row r="61" spans="1:44">
      <c r="A61" s="753"/>
      <c r="B61" s="764"/>
      <c r="C61" s="764"/>
      <c r="D61" s="764"/>
      <c r="E61" s="764"/>
      <c r="F61" s="764"/>
      <c r="G61" s="764"/>
      <c r="H61" s="764"/>
      <c r="I61" s="764"/>
      <c r="J61" s="764"/>
      <c r="K61" s="764"/>
      <c r="L61" s="764"/>
      <c r="M61" s="764"/>
      <c r="N61" s="764"/>
      <c r="O61" s="764"/>
      <c r="P61" s="764"/>
      <c r="Q61" s="764"/>
      <c r="R61" s="764"/>
      <c r="S61" s="764"/>
      <c r="T61" s="764"/>
      <c r="U61" s="764"/>
      <c r="V61" s="764"/>
      <c r="W61" s="764"/>
      <c r="X61" s="764"/>
      <c r="Y61" s="764"/>
      <c r="Z61" s="764"/>
      <c r="AA61" s="764"/>
      <c r="AB61" s="764"/>
      <c r="AC61" s="764"/>
      <c r="AD61" s="764"/>
      <c r="AE61" s="764"/>
      <c r="AF61" s="764"/>
      <c r="AG61" s="764"/>
      <c r="AH61" s="764"/>
      <c r="AI61" s="764"/>
      <c r="AJ61" s="764"/>
      <c r="AK61" s="776" t="s">
        <v>106</v>
      </c>
      <c r="AL61" s="791"/>
      <c r="AM61" s="794">
        <v>5510323</v>
      </c>
      <c r="AN61" s="807">
        <v>37612</v>
      </c>
      <c r="AO61" s="819">
        <v>8.1999999999999993</v>
      </c>
      <c r="AP61" s="830">
        <v>53290</v>
      </c>
      <c r="AQ61" s="845">
        <v>5.6</v>
      </c>
      <c r="AR61" s="853">
        <v>2.6</v>
      </c>
    </row>
    <row r="62" spans="1:44">
      <c r="A62" s="753"/>
      <c r="B62" s="764"/>
      <c r="C62" s="764"/>
      <c r="D62" s="764"/>
      <c r="E62" s="764"/>
      <c r="F62" s="764"/>
      <c r="G62" s="764"/>
      <c r="H62" s="764"/>
      <c r="I62" s="764"/>
      <c r="J62" s="764"/>
      <c r="K62" s="764"/>
      <c r="L62" s="764"/>
      <c r="M62" s="764"/>
      <c r="N62" s="764"/>
      <c r="O62" s="764"/>
      <c r="P62" s="764"/>
      <c r="Q62" s="764"/>
      <c r="R62" s="764"/>
      <c r="S62" s="764"/>
      <c r="T62" s="764"/>
      <c r="U62" s="764"/>
      <c r="V62" s="764"/>
      <c r="W62" s="764"/>
      <c r="X62" s="764"/>
      <c r="Y62" s="764"/>
      <c r="Z62" s="764"/>
      <c r="AA62" s="764"/>
      <c r="AB62" s="764"/>
      <c r="AC62" s="764"/>
      <c r="AD62" s="764"/>
      <c r="AE62" s="764"/>
      <c r="AF62" s="764"/>
      <c r="AG62" s="764"/>
      <c r="AH62" s="764"/>
      <c r="AI62" s="764"/>
      <c r="AJ62" s="764"/>
      <c r="AK62" s="778"/>
      <c r="AL62" s="790" t="s">
        <v>227</v>
      </c>
      <c r="AM62" s="795">
        <v>2741679</v>
      </c>
      <c r="AN62" s="808">
        <v>18709</v>
      </c>
      <c r="AO62" s="820">
        <v>-5.4</v>
      </c>
      <c r="AP62" s="831">
        <v>27464</v>
      </c>
      <c r="AQ62" s="844">
        <v>4.5</v>
      </c>
      <c r="AR62" s="854">
        <v>-9.9</v>
      </c>
    </row>
    <row r="63" spans="1:44">
      <c r="A63" s="753"/>
      <c r="B63" s="764"/>
      <c r="C63" s="764"/>
      <c r="D63" s="764"/>
      <c r="E63" s="764"/>
      <c r="F63" s="764"/>
      <c r="G63" s="764"/>
      <c r="H63" s="764"/>
      <c r="I63" s="764"/>
      <c r="J63" s="764"/>
      <c r="K63" s="764"/>
      <c r="L63" s="764"/>
      <c r="M63" s="764"/>
      <c r="N63" s="764"/>
      <c r="O63" s="764"/>
      <c r="P63" s="764"/>
      <c r="Q63" s="764"/>
      <c r="R63" s="764"/>
      <c r="S63" s="764"/>
      <c r="T63" s="764"/>
      <c r="U63" s="764"/>
      <c r="V63" s="764"/>
      <c r="W63" s="764"/>
      <c r="X63" s="764"/>
      <c r="Y63" s="764"/>
      <c r="Z63" s="764"/>
      <c r="AA63" s="764"/>
      <c r="AB63" s="764"/>
      <c r="AC63" s="764"/>
      <c r="AD63" s="764"/>
      <c r="AE63" s="764"/>
      <c r="AF63" s="764"/>
      <c r="AG63" s="764"/>
      <c r="AH63" s="764"/>
      <c r="AI63" s="764"/>
      <c r="AJ63" s="764"/>
      <c r="AK63" s="764"/>
      <c r="AL63" s="764"/>
      <c r="AM63" s="764"/>
      <c r="AN63" s="764"/>
      <c r="AO63" s="764"/>
      <c r="AP63" s="764"/>
      <c r="AQ63" s="764"/>
      <c r="AR63" s="764"/>
    </row>
    <row r="64" spans="1:44">
      <c r="A64" s="753"/>
      <c r="B64" s="764"/>
      <c r="C64" s="764"/>
      <c r="D64" s="764"/>
      <c r="E64" s="764"/>
      <c r="F64" s="764"/>
      <c r="G64" s="764"/>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row>
    <row r="65" spans="1:46">
      <c r="A65" s="753"/>
      <c r="B65" s="764"/>
      <c r="C65" s="764"/>
      <c r="D65" s="764"/>
      <c r="E65" s="764"/>
      <c r="F65" s="764"/>
      <c r="G65" s="764"/>
      <c r="H65" s="764"/>
      <c r="I65" s="764"/>
      <c r="J65" s="764"/>
      <c r="K65" s="764"/>
      <c r="L65" s="764"/>
      <c r="M65" s="764"/>
      <c r="N65" s="764"/>
      <c r="O65" s="764"/>
      <c r="P65" s="764"/>
      <c r="Q65" s="764"/>
      <c r="R65" s="764"/>
      <c r="S65" s="764"/>
      <c r="T65" s="764"/>
      <c r="U65" s="764"/>
      <c r="V65" s="764"/>
      <c r="W65" s="764"/>
      <c r="X65" s="764"/>
      <c r="Y65" s="764"/>
      <c r="Z65" s="764"/>
      <c r="AA65" s="764"/>
      <c r="AB65" s="764"/>
      <c r="AC65" s="764"/>
      <c r="AD65" s="764"/>
      <c r="AE65" s="764"/>
      <c r="AF65" s="764"/>
      <c r="AG65" s="764"/>
      <c r="AH65" s="764"/>
      <c r="AI65" s="764"/>
      <c r="AJ65" s="764"/>
      <c r="AK65" s="764"/>
      <c r="AL65" s="764"/>
      <c r="AM65" s="764"/>
      <c r="AN65" s="764"/>
      <c r="AO65" s="764"/>
      <c r="AP65" s="764"/>
      <c r="AQ65" s="764"/>
      <c r="AR65" s="764"/>
    </row>
    <row r="66" spans="1:46">
      <c r="A66" s="763"/>
      <c r="B66" s="761"/>
      <c r="C66" s="761"/>
      <c r="D66" s="761"/>
      <c r="E66" s="761"/>
      <c r="F66" s="761"/>
      <c r="G66" s="761"/>
      <c r="H66" s="761"/>
      <c r="I66" s="761"/>
      <c r="J66" s="761"/>
      <c r="K66" s="761"/>
      <c r="L66" s="761"/>
      <c r="M66" s="761"/>
      <c r="N66" s="761"/>
      <c r="O66" s="761"/>
      <c r="P66" s="761"/>
      <c r="Q66" s="761"/>
      <c r="R66" s="761"/>
      <c r="S66" s="761"/>
      <c r="T66" s="761"/>
      <c r="U66" s="761"/>
      <c r="V66" s="761"/>
      <c r="W66" s="761"/>
      <c r="X66" s="761"/>
      <c r="Y66" s="761"/>
      <c r="Z66" s="761"/>
      <c r="AA66" s="761"/>
      <c r="AB66" s="761"/>
      <c r="AC66" s="761"/>
      <c r="AD66" s="761"/>
      <c r="AE66" s="761"/>
      <c r="AF66" s="761"/>
      <c r="AG66" s="761"/>
      <c r="AH66" s="761"/>
      <c r="AI66" s="761"/>
      <c r="AJ66" s="761"/>
      <c r="AK66" s="761"/>
      <c r="AL66" s="761"/>
      <c r="AM66" s="761"/>
      <c r="AN66" s="761"/>
      <c r="AO66" s="761"/>
      <c r="AP66" s="761"/>
      <c r="AQ66" s="761"/>
      <c r="AR66" s="761"/>
      <c r="AS66" s="860"/>
    </row>
    <row r="67" spans="1:46" ht="13.5" hidden="1" customHeight="1">
      <c r="AK67" s="764"/>
      <c r="AL67" s="764"/>
      <c r="AM67" s="764"/>
      <c r="AN67" s="764"/>
      <c r="AO67" s="764"/>
      <c r="AP67" s="764"/>
      <c r="AQ67" s="764"/>
      <c r="AR67" s="764"/>
      <c r="AS67" s="764"/>
      <c r="AT67" s="764"/>
    </row>
    <row r="68" spans="1:46" ht="13.5" hidden="1" customHeight="1">
      <c r="AK68" s="764"/>
      <c r="AL68" s="764"/>
      <c r="AM68" s="764"/>
      <c r="AN68" s="764"/>
      <c r="AO68" s="764"/>
      <c r="AP68" s="764"/>
      <c r="AQ68" s="764"/>
      <c r="AR68" s="764"/>
    </row>
    <row r="69" spans="1:46" ht="13.5" hidden="1" customHeight="1">
      <c r="AK69" s="764"/>
      <c r="AL69" s="764"/>
      <c r="AM69" s="764"/>
      <c r="AN69" s="764"/>
      <c r="AO69" s="764"/>
      <c r="AP69" s="764"/>
      <c r="AQ69" s="764"/>
      <c r="AR69" s="764"/>
    </row>
    <row r="70" spans="1:46" hidden="1">
      <c r="AK70" s="764"/>
      <c r="AL70" s="764"/>
      <c r="AM70" s="764"/>
      <c r="AN70" s="764"/>
      <c r="AO70" s="764"/>
      <c r="AP70" s="764"/>
      <c r="AQ70" s="764"/>
      <c r="AR70" s="764"/>
    </row>
    <row r="71" spans="1:46" hidden="1">
      <c r="AK71" s="764"/>
      <c r="AL71" s="764"/>
      <c r="AM71" s="764"/>
      <c r="AN71" s="764"/>
      <c r="AO71" s="764"/>
      <c r="AP71" s="764"/>
      <c r="AQ71" s="764"/>
      <c r="AR71" s="764"/>
    </row>
    <row r="72" spans="1:46" hidden="1">
      <c r="AK72" s="764"/>
      <c r="AL72" s="764"/>
      <c r="AM72" s="764"/>
      <c r="AN72" s="764"/>
      <c r="AO72" s="764"/>
      <c r="AP72" s="764"/>
      <c r="AQ72" s="764"/>
      <c r="AR72" s="764"/>
    </row>
    <row r="73" spans="1:46" hidden="1">
      <c r="AK73" s="764"/>
      <c r="AL73" s="764"/>
      <c r="AM73" s="764"/>
      <c r="AN73" s="764"/>
      <c r="AO73" s="764"/>
      <c r="AP73" s="764"/>
      <c r="AQ73" s="764"/>
      <c r="AR73" s="764"/>
    </row>
    <row r="74" spans="1:46" hidden="1"/>
  </sheetData>
  <sheetProtection algorithmName="SHA-512" hashValue="9caEW+xb8U/ejs8+x0H1d0DWB4+Ww8NeEcltzNX9hAZiOF6TeaVEl/uyiBkKa8MhVOA/fLri8/F3TnbPuC/MwQ==" saltValue="mYSM7e2zA7fo6N+sk5kgL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50" customWidth="1"/>
    <col min="126" max="16384" width="9" style="751" hidden="1" customWidth="1"/>
  </cols>
  <sheetData>
    <row r="1" spans="2:125" ht="13.5" customHeight="1">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c r="DM1" s="751"/>
      <c r="DN1" s="751"/>
      <c r="DO1" s="751"/>
      <c r="DP1" s="751"/>
      <c r="DQ1" s="751"/>
      <c r="DR1" s="751"/>
      <c r="DS1" s="751"/>
      <c r="DT1" s="751"/>
      <c r="DU1" s="751"/>
    </row>
    <row r="2" spans="2:125">
      <c r="B2" s="751"/>
      <c r="DG2" s="751"/>
    </row>
    <row r="3" spans="2:125">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c r="AM3" s="751"/>
      <c r="AN3" s="751"/>
      <c r="AO3" s="751"/>
      <c r="AP3" s="751"/>
      <c r="AQ3" s="751"/>
      <c r="AR3" s="751"/>
      <c r="AS3" s="751"/>
      <c r="AT3" s="751"/>
      <c r="AU3" s="751"/>
      <c r="AV3" s="751"/>
      <c r="AW3" s="751"/>
      <c r="AX3" s="751"/>
      <c r="AY3" s="751"/>
      <c r="AZ3" s="751"/>
      <c r="BA3" s="751"/>
      <c r="BB3" s="751"/>
      <c r="BC3" s="751"/>
      <c r="BD3" s="751"/>
      <c r="BE3" s="751"/>
      <c r="BF3" s="751"/>
      <c r="BG3" s="751"/>
      <c r="BH3" s="751"/>
      <c r="BI3" s="751"/>
      <c r="BJ3" s="751"/>
      <c r="BK3" s="751"/>
      <c r="BL3" s="751"/>
      <c r="BM3" s="751"/>
      <c r="BN3" s="751"/>
      <c r="BO3" s="751"/>
      <c r="BP3" s="751"/>
      <c r="BQ3" s="751"/>
      <c r="BR3" s="751"/>
      <c r="BS3" s="751"/>
      <c r="BT3" s="751"/>
      <c r="BU3" s="751"/>
      <c r="BV3" s="751"/>
      <c r="BW3" s="751"/>
      <c r="BX3" s="751"/>
      <c r="BY3" s="751"/>
      <c r="BZ3" s="751"/>
      <c r="CA3" s="751"/>
      <c r="CB3" s="751"/>
      <c r="CC3" s="751"/>
      <c r="CD3" s="751"/>
      <c r="CE3" s="751"/>
      <c r="CF3" s="751"/>
      <c r="CG3" s="751"/>
      <c r="CH3" s="751"/>
      <c r="CI3" s="751"/>
      <c r="CJ3" s="751"/>
      <c r="CK3" s="751"/>
      <c r="CL3" s="751"/>
      <c r="CM3" s="751"/>
      <c r="CN3" s="751"/>
      <c r="CO3" s="751"/>
      <c r="CP3" s="751"/>
      <c r="CQ3" s="751"/>
      <c r="CR3" s="751"/>
      <c r="CS3" s="751"/>
      <c r="CT3" s="751"/>
      <c r="CU3" s="751"/>
      <c r="CV3" s="751"/>
      <c r="CW3" s="751"/>
      <c r="CX3" s="751"/>
      <c r="CY3" s="751"/>
      <c r="CZ3" s="751"/>
      <c r="DA3" s="751"/>
      <c r="DB3" s="751"/>
      <c r="DC3" s="751"/>
      <c r="DD3" s="751"/>
      <c r="DE3" s="751"/>
      <c r="DF3" s="751"/>
      <c r="DH3" s="751"/>
      <c r="DI3" s="751"/>
      <c r="DJ3" s="751"/>
      <c r="DK3" s="751"/>
      <c r="DL3" s="751"/>
      <c r="DM3" s="751"/>
      <c r="DN3" s="751"/>
      <c r="DO3" s="751"/>
      <c r="DP3" s="751"/>
      <c r="DQ3" s="751"/>
      <c r="DR3" s="751"/>
      <c r="DS3" s="751"/>
      <c r="DT3" s="751"/>
      <c r="DU3" s="751"/>
    </row>
    <row r="4" spans="2:125"/>
    <row r="5" spans="2:125"/>
    <row r="6" spans="2:125"/>
    <row r="7" spans="2:125"/>
    <row r="8" spans="2:125"/>
    <row r="9" spans="2:125">
      <c r="DU9" s="751"/>
    </row>
    <row r="10" spans="2:125"/>
    <row r="11" spans="2:125"/>
    <row r="12" spans="2:125"/>
    <row r="13" spans="2:125"/>
    <row r="14" spans="2:125"/>
    <row r="15" spans="2:125"/>
    <row r="16" spans="2:125"/>
    <row r="17" spans="125:125">
      <c r="DU17" s="751"/>
    </row>
    <row r="18" spans="125:125"/>
    <row r="19" spans="125:125"/>
    <row r="20" spans="125:125">
      <c r="DU20" s="751"/>
    </row>
    <row r="21" spans="125:125">
      <c r="DU21" s="751"/>
    </row>
    <row r="22" spans="125:125"/>
    <row r="23" spans="125:125"/>
    <row r="24" spans="125:125"/>
    <row r="25" spans="125:125"/>
    <row r="26" spans="125:125"/>
    <row r="27" spans="125:125"/>
    <row r="28" spans="125:125">
      <c r="DU28" s="751"/>
    </row>
    <row r="29" spans="125:125"/>
    <row r="30" spans="125:125"/>
    <row r="31" spans="125:125"/>
    <row r="32" spans="125:125"/>
    <row r="33" spans="2:125">
      <c r="B33" s="751"/>
      <c r="G33" s="751"/>
      <c r="I33" s="751"/>
    </row>
    <row r="34" spans="2:125">
      <c r="C34" s="751"/>
      <c r="P34" s="751"/>
      <c r="DE34" s="751"/>
      <c r="DH34" s="751"/>
    </row>
    <row r="35" spans="2:125">
      <c r="D35" s="751"/>
      <c r="E35" s="751"/>
      <c r="DG35" s="751"/>
      <c r="DJ35" s="751"/>
      <c r="DP35" s="751"/>
      <c r="DQ35" s="751"/>
      <c r="DR35" s="751"/>
      <c r="DS35" s="751"/>
      <c r="DT35" s="751"/>
      <c r="DU35" s="751"/>
    </row>
    <row r="36" spans="2:125">
      <c r="F36" s="751"/>
      <c r="H36" s="751"/>
      <c r="J36" s="751"/>
      <c r="K36" s="751"/>
      <c r="L36" s="751"/>
      <c r="M36" s="751"/>
      <c r="N36" s="751"/>
      <c r="O36" s="751"/>
      <c r="Q36" s="751"/>
      <c r="R36" s="751"/>
      <c r="S36" s="751"/>
      <c r="T36" s="751"/>
      <c r="U36" s="751"/>
      <c r="V36" s="751"/>
      <c r="W36" s="751"/>
      <c r="X36" s="751"/>
      <c r="Y36" s="751"/>
      <c r="Z36" s="751"/>
      <c r="AA36" s="751"/>
      <c r="AB36" s="751"/>
      <c r="AC36" s="751"/>
      <c r="AD36" s="751"/>
      <c r="AE36" s="751"/>
      <c r="AF36" s="751"/>
      <c r="AG36" s="751"/>
      <c r="AH36" s="751"/>
      <c r="AI36" s="751"/>
      <c r="AJ36" s="751"/>
      <c r="AK36" s="751"/>
      <c r="AL36" s="751"/>
      <c r="AM36" s="751"/>
      <c r="AN36" s="751"/>
      <c r="AO36" s="751"/>
      <c r="AP36" s="751"/>
      <c r="AQ36" s="751"/>
      <c r="AR36" s="751"/>
      <c r="AS36" s="751"/>
      <c r="AT36" s="751"/>
      <c r="AU36" s="751"/>
      <c r="AV36" s="751"/>
      <c r="AW36" s="751"/>
      <c r="AX36" s="751"/>
      <c r="AY36" s="751"/>
      <c r="AZ36" s="751"/>
      <c r="BA36" s="751"/>
      <c r="BB36" s="751"/>
      <c r="BC36" s="751"/>
      <c r="BD36" s="751"/>
      <c r="BE36" s="751"/>
      <c r="BF36" s="751"/>
      <c r="BG36" s="751"/>
      <c r="BH36" s="751"/>
      <c r="BI36" s="751"/>
      <c r="BJ36" s="751"/>
      <c r="BK36" s="751"/>
      <c r="BL36" s="751"/>
      <c r="BM36" s="751"/>
      <c r="BN36" s="751"/>
      <c r="BO36" s="751"/>
      <c r="BP36" s="751"/>
      <c r="BQ36" s="751"/>
      <c r="BR36" s="751"/>
      <c r="BS36" s="751"/>
      <c r="BT36" s="751"/>
      <c r="BU36" s="751"/>
      <c r="BV36" s="751"/>
      <c r="BW36" s="751"/>
      <c r="BX36" s="751"/>
      <c r="BY36" s="751"/>
      <c r="BZ36" s="751"/>
      <c r="CA36" s="751"/>
      <c r="CB36" s="751"/>
      <c r="CC36" s="751"/>
      <c r="CD36" s="751"/>
      <c r="CE36" s="751"/>
      <c r="CF36" s="751"/>
      <c r="CG36" s="751"/>
      <c r="CH36" s="751"/>
      <c r="CI36" s="751"/>
      <c r="CJ36" s="751"/>
      <c r="CK36" s="751"/>
      <c r="CL36" s="751"/>
      <c r="CM36" s="751"/>
      <c r="CN36" s="751"/>
      <c r="CO36" s="751"/>
      <c r="CP36" s="751"/>
      <c r="CQ36" s="751"/>
      <c r="CR36" s="751"/>
      <c r="CS36" s="751"/>
      <c r="CT36" s="751"/>
      <c r="CU36" s="751"/>
      <c r="CV36" s="751"/>
      <c r="CW36" s="751"/>
      <c r="CX36" s="751"/>
      <c r="CY36" s="751"/>
      <c r="CZ36" s="751"/>
      <c r="DA36" s="751"/>
      <c r="DB36" s="751"/>
      <c r="DC36" s="751"/>
      <c r="DD36" s="751"/>
      <c r="DF36" s="751"/>
      <c r="DI36" s="751"/>
      <c r="DK36" s="751"/>
      <c r="DL36" s="751"/>
      <c r="DM36" s="751"/>
      <c r="DN36" s="751"/>
      <c r="DO36" s="751"/>
      <c r="DP36" s="751"/>
      <c r="DQ36" s="751"/>
      <c r="DR36" s="751"/>
      <c r="DS36" s="751"/>
      <c r="DT36" s="751"/>
      <c r="DU36" s="751"/>
    </row>
    <row r="37" spans="2:125">
      <c r="DU37" s="751"/>
    </row>
    <row r="38" spans="2:125">
      <c r="DT38" s="751"/>
      <c r="DU38" s="751"/>
    </row>
    <row r="39" spans="2:125"/>
    <row r="40" spans="2:125">
      <c r="DH40" s="751"/>
    </row>
    <row r="41" spans="2:125">
      <c r="DE41" s="751"/>
    </row>
    <row r="42" spans="2:125">
      <c r="DG42" s="751"/>
      <c r="DJ42" s="751"/>
    </row>
    <row r="43" spans="2:125">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1"/>
      <c r="AY43" s="751"/>
      <c r="AZ43" s="751"/>
      <c r="BA43" s="751"/>
      <c r="BB43" s="751"/>
      <c r="BC43" s="751"/>
      <c r="BD43" s="751"/>
      <c r="BE43" s="751"/>
      <c r="BF43" s="751"/>
      <c r="BG43" s="751"/>
      <c r="BH43" s="751"/>
      <c r="BI43" s="751"/>
      <c r="BJ43" s="751"/>
      <c r="BK43" s="751"/>
      <c r="BL43" s="751"/>
      <c r="BM43" s="751"/>
      <c r="BN43" s="751"/>
      <c r="BO43" s="751"/>
      <c r="BP43" s="751"/>
      <c r="BQ43" s="751"/>
      <c r="BR43" s="751"/>
      <c r="BS43" s="751"/>
      <c r="BT43" s="751"/>
      <c r="BU43" s="751"/>
      <c r="BV43" s="751"/>
      <c r="BW43" s="751"/>
      <c r="BX43" s="751"/>
      <c r="BY43" s="751"/>
      <c r="BZ43" s="751"/>
      <c r="CA43" s="751"/>
      <c r="CB43" s="751"/>
      <c r="CC43" s="751"/>
      <c r="CD43" s="751"/>
      <c r="CE43" s="751"/>
      <c r="CF43" s="751"/>
      <c r="CG43" s="751"/>
      <c r="CH43" s="751"/>
      <c r="CI43" s="751"/>
      <c r="CJ43" s="751"/>
      <c r="CK43" s="751"/>
      <c r="CL43" s="751"/>
      <c r="CM43" s="751"/>
      <c r="CN43" s="751"/>
      <c r="CO43" s="751"/>
      <c r="CP43" s="751"/>
      <c r="CQ43" s="751"/>
      <c r="CR43" s="751"/>
      <c r="CS43" s="751"/>
      <c r="CT43" s="751"/>
      <c r="CU43" s="751"/>
      <c r="CV43" s="751"/>
      <c r="CW43" s="751"/>
      <c r="CX43" s="751"/>
      <c r="CY43" s="751"/>
      <c r="CZ43" s="751"/>
      <c r="DA43" s="751"/>
      <c r="DB43" s="751"/>
      <c r="DC43" s="751"/>
      <c r="DD43" s="751"/>
      <c r="DF43" s="751"/>
      <c r="DI43" s="751"/>
      <c r="DK43" s="751"/>
      <c r="DL43" s="751"/>
      <c r="DM43" s="751"/>
      <c r="DN43" s="751"/>
      <c r="DO43" s="751"/>
      <c r="DP43" s="751"/>
      <c r="DQ43" s="751"/>
      <c r="DR43" s="751"/>
      <c r="DS43" s="751"/>
      <c r="DT43" s="751"/>
      <c r="DU43" s="751"/>
    </row>
    <row r="44" spans="2:125">
      <c r="DU44" s="751"/>
    </row>
    <row r="45" spans="2:125"/>
    <row r="46" spans="2:125"/>
    <row r="47" spans="2:125"/>
    <row r="48" spans="2:125">
      <c r="DT48" s="751"/>
      <c r="DU48" s="751"/>
    </row>
    <row r="49" spans="120:125">
      <c r="DU49" s="751"/>
    </row>
    <row r="50" spans="120:125">
      <c r="DU50" s="751"/>
    </row>
    <row r="51" spans="120:125">
      <c r="DP51" s="751"/>
      <c r="DQ51" s="751"/>
      <c r="DR51" s="751"/>
      <c r="DS51" s="751"/>
      <c r="DT51" s="751"/>
      <c r="DU51" s="751"/>
    </row>
    <row r="52" spans="120:125"/>
    <row r="53" spans="120:125"/>
    <row r="54" spans="120:125">
      <c r="DU54" s="751"/>
    </row>
    <row r="55" spans="120:125"/>
    <row r="56" spans="120:125"/>
    <row r="57" spans="120:125"/>
    <row r="58" spans="120:125">
      <c r="DU58" s="751"/>
    </row>
    <row r="59" spans="120:125"/>
    <row r="60" spans="120:125"/>
    <row r="61" spans="120:125"/>
    <row r="62" spans="120:125"/>
    <row r="63" spans="120:125">
      <c r="DU63" s="751"/>
    </row>
    <row r="64" spans="120:125">
      <c r="DT64" s="751"/>
      <c r="DU64" s="751"/>
    </row>
    <row r="65" spans="123:125"/>
    <row r="66" spans="123:125"/>
    <row r="67" spans="123:125"/>
    <row r="68" spans="123:125"/>
    <row r="69" spans="123:125">
      <c r="DS69" s="751"/>
      <c r="DT69" s="751"/>
      <c r="DU69" s="751"/>
    </row>
    <row r="70" spans="123:125"/>
    <row r="71" spans="123:125"/>
    <row r="72" spans="123:125"/>
    <row r="73" spans="123:125"/>
    <row r="74" spans="123:125"/>
    <row r="75" spans="123:125"/>
    <row r="76" spans="123:125"/>
    <row r="77" spans="123:125"/>
    <row r="78" spans="123:125"/>
    <row r="79" spans="123:125"/>
    <row r="80" spans="123:125"/>
    <row r="81" spans="116:125"/>
    <row r="82" spans="116:125">
      <c r="DL82" s="751"/>
    </row>
    <row r="83" spans="116:125">
      <c r="DM83" s="751"/>
      <c r="DN83" s="751"/>
      <c r="DO83" s="751"/>
      <c r="DP83" s="751"/>
      <c r="DQ83" s="751"/>
      <c r="DR83" s="751"/>
      <c r="DS83" s="751"/>
      <c r="DT83" s="751"/>
      <c r="DU83" s="751"/>
    </row>
    <row r="84" spans="116:125"/>
    <row r="85" spans="116:125"/>
    <row r="86" spans="116:125"/>
    <row r="87" spans="116:125"/>
    <row r="88" spans="116:125">
      <c r="DU88" s="751"/>
    </row>
    <row r="89" spans="116:125"/>
    <row r="90" spans="116:125"/>
    <row r="91" spans="116:125"/>
    <row r="92" spans="116:125" ht="13.5" customHeight="1"/>
    <row r="93" spans="116:125" ht="13.5" customHeight="1"/>
    <row r="94" spans="116:125" ht="13.5" customHeight="1">
      <c r="DS94" s="751"/>
      <c r="DT94" s="751"/>
      <c r="DU94" s="751"/>
    </row>
    <row r="95" spans="116:125" ht="13.5" customHeight="1">
      <c r="DU95" s="751"/>
    </row>
    <row r="96" spans="116:125" ht="13.5" customHeight="1"/>
    <row r="97" spans="124:125" ht="13.5" customHeight="1"/>
    <row r="98" spans="124:125" ht="13.5" customHeight="1"/>
    <row r="99" spans="124:125" ht="13.5" customHeight="1"/>
    <row r="100" spans="124:125" ht="13.5" customHeight="1"/>
    <row r="101" spans="124:125" ht="13.5" customHeight="1">
      <c r="DU101" s="751"/>
    </row>
    <row r="102" spans="124:125" ht="13.5" customHeight="1"/>
    <row r="103" spans="124:125" ht="13.5" customHeight="1"/>
    <row r="104" spans="124:125" ht="13.5" customHeight="1">
      <c r="DT104" s="751"/>
      <c r="DU104" s="75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1" t="s">
        <v>36</v>
      </c>
    </row>
    <row r="117" spans="125:125" ht="13.5" hidden="1" customHeight="1"/>
    <row r="118" spans="125:125" ht="13.5" hidden="1" customHeight="1"/>
    <row r="119" spans="125:125" ht="13.5" hidden="1" customHeight="1"/>
    <row r="120" spans="125:125" ht="13.5" hidden="1" customHeight="1"/>
    <row r="121" spans="125:125" ht="13.5" hidden="1" customHeight="1">
      <c r="DU121" s="751"/>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Erl7VKCrRDnqPT4SIj0XP/iHUKThf3d8gwLsoOEmKA4jG7QovNb0hxjdJLOknn5AfsLca19xrinr2QQUHaqfw==" saltValue="6YEg5OAsvf7Jt52xoWT3H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0" customWidth="1"/>
    <col min="126" max="142" width="0" style="751" hidden="1" customWidth="1"/>
    <col min="143" max="16384" width="9" style="751" hidden="1" customWidth="1"/>
  </cols>
  <sheetData>
    <row r="1" spans="1:125" ht="13.5" customHeight="1">
      <c r="A1" s="751"/>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751"/>
      <c r="CR1" s="751"/>
      <c r="CS1" s="751"/>
      <c r="CT1" s="751"/>
      <c r="CU1" s="751"/>
      <c r="CV1" s="751"/>
      <c r="CW1" s="751"/>
      <c r="CX1" s="751"/>
      <c r="CY1" s="751"/>
      <c r="CZ1" s="751"/>
      <c r="DA1" s="751"/>
      <c r="DB1" s="751"/>
      <c r="DC1" s="751"/>
      <c r="DD1" s="751"/>
      <c r="DE1" s="751"/>
      <c r="DF1" s="751"/>
      <c r="DG1" s="751"/>
      <c r="DH1" s="751"/>
      <c r="DI1" s="751"/>
      <c r="DJ1" s="751"/>
      <c r="DK1" s="751"/>
      <c r="DL1" s="751"/>
      <c r="DM1" s="751"/>
      <c r="DN1" s="751"/>
      <c r="DO1" s="751"/>
      <c r="DP1" s="751"/>
      <c r="DQ1" s="751"/>
      <c r="DR1" s="751"/>
      <c r="DS1" s="751"/>
      <c r="DT1" s="751"/>
      <c r="DU1" s="751"/>
    </row>
    <row r="2" spans="1:125">
      <c r="B2" s="751"/>
      <c r="T2" s="751"/>
    </row>
    <row r="3" spans="1:125">
      <c r="C3" s="751"/>
      <c r="D3" s="751"/>
      <c r="E3" s="751"/>
      <c r="F3" s="751"/>
      <c r="G3" s="751"/>
      <c r="H3" s="751"/>
      <c r="I3" s="751"/>
      <c r="J3" s="751"/>
      <c r="K3" s="751"/>
      <c r="L3" s="751"/>
      <c r="M3" s="751"/>
      <c r="N3" s="751"/>
      <c r="O3" s="751"/>
      <c r="P3" s="751"/>
      <c r="Q3" s="751"/>
      <c r="R3" s="751"/>
      <c r="S3" s="751"/>
      <c r="U3" s="751"/>
      <c r="V3" s="751"/>
      <c r="W3" s="751"/>
      <c r="X3" s="751"/>
      <c r="Y3" s="751"/>
      <c r="Z3" s="751"/>
      <c r="AA3" s="751"/>
      <c r="AB3" s="751"/>
      <c r="AC3" s="751"/>
      <c r="AD3" s="751"/>
      <c r="AE3" s="751"/>
      <c r="AF3" s="751"/>
      <c r="AG3" s="751"/>
      <c r="AH3" s="751"/>
      <c r="AI3" s="751"/>
      <c r="AJ3" s="751"/>
      <c r="AK3" s="751"/>
      <c r="AL3" s="751"/>
      <c r="AM3" s="751"/>
      <c r="AN3" s="751"/>
      <c r="AO3" s="751"/>
      <c r="AP3" s="751"/>
      <c r="AQ3" s="751"/>
      <c r="AR3" s="751"/>
      <c r="AS3" s="751"/>
      <c r="AT3" s="751"/>
      <c r="AU3" s="751"/>
      <c r="AV3" s="751"/>
      <c r="AW3" s="751"/>
      <c r="AX3" s="751"/>
      <c r="AY3" s="751"/>
      <c r="AZ3" s="751"/>
      <c r="BA3" s="751"/>
      <c r="BB3" s="751"/>
      <c r="BC3" s="751"/>
      <c r="BD3" s="751"/>
      <c r="BE3" s="751"/>
      <c r="BF3" s="751"/>
      <c r="BG3" s="751"/>
      <c r="BH3" s="751"/>
      <c r="BI3" s="751"/>
      <c r="BJ3" s="751"/>
      <c r="BK3" s="751"/>
      <c r="BL3" s="751"/>
      <c r="BM3" s="751"/>
      <c r="BN3" s="751"/>
      <c r="BO3" s="751"/>
      <c r="BP3" s="751"/>
      <c r="BQ3" s="751"/>
      <c r="BR3" s="751"/>
      <c r="BS3" s="751"/>
      <c r="BT3" s="751"/>
      <c r="BU3" s="751"/>
      <c r="BV3" s="751"/>
      <c r="BW3" s="751"/>
      <c r="BX3" s="751"/>
      <c r="BY3" s="751"/>
      <c r="BZ3" s="751"/>
      <c r="CA3" s="751"/>
      <c r="CB3" s="751"/>
      <c r="CC3" s="751"/>
      <c r="CD3" s="751"/>
      <c r="CE3" s="751"/>
      <c r="CF3" s="751"/>
      <c r="CG3" s="751"/>
      <c r="CH3" s="751"/>
      <c r="CI3" s="751"/>
      <c r="CJ3" s="751"/>
      <c r="CK3" s="751"/>
      <c r="CL3" s="751"/>
      <c r="CM3" s="751"/>
      <c r="CN3" s="751"/>
      <c r="CO3" s="751"/>
      <c r="CP3" s="751"/>
      <c r="CQ3" s="751"/>
      <c r="CR3" s="751"/>
      <c r="CS3" s="751"/>
      <c r="CT3" s="751"/>
      <c r="CU3" s="751"/>
      <c r="CV3" s="751"/>
      <c r="CW3" s="751"/>
      <c r="CX3" s="751"/>
      <c r="CY3" s="751"/>
      <c r="CZ3" s="751"/>
      <c r="DA3" s="751"/>
      <c r="DB3" s="751"/>
      <c r="DC3" s="751"/>
      <c r="DD3" s="751"/>
      <c r="DE3" s="751"/>
      <c r="DF3" s="751"/>
      <c r="DG3" s="751"/>
      <c r="DH3" s="751"/>
      <c r="DI3" s="751"/>
      <c r="DJ3" s="751"/>
      <c r="DK3" s="751"/>
      <c r="DL3" s="751"/>
      <c r="DM3" s="751"/>
      <c r="DN3" s="751"/>
      <c r="DO3" s="751"/>
      <c r="DP3" s="751"/>
      <c r="DQ3" s="751"/>
      <c r="DR3" s="751"/>
      <c r="DS3" s="751"/>
      <c r="DT3" s="751"/>
      <c r="DU3" s="75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1"/>
      <c r="G33" s="751"/>
      <c r="I33" s="751"/>
    </row>
    <row r="34" spans="2:125">
      <c r="C34" s="751"/>
      <c r="P34" s="751"/>
      <c r="R34" s="751"/>
      <c r="U34" s="751"/>
    </row>
    <row r="35" spans="2:125">
      <c r="D35" s="751"/>
      <c r="E35" s="751"/>
      <c r="T35" s="751"/>
      <c r="W35" s="751"/>
      <c r="X35" s="751"/>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1"/>
      <c r="AY35" s="751"/>
      <c r="AZ35" s="751"/>
      <c r="BA35" s="751"/>
      <c r="BB35" s="751"/>
      <c r="BC35" s="751"/>
      <c r="BD35" s="751"/>
      <c r="BE35" s="751"/>
      <c r="BF35" s="751"/>
      <c r="BG35" s="751"/>
      <c r="BH35" s="751"/>
      <c r="BI35" s="751"/>
      <c r="BJ35" s="751"/>
      <c r="BK35" s="751"/>
      <c r="BL35" s="751"/>
      <c r="BM35" s="751"/>
      <c r="BN35" s="751"/>
      <c r="BO35" s="751"/>
      <c r="BP35" s="751"/>
      <c r="BQ35" s="751"/>
      <c r="BR35" s="751"/>
      <c r="BS35" s="751"/>
      <c r="BT35" s="751"/>
      <c r="BU35" s="751"/>
      <c r="BV35" s="751"/>
      <c r="BW35" s="751"/>
      <c r="BX35" s="751"/>
      <c r="BY35" s="751"/>
      <c r="BZ35" s="751"/>
      <c r="CA35" s="751"/>
      <c r="CB35" s="751"/>
      <c r="CC35" s="751"/>
      <c r="CD35" s="751"/>
      <c r="CE35" s="751"/>
      <c r="CF35" s="751"/>
      <c r="CG35" s="751"/>
      <c r="CH35" s="751"/>
      <c r="CI35" s="751"/>
      <c r="CJ35" s="751"/>
      <c r="CK35" s="751"/>
      <c r="CL35" s="751"/>
      <c r="CM35" s="751"/>
      <c r="CN35" s="751"/>
      <c r="CO35" s="751"/>
      <c r="CP35" s="751"/>
      <c r="CQ35" s="751"/>
      <c r="CR35" s="751"/>
      <c r="CS35" s="751"/>
      <c r="CT35" s="751"/>
      <c r="CU35" s="751"/>
      <c r="CV35" s="751"/>
      <c r="CW35" s="751"/>
      <c r="CX35" s="751"/>
      <c r="CY35" s="751"/>
      <c r="CZ35" s="751"/>
      <c r="DA35" s="751"/>
      <c r="DB35" s="751"/>
      <c r="DC35" s="751"/>
      <c r="DD35" s="751"/>
      <c r="DE35" s="751"/>
      <c r="DF35" s="751"/>
      <c r="DG35" s="751"/>
      <c r="DH35" s="751"/>
      <c r="DI35" s="751"/>
      <c r="DJ35" s="751"/>
      <c r="DK35" s="751"/>
      <c r="DL35" s="751"/>
      <c r="DM35" s="751"/>
      <c r="DN35" s="751"/>
      <c r="DO35" s="751"/>
      <c r="DP35" s="751"/>
      <c r="DQ35" s="751"/>
      <c r="DR35" s="751"/>
      <c r="DS35" s="751"/>
      <c r="DT35" s="751"/>
      <c r="DU35" s="751"/>
    </row>
    <row r="36" spans="2:125">
      <c r="F36" s="751"/>
      <c r="H36" s="751"/>
      <c r="J36" s="751"/>
      <c r="K36" s="751"/>
      <c r="L36" s="751"/>
      <c r="M36" s="751"/>
      <c r="N36" s="751"/>
      <c r="O36" s="751"/>
      <c r="Q36" s="751"/>
      <c r="S36" s="751"/>
      <c r="V36" s="751"/>
    </row>
    <row r="37" spans="2:125"/>
    <row r="38" spans="2:125"/>
    <row r="39" spans="2:125"/>
    <row r="40" spans="2:125">
      <c r="U40" s="751"/>
    </row>
    <row r="41" spans="2:125">
      <c r="R41" s="751"/>
    </row>
    <row r="42" spans="2:125">
      <c r="T42" s="751"/>
      <c r="W42" s="751"/>
      <c r="X42" s="751"/>
      <c r="Y42" s="751"/>
      <c r="Z42" s="751"/>
      <c r="AA42" s="751"/>
      <c r="AB42" s="751"/>
      <c r="AC42" s="751"/>
      <c r="AD42" s="751"/>
      <c r="AE42" s="751"/>
      <c r="AF42" s="751"/>
      <c r="AG42" s="751"/>
      <c r="AH42" s="751"/>
      <c r="AI42" s="751"/>
      <c r="AJ42" s="751"/>
      <c r="AK42" s="751"/>
      <c r="AL42" s="751"/>
      <c r="AM42" s="751"/>
      <c r="AN42" s="751"/>
      <c r="AO42" s="751"/>
      <c r="AP42" s="751"/>
      <c r="AQ42" s="751"/>
      <c r="AR42" s="751"/>
      <c r="AS42" s="751"/>
      <c r="AT42" s="751"/>
      <c r="AU42" s="751"/>
      <c r="AV42" s="751"/>
      <c r="AW42" s="751"/>
      <c r="AX42" s="751"/>
      <c r="AY42" s="751"/>
      <c r="AZ42" s="751"/>
      <c r="BA42" s="751"/>
      <c r="BB42" s="751"/>
      <c r="BC42" s="751"/>
      <c r="BD42" s="751"/>
      <c r="BE42" s="751"/>
      <c r="BF42" s="751"/>
      <c r="BG42" s="751"/>
      <c r="BH42" s="751"/>
      <c r="BI42" s="751"/>
      <c r="BJ42" s="751"/>
      <c r="BK42" s="751"/>
      <c r="BL42" s="751"/>
      <c r="BM42" s="751"/>
      <c r="BN42" s="751"/>
      <c r="BO42" s="751"/>
      <c r="BP42" s="751"/>
      <c r="BQ42" s="751"/>
      <c r="BR42" s="751"/>
      <c r="BS42" s="751"/>
      <c r="BT42" s="751"/>
      <c r="BU42" s="751"/>
      <c r="BV42" s="751"/>
      <c r="BW42" s="751"/>
      <c r="BX42" s="751"/>
      <c r="BY42" s="751"/>
      <c r="BZ42" s="751"/>
      <c r="CA42" s="751"/>
      <c r="CB42" s="751"/>
      <c r="CC42" s="751"/>
      <c r="CD42" s="751"/>
      <c r="CE42" s="751"/>
      <c r="CF42" s="751"/>
      <c r="CG42" s="751"/>
      <c r="CH42" s="751"/>
      <c r="CI42" s="751"/>
      <c r="CJ42" s="751"/>
      <c r="CK42" s="751"/>
      <c r="CL42" s="751"/>
      <c r="CM42" s="751"/>
      <c r="CN42" s="751"/>
      <c r="CO42" s="751"/>
      <c r="CP42" s="751"/>
      <c r="CQ42" s="751"/>
      <c r="CR42" s="751"/>
      <c r="CS42" s="751"/>
      <c r="CT42" s="751"/>
      <c r="CU42" s="751"/>
      <c r="CV42" s="751"/>
      <c r="CW42" s="751"/>
      <c r="CX42" s="751"/>
      <c r="CY42" s="751"/>
      <c r="CZ42" s="751"/>
      <c r="DA42" s="751"/>
      <c r="DB42" s="751"/>
      <c r="DC42" s="751"/>
      <c r="DD42" s="751"/>
      <c r="DE42" s="751"/>
      <c r="DF42" s="751"/>
      <c r="DG42" s="751"/>
      <c r="DH42" s="751"/>
      <c r="DI42" s="751"/>
      <c r="DJ42" s="751"/>
      <c r="DK42" s="751"/>
      <c r="DL42" s="751"/>
      <c r="DM42" s="751"/>
      <c r="DN42" s="751"/>
      <c r="DO42" s="751"/>
      <c r="DP42" s="751"/>
      <c r="DQ42" s="751"/>
      <c r="DR42" s="751"/>
      <c r="DS42" s="751"/>
      <c r="DT42" s="751"/>
      <c r="DU42" s="751"/>
    </row>
    <row r="43" spans="2:125">
      <c r="Q43" s="751"/>
      <c r="S43" s="751"/>
      <c r="V43" s="75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0" t="s">
        <v>36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Q9uRrmaK2JiI9mB3HWW4qDmRS8xaZupSjA9ygYmXc683tmMutqfJxrYegX+9agWqv2ew7w9XKqlV1pbD2QWeQ==" saltValue="vyGe0wvCqfblgWgg3nKwk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45:J49"/>
  <sheetViews>
    <sheetView showGridLines="0" zoomScale="70" zoomScaleNormal="7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9"/>
      <c r="C45" s="759"/>
      <c r="D45" s="759"/>
      <c r="E45" s="759"/>
      <c r="F45" s="759"/>
      <c r="G45" s="759"/>
      <c r="H45" s="759"/>
      <c r="I45" s="759"/>
      <c r="J45" s="881" t="s">
        <v>2</v>
      </c>
    </row>
    <row r="46" spans="2:10" ht="29.25" customHeight="1">
      <c r="B46" s="861" t="s">
        <v>0</v>
      </c>
      <c r="C46" s="865"/>
      <c r="D46" s="865"/>
      <c r="E46" s="869" t="s">
        <v>5</v>
      </c>
      <c r="F46" s="873" t="s">
        <v>394</v>
      </c>
      <c r="G46" s="877" t="s">
        <v>203</v>
      </c>
      <c r="H46" s="877" t="s">
        <v>523</v>
      </c>
      <c r="I46" s="877" t="s">
        <v>216</v>
      </c>
      <c r="J46" s="882" t="s">
        <v>226</v>
      </c>
    </row>
    <row r="47" spans="2:10" ht="57.75" customHeight="1">
      <c r="B47" s="862"/>
      <c r="C47" s="866" t="s">
        <v>9</v>
      </c>
      <c r="D47" s="866"/>
      <c r="E47" s="870"/>
      <c r="F47" s="874">
        <v>24.65</v>
      </c>
      <c r="G47" s="878">
        <v>29.21</v>
      </c>
      <c r="H47" s="878">
        <v>30.27</v>
      </c>
      <c r="I47" s="878">
        <v>34.58</v>
      </c>
      <c r="J47" s="883">
        <v>24.53</v>
      </c>
    </row>
    <row r="48" spans="2:10" ht="57.75" customHeight="1">
      <c r="B48" s="863"/>
      <c r="C48" s="867" t="s">
        <v>20</v>
      </c>
      <c r="D48" s="867"/>
      <c r="E48" s="871"/>
      <c r="F48" s="875">
        <v>10.47</v>
      </c>
      <c r="G48" s="879">
        <v>10.41</v>
      </c>
      <c r="H48" s="879">
        <v>12.38</v>
      </c>
      <c r="I48" s="879">
        <v>9.94</v>
      </c>
      <c r="J48" s="884">
        <v>10</v>
      </c>
    </row>
    <row r="49" spans="2:10" ht="57.75" customHeight="1">
      <c r="B49" s="864"/>
      <c r="C49" s="868" t="s">
        <v>24</v>
      </c>
      <c r="D49" s="868"/>
      <c r="E49" s="872"/>
      <c r="F49" s="876">
        <v>6.52</v>
      </c>
      <c r="G49" s="880">
        <v>3.95</v>
      </c>
      <c r="H49" s="880">
        <v>3.6</v>
      </c>
      <c r="I49" s="880">
        <v>2.19</v>
      </c>
      <c r="J49" s="885" t="s">
        <v>39</v>
      </c>
    </row>
    <row r="50" spans="2:10" ht="13.5" customHeight="1"/>
    <row r="51" spans="2:10" ht="13.5" hidden="1" customHeight="1"/>
    <row r="52" spans="2:10" ht="13.5" hidden="1" customHeight="1"/>
    <row r="53" spans="2:10" ht="13.5" hidden="1" customHeight="1"/>
  </sheetData>
  <sheetProtection algorithmName="SHA-512" hashValue="ckXwGrE3hCYqYzveOtfQWoKW2sPPwR3pdTFCiXBUMLtoR2N/N+eTgvoH8cBJm+8VQHyy9XGTxN1T9hP2n3/0+w==" saltValue="mKcXpox/aynhREzgIqI8q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6"/>
      <c r="B1" s="886"/>
      <c r="C1" s="886"/>
      <c r="D1" s="886"/>
      <c r="E1" s="886"/>
      <c r="F1" s="886"/>
      <c r="G1" s="886"/>
      <c r="H1" s="886"/>
      <c r="I1" s="886"/>
      <c r="J1" s="886"/>
      <c r="K1" s="886"/>
      <c r="L1" s="886"/>
      <c r="M1" s="886"/>
      <c r="N1" s="886"/>
      <c r="O1" s="886"/>
      <c r="P1" s="886"/>
    </row>
    <row r="2" spans="1:16" ht="16.5" customHeight="1">
      <c r="A2" s="886"/>
      <c r="B2" s="886"/>
      <c r="C2" s="886"/>
      <c r="D2" s="886"/>
      <c r="E2" s="886"/>
      <c r="F2" s="886"/>
      <c r="G2" s="886"/>
      <c r="H2" s="886"/>
      <c r="I2" s="886"/>
      <c r="J2" s="886"/>
      <c r="K2" s="886"/>
      <c r="L2" s="886"/>
      <c r="M2" s="886"/>
      <c r="N2" s="886"/>
      <c r="O2" s="886"/>
      <c r="P2" s="886"/>
    </row>
    <row r="3" spans="1:16" ht="16.5" customHeight="1">
      <c r="A3" s="886"/>
      <c r="B3" s="886"/>
      <c r="C3" s="886"/>
      <c r="D3" s="886"/>
      <c r="E3" s="886"/>
      <c r="F3" s="886"/>
      <c r="G3" s="886"/>
      <c r="H3" s="886"/>
      <c r="I3" s="886"/>
      <c r="J3" s="886"/>
      <c r="K3" s="886"/>
      <c r="L3" s="886"/>
      <c r="M3" s="886"/>
      <c r="N3" s="886"/>
      <c r="O3" s="886"/>
      <c r="P3" s="886"/>
    </row>
    <row r="4" spans="1:16" ht="16.5" customHeight="1">
      <c r="A4" s="886"/>
      <c r="B4" s="886"/>
      <c r="C4" s="886"/>
      <c r="D4" s="886"/>
      <c r="E4" s="886"/>
      <c r="F4" s="886"/>
      <c r="G4" s="886"/>
      <c r="H4" s="886"/>
      <c r="I4" s="886"/>
      <c r="J4" s="886"/>
      <c r="K4" s="886"/>
      <c r="L4" s="886"/>
      <c r="M4" s="886"/>
      <c r="N4" s="886"/>
      <c r="O4" s="886"/>
      <c r="P4" s="886"/>
    </row>
    <row r="5" spans="1:16" ht="16.5" customHeight="1">
      <c r="A5" s="886"/>
      <c r="B5" s="886"/>
      <c r="C5" s="886"/>
      <c r="D5" s="886"/>
      <c r="E5" s="886"/>
      <c r="F5" s="886"/>
      <c r="G5" s="886"/>
      <c r="H5" s="886"/>
      <c r="I5" s="886"/>
      <c r="J5" s="886"/>
      <c r="K5" s="886"/>
      <c r="L5" s="886"/>
      <c r="M5" s="886"/>
      <c r="N5" s="886"/>
      <c r="O5" s="886"/>
      <c r="P5" s="886"/>
    </row>
    <row r="6" spans="1:16" ht="16.5" customHeight="1">
      <c r="A6" s="886"/>
      <c r="B6" s="886"/>
      <c r="C6" s="886"/>
      <c r="D6" s="886"/>
      <c r="E6" s="886"/>
      <c r="F6" s="886"/>
      <c r="G6" s="886"/>
      <c r="H6" s="886"/>
      <c r="I6" s="886"/>
      <c r="J6" s="886"/>
      <c r="K6" s="886"/>
      <c r="L6" s="886"/>
      <c r="M6" s="886"/>
      <c r="N6" s="886"/>
      <c r="O6" s="886"/>
      <c r="P6" s="886"/>
    </row>
    <row r="7" spans="1:16" ht="16.5" customHeight="1">
      <c r="A7" s="886"/>
      <c r="B7" s="886"/>
      <c r="C7" s="886"/>
      <c r="D7" s="886"/>
      <c r="E7" s="886"/>
      <c r="F7" s="886"/>
      <c r="G7" s="886"/>
      <c r="H7" s="886"/>
      <c r="I7" s="886"/>
      <c r="J7" s="886"/>
      <c r="K7" s="886"/>
      <c r="L7" s="886"/>
      <c r="M7" s="886"/>
      <c r="N7" s="886"/>
      <c r="O7" s="886"/>
      <c r="P7" s="886"/>
    </row>
    <row r="8" spans="1:16" ht="16.5" customHeight="1">
      <c r="A8" s="886"/>
      <c r="B8" s="886"/>
      <c r="C8" s="886"/>
      <c r="D8" s="886"/>
      <c r="E8" s="886"/>
      <c r="F8" s="886"/>
      <c r="G8" s="886"/>
      <c r="H8" s="886"/>
      <c r="I8" s="886"/>
      <c r="J8" s="886"/>
      <c r="K8" s="886"/>
      <c r="L8" s="886"/>
      <c r="M8" s="886"/>
      <c r="N8" s="886"/>
      <c r="O8" s="886"/>
      <c r="P8" s="886"/>
    </row>
    <row r="9" spans="1:16" ht="16.5" customHeight="1">
      <c r="A9" s="886"/>
      <c r="B9" s="886"/>
      <c r="C9" s="886"/>
      <c r="D9" s="886"/>
      <c r="E9" s="886"/>
      <c r="F9" s="886"/>
      <c r="G9" s="886"/>
      <c r="H9" s="886"/>
      <c r="I9" s="886"/>
      <c r="J9" s="886"/>
      <c r="K9" s="886"/>
      <c r="L9" s="886"/>
      <c r="M9" s="886"/>
      <c r="N9" s="886"/>
      <c r="O9" s="886"/>
      <c r="P9" s="886"/>
    </row>
    <row r="10" spans="1:16" ht="16.5" customHeight="1">
      <c r="A10" s="886"/>
      <c r="B10" s="886"/>
      <c r="C10" s="886"/>
      <c r="D10" s="886"/>
      <c r="E10" s="886"/>
      <c r="F10" s="886"/>
      <c r="G10" s="886"/>
      <c r="H10" s="886"/>
      <c r="I10" s="886"/>
      <c r="J10" s="886"/>
      <c r="K10" s="886"/>
      <c r="L10" s="886"/>
      <c r="M10" s="886"/>
      <c r="N10" s="886"/>
      <c r="O10" s="886"/>
      <c r="P10" s="886"/>
    </row>
    <row r="11" spans="1:16" ht="16.5" customHeight="1">
      <c r="A11" s="886"/>
      <c r="B11" s="886"/>
      <c r="C11" s="886"/>
      <c r="D11" s="886"/>
      <c r="E11" s="886"/>
      <c r="F11" s="886"/>
      <c r="G11" s="886"/>
      <c r="H11" s="886"/>
      <c r="I11" s="886"/>
      <c r="J11" s="886"/>
      <c r="K11" s="886"/>
      <c r="L11" s="886"/>
      <c r="M11" s="886"/>
      <c r="N11" s="886"/>
      <c r="O11" s="886"/>
      <c r="P11" s="886"/>
    </row>
    <row r="12" spans="1:16" ht="16.5" customHeight="1">
      <c r="A12" s="886"/>
      <c r="B12" s="886"/>
      <c r="C12" s="886"/>
      <c r="D12" s="886"/>
      <c r="E12" s="886"/>
      <c r="F12" s="886"/>
      <c r="G12" s="886"/>
      <c r="H12" s="886"/>
      <c r="I12" s="886"/>
      <c r="J12" s="886"/>
      <c r="K12" s="886"/>
      <c r="L12" s="886"/>
      <c r="M12" s="886"/>
      <c r="N12" s="886"/>
      <c r="O12" s="886"/>
      <c r="P12" s="886"/>
    </row>
    <row r="13" spans="1:16" ht="16.5" customHeight="1">
      <c r="A13" s="886"/>
      <c r="B13" s="886"/>
      <c r="C13" s="886"/>
      <c r="D13" s="886"/>
      <c r="E13" s="886"/>
      <c r="F13" s="886"/>
      <c r="G13" s="886"/>
      <c r="H13" s="886"/>
      <c r="I13" s="886"/>
      <c r="J13" s="886"/>
      <c r="K13" s="886"/>
      <c r="L13" s="886"/>
      <c r="M13" s="886"/>
      <c r="N13" s="886"/>
      <c r="O13" s="886"/>
      <c r="P13" s="886"/>
    </row>
    <row r="14" spans="1:16" ht="16.5" customHeight="1">
      <c r="A14" s="886"/>
      <c r="B14" s="886"/>
      <c r="C14" s="886"/>
      <c r="D14" s="886"/>
      <c r="E14" s="886"/>
      <c r="F14" s="886"/>
      <c r="G14" s="886"/>
      <c r="H14" s="886"/>
      <c r="I14" s="886"/>
      <c r="J14" s="886"/>
      <c r="K14" s="886"/>
      <c r="L14" s="886"/>
      <c r="M14" s="886"/>
      <c r="N14" s="886"/>
      <c r="O14" s="886"/>
      <c r="P14" s="886"/>
    </row>
    <row r="15" spans="1:16" ht="16.5" customHeight="1">
      <c r="A15" s="886"/>
      <c r="B15" s="886"/>
      <c r="C15" s="886"/>
      <c r="D15" s="886"/>
      <c r="E15" s="886"/>
      <c r="F15" s="886"/>
      <c r="G15" s="886"/>
      <c r="H15" s="886"/>
      <c r="I15" s="886"/>
      <c r="J15" s="886"/>
      <c r="K15" s="886"/>
      <c r="L15" s="886"/>
      <c r="M15" s="886"/>
      <c r="N15" s="886"/>
      <c r="O15" s="886"/>
      <c r="P15" s="886"/>
    </row>
    <row r="16" spans="1:16" ht="16.5" customHeight="1">
      <c r="A16" s="886"/>
      <c r="B16" s="886"/>
      <c r="C16" s="886"/>
      <c r="D16" s="886"/>
      <c r="E16" s="886"/>
      <c r="F16" s="886"/>
      <c r="G16" s="886"/>
      <c r="H16" s="886"/>
      <c r="I16" s="886"/>
      <c r="J16" s="886"/>
      <c r="K16" s="886"/>
      <c r="L16" s="886"/>
      <c r="M16" s="886"/>
      <c r="N16" s="886"/>
      <c r="O16" s="886"/>
      <c r="P16" s="886"/>
    </row>
    <row r="17" spans="1:16" ht="16.5" customHeight="1">
      <c r="A17" s="886"/>
      <c r="B17" s="886"/>
      <c r="C17" s="886"/>
      <c r="D17" s="886"/>
      <c r="E17" s="886"/>
      <c r="F17" s="886"/>
      <c r="G17" s="886"/>
      <c r="H17" s="886"/>
      <c r="I17" s="886"/>
      <c r="J17" s="886"/>
      <c r="K17" s="886"/>
      <c r="L17" s="886"/>
      <c r="M17" s="886"/>
      <c r="N17" s="886"/>
      <c r="O17" s="886"/>
      <c r="P17" s="886"/>
    </row>
    <row r="18" spans="1:16" ht="16.5" customHeight="1">
      <c r="A18" s="886"/>
      <c r="B18" s="886"/>
      <c r="C18" s="886"/>
      <c r="D18" s="886"/>
      <c r="E18" s="886"/>
      <c r="F18" s="886"/>
      <c r="G18" s="886"/>
      <c r="H18" s="886"/>
      <c r="I18" s="886"/>
      <c r="J18" s="886"/>
      <c r="K18" s="886"/>
      <c r="L18" s="886"/>
      <c r="M18" s="886"/>
      <c r="N18" s="886"/>
      <c r="O18" s="886"/>
      <c r="P18" s="886"/>
    </row>
    <row r="19" spans="1:16" ht="16.5" customHeight="1">
      <c r="A19" s="886"/>
      <c r="B19" s="886"/>
      <c r="C19" s="886"/>
      <c r="D19" s="886"/>
      <c r="E19" s="886"/>
      <c r="F19" s="886"/>
      <c r="G19" s="886"/>
      <c r="H19" s="886"/>
      <c r="I19" s="886"/>
      <c r="J19" s="886"/>
      <c r="K19" s="886"/>
      <c r="L19" s="886"/>
      <c r="M19" s="886"/>
      <c r="N19" s="886"/>
      <c r="O19" s="886"/>
      <c r="P19" s="886"/>
    </row>
    <row r="20" spans="1:16" ht="16.5" customHeight="1">
      <c r="A20" s="886"/>
      <c r="B20" s="886"/>
      <c r="C20" s="886"/>
      <c r="D20" s="886"/>
      <c r="E20" s="886"/>
      <c r="F20" s="886"/>
      <c r="G20" s="886"/>
      <c r="H20" s="886"/>
      <c r="I20" s="886"/>
      <c r="J20" s="886"/>
      <c r="K20" s="886"/>
      <c r="L20" s="886"/>
      <c r="M20" s="886"/>
      <c r="N20" s="886"/>
      <c r="O20" s="886"/>
      <c r="P20" s="886"/>
    </row>
    <row r="21" spans="1:16" ht="16.5" customHeight="1">
      <c r="A21" s="886"/>
      <c r="B21" s="886"/>
      <c r="C21" s="886"/>
      <c r="D21" s="886"/>
      <c r="E21" s="886"/>
      <c r="F21" s="886"/>
      <c r="G21" s="886"/>
      <c r="H21" s="886"/>
      <c r="I21" s="886"/>
      <c r="J21" s="886"/>
      <c r="K21" s="886"/>
      <c r="L21" s="886"/>
      <c r="M21" s="886"/>
      <c r="N21" s="886"/>
      <c r="O21" s="886"/>
      <c r="P21" s="886"/>
    </row>
    <row r="22" spans="1:16" ht="16.5" customHeight="1">
      <c r="A22" s="886"/>
      <c r="B22" s="886"/>
      <c r="C22" s="886"/>
      <c r="D22" s="886"/>
      <c r="E22" s="886"/>
      <c r="F22" s="886"/>
      <c r="G22" s="886"/>
      <c r="H22" s="886"/>
      <c r="I22" s="886"/>
      <c r="J22" s="886"/>
      <c r="K22" s="886"/>
      <c r="L22" s="886"/>
      <c r="M22" s="886"/>
      <c r="N22" s="886"/>
      <c r="O22" s="886"/>
      <c r="P22" s="886"/>
    </row>
    <row r="23" spans="1:16" ht="16.5" customHeight="1">
      <c r="A23" s="886"/>
      <c r="B23" s="886"/>
      <c r="C23" s="886"/>
      <c r="D23" s="886"/>
      <c r="E23" s="886"/>
      <c r="F23" s="886"/>
      <c r="G23" s="886"/>
      <c r="H23" s="886"/>
      <c r="I23" s="886"/>
      <c r="J23" s="886"/>
      <c r="K23" s="886"/>
      <c r="L23" s="886"/>
      <c r="M23" s="886"/>
      <c r="N23" s="886"/>
      <c r="O23" s="886"/>
      <c r="P23" s="886"/>
    </row>
    <row r="24" spans="1:16" ht="16.5" customHeight="1">
      <c r="A24" s="886"/>
      <c r="B24" s="886"/>
      <c r="C24" s="886"/>
      <c r="D24" s="886"/>
      <c r="E24" s="886"/>
      <c r="F24" s="886"/>
      <c r="G24" s="886"/>
      <c r="H24" s="886"/>
      <c r="I24" s="886"/>
      <c r="J24" s="886"/>
      <c r="K24" s="886"/>
      <c r="L24" s="886"/>
      <c r="M24" s="886"/>
      <c r="N24" s="886"/>
      <c r="O24" s="886"/>
      <c r="P24" s="886"/>
    </row>
    <row r="25" spans="1:16" ht="16.5" customHeight="1">
      <c r="A25" s="886"/>
      <c r="B25" s="886"/>
      <c r="C25" s="886"/>
      <c r="D25" s="886"/>
      <c r="E25" s="886"/>
      <c r="F25" s="886"/>
      <c r="G25" s="886"/>
      <c r="H25" s="886"/>
      <c r="I25" s="886"/>
      <c r="J25" s="886"/>
      <c r="K25" s="886"/>
      <c r="L25" s="886"/>
      <c r="M25" s="886"/>
      <c r="N25" s="886"/>
      <c r="O25" s="886"/>
      <c r="P25" s="886"/>
    </row>
    <row r="26" spans="1:16" ht="16.5" customHeight="1">
      <c r="A26" s="886"/>
      <c r="B26" s="886"/>
      <c r="C26" s="886"/>
      <c r="D26" s="886"/>
      <c r="E26" s="886"/>
      <c r="F26" s="886"/>
      <c r="G26" s="886"/>
      <c r="H26" s="886"/>
      <c r="I26" s="886"/>
      <c r="J26" s="886"/>
      <c r="K26" s="886"/>
      <c r="L26" s="886"/>
      <c r="M26" s="886"/>
      <c r="N26" s="886"/>
      <c r="O26" s="886"/>
      <c r="P26" s="886"/>
    </row>
    <row r="27" spans="1:16" ht="16.5" customHeight="1">
      <c r="A27" s="886"/>
      <c r="B27" s="886"/>
      <c r="C27" s="886"/>
      <c r="D27" s="886"/>
      <c r="E27" s="886"/>
      <c r="F27" s="886"/>
      <c r="G27" s="886"/>
      <c r="H27" s="886"/>
      <c r="I27" s="886"/>
      <c r="J27" s="886"/>
      <c r="K27" s="886"/>
      <c r="L27" s="886"/>
      <c r="M27" s="886"/>
      <c r="N27" s="886"/>
      <c r="O27" s="886"/>
      <c r="P27" s="886"/>
    </row>
    <row r="28" spans="1:16" ht="16.5" customHeight="1">
      <c r="A28" s="886"/>
      <c r="B28" s="886"/>
      <c r="C28" s="886"/>
      <c r="D28" s="886"/>
      <c r="E28" s="886"/>
      <c r="F28" s="886"/>
      <c r="G28" s="886"/>
      <c r="H28" s="886"/>
      <c r="I28" s="886"/>
      <c r="J28" s="886"/>
      <c r="K28" s="886"/>
      <c r="L28" s="886"/>
      <c r="M28" s="886"/>
      <c r="N28" s="886"/>
      <c r="O28" s="886"/>
      <c r="P28" s="886"/>
    </row>
    <row r="29" spans="1:16" ht="16.5" customHeight="1">
      <c r="A29" s="886"/>
      <c r="B29" s="886"/>
      <c r="C29" s="886"/>
      <c r="D29" s="886"/>
      <c r="E29" s="886"/>
      <c r="F29" s="886"/>
      <c r="G29" s="886"/>
      <c r="H29" s="886"/>
      <c r="I29" s="886"/>
      <c r="J29" s="886"/>
      <c r="K29" s="886"/>
      <c r="L29" s="886"/>
      <c r="M29" s="886"/>
      <c r="N29" s="886"/>
      <c r="O29" s="886"/>
      <c r="P29" s="886"/>
    </row>
    <row r="30" spans="1:16" ht="16.5" customHeight="1">
      <c r="A30" s="886"/>
      <c r="B30" s="886"/>
      <c r="C30" s="886"/>
      <c r="D30" s="886"/>
      <c r="E30" s="886"/>
      <c r="F30" s="886"/>
      <c r="G30" s="886"/>
      <c r="H30" s="886"/>
      <c r="I30" s="886"/>
      <c r="J30" s="886"/>
      <c r="K30" s="886"/>
      <c r="L30" s="886"/>
      <c r="M30" s="886"/>
      <c r="N30" s="886"/>
      <c r="O30" s="886"/>
      <c r="P30" s="886"/>
    </row>
    <row r="31" spans="1:16" ht="16.5" customHeight="1">
      <c r="A31" s="886"/>
      <c r="B31" s="886"/>
      <c r="C31" s="886"/>
      <c r="D31" s="886"/>
      <c r="E31" s="886"/>
      <c r="F31" s="886"/>
      <c r="G31" s="886"/>
      <c r="H31" s="886"/>
      <c r="I31" s="886"/>
      <c r="J31" s="886"/>
      <c r="K31" s="886"/>
      <c r="L31" s="886"/>
      <c r="M31" s="886"/>
      <c r="N31" s="886"/>
      <c r="O31" s="886"/>
      <c r="P31" s="886"/>
    </row>
    <row r="32" spans="1:16" ht="31.5" customHeight="1">
      <c r="A32" s="886"/>
      <c r="B32" s="886"/>
      <c r="C32" s="886"/>
      <c r="D32" s="886"/>
      <c r="E32" s="886"/>
      <c r="F32" s="886"/>
      <c r="G32" s="886"/>
      <c r="H32" s="886"/>
      <c r="I32" s="886"/>
      <c r="J32" s="881" t="s">
        <v>2</v>
      </c>
      <c r="K32" s="886"/>
      <c r="L32" s="886"/>
      <c r="M32" s="886"/>
      <c r="N32" s="886"/>
      <c r="O32" s="886"/>
      <c r="P32" s="886"/>
    </row>
    <row r="33" spans="1:16" ht="39" customHeight="1">
      <c r="A33" s="886"/>
      <c r="B33" s="887" t="s">
        <v>26</v>
      </c>
      <c r="C33" s="893"/>
      <c r="D33" s="893"/>
      <c r="E33" s="898" t="s">
        <v>5</v>
      </c>
      <c r="F33" s="902" t="s">
        <v>394</v>
      </c>
      <c r="G33" s="907" t="s">
        <v>203</v>
      </c>
      <c r="H33" s="907" t="s">
        <v>523</v>
      </c>
      <c r="I33" s="907" t="s">
        <v>216</v>
      </c>
      <c r="J33" s="911" t="s">
        <v>226</v>
      </c>
      <c r="K33" s="886"/>
      <c r="L33" s="886"/>
      <c r="M33" s="886"/>
      <c r="N33" s="886"/>
      <c r="O33" s="886"/>
      <c r="P33" s="886"/>
    </row>
    <row r="34" spans="1:16" ht="39" customHeight="1">
      <c r="A34" s="886"/>
      <c r="B34" s="888"/>
      <c r="C34" s="894" t="s">
        <v>391</v>
      </c>
      <c r="D34" s="894"/>
      <c r="E34" s="899"/>
      <c r="F34" s="903">
        <v>10.46</v>
      </c>
      <c r="G34" s="908">
        <v>10.41</v>
      </c>
      <c r="H34" s="908">
        <v>12.37</v>
      </c>
      <c r="I34" s="908">
        <v>9.94</v>
      </c>
      <c r="J34" s="912">
        <v>9.99</v>
      </c>
      <c r="K34" s="886"/>
      <c r="L34" s="886"/>
      <c r="M34" s="886"/>
      <c r="N34" s="886"/>
      <c r="O34" s="886"/>
      <c r="P34" s="886"/>
    </row>
    <row r="35" spans="1:16" ht="39" customHeight="1">
      <c r="A35" s="886"/>
      <c r="B35" s="889"/>
      <c r="C35" s="895" t="s">
        <v>454</v>
      </c>
      <c r="D35" s="895"/>
      <c r="E35" s="900"/>
      <c r="F35" s="904">
        <v>3.97</v>
      </c>
      <c r="G35" s="909">
        <v>4.53</v>
      </c>
      <c r="H35" s="909">
        <v>5.09</v>
      </c>
      <c r="I35" s="909">
        <v>6.18</v>
      </c>
      <c r="J35" s="913">
        <v>7.1</v>
      </c>
      <c r="K35" s="886"/>
      <c r="L35" s="886"/>
      <c r="M35" s="886"/>
      <c r="N35" s="886"/>
      <c r="O35" s="886"/>
      <c r="P35" s="886"/>
    </row>
    <row r="36" spans="1:16" ht="39" customHeight="1">
      <c r="A36" s="886"/>
      <c r="B36" s="889"/>
      <c r="C36" s="895" t="s">
        <v>450</v>
      </c>
      <c r="D36" s="895"/>
      <c r="E36" s="900"/>
      <c r="F36" s="904">
        <v>4.1500000000000004</v>
      </c>
      <c r="G36" s="909">
        <v>3.84</v>
      </c>
      <c r="H36" s="909">
        <v>5.58</v>
      </c>
      <c r="I36" s="909">
        <v>4.2699999999999996</v>
      </c>
      <c r="J36" s="913">
        <v>2.92</v>
      </c>
      <c r="K36" s="886"/>
      <c r="L36" s="886"/>
      <c r="M36" s="886"/>
      <c r="N36" s="886"/>
      <c r="O36" s="886"/>
      <c r="P36" s="886"/>
    </row>
    <row r="37" spans="1:16" ht="39" customHeight="1">
      <c r="A37" s="886"/>
      <c r="B37" s="889"/>
      <c r="C37" s="895" t="s">
        <v>143</v>
      </c>
      <c r="D37" s="895"/>
      <c r="E37" s="900"/>
      <c r="F37" s="904">
        <v>7.0000000000000007e-002</v>
      </c>
      <c r="G37" s="909">
        <v>0.3</v>
      </c>
      <c r="H37" s="909">
        <v>0.94</v>
      </c>
      <c r="I37" s="909">
        <v>1.38</v>
      </c>
      <c r="J37" s="913">
        <v>1.43</v>
      </c>
      <c r="K37" s="886"/>
      <c r="L37" s="886"/>
      <c r="M37" s="886"/>
      <c r="N37" s="886"/>
      <c r="O37" s="886"/>
      <c r="P37" s="886"/>
    </row>
    <row r="38" spans="1:16" ht="39" customHeight="1">
      <c r="A38" s="886"/>
      <c r="B38" s="889"/>
      <c r="C38" s="895" t="s">
        <v>419</v>
      </c>
      <c r="D38" s="895"/>
      <c r="E38" s="900"/>
      <c r="F38" s="904">
        <v>0.16</v>
      </c>
      <c r="G38" s="909">
        <v>0.42</v>
      </c>
      <c r="H38" s="909">
        <v>0.31</v>
      </c>
      <c r="I38" s="909">
        <v>1.37</v>
      </c>
      <c r="J38" s="913">
        <v>0.94</v>
      </c>
      <c r="K38" s="886"/>
      <c r="L38" s="886"/>
      <c r="M38" s="886"/>
      <c r="N38" s="886"/>
      <c r="O38" s="886"/>
      <c r="P38" s="886"/>
    </row>
    <row r="39" spans="1:16" ht="39" customHeight="1">
      <c r="A39" s="886"/>
      <c r="B39" s="889"/>
      <c r="C39" s="895" t="s">
        <v>449</v>
      </c>
      <c r="D39" s="895"/>
      <c r="E39" s="900"/>
      <c r="F39" s="904">
        <v>0</v>
      </c>
      <c r="G39" s="909">
        <v>0</v>
      </c>
      <c r="H39" s="909">
        <v>1.e-002</v>
      </c>
      <c r="I39" s="909">
        <v>0</v>
      </c>
      <c r="J39" s="913">
        <v>1.e-002</v>
      </c>
      <c r="K39" s="886"/>
      <c r="L39" s="886"/>
      <c r="M39" s="886"/>
      <c r="N39" s="886"/>
      <c r="O39" s="886"/>
      <c r="P39" s="886"/>
    </row>
    <row r="40" spans="1:16" ht="39" customHeight="1">
      <c r="A40" s="886"/>
      <c r="B40" s="889"/>
      <c r="C40" s="895" t="s">
        <v>456</v>
      </c>
      <c r="D40" s="895"/>
      <c r="E40" s="900"/>
      <c r="F40" s="904">
        <v>0</v>
      </c>
      <c r="G40" s="909">
        <v>0</v>
      </c>
      <c r="H40" s="909">
        <v>0</v>
      </c>
      <c r="I40" s="909">
        <v>0</v>
      </c>
      <c r="J40" s="913">
        <v>0</v>
      </c>
      <c r="K40" s="886"/>
      <c r="L40" s="886"/>
      <c r="M40" s="886"/>
      <c r="N40" s="886"/>
      <c r="O40" s="886"/>
      <c r="P40" s="886"/>
    </row>
    <row r="41" spans="1:16" ht="39" customHeight="1">
      <c r="A41" s="886"/>
      <c r="B41" s="889"/>
      <c r="C41" s="895" t="s">
        <v>447</v>
      </c>
      <c r="D41" s="895"/>
      <c r="E41" s="900"/>
      <c r="F41" s="904">
        <v>1.e-002</v>
      </c>
      <c r="G41" s="909">
        <v>1.e-002</v>
      </c>
      <c r="H41" s="909">
        <v>0</v>
      </c>
      <c r="I41" s="909">
        <v>0</v>
      </c>
      <c r="J41" s="913">
        <v>0</v>
      </c>
      <c r="K41" s="886"/>
      <c r="L41" s="886"/>
      <c r="M41" s="886"/>
      <c r="N41" s="886"/>
      <c r="O41" s="886"/>
      <c r="P41" s="886"/>
    </row>
    <row r="42" spans="1:16" ht="39" customHeight="1">
      <c r="A42" s="886"/>
      <c r="B42" s="890"/>
      <c r="C42" s="895" t="s">
        <v>524</v>
      </c>
      <c r="D42" s="895"/>
      <c r="E42" s="900"/>
      <c r="F42" s="904" t="s">
        <v>160</v>
      </c>
      <c r="G42" s="909" t="s">
        <v>160</v>
      </c>
      <c r="H42" s="909" t="s">
        <v>160</v>
      </c>
      <c r="I42" s="909" t="s">
        <v>160</v>
      </c>
      <c r="J42" s="913" t="s">
        <v>160</v>
      </c>
      <c r="K42" s="886"/>
      <c r="L42" s="886"/>
      <c r="M42" s="886"/>
      <c r="N42" s="886"/>
      <c r="O42" s="886"/>
      <c r="P42" s="886"/>
    </row>
    <row r="43" spans="1:16" ht="39" customHeight="1">
      <c r="A43" s="886"/>
      <c r="B43" s="891"/>
      <c r="C43" s="896" t="s">
        <v>525</v>
      </c>
      <c r="D43" s="896"/>
      <c r="E43" s="901"/>
      <c r="F43" s="905">
        <v>0</v>
      </c>
      <c r="G43" s="910">
        <v>0</v>
      </c>
      <c r="H43" s="910">
        <v>0</v>
      </c>
      <c r="I43" s="910">
        <v>0</v>
      </c>
      <c r="J43" s="914">
        <v>0</v>
      </c>
      <c r="K43" s="886"/>
      <c r="L43" s="886"/>
      <c r="M43" s="886"/>
      <c r="N43" s="886"/>
      <c r="O43" s="886"/>
      <c r="P43" s="886"/>
    </row>
    <row r="44" spans="1:16" ht="39" customHeight="1">
      <c r="A44" s="886"/>
      <c r="B44" s="892" t="s">
        <v>13</v>
      </c>
      <c r="C44" s="897"/>
      <c r="D44" s="897"/>
      <c r="E44" s="897"/>
      <c r="F44" s="906"/>
      <c r="G44" s="906"/>
      <c r="H44" s="906"/>
      <c r="I44" s="906"/>
      <c r="J44" s="906"/>
      <c r="K44" s="886"/>
      <c r="L44" s="886"/>
      <c r="M44" s="886"/>
      <c r="N44" s="886"/>
      <c r="O44" s="886"/>
      <c r="P44" s="886"/>
    </row>
    <row r="45" spans="1:16" ht="18" customHeight="1">
      <c r="A45" s="886"/>
      <c r="B45" s="886"/>
      <c r="C45" s="886"/>
      <c r="D45" s="886"/>
      <c r="E45" s="886"/>
      <c r="F45" s="886"/>
      <c r="G45" s="886"/>
      <c r="H45" s="886"/>
      <c r="I45" s="886"/>
      <c r="J45" s="886"/>
      <c r="K45" s="886"/>
      <c r="L45" s="886"/>
      <c r="M45" s="886"/>
      <c r="N45" s="886"/>
      <c r="O45" s="886"/>
      <c r="P45" s="886"/>
    </row>
  </sheetData>
  <sheetProtection algorithmName="SHA-512" hashValue="7q/1aAT0mxTpYEXszsXjmYSGQu5tjTnSRDWfKgKJIrUndviW1iD0yMZaXwO3T1qxRNIUOOn46Y2RcfZz+zakUA==" saltValue="pZ6iqdTjFV8K0uHKeWWic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9"/>
      <c r="B1" s="759"/>
      <c r="C1" s="759"/>
      <c r="D1" s="759"/>
      <c r="E1" s="759"/>
      <c r="F1" s="759"/>
      <c r="G1" s="759"/>
      <c r="H1" s="759"/>
      <c r="I1" s="759"/>
      <c r="J1" s="759"/>
      <c r="K1" s="759"/>
      <c r="L1" s="759"/>
      <c r="M1" s="759"/>
      <c r="N1" s="759"/>
      <c r="O1" s="759"/>
      <c r="P1" s="759"/>
      <c r="Q1" s="759"/>
      <c r="R1" s="759"/>
      <c r="S1" s="759"/>
      <c r="T1" s="759"/>
      <c r="U1" s="759"/>
    </row>
    <row r="2" spans="1:21" ht="13.5" customHeight="1">
      <c r="A2" s="759"/>
      <c r="B2" s="759"/>
      <c r="C2" s="759"/>
      <c r="D2" s="759"/>
      <c r="E2" s="759"/>
      <c r="F2" s="759"/>
      <c r="G2" s="759"/>
      <c r="H2" s="759"/>
      <c r="I2" s="759"/>
      <c r="J2" s="759"/>
      <c r="K2" s="759"/>
      <c r="L2" s="759"/>
      <c r="M2" s="759"/>
      <c r="N2" s="759"/>
      <c r="O2" s="759"/>
      <c r="P2" s="759"/>
      <c r="Q2" s="759"/>
      <c r="R2" s="759"/>
      <c r="S2" s="759"/>
      <c r="T2" s="759"/>
      <c r="U2" s="759"/>
    </row>
    <row r="3" spans="1:21" ht="13.5" customHeight="1">
      <c r="A3" s="759"/>
      <c r="B3" s="759"/>
      <c r="C3" s="759"/>
      <c r="D3" s="759"/>
      <c r="E3" s="759"/>
      <c r="F3" s="759"/>
      <c r="G3" s="759"/>
      <c r="H3" s="759"/>
      <c r="I3" s="759"/>
      <c r="J3" s="759"/>
      <c r="K3" s="759"/>
      <c r="L3" s="759"/>
      <c r="M3" s="759"/>
      <c r="N3" s="759"/>
      <c r="O3" s="759"/>
      <c r="P3" s="759"/>
      <c r="Q3" s="759"/>
      <c r="R3" s="759"/>
      <c r="S3" s="759"/>
      <c r="T3" s="759"/>
      <c r="U3" s="759"/>
    </row>
    <row r="4" spans="1:21" ht="13.5" customHeight="1">
      <c r="A4" s="759"/>
      <c r="B4" s="759"/>
      <c r="C4" s="759"/>
      <c r="D4" s="759"/>
      <c r="E4" s="759"/>
      <c r="F4" s="759"/>
      <c r="G4" s="759"/>
      <c r="H4" s="759"/>
      <c r="I4" s="759"/>
      <c r="J4" s="759"/>
      <c r="K4" s="759"/>
      <c r="L4" s="759"/>
      <c r="M4" s="759"/>
      <c r="N4" s="759"/>
      <c r="O4" s="759"/>
      <c r="P4" s="759"/>
      <c r="Q4" s="759"/>
      <c r="R4" s="759"/>
      <c r="S4" s="759"/>
      <c r="T4" s="759"/>
      <c r="U4" s="759"/>
    </row>
    <row r="5" spans="1:21" ht="13.5" customHeight="1">
      <c r="A5" s="759"/>
      <c r="B5" s="759"/>
      <c r="C5" s="759"/>
      <c r="D5" s="759"/>
      <c r="E5" s="759"/>
      <c r="F5" s="759"/>
      <c r="G5" s="759"/>
      <c r="H5" s="759"/>
      <c r="I5" s="759"/>
      <c r="J5" s="759"/>
      <c r="K5" s="759"/>
      <c r="L5" s="759"/>
      <c r="M5" s="759"/>
      <c r="N5" s="759"/>
      <c r="O5" s="759"/>
      <c r="P5" s="759"/>
      <c r="Q5" s="759"/>
      <c r="R5" s="759"/>
      <c r="S5" s="759"/>
      <c r="T5" s="759"/>
      <c r="U5" s="759"/>
    </row>
    <row r="6" spans="1:21" ht="13.5" customHeight="1">
      <c r="A6" s="759"/>
      <c r="B6" s="759"/>
      <c r="C6" s="759"/>
      <c r="D6" s="759"/>
      <c r="E6" s="759"/>
      <c r="F6" s="759"/>
      <c r="G6" s="759"/>
      <c r="H6" s="759"/>
      <c r="I6" s="759"/>
      <c r="J6" s="759"/>
      <c r="K6" s="759"/>
      <c r="L6" s="759"/>
      <c r="M6" s="759"/>
      <c r="N6" s="759"/>
      <c r="O6" s="759"/>
      <c r="P6" s="759"/>
      <c r="Q6" s="759"/>
      <c r="R6" s="759"/>
      <c r="S6" s="759"/>
      <c r="T6" s="759"/>
      <c r="U6" s="759"/>
    </row>
    <row r="7" spans="1:21" ht="13.5" customHeight="1">
      <c r="A7" s="759"/>
      <c r="B7" s="759"/>
      <c r="C7" s="759"/>
      <c r="D7" s="759"/>
      <c r="E7" s="759"/>
      <c r="F7" s="759"/>
      <c r="G7" s="759"/>
      <c r="H7" s="759"/>
      <c r="I7" s="759"/>
      <c r="J7" s="759"/>
      <c r="K7" s="759"/>
      <c r="L7" s="759"/>
      <c r="M7" s="759"/>
      <c r="N7" s="759"/>
      <c r="O7" s="759"/>
      <c r="P7" s="759"/>
      <c r="Q7" s="759"/>
      <c r="R7" s="759"/>
      <c r="S7" s="759"/>
      <c r="T7" s="759"/>
      <c r="U7" s="759"/>
    </row>
    <row r="8" spans="1:21" ht="13.5" customHeight="1">
      <c r="A8" s="759"/>
      <c r="B8" s="759"/>
      <c r="C8" s="759"/>
      <c r="D8" s="759"/>
      <c r="E8" s="759"/>
      <c r="F8" s="759"/>
      <c r="G8" s="759"/>
      <c r="H8" s="759"/>
      <c r="I8" s="759"/>
      <c r="J8" s="759"/>
      <c r="K8" s="759"/>
      <c r="L8" s="759"/>
      <c r="M8" s="759"/>
      <c r="N8" s="759"/>
      <c r="O8" s="759"/>
      <c r="P8" s="759"/>
      <c r="Q8" s="759"/>
      <c r="R8" s="759"/>
      <c r="S8" s="759"/>
      <c r="T8" s="759"/>
      <c r="U8" s="759"/>
    </row>
    <row r="9" spans="1:21" ht="13.5" customHeight="1">
      <c r="A9" s="759"/>
      <c r="B9" s="759"/>
      <c r="C9" s="759"/>
      <c r="D9" s="759"/>
      <c r="E9" s="759"/>
      <c r="F9" s="759"/>
      <c r="G9" s="759"/>
      <c r="H9" s="759"/>
      <c r="I9" s="759"/>
      <c r="J9" s="759"/>
      <c r="K9" s="759"/>
      <c r="L9" s="759"/>
      <c r="M9" s="759"/>
      <c r="N9" s="759"/>
      <c r="O9" s="759"/>
      <c r="P9" s="759"/>
      <c r="Q9" s="759"/>
      <c r="R9" s="759"/>
      <c r="S9" s="759"/>
      <c r="T9" s="759"/>
      <c r="U9" s="759"/>
    </row>
    <row r="10" spans="1:21" ht="13.5" customHeight="1">
      <c r="A10" s="759"/>
      <c r="B10" s="759"/>
      <c r="C10" s="759"/>
      <c r="D10" s="759"/>
      <c r="E10" s="759"/>
      <c r="F10" s="759"/>
      <c r="G10" s="759"/>
      <c r="H10" s="759"/>
      <c r="I10" s="759"/>
      <c r="J10" s="759"/>
      <c r="K10" s="759"/>
      <c r="L10" s="759"/>
      <c r="M10" s="759"/>
      <c r="N10" s="759"/>
      <c r="O10" s="759"/>
      <c r="P10" s="759"/>
      <c r="Q10" s="759"/>
      <c r="R10" s="759"/>
      <c r="S10" s="759"/>
      <c r="T10" s="759"/>
      <c r="U10" s="759"/>
    </row>
    <row r="11" spans="1:21" ht="13.5" customHeight="1">
      <c r="A11" s="759"/>
      <c r="B11" s="759"/>
      <c r="C11" s="759"/>
      <c r="D11" s="759"/>
      <c r="E11" s="759"/>
      <c r="F11" s="759"/>
      <c r="G11" s="759"/>
      <c r="H11" s="759"/>
      <c r="I11" s="759"/>
      <c r="J11" s="759"/>
      <c r="K11" s="759"/>
      <c r="L11" s="759"/>
      <c r="M11" s="759"/>
      <c r="N11" s="759"/>
      <c r="O11" s="759"/>
      <c r="P11" s="759"/>
      <c r="Q11" s="759"/>
      <c r="R11" s="759"/>
      <c r="S11" s="759"/>
      <c r="T11" s="759"/>
      <c r="U11" s="759"/>
    </row>
    <row r="12" spans="1:21" ht="13.5" customHeight="1">
      <c r="A12" s="759"/>
      <c r="B12" s="759"/>
      <c r="C12" s="759"/>
      <c r="D12" s="759"/>
      <c r="E12" s="759"/>
      <c r="F12" s="759"/>
      <c r="G12" s="759"/>
      <c r="H12" s="759"/>
      <c r="I12" s="759"/>
      <c r="J12" s="759"/>
      <c r="K12" s="759"/>
      <c r="L12" s="759"/>
      <c r="M12" s="759"/>
      <c r="N12" s="759"/>
      <c r="O12" s="759"/>
      <c r="P12" s="759"/>
      <c r="Q12" s="759"/>
      <c r="R12" s="759"/>
      <c r="S12" s="759"/>
      <c r="T12" s="759"/>
      <c r="U12" s="759"/>
    </row>
    <row r="13" spans="1:21" ht="13.5" customHeight="1">
      <c r="A13" s="759"/>
      <c r="B13" s="759"/>
      <c r="C13" s="759"/>
      <c r="D13" s="759"/>
      <c r="E13" s="759"/>
      <c r="F13" s="759"/>
      <c r="G13" s="759"/>
      <c r="H13" s="759"/>
      <c r="I13" s="759"/>
      <c r="J13" s="759"/>
      <c r="K13" s="759"/>
      <c r="L13" s="759"/>
      <c r="M13" s="759"/>
      <c r="N13" s="759"/>
      <c r="O13" s="759"/>
      <c r="P13" s="759"/>
      <c r="Q13" s="759"/>
      <c r="R13" s="759"/>
      <c r="S13" s="759"/>
      <c r="T13" s="759"/>
      <c r="U13" s="759"/>
    </row>
    <row r="14" spans="1:21" ht="13.5" customHeight="1">
      <c r="A14" s="759"/>
      <c r="B14" s="759"/>
      <c r="C14" s="759"/>
      <c r="D14" s="759"/>
      <c r="E14" s="759"/>
      <c r="F14" s="759"/>
      <c r="G14" s="759"/>
      <c r="H14" s="759"/>
      <c r="I14" s="759"/>
      <c r="J14" s="759"/>
      <c r="K14" s="759"/>
      <c r="L14" s="759"/>
      <c r="M14" s="759"/>
      <c r="N14" s="759"/>
      <c r="O14" s="759"/>
      <c r="P14" s="759"/>
      <c r="Q14" s="759"/>
      <c r="R14" s="759"/>
      <c r="S14" s="759"/>
      <c r="T14" s="759"/>
      <c r="U14" s="759"/>
    </row>
    <row r="15" spans="1:21" ht="13.5" customHeight="1">
      <c r="A15" s="759"/>
      <c r="B15" s="759"/>
      <c r="C15" s="759"/>
      <c r="D15" s="759"/>
      <c r="E15" s="759"/>
      <c r="F15" s="759"/>
      <c r="G15" s="759"/>
      <c r="H15" s="759"/>
      <c r="I15" s="759"/>
      <c r="J15" s="759"/>
      <c r="K15" s="759"/>
      <c r="L15" s="759"/>
      <c r="M15" s="759"/>
      <c r="N15" s="759"/>
      <c r="O15" s="759"/>
      <c r="P15" s="759"/>
      <c r="Q15" s="759"/>
      <c r="R15" s="759"/>
      <c r="S15" s="759"/>
      <c r="T15" s="759"/>
      <c r="U15" s="759"/>
    </row>
    <row r="16" spans="1:21" ht="13.5" customHeight="1">
      <c r="A16" s="759"/>
      <c r="B16" s="759"/>
      <c r="C16" s="759"/>
      <c r="D16" s="759"/>
      <c r="E16" s="759"/>
      <c r="F16" s="759"/>
      <c r="G16" s="759"/>
      <c r="H16" s="759"/>
      <c r="I16" s="759"/>
      <c r="J16" s="759"/>
      <c r="K16" s="759"/>
      <c r="L16" s="759"/>
      <c r="M16" s="759"/>
      <c r="N16" s="759"/>
      <c r="O16" s="759"/>
      <c r="P16" s="759"/>
      <c r="Q16" s="759"/>
      <c r="R16" s="759"/>
      <c r="S16" s="759"/>
      <c r="T16" s="759"/>
      <c r="U16" s="759"/>
    </row>
    <row r="17" spans="1:21" ht="13.5" customHeight="1">
      <c r="A17" s="759"/>
      <c r="B17" s="759"/>
      <c r="C17" s="759"/>
      <c r="D17" s="759"/>
      <c r="E17" s="759"/>
      <c r="F17" s="759"/>
      <c r="G17" s="759"/>
      <c r="H17" s="759"/>
      <c r="I17" s="759"/>
      <c r="J17" s="759"/>
      <c r="K17" s="759"/>
      <c r="L17" s="759"/>
      <c r="M17" s="759"/>
      <c r="N17" s="759"/>
      <c r="O17" s="759"/>
      <c r="P17" s="759"/>
      <c r="Q17" s="759"/>
      <c r="R17" s="759"/>
      <c r="S17" s="759"/>
      <c r="T17" s="759"/>
      <c r="U17" s="759"/>
    </row>
    <row r="18" spans="1:21" ht="13.5" customHeight="1">
      <c r="A18" s="759"/>
      <c r="B18" s="759"/>
      <c r="C18" s="759"/>
      <c r="D18" s="759"/>
      <c r="E18" s="759"/>
      <c r="F18" s="759"/>
      <c r="G18" s="759"/>
      <c r="H18" s="759"/>
      <c r="I18" s="759"/>
      <c r="J18" s="759"/>
      <c r="K18" s="759"/>
      <c r="L18" s="759"/>
      <c r="M18" s="759"/>
      <c r="N18" s="759"/>
      <c r="O18" s="759"/>
      <c r="P18" s="759"/>
      <c r="Q18" s="759"/>
      <c r="R18" s="759"/>
      <c r="S18" s="759"/>
      <c r="T18" s="759"/>
      <c r="U18" s="759"/>
    </row>
    <row r="19" spans="1:21" ht="13.5" customHeight="1">
      <c r="A19" s="759"/>
      <c r="B19" s="759"/>
      <c r="C19" s="759"/>
      <c r="D19" s="759"/>
      <c r="E19" s="759"/>
      <c r="F19" s="759"/>
      <c r="G19" s="759"/>
      <c r="H19" s="759"/>
      <c r="I19" s="759"/>
      <c r="J19" s="759"/>
      <c r="K19" s="759"/>
      <c r="L19" s="759"/>
      <c r="M19" s="759"/>
      <c r="N19" s="759"/>
      <c r="O19" s="759"/>
      <c r="P19" s="759"/>
      <c r="Q19" s="759"/>
      <c r="R19" s="759"/>
      <c r="S19" s="759"/>
      <c r="T19" s="759"/>
      <c r="U19" s="759"/>
    </row>
    <row r="20" spans="1:21" ht="13.5" customHeight="1">
      <c r="A20" s="759"/>
      <c r="B20" s="759"/>
      <c r="C20" s="759"/>
      <c r="D20" s="759"/>
      <c r="E20" s="759"/>
      <c r="F20" s="759"/>
      <c r="G20" s="759"/>
      <c r="H20" s="759"/>
      <c r="I20" s="759"/>
      <c r="J20" s="759"/>
      <c r="K20" s="759"/>
      <c r="L20" s="759"/>
      <c r="M20" s="759"/>
      <c r="N20" s="759"/>
      <c r="O20" s="759"/>
      <c r="P20" s="759"/>
      <c r="Q20" s="759"/>
      <c r="R20" s="759"/>
      <c r="S20" s="759"/>
      <c r="T20" s="759"/>
      <c r="U20" s="759"/>
    </row>
    <row r="21" spans="1:21" ht="13.5" customHeight="1">
      <c r="A21" s="759"/>
      <c r="B21" s="759"/>
      <c r="C21" s="759"/>
      <c r="D21" s="759"/>
      <c r="E21" s="759"/>
      <c r="F21" s="759"/>
      <c r="G21" s="759"/>
      <c r="H21" s="759"/>
      <c r="I21" s="759"/>
      <c r="J21" s="759"/>
      <c r="K21" s="759"/>
      <c r="L21" s="759"/>
      <c r="M21" s="759"/>
      <c r="N21" s="759"/>
      <c r="O21" s="759"/>
      <c r="P21" s="759"/>
      <c r="Q21" s="759"/>
      <c r="R21" s="759"/>
      <c r="S21" s="759"/>
      <c r="T21" s="759"/>
      <c r="U21" s="759"/>
    </row>
    <row r="22" spans="1:21" ht="13.5" customHeight="1">
      <c r="A22" s="759"/>
      <c r="B22" s="759"/>
      <c r="C22" s="759"/>
      <c r="D22" s="759"/>
      <c r="E22" s="759"/>
      <c r="F22" s="759"/>
      <c r="G22" s="759"/>
      <c r="H22" s="759"/>
      <c r="I22" s="759"/>
      <c r="J22" s="759"/>
      <c r="K22" s="759"/>
      <c r="L22" s="759"/>
      <c r="M22" s="759"/>
      <c r="N22" s="759"/>
      <c r="O22" s="759"/>
      <c r="P22" s="759"/>
      <c r="Q22" s="759"/>
      <c r="R22" s="759"/>
      <c r="S22" s="759"/>
      <c r="T22" s="759"/>
      <c r="U22" s="759"/>
    </row>
    <row r="23" spans="1:21" ht="13.5" customHeight="1">
      <c r="A23" s="759"/>
      <c r="B23" s="759"/>
      <c r="C23" s="759"/>
      <c r="D23" s="759"/>
      <c r="E23" s="759"/>
      <c r="F23" s="759"/>
      <c r="G23" s="759"/>
      <c r="H23" s="759"/>
      <c r="I23" s="759"/>
      <c r="J23" s="759"/>
      <c r="K23" s="759"/>
      <c r="L23" s="759"/>
      <c r="M23" s="759"/>
      <c r="N23" s="759"/>
      <c r="O23" s="759"/>
      <c r="P23" s="759"/>
      <c r="Q23" s="759"/>
      <c r="R23" s="759"/>
      <c r="S23" s="759"/>
      <c r="T23" s="759"/>
      <c r="U23" s="759"/>
    </row>
    <row r="24" spans="1:21" ht="13.5" customHeight="1">
      <c r="A24" s="759"/>
      <c r="B24" s="759"/>
      <c r="C24" s="759"/>
      <c r="D24" s="759"/>
      <c r="E24" s="759"/>
      <c r="F24" s="759"/>
      <c r="G24" s="759"/>
      <c r="H24" s="759"/>
      <c r="I24" s="759"/>
      <c r="J24" s="759"/>
      <c r="K24" s="759"/>
      <c r="L24" s="759"/>
      <c r="M24" s="759"/>
      <c r="N24" s="759"/>
      <c r="O24" s="759"/>
      <c r="P24" s="759"/>
      <c r="Q24" s="759"/>
      <c r="R24" s="759"/>
      <c r="S24" s="759"/>
      <c r="T24" s="759"/>
      <c r="U24" s="759"/>
    </row>
    <row r="25" spans="1:21" ht="13.5" customHeight="1">
      <c r="A25" s="759"/>
      <c r="B25" s="759"/>
      <c r="C25" s="759"/>
      <c r="D25" s="759"/>
      <c r="E25" s="759"/>
      <c r="F25" s="759"/>
      <c r="G25" s="759"/>
      <c r="H25" s="759"/>
      <c r="I25" s="759"/>
      <c r="J25" s="759"/>
      <c r="K25" s="759"/>
      <c r="L25" s="759"/>
      <c r="M25" s="759"/>
      <c r="N25" s="759"/>
      <c r="O25" s="759"/>
      <c r="P25" s="759"/>
      <c r="Q25" s="759"/>
      <c r="R25" s="759"/>
      <c r="S25" s="759"/>
      <c r="T25" s="759"/>
      <c r="U25" s="759"/>
    </row>
    <row r="26" spans="1:21" ht="13.5" customHeight="1">
      <c r="A26" s="759"/>
      <c r="B26" s="759"/>
      <c r="C26" s="759"/>
      <c r="D26" s="759"/>
      <c r="E26" s="759"/>
      <c r="F26" s="759"/>
      <c r="G26" s="759"/>
      <c r="H26" s="759"/>
      <c r="I26" s="759"/>
      <c r="J26" s="759"/>
      <c r="K26" s="759"/>
      <c r="L26" s="759"/>
      <c r="M26" s="759"/>
      <c r="N26" s="759"/>
      <c r="O26" s="759"/>
      <c r="P26" s="759"/>
      <c r="Q26" s="759"/>
      <c r="R26" s="759"/>
      <c r="S26" s="759"/>
      <c r="T26" s="759"/>
      <c r="U26" s="759"/>
    </row>
    <row r="27" spans="1:21" ht="13.5" customHeight="1">
      <c r="A27" s="759"/>
      <c r="B27" s="759"/>
      <c r="C27" s="759"/>
      <c r="D27" s="759"/>
      <c r="E27" s="759"/>
      <c r="F27" s="759"/>
      <c r="G27" s="759"/>
      <c r="H27" s="759"/>
      <c r="I27" s="759"/>
      <c r="J27" s="759"/>
      <c r="K27" s="759"/>
      <c r="L27" s="759"/>
      <c r="M27" s="759"/>
      <c r="N27" s="759"/>
      <c r="O27" s="759"/>
      <c r="P27" s="759"/>
      <c r="Q27" s="759"/>
      <c r="R27" s="759"/>
      <c r="S27" s="759"/>
      <c r="T27" s="759"/>
      <c r="U27" s="759"/>
    </row>
    <row r="28" spans="1:21" ht="13.5" customHeight="1">
      <c r="A28" s="759"/>
      <c r="B28" s="759"/>
      <c r="C28" s="759"/>
      <c r="D28" s="759"/>
      <c r="E28" s="759"/>
      <c r="F28" s="759"/>
      <c r="G28" s="759"/>
      <c r="H28" s="759"/>
      <c r="I28" s="759"/>
      <c r="J28" s="759"/>
      <c r="K28" s="759"/>
      <c r="L28" s="759"/>
      <c r="M28" s="759"/>
      <c r="N28" s="759"/>
      <c r="O28" s="759"/>
      <c r="P28" s="759"/>
      <c r="Q28" s="759"/>
      <c r="R28" s="759"/>
      <c r="S28" s="759"/>
      <c r="T28" s="759"/>
      <c r="U28" s="759"/>
    </row>
    <row r="29" spans="1:21" ht="13.5" customHeight="1">
      <c r="A29" s="759"/>
      <c r="B29" s="759"/>
      <c r="C29" s="759"/>
      <c r="D29" s="759"/>
      <c r="E29" s="759"/>
      <c r="F29" s="759"/>
      <c r="G29" s="759"/>
      <c r="H29" s="759"/>
      <c r="I29" s="759"/>
      <c r="J29" s="759"/>
      <c r="K29" s="759"/>
      <c r="L29" s="759"/>
      <c r="M29" s="759"/>
      <c r="N29" s="759"/>
      <c r="O29" s="759"/>
      <c r="P29" s="759"/>
      <c r="Q29" s="759"/>
      <c r="R29" s="759"/>
      <c r="S29" s="759"/>
      <c r="T29" s="759"/>
      <c r="U29" s="759"/>
    </row>
    <row r="30" spans="1:21" ht="13.5" customHeight="1">
      <c r="A30" s="759"/>
      <c r="B30" s="759"/>
      <c r="C30" s="759"/>
      <c r="D30" s="759"/>
      <c r="E30" s="759"/>
      <c r="F30" s="759"/>
      <c r="G30" s="759"/>
      <c r="H30" s="759"/>
      <c r="I30" s="759"/>
      <c r="J30" s="759"/>
      <c r="K30" s="759"/>
      <c r="L30" s="759"/>
      <c r="M30" s="759"/>
      <c r="N30" s="759"/>
      <c r="O30" s="759"/>
      <c r="P30" s="759"/>
      <c r="Q30" s="759"/>
      <c r="R30" s="759"/>
      <c r="S30" s="759"/>
      <c r="T30" s="759"/>
      <c r="U30" s="759"/>
    </row>
    <row r="31" spans="1:21" ht="13.5" customHeight="1">
      <c r="A31" s="759"/>
      <c r="B31" s="759"/>
      <c r="C31" s="759"/>
      <c r="D31" s="759"/>
      <c r="E31" s="759"/>
      <c r="F31" s="759"/>
      <c r="G31" s="759"/>
      <c r="H31" s="759"/>
      <c r="I31" s="759"/>
      <c r="J31" s="759"/>
      <c r="K31" s="759"/>
      <c r="L31" s="759"/>
      <c r="M31" s="759"/>
      <c r="N31" s="759"/>
      <c r="O31" s="759"/>
      <c r="P31" s="759"/>
      <c r="Q31" s="759"/>
      <c r="R31" s="759"/>
      <c r="S31" s="759"/>
      <c r="T31" s="759"/>
      <c r="U31" s="759"/>
    </row>
    <row r="32" spans="1:21" ht="13.5" customHeight="1">
      <c r="A32" s="759"/>
      <c r="B32" s="759"/>
      <c r="C32" s="759"/>
      <c r="D32" s="759"/>
      <c r="E32" s="759"/>
      <c r="F32" s="759"/>
      <c r="G32" s="759"/>
      <c r="H32" s="759"/>
      <c r="I32" s="759"/>
      <c r="J32" s="759"/>
      <c r="K32" s="759"/>
      <c r="L32" s="759"/>
      <c r="M32" s="759"/>
      <c r="N32" s="759"/>
      <c r="O32" s="759"/>
      <c r="P32" s="759"/>
      <c r="Q32" s="759"/>
      <c r="R32" s="759"/>
      <c r="S32" s="759"/>
      <c r="T32" s="759"/>
      <c r="U32" s="759"/>
    </row>
    <row r="33" spans="1:21" ht="13.5" customHeight="1">
      <c r="A33" s="759"/>
      <c r="B33" s="759"/>
      <c r="C33" s="759"/>
      <c r="D33" s="759"/>
      <c r="E33" s="759"/>
      <c r="F33" s="759"/>
      <c r="G33" s="759"/>
      <c r="H33" s="759"/>
      <c r="I33" s="759"/>
      <c r="J33" s="759"/>
      <c r="K33" s="759"/>
      <c r="L33" s="759"/>
      <c r="M33" s="759"/>
      <c r="N33" s="759"/>
      <c r="O33" s="759"/>
      <c r="P33" s="759"/>
      <c r="Q33" s="759"/>
      <c r="R33" s="759"/>
      <c r="S33" s="759"/>
      <c r="T33" s="759"/>
      <c r="U33" s="759"/>
    </row>
    <row r="34" spans="1:21" ht="13.5" customHeight="1">
      <c r="A34" s="759"/>
      <c r="B34" s="759"/>
      <c r="C34" s="759"/>
      <c r="D34" s="759"/>
      <c r="E34" s="759"/>
      <c r="F34" s="759"/>
      <c r="G34" s="759"/>
      <c r="H34" s="759"/>
      <c r="I34" s="759"/>
      <c r="J34" s="759"/>
      <c r="K34" s="759"/>
      <c r="L34" s="759"/>
      <c r="M34" s="759"/>
      <c r="N34" s="759"/>
      <c r="O34" s="759"/>
      <c r="P34" s="759"/>
      <c r="Q34" s="759"/>
      <c r="R34" s="759"/>
      <c r="S34" s="759"/>
      <c r="T34" s="759"/>
      <c r="U34" s="759"/>
    </row>
    <row r="35" spans="1:21" ht="13.5" customHeight="1">
      <c r="A35" s="759"/>
      <c r="B35" s="759"/>
      <c r="C35" s="759"/>
      <c r="D35" s="759"/>
      <c r="E35" s="759"/>
      <c r="F35" s="759"/>
      <c r="G35" s="759"/>
      <c r="H35" s="759"/>
      <c r="I35" s="759"/>
      <c r="J35" s="759"/>
      <c r="K35" s="759"/>
      <c r="L35" s="759"/>
      <c r="M35" s="759"/>
      <c r="N35" s="759"/>
      <c r="O35" s="759"/>
      <c r="P35" s="759"/>
      <c r="Q35" s="759"/>
      <c r="R35" s="759"/>
      <c r="S35" s="759"/>
      <c r="T35" s="759"/>
      <c r="U35" s="759"/>
    </row>
    <row r="36" spans="1:21" ht="13.5" customHeight="1">
      <c r="A36" s="759"/>
      <c r="B36" s="759"/>
      <c r="C36" s="759"/>
      <c r="D36" s="759"/>
      <c r="E36" s="759"/>
      <c r="F36" s="759"/>
      <c r="G36" s="759"/>
      <c r="H36" s="759"/>
      <c r="I36" s="759"/>
      <c r="J36" s="759"/>
      <c r="K36" s="759"/>
      <c r="L36" s="759"/>
      <c r="M36" s="759"/>
      <c r="N36" s="759"/>
      <c r="O36" s="759"/>
      <c r="P36" s="759"/>
      <c r="Q36" s="759"/>
      <c r="R36" s="759"/>
      <c r="S36" s="759"/>
      <c r="T36" s="759"/>
      <c r="U36" s="759"/>
    </row>
    <row r="37" spans="1:21" ht="13.5" customHeight="1">
      <c r="A37" s="759"/>
      <c r="B37" s="759"/>
      <c r="C37" s="759"/>
      <c r="D37" s="759"/>
      <c r="E37" s="759"/>
      <c r="F37" s="759"/>
      <c r="G37" s="759"/>
      <c r="H37" s="759"/>
      <c r="I37" s="759"/>
      <c r="J37" s="759"/>
      <c r="K37" s="759"/>
      <c r="L37" s="759"/>
      <c r="M37" s="759"/>
      <c r="N37" s="759"/>
      <c r="O37" s="759"/>
      <c r="P37" s="759"/>
      <c r="Q37" s="759"/>
      <c r="R37" s="759"/>
      <c r="S37" s="759"/>
      <c r="T37" s="759"/>
      <c r="U37" s="759"/>
    </row>
    <row r="38" spans="1:21" ht="13.5" customHeight="1">
      <c r="A38" s="759"/>
      <c r="B38" s="759"/>
      <c r="C38" s="759"/>
      <c r="D38" s="759"/>
      <c r="E38" s="759"/>
      <c r="F38" s="759"/>
      <c r="G38" s="759"/>
      <c r="H38" s="759"/>
      <c r="I38" s="759"/>
      <c r="J38" s="759"/>
      <c r="K38" s="759"/>
      <c r="L38" s="759"/>
      <c r="M38" s="759"/>
      <c r="N38" s="759"/>
      <c r="O38" s="759"/>
      <c r="P38" s="759"/>
      <c r="Q38" s="759"/>
      <c r="R38" s="759"/>
      <c r="S38" s="759"/>
      <c r="T38" s="759"/>
      <c r="U38" s="759"/>
    </row>
    <row r="39" spans="1:21" ht="13.5" customHeight="1">
      <c r="A39" s="759"/>
      <c r="B39" s="759"/>
      <c r="C39" s="759"/>
      <c r="D39" s="759"/>
      <c r="E39" s="759"/>
      <c r="F39" s="759"/>
      <c r="G39" s="759"/>
      <c r="H39" s="759"/>
      <c r="I39" s="759"/>
      <c r="J39" s="759"/>
      <c r="K39" s="759"/>
      <c r="L39" s="759"/>
      <c r="M39" s="759"/>
      <c r="N39" s="759"/>
      <c r="O39" s="759"/>
      <c r="P39" s="759"/>
      <c r="Q39" s="759"/>
      <c r="R39" s="759"/>
      <c r="S39" s="759"/>
      <c r="T39" s="759"/>
      <c r="U39" s="759"/>
    </row>
    <row r="40" spans="1:21" ht="13.5" customHeight="1">
      <c r="A40" s="759"/>
      <c r="B40" s="759"/>
      <c r="C40" s="759"/>
      <c r="D40" s="759"/>
      <c r="E40" s="759"/>
      <c r="F40" s="759"/>
      <c r="G40" s="759"/>
      <c r="H40" s="759"/>
      <c r="I40" s="759"/>
      <c r="J40" s="759"/>
      <c r="K40" s="759"/>
      <c r="L40" s="759"/>
      <c r="M40" s="759"/>
      <c r="N40" s="759"/>
      <c r="O40" s="759"/>
      <c r="P40" s="759"/>
      <c r="Q40" s="759"/>
      <c r="R40" s="759"/>
      <c r="S40" s="759"/>
      <c r="T40" s="759"/>
      <c r="U40" s="759"/>
    </row>
    <row r="41" spans="1:21" ht="13.5" customHeight="1">
      <c r="A41" s="759"/>
      <c r="B41" s="759"/>
      <c r="C41" s="759"/>
      <c r="D41" s="759"/>
      <c r="E41" s="759"/>
      <c r="F41" s="759"/>
      <c r="G41" s="759"/>
      <c r="H41" s="759"/>
      <c r="I41" s="759"/>
      <c r="J41" s="759"/>
      <c r="K41" s="759"/>
      <c r="L41" s="759"/>
      <c r="M41" s="759"/>
      <c r="N41" s="759"/>
      <c r="O41" s="759"/>
      <c r="P41" s="759"/>
      <c r="Q41" s="759"/>
      <c r="R41" s="759"/>
      <c r="S41" s="759"/>
      <c r="T41" s="759"/>
      <c r="U41" s="759"/>
    </row>
    <row r="42" spans="1:21" ht="13.5" customHeight="1">
      <c r="A42" s="759"/>
      <c r="B42" s="759"/>
      <c r="C42" s="759"/>
      <c r="D42" s="759"/>
      <c r="E42" s="759"/>
      <c r="F42" s="759"/>
      <c r="G42" s="759"/>
      <c r="H42" s="759"/>
      <c r="I42" s="759"/>
      <c r="J42" s="759"/>
      <c r="K42" s="759"/>
      <c r="L42" s="759"/>
      <c r="M42" s="759"/>
      <c r="N42" s="759"/>
      <c r="O42" s="759"/>
      <c r="P42" s="759"/>
      <c r="Q42" s="759"/>
      <c r="R42" s="759"/>
      <c r="S42" s="759"/>
      <c r="T42" s="759"/>
      <c r="U42" s="759"/>
    </row>
    <row r="43" spans="1:21" ht="30.75" customHeight="1">
      <c r="A43" s="759"/>
      <c r="B43" s="759"/>
      <c r="C43" s="759"/>
      <c r="D43" s="759"/>
      <c r="E43" s="759"/>
      <c r="F43" s="759"/>
      <c r="G43" s="759"/>
      <c r="H43" s="759"/>
      <c r="I43" s="759"/>
      <c r="J43" s="759"/>
      <c r="K43" s="759"/>
      <c r="L43" s="759"/>
      <c r="M43" s="759"/>
      <c r="N43" s="759"/>
      <c r="O43" s="948" t="s">
        <v>27</v>
      </c>
      <c r="P43" s="759"/>
      <c r="Q43" s="759"/>
      <c r="R43" s="759"/>
      <c r="S43" s="759"/>
      <c r="T43" s="759"/>
      <c r="U43" s="759"/>
    </row>
    <row r="44" spans="1:21" ht="30.75" customHeight="1">
      <c r="A44" s="759"/>
      <c r="B44" s="915" t="s">
        <v>29</v>
      </c>
      <c r="C44" s="922"/>
      <c r="D44" s="922"/>
      <c r="E44" s="932"/>
      <c r="F44" s="932"/>
      <c r="G44" s="932"/>
      <c r="H44" s="932"/>
      <c r="I44" s="932"/>
      <c r="J44" s="936" t="s">
        <v>5</v>
      </c>
      <c r="K44" s="940" t="s">
        <v>394</v>
      </c>
      <c r="L44" s="944" t="s">
        <v>203</v>
      </c>
      <c r="M44" s="944" t="s">
        <v>523</v>
      </c>
      <c r="N44" s="944" t="s">
        <v>216</v>
      </c>
      <c r="O44" s="949" t="s">
        <v>226</v>
      </c>
      <c r="P44" s="759"/>
      <c r="Q44" s="759"/>
      <c r="R44" s="759"/>
      <c r="S44" s="759"/>
      <c r="T44" s="759"/>
      <c r="U44" s="759"/>
    </row>
    <row r="45" spans="1:21" ht="30.75" customHeight="1">
      <c r="A45" s="759"/>
      <c r="B45" s="916" t="s">
        <v>30</v>
      </c>
      <c r="C45" s="923"/>
      <c r="D45" s="928"/>
      <c r="E45" s="933" t="s">
        <v>32</v>
      </c>
      <c r="F45" s="933"/>
      <c r="G45" s="933"/>
      <c r="H45" s="933"/>
      <c r="I45" s="933"/>
      <c r="J45" s="937"/>
      <c r="K45" s="941">
        <v>5711</v>
      </c>
      <c r="L45" s="945">
        <v>5651</v>
      </c>
      <c r="M45" s="945">
        <v>5407</v>
      </c>
      <c r="N45" s="945">
        <v>5250</v>
      </c>
      <c r="O45" s="950">
        <v>5043</v>
      </c>
      <c r="P45" s="759"/>
      <c r="Q45" s="759"/>
      <c r="R45" s="759"/>
      <c r="S45" s="759"/>
      <c r="T45" s="759"/>
      <c r="U45" s="759"/>
    </row>
    <row r="46" spans="1:21" ht="30.75" customHeight="1">
      <c r="A46" s="759"/>
      <c r="B46" s="917"/>
      <c r="C46" s="924"/>
      <c r="D46" s="929"/>
      <c r="E46" s="934" t="s">
        <v>34</v>
      </c>
      <c r="F46" s="934"/>
      <c r="G46" s="934"/>
      <c r="H46" s="934"/>
      <c r="I46" s="934"/>
      <c r="J46" s="938"/>
      <c r="K46" s="942" t="s">
        <v>160</v>
      </c>
      <c r="L46" s="946" t="s">
        <v>160</v>
      </c>
      <c r="M46" s="946" t="s">
        <v>160</v>
      </c>
      <c r="N46" s="946" t="s">
        <v>160</v>
      </c>
      <c r="O46" s="951" t="s">
        <v>160</v>
      </c>
      <c r="P46" s="759"/>
      <c r="Q46" s="759"/>
      <c r="R46" s="759"/>
      <c r="S46" s="759"/>
      <c r="T46" s="759"/>
      <c r="U46" s="759"/>
    </row>
    <row r="47" spans="1:21" ht="30.75" customHeight="1">
      <c r="A47" s="759"/>
      <c r="B47" s="917"/>
      <c r="C47" s="924"/>
      <c r="D47" s="929"/>
      <c r="E47" s="934" t="s">
        <v>43</v>
      </c>
      <c r="F47" s="934"/>
      <c r="G47" s="934"/>
      <c r="H47" s="934"/>
      <c r="I47" s="934"/>
      <c r="J47" s="938"/>
      <c r="K47" s="942" t="s">
        <v>160</v>
      </c>
      <c r="L47" s="946" t="s">
        <v>160</v>
      </c>
      <c r="M47" s="946" t="s">
        <v>160</v>
      </c>
      <c r="N47" s="946" t="s">
        <v>160</v>
      </c>
      <c r="O47" s="951" t="s">
        <v>160</v>
      </c>
      <c r="P47" s="759"/>
      <c r="Q47" s="759"/>
      <c r="R47" s="759"/>
      <c r="S47" s="759"/>
      <c r="T47" s="759"/>
      <c r="U47" s="759"/>
    </row>
    <row r="48" spans="1:21" ht="30.75" customHeight="1">
      <c r="A48" s="759"/>
      <c r="B48" s="917"/>
      <c r="C48" s="924"/>
      <c r="D48" s="929"/>
      <c r="E48" s="934" t="s">
        <v>19</v>
      </c>
      <c r="F48" s="934"/>
      <c r="G48" s="934"/>
      <c r="H48" s="934"/>
      <c r="I48" s="934"/>
      <c r="J48" s="938"/>
      <c r="K48" s="942">
        <v>1873</v>
      </c>
      <c r="L48" s="946">
        <v>1911</v>
      </c>
      <c r="M48" s="946">
        <v>1925</v>
      </c>
      <c r="N48" s="946">
        <v>2099</v>
      </c>
      <c r="O48" s="951">
        <v>2004</v>
      </c>
      <c r="P48" s="759"/>
      <c r="Q48" s="759"/>
      <c r="R48" s="759"/>
      <c r="S48" s="759"/>
      <c r="T48" s="759"/>
      <c r="U48" s="759"/>
    </row>
    <row r="49" spans="1:21" ht="30.75" customHeight="1">
      <c r="A49" s="759"/>
      <c r="B49" s="917"/>
      <c r="C49" s="924"/>
      <c r="D49" s="929"/>
      <c r="E49" s="934" t="s">
        <v>48</v>
      </c>
      <c r="F49" s="934"/>
      <c r="G49" s="934"/>
      <c r="H49" s="934"/>
      <c r="I49" s="934"/>
      <c r="J49" s="938"/>
      <c r="K49" s="942">
        <v>116</v>
      </c>
      <c r="L49" s="946">
        <v>49</v>
      </c>
      <c r="M49" s="946">
        <v>45</v>
      </c>
      <c r="N49" s="946">
        <v>64</v>
      </c>
      <c r="O49" s="951">
        <v>78</v>
      </c>
      <c r="P49" s="759"/>
      <c r="Q49" s="759"/>
      <c r="R49" s="759"/>
      <c r="S49" s="759"/>
      <c r="T49" s="759"/>
      <c r="U49" s="759"/>
    </row>
    <row r="50" spans="1:21" ht="30.75" customHeight="1">
      <c r="A50" s="759"/>
      <c r="B50" s="917"/>
      <c r="C50" s="924"/>
      <c r="D50" s="929"/>
      <c r="E50" s="934" t="s">
        <v>49</v>
      </c>
      <c r="F50" s="934"/>
      <c r="G50" s="934"/>
      <c r="H50" s="934"/>
      <c r="I50" s="934"/>
      <c r="J50" s="938"/>
      <c r="K50" s="942">
        <v>120</v>
      </c>
      <c r="L50" s="946">
        <v>120</v>
      </c>
      <c r="M50" s="946">
        <v>122</v>
      </c>
      <c r="N50" s="946">
        <v>123</v>
      </c>
      <c r="O50" s="951">
        <v>116</v>
      </c>
      <c r="P50" s="759"/>
      <c r="Q50" s="759"/>
      <c r="R50" s="759"/>
      <c r="S50" s="759"/>
      <c r="T50" s="759"/>
      <c r="U50" s="759"/>
    </row>
    <row r="51" spans="1:21" ht="30.75" customHeight="1">
      <c r="A51" s="759"/>
      <c r="B51" s="918"/>
      <c r="C51" s="925"/>
      <c r="D51" s="930"/>
      <c r="E51" s="934" t="s">
        <v>52</v>
      </c>
      <c r="F51" s="934"/>
      <c r="G51" s="934"/>
      <c r="H51" s="934"/>
      <c r="I51" s="934"/>
      <c r="J51" s="938"/>
      <c r="K51" s="942" t="s">
        <v>160</v>
      </c>
      <c r="L51" s="946" t="s">
        <v>160</v>
      </c>
      <c r="M51" s="946" t="s">
        <v>160</v>
      </c>
      <c r="N51" s="946" t="s">
        <v>160</v>
      </c>
      <c r="O51" s="951" t="s">
        <v>160</v>
      </c>
      <c r="P51" s="759"/>
      <c r="Q51" s="759"/>
      <c r="R51" s="759"/>
      <c r="S51" s="759"/>
      <c r="T51" s="759"/>
      <c r="U51" s="759"/>
    </row>
    <row r="52" spans="1:21" ht="30.75" customHeight="1">
      <c r="A52" s="759"/>
      <c r="B52" s="919" t="s">
        <v>55</v>
      </c>
      <c r="C52" s="926"/>
      <c r="D52" s="930"/>
      <c r="E52" s="934" t="s">
        <v>59</v>
      </c>
      <c r="F52" s="934"/>
      <c r="G52" s="934"/>
      <c r="H52" s="934"/>
      <c r="I52" s="934"/>
      <c r="J52" s="938"/>
      <c r="K52" s="942">
        <v>5087</v>
      </c>
      <c r="L52" s="946">
        <v>5046</v>
      </c>
      <c r="M52" s="946">
        <v>4997</v>
      </c>
      <c r="N52" s="946">
        <v>5086</v>
      </c>
      <c r="O52" s="951">
        <v>5035</v>
      </c>
      <c r="P52" s="759"/>
      <c r="Q52" s="759"/>
      <c r="R52" s="759"/>
      <c r="S52" s="759"/>
      <c r="T52" s="759"/>
      <c r="U52" s="759"/>
    </row>
    <row r="53" spans="1:21" ht="30.75" customHeight="1">
      <c r="A53" s="759"/>
      <c r="B53" s="920" t="s">
        <v>60</v>
      </c>
      <c r="C53" s="927"/>
      <c r="D53" s="931"/>
      <c r="E53" s="935" t="s">
        <v>64</v>
      </c>
      <c r="F53" s="935"/>
      <c r="G53" s="935"/>
      <c r="H53" s="935"/>
      <c r="I53" s="935"/>
      <c r="J53" s="939"/>
      <c r="K53" s="943">
        <v>2733</v>
      </c>
      <c r="L53" s="947">
        <v>2685</v>
      </c>
      <c r="M53" s="947">
        <v>2502</v>
      </c>
      <c r="N53" s="947">
        <v>2450</v>
      </c>
      <c r="O53" s="952">
        <v>2206</v>
      </c>
      <c r="P53" s="759"/>
      <c r="Q53" s="759"/>
      <c r="R53" s="759"/>
      <c r="S53" s="759"/>
      <c r="T53" s="759"/>
      <c r="U53" s="759"/>
    </row>
    <row r="54" spans="1:21" ht="24" customHeight="1">
      <c r="A54" s="759"/>
      <c r="B54" s="921" t="s">
        <v>65</v>
      </c>
      <c r="C54" s="759"/>
      <c r="D54" s="759"/>
      <c r="E54" s="759"/>
      <c r="F54" s="759"/>
      <c r="G54" s="759"/>
      <c r="H54" s="759"/>
      <c r="I54" s="759"/>
      <c r="J54" s="759"/>
      <c r="K54" s="759"/>
      <c r="L54" s="759"/>
      <c r="M54" s="759"/>
      <c r="N54" s="759"/>
      <c r="O54" s="759"/>
      <c r="P54" s="759"/>
      <c r="Q54" s="759"/>
      <c r="R54" s="759"/>
      <c r="S54" s="759"/>
      <c r="T54" s="759"/>
      <c r="U54" s="759"/>
    </row>
    <row r="55" spans="1:21" ht="24" customHeight="1">
      <c r="A55" s="759"/>
      <c r="B55" s="921"/>
      <c r="C55" s="759"/>
      <c r="D55" s="759"/>
      <c r="E55" s="759"/>
      <c r="F55" s="759"/>
      <c r="G55" s="759"/>
      <c r="H55" s="759"/>
      <c r="I55" s="759"/>
      <c r="J55" s="759"/>
      <c r="K55" s="759"/>
      <c r="L55" s="759"/>
      <c r="M55" s="759"/>
      <c r="N55" s="759"/>
      <c r="O55" s="759"/>
      <c r="P55" s="759"/>
      <c r="Q55" s="759"/>
      <c r="R55" s="759"/>
      <c r="S55" s="759"/>
      <c r="T55" s="759"/>
      <c r="U55" s="759"/>
    </row>
    <row r="56" spans="1:21" ht="24" customHeight="1">
      <c r="A56" s="759"/>
      <c r="B56" s="921"/>
      <c r="C56" s="759"/>
      <c r="D56" s="759"/>
      <c r="E56" s="759"/>
      <c r="F56" s="759"/>
      <c r="G56" s="759"/>
      <c r="H56" s="759"/>
      <c r="I56" s="759"/>
      <c r="J56" s="759"/>
      <c r="K56" s="759"/>
      <c r="L56" s="759"/>
      <c r="M56" s="759"/>
      <c r="N56" s="759"/>
      <c r="O56" s="759"/>
      <c r="P56" s="759"/>
      <c r="Q56" s="759"/>
      <c r="R56" s="759"/>
      <c r="S56" s="759"/>
      <c r="T56" s="759"/>
      <c r="U56" s="759"/>
    </row>
  </sheetData>
  <sheetProtection algorithmName="SHA-512" hashValue="xrx5Thl+qGqdy2znpxCLTVnkh6KS3amqspBvxgTwEBFdiL37JcJO+r2QhvkuMUpr7/O8hGaHirrSATLYRxZIXg==" saltValue="TwpGwu015eC2h9tQpraDJA==" spinCount="100000" sheet="1" objects="1" scenarios="1"/>
  <mergeCells count="12">
    <mergeCell ref="E45:J45"/>
    <mergeCell ref="E46:J46"/>
    <mergeCell ref="E47:J47"/>
    <mergeCell ref="E48:J48"/>
    <mergeCell ref="E49:J49"/>
    <mergeCell ref="E50:J50"/>
    <mergeCell ref="E51:J51"/>
    <mergeCell ref="B52:C52"/>
    <mergeCell ref="E52:J52"/>
    <mergeCell ref="B53:C53"/>
    <mergeCell ref="E53:J53"/>
    <mergeCell ref="B45:C51"/>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39:M54"/>
  <sheetViews>
    <sheetView showGridLines="0" zoomScale="85" zoomScaleNormal="85"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48" t="s">
        <v>27</v>
      </c>
    </row>
    <row r="40" spans="2:13" ht="27.75" customHeight="1">
      <c r="B40" s="915" t="s">
        <v>29</v>
      </c>
      <c r="C40" s="922"/>
      <c r="D40" s="922"/>
      <c r="E40" s="932"/>
      <c r="F40" s="932"/>
      <c r="G40" s="932"/>
      <c r="H40" s="936" t="s">
        <v>5</v>
      </c>
      <c r="I40" s="940" t="s">
        <v>394</v>
      </c>
      <c r="J40" s="944" t="s">
        <v>203</v>
      </c>
      <c r="K40" s="944" t="s">
        <v>523</v>
      </c>
      <c r="L40" s="944" t="s">
        <v>216</v>
      </c>
      <c r="M40" s="969" t="s">
        <v>226</v>
      </c>
    </row>
    <row r="41" spans="2:13" ht="27.75" customHeight="1">
      <c r="B41" s="916" t="s">
        <v>25</v>
      </c>
      <c r="C41" s="923"/>
      <c r="D41" s="928"/>
      <c r="E41" s="958" t="s">
        <v>4</v>
      </c>
      <c r="F41" s="958"/>
      <c r="G41" s="958"/>
      <c r="H41" s="964"/>
      <c r="I41" s="941">
        <v>49139</v>
      </c>
      <c r="J41" s="945">
        <v>46787</v>
      </c>
      <c r="K41" s="945">
        <v>44550</v>
      </c>
      <c r="L41" s="945">
        <v>42505</v>
      </c>
      <c r="M41" s="950">
        <v>41420</v>
      </c>
    </row>
    <row r="42" spans="2:13" ht="27.75" customHeight="1">
      <c r="B42" s="917"/>
      <c r="C42" s="924"/>
      <c r="D42" s="929"/>
      <c r="E42" s="959" t="s">
        <v>66</v>
      </c>
      <c r="F42" s="959"/>
      <c r="G42" s="959"/>
      <c r="H42" s="965"/>
      <c r="I42" s="942">
        <v>2686</v>
      </c>
      <c r="J42" s="946">
        <v>1195</v>
      </c>
      <c r="K42" s="946">
        <v>1102</v>
      </c>
      <c r="L42" s="946">
        <v>1015</v>
      </c>
      <c r="M42" s="951">
        <v>1339</v>
      </c>
    </row>
    <row r="43" spans="2:13" ht="27.75" customHeight="1">
      <c r="B43" s="917"/>
      <c r="C43" s="924"/>
      <c r="D43" s="929"/>
      <c r="E43" s="959" t="s">
        <v>69</v>
      </c>
      <c r="F43" s="959"/>
      <c r="G43" s="959"/>
      <c r="H43" s="965"/>
      <c r="I43" s="942">
        <v>20067</v>
      </c>
      <c r="J43" s="946">
        <v>20467</v>
      </c>
      <c r="K43" s="946">
        <v>19852</v>
      </c>
      <c r="L43" s="946">
        <v>18841</v>
      </c>
      <c r="M43" s="951">
        <v>18951</v>
      </c>
    </row>
    <row r="44" spans="2:13" ht="27.75" customHeight="1">
      <c r="B44" s="917"/>
      <c r="C44" s="924"/>
      <c r="D44" s="929"/>
      <c r="E44" s="959" t="s">
        <v>73</v>
      </c>
      <c r="F44" s="959"/>
      <c r="G44" s="959"/>
      <c r="H44" s="965"/>
      <c r="I44" s="942">
        <v>252</v>
      </c>
      <c r="J44" s="946">
        <v>406</v>
      </c>
      <c r="K44" s="946">
        <v>742</v>
      </c>
      <c r="L44" s="946">
        <v>808</v>
      </c>
      <c r="M44" s="951">
        <v>786</v>
      </c>
    </row>
    <row r="45" spans="2:13" ht="27.75" customHeight="1">
      <c r="B45" s="917"/>
      <c r="C45" s="924"/>
      <c r="D45" s="929"/>
      <c r="E45" s="959" t="s">
        <v>72</v>
      </c>
      <c r="F45" s="959"/>
      <c r="G45" s="959"/>
      <c r="H45" s="965"/>
      <c r="I45" s="942">
        <v>8489</v>
      </c>
      <c r="J45" s="946">
        <v>7892</v>
      </c>
      <c r="K45" s="946">
        <v>7455</v>
      </c>
      <c r="L45" s="946">
        <v>7401</v>
      </c>
      <c r="M45" s="951">
        <v>7353</v>
      </c>
    </row>
    <row r="46" spans="2:13" ht="27.75" customHeight="1">
      <c r="B46" s="917"/>
      <c r="C46" s="924"/>
      <c r="D46" s="930"/>
      <c r="E46" s="959" t="s">
        <v>76</v>
      </c>
      <c r="F46" s="959"/>
      <c r="G46" s="959"/>
      <c r="H46" s="965"/>
      <c r="I46" s="942">
        <v>149</v>
      </c>
      <c r="J46" s="946" t="s">
        <v>160</v>
      </c>
      <c r="K46" s="946" t="s">
        <v>160</v>
      </c>
      <c r="L46" s="946" t="s">
        <v>160</v>
      </c>
      <c r="M46" s="951" t="s">
        <v>160</v>
      </c>
    </row>
    <row r="47" spans="2:13" ht="27.75" customHeight="1">
      <c r="B47" s="917"/>
      <c r="C47" s="924"/>
      <c r="D47" s="956"/>
      <c r="E47" s="960" t="s">
        <v>83</v>
      </c>
      <c r="F47" s="963"/>
      <c r="G47" s="963"/>
      <c r="H47" s="966"/>
      <c r="I47" s="942" t="s">
        <v>160</v>
      </c>
      <c r="J47" s="946" t="s">
        <v>160</v>
      </c>
      <c r="K47" s="946" t="s">
        <v>160</v>
      </c>
      <c r="L47" s="946" t="s">
        <v>160</v>
      </c>
      <c r="M47" s="951" t="s">
        <v>160</v>
      </c>
    </row>
    <row r="48" spans="2:13" ht="27.75" customHeight="1">
      <c r="B48" s="917"/>
      <c r="C48" s="924"/>
      <c r="D48" s="929"/>
      <c r="E48" s="959" t="s">
        <v>62</v>
      </c>
      <c r="F48" s="959"/>
      <c r="G48" s="959"/>
      <c r="H48" s="965"/>
      <c r="I48" s="942" t="s">
        <v>160</v>
      </c>
      <c r="J48" s="946" t="s">
        <v>160</v>
      </c>
      <c r="K48" s="946" t="s">
        <v>160</v>
      </c>
      <c r="L48" s="946" t="s">
        <v>160</v>
      </c>
      <c r="M48" s="951" t="s">
        <v>160</v>
      </c>
    </row>
    <row r="49" spans="2:13" ht="27.75" customHeight="1">
      <c r="B49" s="918"/>
      <c r="C49" s="925"/>
      <c r="D49" s="929"/>
      <c r="E49" s="959" t="s">
        <v>51</v>
      </c>
      <c r="F49" s="959"/>
      <c r="G49" s="959"/>
      <c r="H49" s="965"/>
      <c r="I49" s="942" t="s">
        <v>160</v>
      </c>
      <c r="J49" s="946" t="s">
        <v>160</v>
      </c>
      <c r="K49" s="946" t="s">
        <v>160</v>
      </c>
      <c r="L49" s="946" t="s">
        <v>160</v>
      </c>
      <c r="M49" s="951" t="s">
        <v>160</v>
      </c>
    </row>
    <row r="50" spans="2:13" ht="27.75" customHeight="1">
      <c r="B50" s="953" t="s">
        <v>84</v>
      </c>
      <c r="C50" s="954"/>
      <c r="D50" s="957"/>
      <c r="E50" s="959" t="s">
        <v>87</v>
      </c>
      <c r="F50" s="959"/>
      <c r="G50" s="959"/>
      <c r="H50" s="965"/>
      <c r="I50" s="942">
        <v>13324</v>
      </c>
      <c r="J50" s="946">
        <v>14345</v>
      </c>
      <c r="K50" s="946">
        <v>14393</v>
      </c>
      <c r="L50" s="946">
        <v>17032</v>
      </c>
      <c r="M50" s="951">
        <v>18759</v>
      </c>
    </row>
    <row r="51" spans="2:13" ht="27.75" customHeight="1">
      <c r="B51" s="917"/>
      <c r="C51" s="924"/>
      <c r="D51" s="929"/>
      <c r="E51" s="959" t="s">
        <v>88</v>
      </c>
      <c r="F51" s="959"/>
      <c r="G51" s="959"/>
      <c r="H51" s="965"/>
      <c r="I51" s="942">
        <v>10783</v>
      </c>
      <c r="J51" s="946">
        <v>8729</v>
      </c>
      <c r="K51" s="946">
        <v>8804</v>
      </c>
      <c r="L51" s="946">
        <v>8879</v>
      </c>
      <c r="M51" s="951">
        <v>9270</v>
      </c>
    </row>
    <row r="52" spans="2:13" ht="27.75" customHeight="1">
      <c r="B52" s="918"/>
      <c r="C52" s="925"/>
      <c r="D52" s="929"/>
      <c r="E52" s="959" t="s">
        <v>16</v>
      </c>
      <c r="F52" s="959"/>
      <c r="G52" s="959"/>
      <c r="H52" s="965"/>
      <c r="I52" s="942">
        <v>43886</v>
      </c>
      <c r="J52" s="946">
        <v>42983</v>
      </c>
      <c r="K52" s="946">
        <v>42697</v>
      </c>
      <c r="L52" s="946">
        <v>41994</v>
      </c>
      <c r="M52" s="951">
        <v>41183</v>
      </c>
    </row>
    <row r="53" spans="2:13" ht="27.75" customHeight="1">
      <c r="B53" s="920" t="s">
        <v>60</v>
      </c>
      <c r="C53" s="927"/>
      <c r="D53" s="931"/>
      <c r="E53" s="961" t="s">
        <v>91</v>
      </c>
      <c r="F53" s="961"/>
      <c r="G53" s="961"/>
      <c r="H53" s="967"/>
      <c r="I53" s="943">
        <v>12788</v>
      </c>
      <c r="J53" s="947">
        <v>10689</v>
      </c>
      <c r="K53" s="947">
        <v>7808</v>
      </c>
      <c r="L53" s="947">
        <v>2665</v>
      </c>
      <c r="M53" s="952">
        <v>637</v>
      </c>
    </row>
    <row r="54" spans="2:13" ht="27.75" customHeight="1">
      <c r="B54" s="892" t="s">
        <v>81</v>
      </c>
      <c r="C54" s="955"/>
      <c r="D54" s="955"/>
      <c r="E54" s="962"/>
      <c r="F54" s="962"/>
      <c r="G54" s="962"/>
      <c r="H54" s="962"/>
      <c r="I54" s="968"/>
      <c r="J54" s="968"/>
      <c r="K54" s="968"/>
      <c r="L54" s="968"/>
      <c r="M54" s="968"/>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yWQxfW9jPjZz7UYf0D7rcjn5TKRogiduxqjkHGkiY/GWwf+xsU385wnP8+PihQMBSiRhTFMwMYuO2wSmPLh/g==" saltValue="H7kuwkSzH5Q1BYmnE93vl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53:H63"/>
  <sheetViews>
    <sheetView showGridLines="0" zoomScale="85" zoomScaleNormal="85"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9"/>
      <c r="C53" s="759"/>
      <c r="D53" s="759"/>
      <c r="E53" s="759"/>
      <c r="F53" s="759"/>
      <c r="G53" s="759"/>
      <c r="H53" s="999" t="s">
        <v>93</v>
      </c>
    </row>
    <row r="54" spans="2:8" ht="29.25" customHeight="1">
      <c r="B54" s="970" t="s">
        <v>0</v>
      </c>
      <c r="C54" s="976"/>
      <c r="D54" s="976"/>
      <c r="E54" s="985" t="s">
        <v>5</v>
      </c>
      <c r="F54" s="992" t="s">
        <v>523</v>
      </c>
      <c r="G54" s="992" t="s">
        <v>216</v>
      </c>
      <c r="H54" s="1000" t="s">
        <v>226</v>
      </c>
    </row>
    <row r="55" spans="2:8" ht="52.5" customHeight="1">
      <c r="B55" s="971"/>
      <c r="C55" s="977" t="s">
        <v>31</v>
      </c>
      <c r="D55" s="977"/>
      <c r="E55" s="986"/>
      <c r="F55" s="993">
        <v>8380</v>
      </c>
      <c r="G55" s="993">
        <v>9645</v>
      </c>
      <c r="H55" s="1001">
        <v>6900</v>
      </c>
    </row>
    <row r="56" spans="2:8" ht="52.5" customHeight="1">
      <c r="B56" s="972"/>
      <c r="C56" s="978" t="s">
        <v>3</v>
      </c>
      <c r="D56" s="978"/>
      <c r="E56" s="987"/>
      <c r="F56" s="994">
        <v>1087</v>
      </c>
      <c r="G56" s="994">
        <v>1089</v>
      </c>
      <c r="H56" s="1002">
        <v>1092</v>
      </c>
    </row>
    <row r="57" spans="2:8" ht="53.25" customHeight="1">
      <c r="B57" s="972"/>
      <c r="C57" s="979" t="s">
        <v>10</v>
      </c>
      <c r="D57" s="979"/>
      <c r="E57" s="988"/>
      <c r="F57" s="995">
        <v>4019</v>
      </c>
      <c r="G57" s="995">
        <v>5634</v>
      </c>
      <c r="H57" s="1003">
        <v>6925</v>
      </c>
    </row>
    <row r="58" spans="2:8" ht="45.75" customHeight="1">
      <c r="B58" s="973"/>
      <c r="C58" s="980" t="s">
        <v>363</v>
      </c>
      <c r="D58" s="983"/>
      <c r="E58" s="989"/>
      <c r="F58" s="996">
        <v>2435</v>
      </c>
      <c r="G58" s="996">
        <v>2441</v>
      </c>
      <c r="H58" s="1004">
        <v>2447</v>
      </c>
    </row>
    <row r="59" spans="2:8" ht="45.75" customHeight="1">
      <c r="B59" s="973"/>
      <c r="C59" s="980" t="s">
        <v>530</v>
      </c>
      <c r="D59" s="983"/>
      <c r="E59" s="989"/>
      <c r="F59" s="996" t="s">
        <v>160</v>
      </c>
      <c r="G59" s="996">
        <v>927</v>
      </c>
      <c r="H59" s="1004">
        <v>2226</v>
      </c>
    </row>
    <row r="60" spans="2:8" ht="45.75" customHeight="1">
      <c r="B60" s="973"/>
      <c r="C60" s="980" t="s">
        <v>531</v>
      </c>
      <c r="D60" s="983"/>
      <c r="E60" s="989"/>
      <c r="F60" s="996">
        <v>798</v>
      </c>
      <c r="G60" s="996">
        <v>798</v>
      </c>
      <c r="H60" s="1004">
        <v>799</v>
      </c>
    </row>
    <row r="61" spans="2:8" ht="45.75" customHeight="1">
      <c r="B61" s="973"/>
      <c r="C61" s="980" t="s">
        <v>532</v>
      </c>
      <c r="D61" s="983"/>
      <c r="E61" s="989"/>
      <c r="F61" s="996" t="s">
        <v>160</v>
      </c>
      <c r="G61" s="996">
        <v>700</v>
      </c>
      <c r="H61" s="1004">
        <v>702</v>
      </c>
    </row>
    <row r="62" spans="2:8" ht="45.75" customHeight="1">
      <c r="B62" s="974"/>
      <c r="C62" s="981" t="s">
        <v>377</v>
      </c>
      <c r="D62" s="984"/>
      <c r="E62" s="990"/>
      <c r="F62" s="997">
        <v>69</v>
      </c>
      <c r="G62" s="997">
        <v>121</v>
      </c>
      <c r="H62" s="1005">
        <v>185</v>
      </c>
    </row>
    <row r="63" spans="2:8" ht="52.5" customHeight="1">
      <c r="B63" s="975"/>
      <c r="C63" s="982" t="s">
        <v>94</v>
      </c>
      <c r="D63" s="982"/>
      <c r="E63" s="991"/>
      <c r="F63" s="998">
        <v>13486</v>
      </c>
      <c r="G63" s="998">
        <v>16368</v>
      </c>
      <c r="H63" s="1006">
        <v>14917</v>
      </c>
    </row>
    <row r="64" spans="2:8" ht="15" customHeight="1"/>
    <row r="65" ht="0" hidden="1" customHeight="1"/>
    <row r="66" ht="0" hidden="1" customHeight="1"/>
  </sheetData>
  <sheetProtection algorithmName="SHA-512" hashValue="f9OYRbaylNMoh66ICQivDTQwmFoqR0BTAiI/l6FeFCWtO23zT9b2aocSOcD3SNNx6ATekxzu9u99j6cmN8z3lw==" saltValue="uT06CHMjij1HqF1CT/xn3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A1:MM160"/>
  <sheetViews>
    <sheetView showGridLines="0" topLeftCell="A50" zoomScaleSheetLayoutView="55" workbookViewId="0"/>
  </sheetViews>
  <sheetFormatPr defaultColWidth="0" defaultRowHeight="0" customHeight="1" zeroHeight="1"/>
  <cols>
    <col min="1" max="1" width="6.375" style="365" customWidth="1"/>
    <col min="2" max="107" width="2.5" style="365" customWidth="1"/>
    <col min="108" max="108" width="6.125" style="752" customWidth="1"/>
    <col min="109" max="109" width="5.875" style="753"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08"/>
      <c r="B1" s="1010"/>
      <c r="DD1" s="764"/>
      <c r="DE1" s="764"/>
    </row>
    <row r="2" spans="1:143" ht="25.5" customHeight="1">
      <c r="A2" s="1009"/>
      <c r="C2" s="1009"/>
      <c r="O2" s="1009"/>
      <c r="P2" s="1009"/>
      <c r="Q2" s="1009"/>
      <c r="R2" s="1009"/>
      <c r="S2" s="1009"/>
      <c r="T2" s="1009"/>
      <c r="U2" s="1009"/>
      <c r="V2" s="1009"/>
      <c r="W2" s="1009"/>
      <c r="X2" s="1009"/>
      <c r="Y2" s="1009"/>
      <c r="Z2" s="1009"/>
      <c r="AA2" s="1009"/>
      <c r="AB2" s="1009"/>
      <c r="AC2" s="1009"/>
      <c r="AD2" s="1009"/>
      <c r="AE2" s="1009"/>
      <c r="AF2" s="1009"/>
      <c r="AG2" s="1009"/>
      <c r="AH2" s="1009"/>
      <c r="AI2" s="1009"/>
      <c r="AU2" s="1009"/>
      <c r="BG2" s="1009"/>
      <c r="BS2" s="1009"/>
      <c r="CE2" s="1009"/>
      <c r="CQ2" s="1009"/>
      <c r="DD2" s="764"/>
      <c r="DE2" s="764"/>
    </row>
    <row r="3" spans="1:143" ht="25.5" customHeight="1">
      <c r="A3" s="1009"/>
      <c r="C3" s="1009"/>
      <c r="O3" s="1009"/>
      <c r="P3" s="1009"/>
      <c r="Q3" s="1009"/>
      <c r="R3" s="1009"/>
      <c r="S3" s="1009"/>
      <c r="T3" s="1009"/>
      <c r="U3" s="1009"/>
      <c r="V3" s="1009"/>
      <c r="W3" s="1009"/>
      <c r="X3" s="1009"/>
      <c r="Y3" s="1009"/>
      <c r="Z3" s="1009"/>
      <c r="AA3" s="1009"/>
      <c r="AB3" s="1009"/>
      <c r="AC3" s="1009"/>
      <c r="AD3" s="1009"/>
      <c r="AE3" s="1009"/>
      <c r="AF3" s="1009"/>
      <c r="AG3" s="1009"/>
      <c r="AH3" s="1009"/>
      <c r="AI3" s="1009"/>
      <c r="AU3" s="1009"/>
      <c r="BG3" s="1009"/>
      <c r="BS3" s="1009"/>
      <c r="CE3" s="1009"/>
      <c r="CQ3" s="1009"/>
      <c r="DD3" s="764"/>
      <c r="DE3" s="764"/>
    </row>
    <row r="4" spans="1:143" s="751" customFormat="1" ht="13.5">
      <c r="A4" s="1009"/>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c r="AD4" s="1009"/>
      <c r="AE4" s="1009"/>
      <c r="AF4" s="1009"/>
      <c r="AG4" s="1009"/>
      <c r="AH4" s="1009"/>
      <c r="AI4" s="1009"/>
      <c r="AJ4" s="1009"/>
      <c r="AK4" s="1009"/>
      <c r="AL4" s="1009"/>
      <c r="AM4" s="1009"/>
      <c r="AN4" s="1009"/>
      <c r="AO4" s="1009"/>
      <c r="AP4" s="1009"/>
      <c r="AQ4" s="1009"/>
      <c r="AR4" s="1009"/>
      <c r="AS4" s="1009"/>
      <c r="AT4" s="1009"/>
      <c r="AU4" s="1009"/>
      <c r="AV4" s="1009"/>
      <c r="AW4" s="1009"/>
      <c r="AX4" s="1009"/>
      <c r="AY4" s="1009"/>
      <c r="AZ4" s="1009"/>
      <c r="BA4" s="1009"/>
      <c r="BB4" s="1009"/>
      <c r="BC4" s="1009"/>
      <c r="BD4" s="1009"/>
      <c r="BE4" s="1009"/>
      <c r="BF4" s="1009"/>
      <c r="BG4" s="1009"/>
      <c r="BH4" s="1009"/>
      <c r="BI4" s="1009"/>
      <c r="BJ4" s="1009"/>
      <c r="BK4" s="1009"/>
      <c r="BL4" s="1009"/>
      <c r="BM4" s="1009"/>
      <c r="BN4" s="1009"/>
      <c r="BO4" s="1009"/>
      <c r="BP4" s="1009"/>
      <c r="BQ4" s="1009"/>
      <c r="BR4" s="1009"/>
      <c r="BS4" s="1009"/>
      <c r="BT4" s="1009"/>
      <c r="BU4" s="1009"/>
      <c r="BV4" s="1009"/>
      <c r="BW4" s="1009"/>
      <c r="BX4" s="1009"/>
      <c r="BY4" s="1009"/>
      <c r="BZ4" s="1009"/>
      <c r="CA4" s="1009"/>
      <c r="CB4" s="1009"/>
      <c r="CC4" s="1009"/>
      <c r="CD4" s="1009"/>
      <c r="CE4" s="1009"/>
      <c r="CF4" s="1009"/>
      <c r="CG4" s="1009"/>
      <c r="CH4" s="1009"/>
      <c r="CI4" s="1009"/>
      <c r="CJ4" s="1009"/>
      <c r="CK4" s="1009"/>
      <c r="CL4" s="1009"/>
      <c r="CM4" s="1009"/>
      <c r="CN4" s="1009"/>
      <c r="CO4" s="1009"/>
      <c r="CP4" s="1009"/>
      <c r="CQ4" s="1009"/>
      <c r="CR4" s="1009"/>
      <c r="CS4" s="1009"/>
      <c r="CT4" s="1009"/>
      <c r="CU4" s="1009"/>
      <c r="CV4" s="1009"/>
      <c r="CW4" s="1009"/>
      <c r="CX4" s="1009"/>
      <c r="CY4" s="1009"/>
      <c r="CZ4" s="1009"/>
      <c r="DA4" s="1009"/>
      <c r="DB4" s="1009"/>
      <c r="DC4" s="1009"/>
      <c r="DD4" s="1051"/>
      <c r="DE4" s="1051"/>
      <c r="DF4" s="750"/>
      <c r="DG4" s="750"/>
      <c r="DH4" s="750"/>
      <c r="DI4" s="750"/>
      <c r="DJ4" s="750"/>
      <c r="DK4" s="750"/>
      <c r="DL4" s="750"/>
      <c r="DM4" s="750"/>
      <c r="DN4" s="750"/>
      <c r="DO4" s="750"/>
      <c r="DP4" s="750"/>
      <c r="DQ4" s="750"/>
      <c r="DR4" s="750"/>
      <c r="DS4" s="750"/>
      <c r="DT4" s="750"/>
      <c r="DU4" s="750"/>
      <c r="DV4" s="750"/>
      <c r="DW4" s="750"/>
    </row>
    <row r="5" spans="1:143" s="751" customFormat="1" ht="13.5">
      <c r="A5" s="1009"/>
      <c r="B5" s="1009"/>
      <c r="C5" s="1009"/>
      <c r="D5" s="1009"/>
      <c r="E5" s="1009"/>
      <c r="F5" s="1009"/>
      <c r="G5" s="1009"/>
      <c r="H5" s="1009"/>
      <c r="I5" s="1009"/>
      <c r="J5" s="1009"/>
      <c r="K5" s="1009"/>
      <c r="L5" s="1009"/>
      <c r="M5" s="1009"/>
      <c r="N5" s="1009"/>
      <c r="O5" s="1009"/>
      <c r="P5" s="1009"/>
      <c r="Q5" s="1009"/>
      <c r="R5" s="1009"/>
      <c r="S5" s="1009"/>
      <c r="T5" s="1009"/>
      <c r="U5" s="1009"/>
      <c r="V5" s="1009"/>
      <c r="W5" s="1009"/>
      <c r="X5" s="1009"/>
      <c r="Y5" s="1009"/>
      <c r="Z5" s="1009"/>
      <c r="AA5" s="1009"/>
      <c r="AB5" s="1009"/>
      <c r="AC5" s="1009"/>
      <c r="AD5" s="1009"/>
      <c r="AE5" s="1009"/>
      <c r="AF5" s="1009"/>
      <c r="AG5" s="1009"/>
      <c r="AH5" s="1009"/>
      <c r="AI5" s="1009"/>
      <c r="AJ5" s="1009"/>
      <c r="AK5" s="1009"/>
      <c r="AL5" s="1009"/>
      <c r="AM5" s="1009"/>
      <c r="AN5" s="1009"/>
      <c r="AO5" s="1009"/>
      <c r="AP5" s="1009"/>
      <c r="AQ5" s="1009"/>
      <c r="AR5" s="1009"/>
      <c r="AS5" s="1009"/>
      <c r="AT5" s="1009"/>
      <c r="AU5" s="1009"/>
      <c r="AV5" s="1009"/>
      <c r="AW5" s="1009"/>
      <c r="AX5" s="1009"/>
      <c r="AY5" s="1009"/>
      <c r="AZ5" s="1009"/>
      <c r="BA5" s="1009"/>
      <c r="BB5" s="1009"/>
      <c r="BC5" s="1009"/>
      <c r="BD5" s="1009"/>
      <c r="BE5" s="1009"/>
      <c r="BF5" s="1009"/>
      <c r="BG5" s="1009"/>
      <c r="BH5" s="1009"/>
      <c r="BI5" s="1009"/>
      <c r="BJ5" s="1009"/>
      <c r="BK5" s="1009"/>
      <c r="BL5" s="1009"/>
      <c r="BM5" s="1009"/>
      <c r="BN5" s="1009"/>
      <c r="BO5" s="1009"/>
      <c r="BP5" s="1009"/>
      <c r="BQ5" s="1009"/>
      <c r="BR5" s="1009"/>
      <c r="BS5" s="1009"/>
      <c r="BT5" s="1009"/>
      <c r="BU5" s="1009"/>
      <c r="BV5" s="1009"/>
      <c r="BW5" s="1009"/>
      <c r="BX5" s="1009"/>
      <c r="BY5" s="1009"/>
      <c r="BZ5" s="1009"/>
      <c r="CA5" s="1009"/>
      <c r="CB5" s="1009"/>
      <c r="CC5" s="1009"/>
      <c r="CD5" s="1009"/>
      <c r="CE5" s="1009"/>
      <c r="CF5" s="1009"/>
      <c r="CG5" s="1009"/>
      <c r="CH5" s="1009"/>
      <c r="CI5" s="1009"/>
      <c r="CJ5" s="1009"/>
      <c r="CK5" s="1009"/>
      <c r="CL5" s="1009"/>
      <c r="CM5" s="1009"/>
      <c r="CN5" s="1009"/>
      <c r="CO5" s="1009"/>
      <c r="CP5" s="1009"/>
      <c r="CQ5" s="1009"/>
      <c r="CR5" s="1009"/>
      <c r="CS5" s="1009"/>
      <c r="CT5" s="1009"/>
      <c r="CU5" s="1009"/>
      <c r="CV5" s="1009"/>
      <c r="CW5" s="1009"/>
      <c r="CX5" s="1009"/>
      <c r="CY5" s="1009"/>
      <c r="CZ5" s="1009"/>
      <c r="DA5" s="1009"/>
      <c r="DB5" s="1009"/>
      <c r="DC5" s="1009"/>
      <c r="DD5" s="1051"/>
      <c r="DE5" s="1051"/>
      <c r="DF5" s="750"/>
      <c r="DG5" s="750"/>
      <c r="DH5" s="750"/>
      <c r="DI5" s="750"/>
      <c r="DJ5" s="750"/>
      <c r="DK5" s="750"/>
      <c r="DL5" s="750"/>
      <c r="DM5" s="750"/>
      <c r="DN5" s="750"/>
      <c r="DO5" s="750"/>
      <c r="DP5" s="750"/>
      <c r="DQ5" s="750"/>
      <c r="DR5" s="750"/>
      <c r="DS5" s="750"/>
      <c r="DT5" s="750"/>
      <c r="DU5" s="750"/>
      <c r="DV5" s="750"/>
      <c r="DW5" s="750"/>
    </row>
    <row r="6" spans="1:143" s="751" customFormat="1" ht="13.5">
      <c r="A6" s="1009"/>
      <c r="B6" s="1009"/>
      <c r="C6" s="1009"/>
      <c r="D6" s="1009"/>
      <c r="E6" s="1009"/>
      <c r="F6" s="1009"/>
      <c r="G6" s="1009"/>
      <c r="H6" s="1009"/>
      <c r="I6" s="1009"/>
      <c r="J6" s="1009"/>
      <c r="K6" s="1009"/>
      <c r="L6" s="1009"/>
      <c r="M6" s="1009"/>
      <c r="N6" s="1009"/>
      <c r="O6" s="1009"/>
      <c r="P6" s="1009"/>
      <c r="Q6" s="1009"/>
      <c r="R6" s="1009"/>
      <c r="S6" s="1009"/>
      <c r="T6" s="1009"/>
      <c r="U6" s="1009"/>
      <c r="V6" s="1009"/>
      <c r="W6" s="1009"/>
      <c r="X6" s="1009"/>
      <c r="Y6" s="1009"/>
      <c r="Z6" s="1009"/>
      <c r="AA6" s="1009"/>
      <c r="AB6" s="1009"/>
      <c r="AC6" s="1009"/>
      <c r="AD6" s="1009"/>
      <c r="AE6" s="1009"/>
      <c r="AF6" s="1009"/>
      <c r="AG6" s="1009"/>
      <c r="AH6" s="1009"/>
      <c r="AI6" s="1009"/>
      <c r="AJ6" s="1009"/>
      <c r="AK6" s="1009"/>
      <c r="AL6" s="1009"/>
      <c r="AM6" s="1009"/>
      <c r="AN6" s="1009"/>
      <c r="AO6" s="1009"/>
      <c r="AP6" s="1009"/>
      <c r="AQ6" s="1009"/>
      <c r="AR6" s="1009"/>
      <c r="AS6" s="1009"/>
      <c r="AT6" s="1009"/>
      <c r="AU6" s="1009"/>
      <c r="AV6" s="1009"/>
      <c r="AW6" s="1009"/>
      <c r="AX6" s="1009"/>
      <c r="AY6" s="1009"/>
      <c r="AZ6" s="1009"/>
      <c r="BA6" s="1009"/>
      <c r="BB6" s="1009"/>
      <c r="BC6" s="1009"/>
      <c r="BD6" s="1009"/>
      <c r="BE6" s="1009"/>
      <c r="BF6" s="1009"/>
      <c r="BG6" s="1009"/>
      <c r="BH6" s="1009"/>
      <c r="BI6" s="1009"/>
      <c r="BJ6" s="1009"/>
      <c r="BK6" s="1009"/>
      <c r="BL6" s="1009"/>
      <c r="BM6" s="1009"/>
      <c r="BN6" s="1009"/>
      <c r="BO6" s="1009"/>
      <c r="BP6" s="1009"/>
      <c r="BQ6" s="1009"/>
      <c r="BR6" s="1009"/>
      <c r="BS6" s="1009"/>
      <c r="BT6" s="1009"/>
      <c r="BU6" s="1009"/>
      <c r="BV6" s="1009"/>
      <c r="BW6" s="1009"/>
      <c r="BX6" s="1009"/>
      <c r="BY6" s="1009"/>
      <c r="BZ6" s="1009"/>
      <c r="CA6" s="1009"/>
      <c r="CB6" s="1009"/>
      <c r="CC6" s="1009"/>
      <c r="CD6" s="1009"/>
      <c r="CE6" s="1009"/>
      <c r="CF6" s="1009"/>
      <c r="CG6" s="1009"/>
      <c r="CH6" s="1009"/>
      <c r="CI6" s="1009"/>
      <c r="CJ6" s="1009"/>
      <c r="CK6" s="1009"/>
      <c r="CL6" s="1009"/>
      <c r="CM6" s="1009"/>
      <c r="CN6" s="1009"/>
      <c r="CO6" s="1009"/>
      <c r="CP6" s="1009"/>
      <c r="CQ6" s="1009"/>
      <c r="CR6" s="1009"/>
      <c r="CS6" s="1009"/>
      <c r="CT6" s="1009"/>
      <c r="CU6" s="1009"/>
      <c r="CV6" s="1009"/>
      <c r="CW6" s="1009"/>
      <c r="CX6" s="1009"/>
      <c r="CY6" s="1009"/>
      <c r="CZ6" s="1009"/>
      <c r="DA6" s="1009"/>
      <c r="DB6" s="1009"/>
      <c r="DC6" s="1009"/>
      <c r="DD6" s="1051"/>
      <c r="DE6" s="1051"/>
      <c r="DF6" s="750"/>
      <c r="DG6" s="750"/>
      <c r="DH6" s="750"/>
      <c r="DI6" s="750"/>
      <c r="DJ6" s="750"/>
      <c r="DK6" s="750"/>
      <c r="DL6" s="750"/>
      <c r="DM6" s="750"/>
      <c r="DN6" s="750"/>
      <c r="DO6" s="750"/>
      <c r="DP6" s="750"/>
      <c r="DQ6" s="750"/>
      <c r="DR6" s="750"/>
      <c r="DS6" s="750"/>
      <c r="DT6" s="750"/>
      <c r="DU6" s="750"/>
      <c r="DV6" s="750"/>
      <c r="DW6" s="750"/>
    </row>
    <row r="7" spans="1:143" s="751" customFormat="1" ht="13.5">
      <c r="A7" s="1009"/>
      <c r="B7" s="1009"/>
      <c r="C7" s="1009"/>
      <c r="D7" s="1009"/>
      <c r="E7" s="1009"/>
      <c r="F7" s="1009"/>
      <c r="G7" s="1009"/>
      <c r="H7" s="1009"/>
      <c r="I7" s="1009"/>
      <c r="J7" s="1009"/>
      <c r="K7" s="1009"/>
      <c r="L7" s="1009"/>
      <c r="M7" s="1009"/>
      <c r="N7" s="1009"/>
      <c r="O7" s="1009"/>
      <c r="P7" s="1009"/>
      <c r="Q7" s="1009"/>
      <c r="R7" s="1009"/>
      <c r="S7" s="1009"/>
      <c r="T7" s="1009"/>
      <c r="U7" s="1009"/>
      <c r="V7" s="1009"/>
      <c r="W7" s="1009"/>
      <c r="X7" s="1009"/>
      <c r="Y7" s="1009"/>
      <c r="Z7" s="1009"/>
      <c r="AA7" s="1009"/>
      <c r="AB7" s="1009"/>
      <c r="AC7" s="1009"/>
      <c r="AD7" s="1009"/>
      <c r="AE7" s="1009"/>
      <c r="AF7" s="1009"/>
      <c r="AG7" s="1009"/>
      <c r="AH7" s="1009"/>
      <c r="AI7" s="1009"/>
      <c r="AJ7" s="1009"/>
      <c r="AK7" s="1009"/>
      <c r="AL7" s="1009"/>
      <c r="AM7" s="1009"/>
      <c r="AN7" s="1009"/>
      <c r="AO7" s="1009"/>
      <c r="AP7" s="1009"/>
      <c r="AQ7" s="1009"/>
      <c r="AR7" s="1009"/>
      <c r="AS7" s="1009"/>
      <c r="AT7" s="1009"/>
      <c r="AU7" s="1009"/>
      <c r="AV7" s="1009"/>
      <c r="AW7" s="1009"/>
      <c r="AX7" s="1009"/>
      <c r="AY7" s="1009"/>
      <c r="AZ7" s="1009"/>
      <c r="BA7" s="1009"/>
      <c r="BB7" s="1009"/>
      <c r="BC7" s="1009"/>
      <c r="BD7" s="1009"/>
      <c r="BE7" s="1009"/>
      <c r="BF7" s="1009"/>
      <c r="BG7" s="1009"/>
      <c r="BH7" s="1009"/>
      <c r="BI7" s="1009"/>
      <c r="BJ7" s="1009"/>
      <c r="BK7" s="1009"/>
      <c r="BL7" s="1009"/>
      <c r="BM7" s="1009"/>
      <c r="BN7" s="1009"/>
      <c r="BO7" s="1009"/>
      <c r="BP7" s="1009"/>
      <c r="BQ7" s="1009"/>
      <c r="BR7" s="1009"/>
      <c r="BS7" s="1009"/>
      <c r="BT7" s="1009"/>
      <c r="BU7" s="1009"/>
      <c r="BV7" s="1009"/>
      <c r="BW7" s="1009"/>
      <c r="BX7" s="1009"/>
      <c r="BY7" s="1009"/>
      <c r="BZ7" s="1009"/>
      <c r="CA7" s="1009"/>
      <c r="CB7" s="1009"/>
      <c r="CC7" s="1009"/>
      <c r="CD7" s="1009"/>
      <c r="CE7" s="1009"/>
      <c r="CF7" s="1009"/>
      <c r="CG7" s="1009"/>
      <c r="CH7" s="1009"/>
      <c r="CI7" s="1009"/>
      <c r="CJ7" s="1009"/>
      <c r="CK7" s="1009"/>
      <c r="CL7" s="1009"/>
      <c r="CM7" s="1009"/>
      <c r="CN7" s="1009"/>
      <c r="CO7" s="1009"/>
      <c r="CP7" s="1009"/>
      <c r="CQ7" s="1009"/>
      <c r="CR7" s="1009"/>
      <c r="CS7" s="1009"/>
      <c r="CT7" s="1009"/>
      <c r="CU7" s="1009"/>
      <c r="CV7" s="1009"/>
      <c r="CW7" s="1009"/>
      <c r="CX7" s="1009"/>
      <c r="CY7" s="1009"/>
      <c r="CZ7" s="1009"/>
      <c r="DA7" s="1009"/>
      <c r="DB7" s="1009"/>
      <c r="DC7" s="1009"/>
      <c r="DD7" s="1051"/>
      <c r="DE7" s="1051"/>
      <c r="DF7" s="750"/>
      <c r="DG7" s="750"/>
      <c r="DH7" s="750"/>
      <c r="DI7" s="750"/>
      <c r="DJ7" s="750"/>
      <c r="DK7" s="750"/>
      <c r="DL7" s="750"/>
      <c r="DM7" s="750"/>
      <c r="DN7" s="750"/>
      <c r="DO7" s="750"/>
      <c r="DP7" s="750"/>
      <c r="DQ7" s="750"/>
      <c r="DR7" s="750"/>
      <c r="DS7" s="750"/>
      <c r="DT7" s="750"/>
      <c r="DU7" s="750"/>
      <c r="DV7" s="750"/>
      <c r="DW7" s="750"/>
    </row>
    <row r="8" spans="1:143" s="751" customFormat="1" ht="13.5">
      <c r="A8" s="1009"/>
      <c r="B8" s="1009"/>
      <c r="C8" s="1009"/>
      <c r="D8" s="1009"/>
      <c r="E8" s="1009"/>
      <c r="F8" s="1009"/>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09"/>
      <c r="AR8" s="1009"/>
      <c r="AS8" s="1009"/>
      <c r="AT8" s="1009"/>
      <c r="AU8" s="1009"/>
      <c r="AV8" s="1009"/>
      <c r="AW8" s="1009"/>
      <c r="AX8" s="1009"/>
      <c r="AY8" s="1009"/>
      <c r="AZ8" s="1009"/>
      <c r="BA8" s="1009"/>
      <c r="BB8" s="1009"/>
      <c r="BC8" s="1009"/>
      <c r="BD8" s="1009"/>
      <c r="BE8" s="1009"/>
      <c r="BF8" s="1009"/>
      <c r="BG8" s="1009"/>
      <c r="BH8" s="1009"/>
      <c r="BI8" s="1009"/>
      <c r="BJ8" s="1009"/>
      <c r="BK8" s="1009"/>
      <c r="BL8" s="1009"/>
      <c r="BM8" s="1009"/>
      <c r="BN8" s="1009"/>
      <c r="BO8" s="1009"/>
      <c r="BP8" s="1009"/>
      <c r="BQ8" s="1009"/>
      <c r="BR8" s="1009"/>
      <c r="BS8" s="1009"/>
      <c r="BT8" s="1009"/>
      <c r="BU8" s="1009"/>
      <c r="BV8" s="1009"/>
      <c r="BW8" s="1009"/>
      <c r="BX8" s="1009"/>
      <c r="BY8" s="1009"/>
      <c r="BZ8" s="1009"/>
      <c r="CA8" s="1009"/>
      <c r="CB8" s="1009"/>
      <c r="CC8" s="1009"/>
      <c r="CD8" s="1009"/>
      <c r="CE8" s="1009"/>
      <c r="CF8" s="1009"/>
      <c r="CG8" s="1009"/>
      <c r="CH8" s="1009"/>
      <c r="CI8" s="1009"/>
      <c r="CJ8" s="1009"/>
      <c r="CK8" s="1009"/>
      <c r="CL8" s="1009"/>
      <c r="CM8" s="1009"/>
      <c r="CN8" s="1009"/>
      <c r="CO8" s="1009"/>
      <c r="CP8" s="1009"/>
      <c r="CQ8" s="1009"/>
      <c r="CR8" s="1009"/>
      <c r="CS8" s="1009"/>
      <c r="CT8" s="1009"/>
      <c r="CU8" s="1009"/>
      <c r="CV8" s="1009"/>
      <c r="CW8" s="1009"/>
      <c r="CX8" s="1009"/>
      <c r="CY8" s="1009"/>
      <c r="CZ8" s="1009"/>
      <c r="DA8" s="1009"/>
      <c r="DB8" s="1009"/>
      <c r="DC8" s="1009"/>
      <c r="DD8" s="1051"/>
      <c r="DE8" s="1051"/>
      <c r="DF8" s="750"/>
      <c r="DG8" s="750"/>
      <c r="DH8" s="750"/>
      <c r="DI8" s="750"/>
      <c r="DJ8" s="750"/>
      <c r="DK8" s="750"/>
      <c r="DL8" s="750"/>
      <c r="DM8" s="750"/>
      <c r="DN8" s="750"/>
      <c r="DO8" s="750"/>
      <c r="DP8" s="750"/>
      <c r="DQ8" s="750"/>
      <c r="DR8" s="750"/>
      <c r="DS8" s="750"/>
      <c r="DT8" s="750"/>
      <c r="DU8" s="750"/>
      <c r="DV8" s="750"/>
      <c r="DW8" s="750"/>
    </row>
    <row r="9" spans="1:143" s="751" customFormat="1" ht="13.5">
      <c r="A9" s="1009"/>
      <c r="B9" s="1009"/>
      <c r="C9" s="1009"/>
      <c r="D9" s="1009"/>
      <c r="E9" s="1009"/>
      <c r="F9" s="1009"/>
      <c r="G9" s="1009"/>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09"/>
      <c r="AH9" s="1009"/>
      <c r="AI9" s="1009"/>
      <c r="AJ9" s="1009"/>
      <c r="AK9" s="1009"/>
      <c r="AL9" s="1009"/>
      <c r="AM9" s="1009"/>
      <c r="AN9" s="1009"/>
      <c r="AO9" s="1009"/>
      <c r="AP9" s="1009"/>
      <c r="AQ9" s="1009"/>
      <c r="AR9" s="1009"/>
      <c r="AS9" s="1009"/>
      <c r="AT9" s="1009"/>
      <c r="AU9" s="1009"/>
      <c r="AV9" s="1009"/>
      <c r="AW9" s="1009"/>
      <c r="AX9" s="1009"/>
      <c r="AY9" s="1009"/>
      <c r="AZ9" s="1009"/>
      <c r="BA9" s="1009"/>
      <c r="BB9" s="1009"/>
      <c r="BC9" s="1009"/>
      <c r="BD9" s="1009"/>
      <c r="BE9" s="1009"/>
      <c r="BF9" s="1009"/>
      <c r="BG9" s="1009"/>
      <c r="BH9" s="1009"/>
      <c r="BI9" s="1009"/>
      <c r="BJ9" s="1009"/>
      <c r="BK9" s="1009"/>
      <c r="BL9" s="1009"/>
      <c r="BM9" s="1009"/>
      <c r="BN9" s="1009"/>
      <c r="BO9" s="1009"/>
      <c r="BP9" s="1009"/>
      <c r="BQ9" s="1009"/>
      <c r="BR9" s="1009"/>
      <c r="BS9" s="1009"/>
      <c r="BT9" s="1009"/>
      <c r="BU9" s="1009"/>
      <c r="BV9" s="1009"/>
      <c r="BW9" s="1009"/>
      <c r="BX9" s="1009"/>
      <c r="BY9" s="1009"/>
      <c r="BZ9" s="1009"/>
      <c r="CA9" s="1009"/>
      <c r="CB9" s="1009"/>
      <c r="CC9" s="1009"/>
      <c r="CD9" s="1009"/>
      <c r="CE9" s="1009"/>
      <c r="CF9" s="1009"/>
      <c r="CG9" s="1009"/>
      <c r="CH9" s="1009"/>
      <c r="CI9" s="1009"/>
      <c r="CJ9" s="1009"/>
      <c r="CK9" s="1009"/>
      <c r="CL9" s="1009"/>
      <c r="CM9" s="1009"/>
      <c r="CN9" s="1009"/>
      <c r="CO9" s="1009"/>
      <c r="CP9" s="1009"/>
      <c r="CQ9" s="1009"/>
      <c r="CR9" s="1009"/>
      <c r="CS9" s="1009"/>
      <c r="CT9" s="1009"/>
      <c r="CU9" s="1009"/>
      <c r="CV9" s="1009"/>
      <c r="CW9" s="1009"/>
      <c r="CX9" s="1009"/>
      <c r="CY9" s="1009"/>
      <c r="CZ9" s="1009"/>
      <c r="DA9" s="1009"/>
      <c r="DB9" s="1009"/>
      <c r="DC9" s="1009"/>
      <c r="DD9" s="1051"/>
      <c r="DE9" s="1051"/>
      <c r="DF9" s="750"/>
      <c r="DG9" s="750"/>
      <c r="DH9" s="750"/>
      <c r="DI9" s="750"/>
      <c r="DJ9" s="750"/>
      <c r="DK9" s="750"/>
      <c r="DL9" s="750"/>
      <c r="DM9" s="750"/>
      <c r="DN9" s="750"/>
      <c r="DO9" s="750"/>
      <c r="DP9" s="750"/>
      <c r="DQ9" s="750"/>
      <c r="DR9" s="750"/>
      <c r="DS9" s="750"/>
      <c r="DT9" s="750"/>
      <c r="DU9" s="750"/>
      <c r="DV9" s="750"/>
      <c r="DW9" s="750"/>
    </row>
    <row r="10" spans="1:143" s="751" customFormat="1" ht="13.5">
      <c r="A10" s="1009"/>
      <c r="B10" s="1009"/>
      <c r="C10" s="1009"/>
      <c r="D10" s="1009"/>
      <c r="E10" s="1009"/>
      <c r="F10" s="1009"/>
      <c r="G10" s="1009"/>
      <c r="H10" s="1009"/>
      <c r="I10" s="1009"/>
      <c r="J10" s="1009"/>
      <c r="K10" s="1009"/>
      <c r="L10" s="1009"/>
      <c r="M10" s="1009"/>
      <c r="N10" s="1009"/>
      <c r="O10" s="1009"/>
      <c r="P10" s="1009"/>
      <c r="Q10" s="1009"/>
      <c r="R10" s="1009"/>
      <c r="S10" s="1009"/>
      <c r="T10" s="1009"/>
      <c r="U10" s="1009"/>
      <c r="V10" s="1009"/>
      <c r="W10" s="1009"/>
      <c r="X10" s="1009"/>
      <c r="Y10" s="1009"/>
      <c r="Z10" s="1009"/>
      <c r="AA10" s="1009"/>
      <c r="AB10" s="1009"/>
      <c r="AC10" s="1009"/>
      <c r="AD10" s="1009"/>
      <c r="AE10" s="1009"/>
      <c r="AF10" s="1009"/>
      <c r="AG10" s="1009"/>
      <c r="AH10" s="1009"/>
      <c r="AI10" s="1009"/>
      <c r="AJ10" s="1009"/>
      <c r="AK10" s="1009"/>
      <c r="AL10" s="1009"/>
      <c r="AM10" s="1009"/>
      <c r="AN10" s="1009"/>
      <c r="AO10" s="1009"/>
      <c r="AP10" s="1009"/>
      <c r="AQ10" s="1009"/>
      <c r="AR10" s="1009"/>
      <c r="AS10" s="1009"/>
      <c r="AT10" s="1009"/>
      <c r="AU10" s="1009"/>
      <c r="AV10" s="1009"/>
      <c r="AW10" s="1009"/>
      <c r="AX10" s="1009"/>
      <c r="AY10" s="1009"/>
      <c r="AZ10" s="1009"/>
      <c r="BA10" s="1009"/>
      <c r="BB10" s="1009"/>
      <c r="BC10" s="1009"/>
      <c r="BD10" s="1009"/>
      <c r="BE10" s="1009"/>
      <c r="BF10" s="1009"/>
      <c r="BG10" s="1009"/>
      <c r="BH10" s="1009"/>
      <c r="BI10" s="1009"/>
      <c r="BJ10" s="1009"/>
      <c r="BK10" s="1009"/>
      <c r="BL10" s="1009"/>
      <c r="BM10" s="1009"/>
      <c r="BN10" s="1009"/>
      <c r="BO10" s="1009"/>
      <c r="BP10" s="1009"/>
      <c r="BQ10" s="1009"/>
      <c r="BR10" s="1009"/>
      <c r="BS10" s="1009"/>
      <c r="BT10" s="1009"/>
      <c r="BU10" s="1009"/>
      <c r="BV10" s="1009"/>
      <c r="BW10" s="1009"/>
      <c r="BX10" s="1009"/>
      <c r="BY10" s="1009"/>
      <c r="BZ10" s="1009"/>
      <c r="CA10" s="1009"/>
      <c r="CB10" s="1009"/>
      <c r="CC10" s="1009"/>
      <c r="CD10" s="1009"/>
      <c r="CE10" s="1009"/>
      <c r="CF10" s="1009"/>
      <c r="CG10" s="1009"/>
      <c r="CH10" s="1009"/>
      <c r="CI10" s="1009"/>
      <c r="CJ10" s="1009"/>
      <c r="CK10" s="1009"/>
      <c r="CL10" s="1009"/>
      <c r="CM10" s="1009"/>
      <c r="CN10" s="1009"/>
      <c r="CO10" s="1009"/>
      <c r="CP10" s="1009"/>
      <c r="CQ10" s="1009"/>
      <c r="CR10" s="1009"/>
      <c r="CS10" s="1009"/>
      <c r="CT10" s="1009"/>
      <c r="CU10" s="1009"/>
      <c r="CV10" s="1009"/>
      <c r="CW10" s="1009"/>
      <c r="CX10" s="1009"/>
      <c r="CY10" s="1009"/>
      <c r="CZ10" s="1009"/>
      <c r="DA10" s="1009"/>
      <c r="DB10" s="1009"/>
      <c r="DC10" s="1009"/>
      <c r="DD10" s="1051"/>
      <c r="DE10" s="1051"/>
      <c r="DF10" s="750"/>
      <c r="DG10" s="750"/>
      <c r="DH10" s="750"/>
      <c r="DI10" s="750"/>
      <c r="DJ10" s="750"/>
      <c r="DK10" s="750"/>
      <c r="DL10" s="750"/>
      <c r="DM10" s="750"/>
      <c r="DN10" s="750"/>
      <c r="DO10" s="750"/>
      <c r="DP10" s="750"/>
      <c r="DQ10" s="750"/>
      <c r="DR10" s="750"/>
      <c r="DS10" s="750"/>
      <c r="DT10" s="750"/>
      <c r="DU10" s="750"/>
      <c r="DV10" s="750"/>
      <c r="DW10" s="750"/>
      <c r="EM10" s="751" t="s">
        <v>540</v>
      </c>
    </row>
    <row r="11" spans="1:143" s="751" customFormat="1" ht="13.5">
      <c r="A11" s="1009"/>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09"/>
      <c r="AZ11" s="1009"/>
      <c r="BA11" s="1009"/>
      <c r="BB11" s="1009"/>
      <c r="BC11" s="1009"/>
      <c r="BD11" s="1009"/>
      <c r="BE11" s="1009"/>
      <c r="BF11" s="1009"/>
      <c r="BG11" s="1009"/>
      <c r="BH11" s="1009"/>
      <c r="BI11" s="1009"/>
      <c r="BJ11" s="1009"/>
      <c r="BK11" s="1009"/>
      <c r="BL11" s="1009"/>
      <c r="BM11" s="1009"/>
      <c r="BN11" s="1009"/>
      <c r="BO11" s="1009"/>
      <c r="BP11" s="1009"/>
      <c r="BQ11" s="1009"/>
      <c r="BR11" s="1009"/>
      <c r="BS11" s="1009"/>
      <c r="BT11" s="1009"/>
      <c r="BU11" s="1009"/>
      <c r="BV11" s="1009"/>
      <c r="BW11" s="1009"/>
      <c r="BX11" s="1009"/>
      <c r="BY11" s="1009"/>
      <c r="BZ11" s="1009"/>
      <c r="CA11" s="1009"/>
      <c r="CB11" s="1009"/>
      <c r="CC11" s="1009"/>
      <c r="CD11" s="1009"/>
      <c r="CE11" s="1009"/>
      <c r="CF11" s="1009"/>
      <c r="CG11" s="1009"/>
      <c r="CH11" s="1009"/>
      <c r="CI11" s="1009"/>
      <c r="CJ11" s="1009"/>
      <c r="CK11" s="1009"/>
      <c r="CL11" s="1009"/>
      <c r="CM11" s="1009"/>
      <c r="CN11" s="1009"/>
      <c r="CO11" s="1009"/>
      <c r="CP11" s="1009"/>
      <c r="CQ11" s="1009"/>
      <c r="CR11" s="1009"/>
      <c r="CS11" s="1009"/>
      <c r="CT11" s="1009"/>
      <c r="CU11" s="1009"/>
      <c r="CV11" s="1009"/>
      <c r="CW11" s="1009"/>
      <c r="CX11" s="1009"/>
      <c r="CY11" s="1009"/>
      <c r="CZ11" s="1009"/>
      <c r="DA11" s="1009"/>
      <c r="DB11" s="1009"/>
      <c r="DC11" s="1009"/>
      <c r="DD11" s="1051"/>
      <c r="DE11" s="1051"/>
      <c r="DF11" s="750"/>
      <c r="DG11" s="750"/>
      <c r="DH11" s="750"/>
      <c r="DI11" s="750"/>
      <c r="DJ11" s="750"/>
      <c r="DK11" s="750"/>
      <c r="DL11" s="750"/>
      <c r="DM11" s="750"/>
      <c r="DN11" s="750"/>
      <c r="DO11" s="750"/>
      <c r="DP11" s="750"/>
      <c r="DQ11" s="750"/>
      <c r="DR11" s="750"/>
      <c r="DS11" s="750"/>
      <c r="DT11" s="750"/>
      <c r="DU11" s="750"/>
      <c r="DV11" s="750"/>
      <c r="DW11" s="750"/>
    </row>
    <row r="12" spans="1:143" s="751" customFormat="1" ht="13.5">
      <c r="A12" s="1009"/>
      <c r="B12" s="1009"/>
      <c r="C12" s="1009"/>
      <c r="D12" s="1009"/>
      <c r="E12" s="1009"/>
      <c r="F12" s="1009"/>
      <c r="G12" s="1009"/>
      <c r="H12" s="1009"/>
      <c r="I12" s="1009"/>
      <c r="J12" s="1009"/>
      <c r="K12" s="1009"/>
      <c r="L12" s="1009"/>
      <c r="M12" s="1009"/>
      <c r="N12" s="1009"/>
      <c r="O12" s="1009"/>
      <c r="P12" s="1009"/>
      <c r="Q12" s="1009"/>
      <c r="R12" s="1009"/>
      <c r="S12" s="1009"/>
      <c r="T12" s="1009"/>
      <c r="U12" s="1009"/>
      <c r="V12" s="1009"/>
      <c r="W12" s="1009"/>
      <c r="X12" s="1009"/>
      <c r="Y12" s="1009"/>
      <c r="Z12" s="1009"/>
      <c r="AA12" s="1009"/>
      <c r="AB12" s="1009"/>
      <c r="AC12" s="1009"/>
      <c r="AD12" s="1009"/>
      <c r="AE12" s="1009"/>
      <c r="AF12" s="1009"/>
      <c r="AG12" s="1009"/>
      <c r="AH12" s="1009"/>
      <c r="AI12" s="1009"/>
      <c r="AJ12" s="1009"/>
      <c r="AK12" s="1009"/>
      <c r="AL12" s="1009"/>
      <c r="AM12" s="1009"/>
      <c r="AN12" s="1009"/>
      <c r="AO12" s="1009"/>
      <c r="AP12" s="1009"/>
      <c r="AQ12" s="1009"/>
      <c r="AR12" s="1009"/>
      <c r="AS12" s="1009"/>
      <c r="AT12" s="1009"/>
      <c r="AU12" s="1009"/>
      <c r="AV12" s="1009"/>
      <c r="AW12" s="1009"/>
      <c r="AX12" s="1009"/>
      <c r="AY12" s="1009"/>
      <c r="AZ12" s="1009"/>
      <c r="BA12" s="1009"/>
      <c r="BB12" s="1009"/>
      <c r="BC12" s="1009"/>
      <c r="BD12" s="1009"/>
      <c r="BE12" s="1009"/>
      <c r="BF12" s="1009"/>
      <c r="BG12" s="1009"/>
      <c r="BH12" s="1009"/>
      <c r="BI12" s="1009"/>
      <c r="BJ12" s="1009"/>
      <c r="BK12" s="1009"/>
      <c r="BL12" s="1009"/>
      <c r="BM12" s="1009"/>
      <c r="BN12" s="1009"/>
      <c r="BO12" s="1009"/>
      <c r="BP12" s="1009"/>
      <c r="BQ12" s="1009"/>
      <c r="BR12" s="1009"/>
      <c r="BS12" s="1009"/>
      <c r="BT12" s="1009"/>
      <c r="BU12" s="1009"/>
      <c r="BV12" s="1009"/>
      <c r="BW12" s="1009"/>
      <c r="BX12" s="1009"/>
      <c r="BY12" s="1009"/>
      <c r="BZ12" s="1009"/>
      <c r="CA12" s="1009"/>
      <c r="CB12" s="1009"/>
      <c r="CC12" s="1009"/>
      <c r="CD12" s="1009"/>
      <c r="CE12" s="1009"/>
      <c r="CF12" s="1009"/>
      <c r="CG12" s="1009"/>
      <c r="CH12" s="1009"/>
      <c r="CI12" s="1009"/>
      <c r="CJ12" s="1009"/>
      <c r="CK12" s="1009"/>
      <c r="CL12" s="1009"/>
      <c r="CM12" s="1009"/>
      <c r="CN12" s="1009"/>
      <c r="CO12" s="1009"/>
      <c r="CP12" s="1009"/>
      <c r="CQ12" s="1009"/>
      <c r="CR12" s="1009"/>
      <c r="CS12" s="1009"/>
      <c r="CT12" s="1009"/>
      <c r="CU12" s="1009"/>
      <c r="CV12" s="1009"/>
      <c r="CW12" s="1009"/>
      <c r="CX12" s="1009"/>
      <c r="CY12" s="1009"/>
      <c r="CZ12" s="1009"/>
      <c r="DA12" s="1009"/>
      <c r="DB12" s="1009"/>
      <c r="DC12" s="1009"/>
      <c r="DD12" s="1051"/>
      <c r="DE12" s="1051"/>
      <c r="DF12" s="750"/>
      <c r="DG12" s="750"/>
      <c r="DH12" s="750"/>
      <c r="DI12" s="750"/>
      <c r="DJ12" s="750"/>
      <c r="DK12" s="750"/>
      <c r="DL12" s="750"/>
      <c r="DM12" s="750"/>
      <c r="DN12" s="750"/>
      <c r="DO12" s="750"/>
      <c r="DP12" s="750"/>
      <c r="DQ12" s="750"/>
      <c r="DR12" s="750"/>
      <c r="DS12" s="750"/>
      <c r="DT12" s="750"/>
      <c r="DU12" s="750"/>
      <c r="DV12" s="750"/>
      <c r="DW12" s="750"/>
      <c r="EM12" s="751" t="s">
        <v>540</v>
      </c>
    </row>
    <row r="13" spans="1:143" s="751" customFormat="1" ht="13.5">
      <c r="A13" s="1009"/>
      <c r="B13" s="1009"/>
      <c r="C13" s="1009"/>
      <c r="D13" s="1009"/>
      <c r="E13" s="1009"/>
      <c r="F13" s="1009"/>
      <c r="G13" s="1009"/>
      <c r="H13" s="1009"/>
      <c r="I13" s="1009"/>
      <c r="J13" s="1009"/>
      <c r="K13" s="1009"/>
      <c r="L13" s="1009"/>
      <c r="M13" s="1009"/>
      <c r="N13" s="1009"/>
      <c r="O13" s="1009"/>
      <c r="P13" s="1009"/>
      <c r="Q13" s="1009"/>
      <c r="R13" s="1009"/>
      <c r="S13" s="1009"/>
      <c r="T13" s="1009"/>
      <c r="U13" s="1009"/>
      <c r="V13" s="1009"/>
      <c r="W13" s="1009"/>
      <c r="X13" s="1009"/>
      <c r="Y13" s="1009"/>
      <c r="Z13" s="1009"/>
      <c r="AA13" s="1009"/>
      <c r="AB13" s="1009"/>
      <c r="AC13" s="1009"/>
      <c r="AD13" s="1009"/>
      <c r="AE13" s="1009"/>
      <c r="AF13" s="1009"/>
      <c r="AG13" s="1009"/>
      <c r="AH13" s="1009"/>
      <c r="AI13" s="1009"/>
      <c r="AJ13" s="1009"/>
      <c r="AK13" s="1009"/>
      <c r="AL13" s="1009"/>
      <c r="AM13" s="1009"/>
      <c r="AN13" s="1009"/>
      <c r="AO13" s="1009"/>
      <c r="AP13" s="1009"/>
      <c r="AQ13" s="1009"/>
      <c r="AR13" s="1009"/>
      <c r="AS13" s="1009"/>
      <c r="AT13" s="1009"/>
      <c r="AU13" s="1009"/>
      <c r="AV13" s="1009"/>
      <c r="AW13" s="1009"/>
      <c r="AX13" s="1009"/>
      <c r="AY13" s="1009"/>
      <c r="AZ13" s="1009"/>
      <c r="BA13" s="1009"/>
      <c r="BB13" s="1009"/>
      <c r="BC13" s="1009"/>
      <c r="BD13" s="1009"/>
      <c r="BE13" s="1009"/>
      <c r="BF13" s="1009"/>
      <c r="BG13" s="1009"/>
      <c r="BH13" s="1009"/>
      <c r="BI13" s="1009"/>
      <c r="BJ13" s="1009"/>
      <c r="BK13" s="1009"/>
      <c r="BL13" s="1009"/>
      <c r="BM13" s="1009"/>
      <c r="BN13" s="1009"/>
      <c r="BO13" s="1009"/>
      <c r="BP13" s="1009"/>
      <c r="BQ13" s="1009"/>
      <c r="BR13" s="1009"/>
      <c r="BS13" s="1009"/>
      <c r="BT13" s="1009"/>
      <c r="BU13" s="1009"/>
      <c r="BV13" s="1009"/>
      <c r="BW13" s="1009"/>
      <c r="BX13" s="1009"/>
      <c r="BY13" s="1009"/>
      <c r="BZ13" s="1009"/>
      <c r="CA13" s="1009"/>
      <c r="CB13" s="1009"/>
      <c r="CC13" s="1009"/>
      <c r="CD13" s="1009"/>
      <c r="CE13" s="1009"/>
      <c r="CF13" s="1009"/>
      <c r="CG13" s="1009"/>
      <c r="CH13" s="1009"/>
      <c r="CI13" s="1009"/>
      <c r="CJ13" s="1009"/>
      <c r="CK13" s="1009"/>
      <c r="CL13" s="1009"/>
      <c r="CM13" s="1009"/>
      <c r="CN13" s="1009"/>
      <c r="CO13" s="1009"/>
      <c r="CP13" s="1009"/>
      <c r="CQ13" s="1009"/>
      <c r="CR13" s="1009"/>
      <c r="CS13" s="1009"/>
      <c r="CT13" s="1009"/>
      <c r="CU13" s="1009"/>
      <c r="CV13" s="1009"/>
      <c r="CW13" s="1009"/>
      <c r="CX13" s="1009"/>
      <c r="CY13" s="1009"/>
      <c r="CZ13" s="1009"/>
      <c r="DA13" s="1009"/>
      <c r="DB13" s="1009"/>
      <c r="DC13" s="1009"/>
      <c r="DD13" s="1051"/>
      <c r="DE13" s="1051"/>
      <c r="DF13" s="750"/>
      <c r="DG13" s="750"/>
      <c r="DH13" s="750"/>
      <c r="DI13" s="750"/>
      <c r="DJ13" s="750"/>
      <c r="DK13" s="750"/>
      <c r="DL13" s="750"/>
      <c r="DM13" s="750"/>
      <c r="DN13" s="750"/>
      <c r="DO13" s="750"/>
      <c r="DP13" s="750"/>
      <c r="DQ13" s="750"/>
      <c r="DR13" s="750"/>
      <c r="DS13" s="750"/>
      <c r="DT13" s="750"/>
      <c r="DU13" s="750"/>
      <c r="DV13" s="750"/>
      <c r="DW13" s="750"/>
    </row>
    <row r="14" spans="1:143" s="751" customFormat="1" ht="13.5">
      <c r="A14" s="1009"/>
      <c r="B14" s="1009"/>
      <c r="C14" s="1009"/>
      <c r="D14" s="1009"/>
      <c r="E14" s="1009"/>
      <c r="F14" s="1009"/>
      <c r="G14" s="1009"/>
      <c r="H14" s="1009"/>
      <c r="I14" s="1009"/>
      <c r="J14" s="1009"/>
      <c r="K14" s="1009"/>
      <c r="L14" s="1009"/>
      <c r="M14" s="1009"/>
      <c r="N14" s="1009"/>
      <c r="O14" s="1009"/>
      <c r="P14" s="1009"/>
      <c r="Q14" s="1009"/>
      <c r="R14" s="1009"/>
      <c r="S14" s="1009"/>
      <c r="T14" s="1009"/>
      <c r="U14" s="1009"/>
      <c r="V14" s="1009"/>
      <c r="W14" s="1009"/>
      <c r="X14" s="1009"/>
      <c r="Y14" s="1009"/>
      <c r="Z14" s="1009"/>
      <c r="AA14" s="1009"/>
      <c r="AB14" s="1009"/>
      <c r="AC14" s="1009"/>
      <c r="AD14" s="1009"/>
      <c r="AE14" s="1009"/>
      <c r="AF14" s="1009"/>
      <c r="AG14" s="1009"/>
      <c r="AH14" s="1009"/>
      <c r="AI14" s="1009"/>
      <c r="AJ14" s="1009"/>
      <c r="AK14" s="1009"/>
      <c r="AL14" s="1009"/>
      <c r="AM14" s="1009"/>
      <c r="AN14" s="1009"/>
      <c r="AO14" s="1009"/>
      <c r="AP14" s="1009"/>
      <c r="AQ14" s="1009"/>
      <c r="AR14" s="1009"/>
      <c r="AS14" s="1009"/>
      <c r="AT14" s="1009"/>
      <c r="AU14" s="1009"/>
      <c r="AV14" s="1009"/>
      <c r="AW14" s="1009"/>
      <c r="AX14" s="1009"/>
      <c r="AY14" s="1009"/>
      <c r="AZ14" s="1009"/>
      <c r="BA14" s="1009"/>
      <c r="BB14" s="1009"/>
      <c r="BC14" s="1009"/>
      <c r="BD14" s="1009"/>
      <c r="BE14" s="1009"/>
      <c r="BF14" s="1009"/>
      <c r="BG14" s="1009"/>
      <c r="BH14" s="1009"/>
      <c r="BI14" s="1009"/>
      <c r="BJ14" s="1009"/>
      <c r="BK14" s="1009"/>
      <c r="BL14" s="1009"/>
      <c r="BM14" s="1009"/>
      <c r="BN14" s="1009"/>
      <c r="BO14" s="1009"/>
      <c r="BP14" s="1009"/>
      <c r="BQ14" s="1009"/>
      <c r="BR14" s="1009"/>
      <c r="BS14" s="1009"/>
      <c r="BT14" s="1009"/>
      <c r="BU14" s="1009"/>
      <c r="BV14" s="1009"/>
      <c r="BW14" s="1009"/>
      <c r="BX14" s="1009"/>
      <c r="BY14" s="1009"/>
      <c r="BZ14" s="1009"/>
      <c r="CA14" s="1009"/>
      <c r="CB14" s="1009"/>
      <c r="CC14" s="1009"/>
      <c r="CD14" s="1009"/>
      <c r="CE14" s="1009"/>
      <c r="CF14" s="1009"/>
      <c r="CG14" s="1009"/>
      <c r="CH14" s="1009"/>
      <c r="CI14" s="1009"/>
      <c r="CJ14" s="1009"/>
      <c r="CK14" s="1009"/>
      <c r="CL14" s="1009"/>
      <c r="CM14" s="1009"/>
      <c r="CN14" s="1009"/>
      <c r="CO14" s="1009"/>
      <c r="CP14" s="1009"/>
      <c r="CQ14" s="1009"/>
      <c r="CR14" s="1009"/>
      <c r="CS14" s="1009"/>
      <c r="CT14" s="1009"/>
      <c r="CU14" s="1009"/>
      <c r="CV14" s="1009"/>
      <c r="CW14" s="1009"/>
      <c r="CX14" s="1009"/>
      <c r="CY14" s="1009"/>
      <c r="CZ14" s="1009"/>
      <c r="DA14" s="1009"/>
      <c r="DB14" s="1009"/>
      <c r="DC14" s="1009"/>
      <c r="DD14" s="1051"/>
      <c r="DE14" s="1051"/>
      <c r="DF14" s="750"/>
      <c r="DG14" s="750"/>
      <c r="DH14" s="750"/>
      <c r="DI14" s="750"/>
      <c r="DJ14" s="750"/>
      <c r="DK14" s="750"/>
      <c r="DL14" s="750"/>
      <c r="DM14" s="750"/>
      <c r="DN14" s="750"/>
      <c r="DO14" s="750"/>
      <c r="DP14" s="750"/>
      <c r="DQ14" s="750"/>
      <c r="DR14" s="750"/>
      <c r="DS14" s="750"/>
      <c r="DT14" s="750"/>
      <c r="DU14" s="750"/>
      <c r="DV14" s="750"/>
      <c r="DW14" s="750"/>
    </row>
    <row r="15" spans="1:143" s="751" customFormat="1" ht="13.5">
      <c r="A15" s="365"/>
      <c r="B15" s="1009"/>
      <c r="C15" s="1009"/>
      <c r="D15" s="1009"/>
      <c r="E15" s="1009"/>
      <c r="F15" s="1009"/>
      <c r="G15" s="1009"/>
      <c r="H15" s="1009"/>
      <c r="I15" s="1009"/>
      <c r="J15" s="1009"/>
      <c r="K15" s="1009"/>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09"/>
      <c r="AR15" s="1009"/>
      <c r="AS15" s="1009"/>
      <c r="AT15" s="1009"/>
      <c r="AU15" s="1009"/>
      <c r="AV15" s="1009"/>
      <c r="AW15" s="1009"/>
      <c r="AX15" s="1009"/>
      <c r="AY15" s="1009"/>
      <c r="AZ15" s="1009"/>
      <c r="BA15" s="1009"/>
      <c r="BB15" s="1009"/>
      <c r="BC15" s="1009"/>
      <c r="BD15" s="1009"/>
      <c r="BE15" s="1009"/>
      <c r="BF15" s="1009"/>
      <c r="BG15" s="1009"/>
      <c r="BH15" s="1009"/>
      <c r="BI15" s="1009"/>
      <c r="BJ15" s="1009"/>
      <c r="BK15" s="1009"/>
      <c r="BL15" s="1009"/>
      <c r="BM15" s="1009"/>
      <c r="BN15" s="1009"/>
      <c r="BO15" s="1009"/>
      <c r="BP15" s="1009"/>
      <c r="BQ15" s="1009"/>
      <c r="BR15" s="1009"/>
      <c r="BS15" s="1009"/>
      <c r="BT15" s="1009"/>
      <c r="BU15" s="1009"/>
      <c r="BV15" s="1009"/>
      <c r="BW15" s="1009"/>
      <c r="BX15" s="1009"/>
      <c r="BY15" s="1009"/>
      <c r="BZ15" s="1009"/>
      <c r="CA15" s="1009"/>
      <c r="CB15" s="1009"/>
      <c r="CC15" s="1009"/>
      <c r="CD15" s="1009"/>
      <c r="CE15" s="1009"/>
      <c r="CF15" s="1009"/>
      <c r="CG15" s="1009"/>
      <c r="CH15" s="1009"/>
      <c r="CI15" s="1009"/>
      <c r="CJ15" s="1009"/>
      <c r="CK15" s="1009"/>
      <c r="CL15" s="1009"/>
      <c r="CM15" s="1009"/>
      <c r="CN15" s="1009"/>
      <c r="CO15" s="1009"/>
      <c r="CP15" s="1009"/>
      <c r="CQ15" s="1009"/>
      <c r="CR15" s="1009"/>
      <c r="CS15" s="1009"/>
      <c r="CT15" s="1009"/>
      <c r="CU15" s="1009"/>
      <c r="CV15" s="1009"/>
      <c r="CW15" s="1009"/>
      <c r="CX15" s="1009"/>
      <c r="CY15" s="1009"/>
      <c r="CZ15" s="1009"/>
      <c r="DA15" s="1009"/>
      <c r="DB15" s="1009"/>
      <c r="DC15" s="1009"/>
      <c r="DD15" s="1051"/>
      <c r="DE15" s="1051"/>
      <c r="DF15" s="750"/>
      <c r="DG15" s="750"/>
      <c r="DH15" s="750"/>
      <c r="DI15" s="750"/>
      <c r="DJ15" s="750"/>
      <c r="DK15" s="750"/>
      <c r="DL15" s="750"/>
      <c r="DM15" s="750"/>
      <c r="DN15" s="750"/>
      <c r="DO15" s="750"/>
      <c r="DP15" s="750"/>
      <c r="DQ15" s="750"/>
      <c r="DR15" s="750"/>
      <c r="DS15" s="750"/>
      <c r="DT15" s="750"/>
      <c r="DU15" s="750"/>
      <c r="DV15" s="750"/>
      <c r="DW15" s="750"/>
    </row>
    <row r="16" spans="1:143" s="751" customFormat="1" ht="13.5">
      <c r="A16" s="365"/>
      <c r="B16" s="1009"/>
      <c r="C16" s="1009"/>
      <c r="D16" s="1009"/>
      <c r="E16" s="1009"/>
      <c r="F16" s="1009"/>
      <c r="G16" s="1009"/>
      <c r="H16" s="1009"/>
      <c r="I16" s="1009"/>
      <c r="J16" s="1009"/>
      <c r="K16" s="1009"/>
      <c r="L16" s="1009"/>
      <c r="M16" s="1009"/>
      <c r="N16" s="1009"/>
      <c r="O16" s="1009"/>
      <c r="P16" s="1009"/>
      <c r="Q16" s="1009"/>
      <c r="R16" s="1009"/>
      <c r="S16" s="1009"/>
      <c r="T16" s="1009"/>
      <c r="U16" s="1009"/>
      <c r="V16" s="1009"/>
      <c r="W16" s="1009"/>
      <c r="X16" s="1009"/>
      <c r="Y16" s="1009"/>
      <c r="Z16" s="1009"/>
      <c r="AA16" s="1009"/>
      <c r="AB16" s="1009"/>
      <c r="AC16" s="1009"/>
      <c r="AD16" s="1009"/>
      <c r="AE16" s="1009"/>
      <c r="AF16" s="1009"/>
      <c r="AG16" s="1009"/>
      <c r="AH16" s="1009"/>
      <c r="AI16" s="1009"/>
      <c r="AJ16" s="1009"/>
      <c r="AK16" s="1009"/>
      <c r="AL16" s="1009"/>
      <c r="AM16" s="1009"/>
      <c r="AN16" s="1009"/>
      <c r="AO16" s="1009"/>
      <c r="AP16" s="1009"/>
      <c r="AQ16" s="1009"/>
      <c r="AR16" s="1009"/>
      <c r="AS16" s="1009"/>
      <c r="AT16" s="1009"/>
      <c r="AU16" s="1009"/>
      <c r="AV16" s="1009"/>
      <c r="AW16" s="1009"/>
      <c r="AX16" s="1009"/>
      <c r="AY16" s="1009"/>
      <c r="AZ16" s="1009"/>
      <c r="BA16" s="1009"/>
      <c r="BB16" s="1009"/>
      <c r="BC16" s="1009"/>
      <c r="BD16" s="1009"/>
      <c r="BE16" s="1009"/>
      <c r="BF16" s="1009"/>
      <c r="BG16" s="1009"/>
      <c r="BH16" s="1009"/>
      <c r="BI16" s="1009"/>
      <c r="BJ16" s="1009"/>
      <c r="BK16" s="1009"/>
      <c r="BL16" s="1009"/>
      <c r="BM16" s="1009"/>
      <c r="BN16" s="1009"/>
      <c r="BO16" s="1009"/>
      <c r="BP16" s="1009"/>
      <c r="BQ16" s="1009"/>
      <c r="BR16" s="1009"/>
      <c r="BS16" s="1009"/>
      <c r="BT16" s="1009"/>
      <c r="BU16" s="1009"/>
      <c r="BV16" s="1009"/>
      <c r="BW16" s="1009"/>
      <c r="BX16" s="1009"/>
      <c r="BY16" s="1009"/>
      <c r="BZ16" s="1009"/>
      <c r="CA16" s="1009"/>
      <c r="CB16" s="1009"/>
      <c r="CC16" s="1009"/>
      <c r="CD16" s="1009"/>
      <c r="CE16" s="1009"/>
      <c r="CF16" s="1009"/>
      <c r="CG16" s="1009"/>
      <c r="CH16" s="1009"/>
      <c r="CI16" s="1009"/>
      <c r="CJ16" s="1009"/>
      <c r="CK16" s="1009"/>
      <c r="CL16" s="1009"/>
      <c r="CM16" s="1009"/>
      <c r="CN16" s="1009"/>
      <c r="CO16" s="1009"/>
      <c r="CP16" s="1009"/>
      <c r="CQ16" s="1009"/>
      <c r="CR16" s="1009"/>
      <c r="CS16" s="1009"/>
      <c r="CT16" s="1009"/>
      <c r="CU16" s="1009"/>
      <c r="CV16" s="1009"/>
      <c r="CW16" s="1009"/>
      <c r="CX16" s="1009"/>
      <c r="CY16" s="1009"/>
      <c r="CZ16" s="1009"/>
      <c r="DA16" s="1009"/>
      <c r="DB16" s="1009"/>
      <c r="DC16" s="1009"/>
      <c r="DD16" s="1051"/>
      <c r="DE16" s="1051"/>
      <c r="DF16" s="750"/>
      <c r="DG16" s="750"/>
      <c r="DH16" s="750"/>
      <c r="DI16" s="750"/>
      <c r="DJ16" s="750"/>
      <c r="DK16" s="750"/>
      <c r="DL16" s="750"/>
      <c r="DM16" s="750"/>
      <c r="DN16" s="750"/>
      <c r="DO16" s="750"/>
      <c r="DP16" s="750"/>
      <c r="DQ16" s="750"/>
      <c r="DR16" s="750"/>
      <c r="DS16" s="750"/>
      <c r="DT16" s="750"/>
      <c r="DU16" s="750"/>
      <c r="DV16" s="750"/>
      <c r="DW16" s="750"/>
    </row>
    <row r="17" spans="1:351" s="751" customFormat="1" ht="13.5">
      <c r="A17" s="365"/>
      <c r="B17" s="1009"/>
      <c r="C17" s="1009"/>
      <c r="D17" s="1009"/>
      <c r="E17" s="1009"/>
      <c r="F17" s="1009"/>
      <c r="G17" s="1009"/>
      <c r="H17" s="1009"/>
      <c r="I17" s="1009"/>
      <c r="J17" s="1009"/>
      <c r="K17" s="1009"/>
      <c r="L17" s="1009"/>
      <c r="M17" s="1009"/>
      <c r="N17" s="1009"/>
      <c r="O17" s="1009"/>
      <c r="P17" s="1009"/>
      <c r="Q17" s="1009"/>
      <c r="R17" s="1009"/>
      <c r="S17" s="1009"/>
      <c r="T17" s="1009"/>
      <c r="U17" s="1009"/>
      <c r="V17" s="1009"/>
      <c r="W17" s="1009"/>
      <c r="X17" s="1009"/>
      <c r="Y17" s="1009"/>
      <c r="Z17" s="1009"/>
      <c r="AA17" s="1009"/>
      <c r="AB17" s="1009"/>
      <c r="AC17" s="1009"/>
      <c r="AD17" s="1009"/>
      <c r="AE17" s="1009"/>
      <c r="AF17" s="1009"/>
      <c r="AG17" s="1009"/>
      <c r="AH17" s="1009"/>
      <c r="AI17" s="1009"/>
      <c r="AJ17" s="1009"/>
      <c r="AK17" s="1009"/>
      <c r="AL17" s="1009"/>
      <c r="AM17" s="1009"/>
      <c r="AN17" s="1009"/>
      <c r="AO17" s="1009"/>
      <c r="AP17" s="1009"/>
      <c r="AQ17" s="1009"/>
      <c r="AR17" s="1009"/>
      <c r="AS17" s="1009"/>
      <c r="AT17" s="1009"/>
      <c r="AU17" s="1009"/>
      <c r="AV17" s="1009"/>
      <c r="AW17" s="1009"/>
      <c r="AX17" s="1009"/>
      <c r="AY17" s="1009"/>
      <c r="AZ17" s="1009"/>
      <c r="BA17" s="1009"/>
      <c r="BB17" s="1009"/>
      <c r="BC17" s="1009"/>
      <c r="BD17" s="1009"/>
      <c r="BE17" s="1009"/>
      <c r="BF17" s="1009"/>
      <c r="BG17" s="1009"/>
      <c r="BH17" s="1009"/>
      <c r="BI17" s="1009"/>
      <c r="BJ17" s="1009"/>
      <c r="BK17" s="1009"/>
      <c r="BL17" s="1009"/>
      <c r="BM17" s="1009"/>
      <c r="BN17" s="1009"/>
      <c r="BO17" s="1009"/>
      <c r="BP17" s="1009"/>
      <c r="BQ17" s="1009"/>
      <c r="BR17" s="1009"/>
      <c r="BS17" s="1009"/>
      <c r="BT17" s="1009"/>
      <c r="BU17" s="1009"/>
      <c r="BV17" s="1009"/>
      <c r="BW17" s="1009"/>
      <c r="BX17" s="1009"/>
      <c r="BY17" s="1009"/>
      <c r="BZ17" s="1009"/>
      <c r="CA17" s="1009"/>
      <c r="CB17" s="1009"/>
      <c r="CC17" s="1009"/>
      <c r="CD17" s="1009"/>
      <c r="CE17" s="1009"/>
      <c r="CF17" s="1009"/>
      <c r="CG17" s="1009"/>
      <c r="CH17" s="1009"/>
      <c r="CI17" s="1009"/>
      <c r="CJ17" s="1009"/>
      <c r="CK17" s="1009"/>
      <c r="CL17" s="1009"/>
      <c r="CM17" s="1009"/>
      <c r="CN17" s="1009"/>
      <c r="CO17" s="1009"/>
      <c r="CP17" s="1009"/>
      <c r="CQ17" s="1009"/>
      <c r="CR17" s="1009"/>
      <c r="CS17" s="1009"/>
      <c r="CT17" s="1009"/>
      <c r="CU17" s="1009"/>
      <c r="CV17" s="1009"/>
      <c r="CW17" s="1009"/>
      <c r="CX17" s="1009"/>
      <c r="CY17" s="1009"/>
      <c r="CZ17" s="1009"/>
      <c r="DA17" s="1009"/>
      <c r="DB17" s="1009"/>
      <c r="DC17" s="1009"/>
      <c r="DD17" s="1051"/>
      <c r="DE17" s="1051"/>
      <c r="DF17" s="750"/>
      <c r="DG17" s="750"/>
      <c r="DH17" s="750"/>
      <c r="DI17" s="750"/>
      <c r="DJ17" s="750"/>
      <c r="DK17" s="750"/>
      <c r="DL17" s="750"/>
      <c r="DM17" s="750"/>
      <c r="DN17" s="750"/>
      <c r="DO17" s="750"/>
      <c r="DP17" s="750"/>
      <c r="DQ17" s="750"/>
      <c r="DR17" s="750"/>
      <c r="DS17" s="750"/>
      <c r="DT17" s="750"/>
      <c r="DU17" s="750"/>
      <c r="DV17" s="750"/>
      <c r="DW17" s="750"/>
    </row>
    <row r="18" spans="1:351" s="751" customFormat="1" ht="13.5">
      <c r="A18" s="365"/>
      <c r="B18" s="1009"/>
      <c r="C18" s="1009"/>
      <c r="D18" s="1009"/>
      <c r="E18" s="1009"/>
      <c r="F18" s="1009"/>
      <c r="G18" s="1009"/>
      <c r="H18" s="1009"/>
      <c r="I18" s="1009"/>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09"/>
      <c r="AP18" s="1009"/>
      <c r="AQ18" s="1009"/>
      <c r="AR18" s="1009"/>
      <c r="AS18" s="1009"/>
      <c r="AT18" s="1009"/>
      <c r="AU18" s="1009"/>
      <c r="AV18" s="1009"/>
      <c r="AW18" s="1009"/>
      <c r="AX18" s="1009"/>
      <c r="AY18" s="1009"/>
      <c r="AZ18" s="1009"/>
      <c r="BA18" s="1009"/>
      <c r="BB18" s="1009"/>
      <c r="BC18" s="1009"/>
      <c r="BD18" s="1009"/>
      <c r="BE18" s="1009"/>
      <c r="BF18" s="1009"/>
      <c r="BG18" s="1009"/>
      <c r="BH18" s="1009"/>
      <c r="BI18" s="1009"/>
      <c r="BJ18" s="1009"/>
      <c r="BK18" s="1009"/>
      <c r="BL18" s="1009"/>
      <c r="BM18" s="1009"/>
      <c r="BN18" s="1009"/>
      <c r="BO18" s="1009"/>
      <c r="BP18" s="1009"/>
      <c r="BQ18" s="1009"/>
      <c r="BR18" s="1009"/>
      <c r="BS18" s="1009"/>
      <c r="BT18" s="1009"/>
      <c r="BU18" s="1009"/>
      <c r="BV18" s="1009"/>
      <c r="BW18" s="1009"/>
      <c r="BX18" s="1009"/>
      <c r="BY18" s="1009"/>
      <c r="BZ18" s="1009"/>
      <c r="CA18" s="1009"/>
      <c r="CB18" s="1009"/>
      <c r="CC18" s="1009"/>
      <c r="CD18" s="1009"/>
      <c r="CE18" s="1009"/>
      <c r="CF18" s="1009"/>
      <c r="CG18" s="1009"/>
      <c r="CH18" s="1009"/>
      <c r="CI18" s="1009"/>
      <c r="CJ18" s="1009"/>
      <c r="CK18" s="1009"/>
      <c r="CL18" s="1009"/>
      <c r="CM18" s="1009"/>
      <c r="CN18" s="1009"/>
      <c r="CO18" s="1009"/>
      <c r="CP18" s="1009"/>
      <c r="CQ18" s="1009"/>
      <c r="CR18" s="1009"/>
      <c r="CS18" s="1009"/>
      <c r="CT18" s="1009"/>
      <c r="CU18" s="1009"/>
      <c r="CV18" s="1009"/>
      <c r="CW18" s="1009"/>
      <c r="CX18" s="1009"/>
      <c r="CY18" s="1009"/>
      <c r="CZ18" s="1009"/>
      <c r="DA18" s="1009"/>
      <c r="DB18" s="1009"/>
      <c r="DC18" s="1009"/>
      <c r="DD18" s="1051"/>
      <c r="DE18" s="1051"/>
      <c r="DF18" s="750"/>
      <c r="DG18" s="750"/>
      <c r="DH18" s="750"/>
      <c r="DI18" s="750"/>
      <c r="DJ18" s="750"/>
      <c r="DK18" s="750"/>
      <c r="DL18" s="750"/>
      <c r="DM18" s="750"/>
      <c r="DN18" s="750"/>
      <c r="DO18" s="750"/>
      <c r="DP18" s="750"/>
      <c r="DQ18" s="750"/>
      <c r="DR18" s="750"/>
      <c r="DS18" s="750"/>
      <c r="DT18" s="750"/>
      <c r="DU18" s="750"/>
      <c r="DV18" s="750"/>
      <c r="DW18" s="750"/>
    </row>
    <row r="19" spans="1:351" ht="13.5">
      <c r="DD19" s="764"/>
      <c r="DE19" s="764"/>
    </row>
    <row r="20" spans="1:351" ht="13.5">
      <c r="DD20" s="764"/>
      <c r="DE20" s="764"/>
    </row>
    <row r="21" spans="1:351" ht="17.25">
      <c r="B21" s="1011"/>
      <c r="C21" s="760"/>
      <c r="D21" s="760"/>
      <c r="E21" s="760"/>
      <c r="F21" s="760"/>
      <c r="G21" s="760"/>
      <c r="H21" s="760"/>
      <c r="I21" s="760"/>
      <c r="J21" s="760"/>
      <c r="K21" s="760"/>
      <c r="L21" s="760"/>
      <c r="M21" s="760"/>
      <c r="N21" s="1035"/>
      <c r="O21" s="760"/>
      <c r="P21" s="760"/>
      <c r="Q21" s="760"/>
      <c r="R21" s="760"/>
      <c r="S21" s="760"/>
      <c r="T21" s="760"/>
      <c r="U21" s="760"/>
      <c r="V21" s="760"/>
      <c r="W21" s="760"/>
      <c r="X21" s="760"/>
      <c r="Y21" s="760"/>
      <c r="Z21" s="760"/>
      <c r="AA21" s="760"/>
      <c r="AB21" s="760"/>
      <c r="AC21" s="760"/>
      <c r="AD21" s="760"/>
      <c r="AE21" s="760"/>
      <c r="AF21" s="760"/>
      <c r="AG21" s="760"/>
      <c r="AH21" s="760"/>
      <c r="AI21" s="760"/>
      <c r="AJ21" s="760"/>
      <c r="AK21" s="760"/>
      <c r="AL21" s="760"/>
      <c r="AM21" s="760"/>
      <c r="AN21" s="760"/>
      <c r="AO21" s="760"/>
      <c r="AP21" s="760"/>
      <c r="AQ21" s="760"/>
      <c r="AR21" s="760"/>
      <c r="AS21" s="760"/>
      <c r="AT21" s="1035"/>
      <c r="AU21" s="760"/>
      <c r="AV21" s="760"/>
      <c r="AW21" s="760"/>
      <c r="AX21" s="760"/>
      <c r="AY21" s="760"/>
      <c r="AZ21" s="760"/>
      <c r="BA21" s="760"/>
      <c r="BB21" s="760"/>
      <c r="BC21" s="760"/>
      <c r="BD21" s="760"/>
      <c r="BE21" s="760"/>
      <c r="BF21" s="1035"/>
      <c r="BG21" s="760"/>
      <c r="BH21" s="760"/>
      <c r="BI21" s="760"/>
      <c r="BJ21" s="760"/>
      <c r="BK21" s="760"/>
      <c r="BL21" s="760"/>
      <c r="BM21" s="760"/>
      <c r="BN21" s="760"/>
      <c r="BO21" s="760"/>
      <c r="BP21" s="760"/>
      <c r="BQ21" s="760"/>
      <c r="BR21" s="1035"/>
      <c r="BS21" s="760"/>
      <c r="BT21" s="760"/>
      <c r="BU21" s="760"/>
      <c r="BV21" s="760"/>
      <c r="BW21" s="760"/>
      <c r="BX21" s="760"/>
      <c r="BY21" s="760"/>
      <c r="BZ21" s="760"/>
      <c r="CA21" s="760"/>
      <c r="CB21" s="760"/>
      <c r="CC21" s="760"/>
      <c r="CD21" s="1035"/>
      <c r="CE21" s="760"/>
      <c r="CF21" s="760"/>
      <c r="CG21" s="760"/>
      <c r="CH21" s="760"/>
      <c r="CI21" s="760"/>
      <c r="CJ21" s="760"/>
      <c r="CK21" s="760"/>
      <c r="CL21" s="760"/>
      <c r="CM21" s="760"/>
      <c r="CN21" s="760"/>
      <c r="CO21" s="760"/>
      <c r="CP21" s="1035"/>
      <c r="CQ21" s="760"/>
      <c r="CR21" s="760"/>
      <c r="CS21" s="760"/>
      <c r="CT21" s="760"/>
      <c r="CU21" s="760"/>
      <c r="CV21" s="760"/>
      <c r="CW21" s="760"/>
      <c r="CX21" s="760"/>
      <c r="CY21" s="760"/>
      <c r="CZ21" s="760"/>
      <c r="DA21" s="760"/>
      <c r="DB21" s="1035"/>
      <c r="DC21" s="760"/>
      <c r="DD21" s="855"/>
      <c r="DE21" s="764"/>
      <c r="MM21" s="1054"/>
    </row>
    <row r="22" spans="1:351" ht="17.25">
      <c r="B22" s="753"/>
      <c r="MM22" s="1054"/>
    </row>
    <row r="23" spans="1:351" ht="13.5">
      <c r="B23" s="753"/>
    </row>
    <row r="24" spans="1:351" ht="13.5">
      <c r="B24" s="753"/>
    </row>
    <row r="25" spans="1:351" ht="13.5">
      <c r="B25" s="753"/>
    </row>
    <row r="26" spans="1:351" ht="13.5">
      <c r="B26" s="753"/>
    </row>
    <row r="27" spans="1:351" ht="13.5">
      <c r="B27" s="753"/>
    </row>
    <row r="28" spans="1:351" ht="13.5">
      <c r="B28" s="753"/>
    </row>
    <row r="29" spans="1:351" ht="13.5">
      <c r="B29" s="753"/>
    </row>
    <row r="30" spans="1:351" ht="13.5">
      <c r="B30" s="753"/>
    </row>
    <row r="31" spans="1:351" ht="13.5">
      <c r="B31" s="753"/>
    </row>
    <row r="32" spans="1:351" ht="13.5">
      <c r="B32" s="753"/>
    </row>
    <row r="33" spans="2:109" ht="13.5">
      <c r="B33" s="753"/>
    </row>
    <row r="34" spans="2:109" ht="13.5">
      <c r="B34" s="753"/>
    </row>
    <row r="35" spans="2:109" ht="13.5">
      <c r="B35" s="753"/>
    </row>
    <row r="36" spans="2:109" ht="13.5">
      <c r="B36" s="753"/>
    </row>
    <row r="37" spans="2:109" ht="13.5">
      <c r="B37" s="753"/>
    </row>
    <row r="38" spans="2:109" ht="13.5">
      <c r="B38" s="753"/>
    </row>
    <row r="39" spans="2:109" ht="13.5">
      <c r="B39" s="763"/>
      <c r="C39" s="761"/>
      <c r="D39" s="761"/>
      <c r="E39" s="761"/>
      <c r="F39" s="761"/>
      <c r="G39" s="761"/>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1"/>
      <c r="AY39" s="761"/>
      <c r="AZ39" s="761"/>
      <c r="BA39" s="761"/>
      <c r="BB39" s="761"/>
      <c r="BC39" s="761"/>
      <c r="BD39" s="761"/>
      <c r="BE39" s="761"/>
      <c r="BF39" s="761"/>
      <c r="BG39" s="761"/>
      <c r="BH39" s="761"/>
      <c r="BI39" s="761"/>
      <c r="BJ39" s="761"/>
      <c r="BK39" s="761"/>
      <c r="BL39" s="761"/>
      <c r="BM39" s="761"/>
      <c r="BN39" s="761"/>
      <c r="BO39" s="761"/>
      <c r="BP39" s="761"/>
      <c r="BQ39" s="761"/>
      <c r="BR39" s="761"/>
      <c r="BS39" s="761"/>
      <c r="BT39" s="761"/>
      <c r="BU39" s="761"/>
      <c r="BV39" s="761"/>
      <c r="BW39" s="761"/>
      <c r="BX39" s="761"/>
      <c r="BY39" s="761"/>
      <c r="BZ39" s="761"/>
      <c r="CA39" s="761"/>
      <c r="CB39" s="761"/>
      <c r="CC39" s="761"/>
      <c r="CD39" s="761"/>
      <c r="CE39" s="761"/>
      <c r="CF39" s="761"/>
      <c r="CG39" s="761"/>
      <c r="CH39" s="761"/>
      <c r="CI39" s="761"/>
      <c r="CJ39" s="761"/>
      <c r="CK39" s="761"/>
      <c r="CL39" s="761"/>
      <c r="CM39" s="761"/>
      <c r="CN39" s="761"/>
      <c r="CO39" s="761"/>
      <c r="CP39" s="761"/>
      <c r="CQ39" s="761"/>
      <c r="CR39" s="761"/>
      <c r="CS39" s="761"/>
      <c r="CT39" s="761"/>
      <c r="CU39" s="761"/>
      <c r="CV39" s="761"/>
      <c r="CW39" s="761"/>
      <c r="CX39" s="761"/>
      <c r="CY39" s="761"/>
      <c r="CZ39" s="761"/>
      <c r="DA39" s="761"/>
      <c r="DB39" s="761"/>
      <c r="DC39" s="761"/>
      <c r="DD39" s="860"/>
    </row>
    <row r="40" spans="2:109" ht="13.5">
      <c r="B40" s="1012"/>
      <c r="DD40" s="1012"/>
      <c r="DE40" s="764"/>
    </row>
    <row r="41" spans="2:109" ht="17.25">
      <c r="B41" s="755" t="s">
        <v>539</v>
      </c>
      <c r="C41" s="760"/>
      <c r="D41" s="760"/>
      <c r="E41" s="760"/>
      <c r="F41" s="760"/>
      <c r="G41" s="760"/>
      <c r="H41" s="760"/>
      <c r="I41" s="760"/>
      <c r="J41" s="760"/>
      <c r="K41" s="760"/>
      <c r="L41" s="760"/>
      <c r="M41" s="760"/>
      <c r="N41" s="760"/>
      <c r="O41" s="760"/>
      <c r="P41" s="760"/>
      <c r="Q41" s="760"/>
      <c r="R41" s="760"/>
      <c r="S41" s="760"/>
      <c r="T41" s="760"/>
      <c r="U41" s="760"/>
      <c r="V41" s="760"/>
      <c r="W41" s="760"/>
      <c r="X41" s="760"/>
      <c r="Y41" s="760"/>
      <c r="Z41" s="760"/>
      <c r="AA41" s="760"/>
      <c r="AB41" s="760"/>
      <c r="AC41" s="760"/>
      <c r="AD41" s="760"/>
      <c r="AE41" s="760"/>
      <c r="AF41" s="760"/>
      <c r="AG41" s="760"/>
      <c r="AH41" s="760"/>
      <c r="AI41" s="760"/>
      <c r="AJ41" s="760"/>
      <c r="AK41" s="760"/>
      <c r="AL41" s="760"/>
      <c r="AM41" s="760"/>
      <c r="AN41" s="760"/>
      <c r="AO41" s="760"/>
      <c r="AP41" s="760"/>
      <c r="AQ41" s="760"/>
      <c r="AR41" s="760"/>
      <c r="AS41" s="760"/>
      <c r="AT41" s="760"/>
      <c r="AU41" s="760"/>
      <c r="AV41" s="760"/>
      <c r="AW41" s="760"/>
      <c r="AX41" s="760"/>
      <c r="AY41" s="760"/>
      <c r="AZ41" s="760"/>
      <c r="BA41" s="760"/>
      <c r="BB41" s="760"/>
      <c r="BC41" s="760"/>
      <c r="BD41" s="760"/>
      <c r="BE41" s="760"/>
      <c r="BF41" s="760"/>
      <c r="BG41" s="760"/>
      <c r="BH41" s="760"/>
      <c r="BI41" s="760"/>
      <c r="BJ41" s="760"/>
      <c r="BK41" s="760"/>
      <c r="BL41" s="760"/>
      <c r="BM41" s="760"/>
      <c r="BN41" s="760"/>
      <c r="BO41" s="760"/>
      <c r="BP41" s="760"/>
      <c r="BQ41" s="760"/>
      <c r="BR41" s="760"/>
      <c r="BS41" s="760"/>
      <c r="BT41" s="760"/>
      <c r="BU41" s="760"/>
      <c r="BV41" s="760"/>
      <c r="BW41" s="760"/>
      <c r="BX41" s="760"/>
      <c r="BY41" s="760"/>
      <c r="BZ41" s="760"/>
      <c r="CA41" s="760"/>
      <c r="CB41" s="760"/>
      <c r="CC41" s="760"/>
      <c r="CD41" s="760"/>
      <c r="CE41" s="760"/>
      <c r="CF41" s="760"/>
      <c r="CG41" s="760"/>
      <c r="CH41" s="760"/>
      <c r="CI41" s="760"/>
      <c r="CJ41" s="760"/>
      <c r="CK41" s="760"/>
      <c r="CL41" s="760"/>
      <c r="CM41" s="760"/>
      <c r="CN41" s="760"/>
      <c r="CO41" s="760"/>
      <c r="CP41" s="760"/>
      <c r="CQ41" s="760"/>
      <c r="CR41" s="760"/>
      <c r="CS41" s="760"/>
      <c r="CT41" s="760"/>
      <c r="CU41" s="760"/>
      <c r="CV41" s="760"/>
      <c r="CW41" s="760"/>
      <c r="CX41" s="760"/>
      <c r="CY41" s="760"/>
      <c r="CZ41" s="760"/>
      <c r="DA41" s="760"/>
      <c r="DB41" s="760"/>
      <c r="DC41" s="760"/>
      <c r="DD41" s="855"/>
    </row>
    <row r="42" spans="2:109" ht="13.5">
      <c r="B42" s="753"/>
      <c r="G42" s="1016"/>
      <c r="I42" s="1007"/>
      <c r="J42" s="1007"/>
      <c r="K42" s="1007"/>
      <c r="AM42" s="1016"/>
      <c r="AN42" s="1016" t="s">
        <v>537</v>
      </c>
      <c r="AP42" s="1007"/>
      <c r="AQ42" s="1007"/>
      <c r="AR42" s="1007"/>
      <c r="AY42" s="1016"/>
      <c r="BA42" s="1007"/>
      <c r="BB42" s="1007"/>
      <c r="BC42" s="1007"/>
      <c r="BK42" s="1016"/>
      <c r="BM42" s="1007"/>
      <c r="BN42" s="1007"/>
      <c r="BO42" s="1007"/>
      <c r="BW42" s="1016"/>
      <c r="BY42" s="1007"/>
      <c r="BZ42" s="1007"/>
      <c r="CA42" s="1007"/>
      <c r="CI42" s="1016"/>
      <c r="CK42" s="1007"/>
      <c r="CL42" s="1007"/>
      <c r="CM42" s="1007"/>
      <c r="CU42" s="1016"/>
      <c r="CW42" s="1007"/>
      <c r="CX42" s="1007"/>
      <c r="CY42" s="1007"/>
    </row>
    <row r="43" spans="2:109" ht="13.5" customHeight="1">
      <c r="B43" s="753"/>
      <c r="AN43" s="1037" t="s">
        <v>541</v>
      </c>
      <c r="AO43" s="1043"/>
      <c r="AP43" s="1043"/>
      <c r="AQ43" s="1043"/>
      <c r="AR43" s="1043"/>
      <c r="AS43" s="1043"/>
      <c r="AT43" s="1043"/>
      <c r="AU43" s="1043"/>
      <c r="AV43" s="1043"/>
      <c r="AW43" s="1043"/>
      <c r="AX43" s="1043"/>
      <c r="AY43" s="1043"/>
      <c r="AZ43" s="1043"/>
      <c r="BA43" s="1043"/>
      <c r="BB43" s="1043"/>
      <c r="BC43" s="1043"/>
      <c r="BD43" s="1043"/>
      <c r="BE43" s="1043"/>
      <c r="BF43" s="1043"/>
      <c r="BG43" s="1043"/>
      <c r="BH43" s="1043"/>
      <c r="BI43" s="1043"/>
      <c r="BJ43" s="1043"/>
      <c r="BK43" s="1043"/>
      <c r="BL43" s="1043"/>
      <c r="BM43" s="1043"/>
      <c r="BN43" s="1043"/>
      <c r="BO43" s="1043"/>
      <c r="BP43" s="1043"/>
      <c r="BQ43" s="1043"/>
      <c r="BR43" s="1043"/>
      <c r="BS43" s="1043"/>
      <c r="BT43" s="1043"/>
      <c r="BU43" s="1043"/>
      <c r="BV43" s="1043"/>
      <c r="BW43" s="1043"/>
      <c r="BX43" s="1043"/>
      <c r="BY43" s="1043"/>
      <c r="BZ43" s="1043"/>
      <c r="CA43" s="1043"/>
      <c r="CB43" s="1043"/>
      <c r="CC43" s="1043"/>
      <c r="CD43" s="1043"/>
      <c r="CE43" s="1043"/>
      <c r="CF43" s="1043"/>
      <c r="CG43" s="1043"/>
      <c r="CH43" s="1043"/>
      <c r="CI43" s="1043"/>
      <c r="CJ43" s="1043"/>
      <c r="CK43" s="1043"/>
      <c r="CL43" s="1043"/>
      <c r="CM43" s="1043"/>
      <c r="CN43" s="1043"/>
      <c r="CO43" s="1043"/>
      <c r="CP43" s="1043"/>
      <c r="CQ43" s="1043"/>
      <c r="CR43" s="1043"/>
      <c r="CS43" s="1043"/>
      <c r="CT43" s="1043"/>
      <c r="CU43" s="1043"/>
      <c r="CV43" s="1043"/>
      <c r="CW43" s="1043"/>
      <c r="CX43" s="1043"/>
      <c r="CY43" s="1043"/>
      <c r="CZ43" s="1043"/>
      <c r="DA43" s="1043"/>
      <c r="DB43" s="1043"/>
      <c r="DC43" s="1048"/>
    </row>
    <row r="44" spans="2:109" ht="13.5">
      <c r="B44" s="753"/>
      <c r="AN44" s="1038"/>
      <c r="AO44" s="1044"/>
      <c r="AP44" s="1044"/>
      <c r="AQ44" s="1044"/>
      <c r="AR44" s="1044"/>
      <c r="AS44" s="1044"/>
      <c r="AT44" s="1044"/>
      <c r="AU44" s="1044"/>
      <c r="AV44" s="1044"/>
      <c r="AW44" s="1044"/>
      <c r="AX44" s="1044"/>
      <c r="AY44" s="1044"/>
      <c r="AZ44" s="1044"/>
      <c r="BA44" s="1044"/>
      <c r="BB44" s="1044"/>
      <c r="BC44" s="1044"/>
      <c r="BD44" s="1044"/>
      <c r="BE44" s="1044"/>
      <c r="BF44" s="1044"/>
      <c r="BG44" s="1044"/>
      <c r="BH44" s="1044"/>
      <c r="BI44" s="1044"/>
      <c r="BJ44" s="1044"/>
      <c r="BK44" s="1044"/>
      <c r="BL44" s="1044"/>
      <c r="BM44" s="1044"/>
      <c r="BN44" s="1044"/>
      <c r="BO44" s="1044"/>
      <c r="BP44" s="1044"/>
      <c r="BQ44" s="1044"/>
      <c r="BR44" s="1044"/>
      <c r="BS44" s="1044"/>
      <c r="BT44" s="1044"/>
      <c r="BU44" s="1044"/>
      <c r="BV44" s="1044"/>
      <c r="BW44" s="1044"/>
      <c r="BX44" s="1044"/>
      <c r="BY44" s="1044"/>
      <c r="BZ44" s="1044"/>
      <c r="CA44" s="1044"/>
      <c r="CB44" s="1044"/>
      <c r="CC44" s="1044"/>
      <c r="CD44" s="1044"/>
      <c r="CE44" s="1044"/>
      <c r="CF44" s="1044"/>
      <c r="CG44" s="1044"/>
      <c r="CH44" s="1044"/>
      <c r="CI44" s="1044"/>
      <c r="CJ44" s="1044"/>
      <c r="CK44" s="1044"/>
      <c r="CL44" s="1044"/>
      <c r="CM44" s="1044"/>
      <c r="CN44" s="1044"/>
      <c r="CO44" s="1044"/>
      <c r="CP44" s="1044"/>
      <c r="CQ44" s="1044"/>
      <c r="CR44" s="1044"/>
      <c r="CS44" s="1044"/>
      <c r="CT44" s="1044"/>
      <c r="CU44" s="1044"/>
      <c r="CV44" s="1044"/>
      <c r="CW44" s="1044"/>
      <c r="CX44" s="1044"/>
      <c r="CY44" s="1044"/>
      <c r="CZ44" s="1044"/>
      <c r="DA44" s="1044"/>
      <c r="DB44" s="1044"/>
      <c r="DC44" s="1049"/>
    </row>
    <row r="45" spans="2:109" ht="13.5">
      <c r="B45" s="753"/>
      <c r="AN45" s="1038"/>
      <c r="AO45" s="1044"/>
      <c r="AP45" s="1044"/>
      <c r="AQ45" s="1044"/>
      <c r="AR45" s="1044"/>
      <c r="AS45" s="1044"/>
      <c r="AT45" s="1044"/>
      <c r="AU45" s="1044"/>
      <c r="AV45" s="1044"/>
      <c r="AW45" s="1044"/>
      <c r="AX45" s="1044"/>
      <c r="AY45" s="1044"/>
      <c r="AZ45" s="1044"/>
      <c r="BA45" s="1044"/>
      <c r="BB45" s="1044"/>
      <c r="BC45" s="1044"/>
      <c r="BD45" s="1044"/>
      <c r="BE45" s="1044"/>
      <c r="BF45" s="1044"/>
      <c r="BG45" s="1044"/>
      <c r="BH45" s="1044"/>
      <c r="BI45" s="1044"/>
      <c r="BJ45" s="1044"/>
      <c r="BK45" s="1044"/>
      <c r="BL45" s="1044"/>
      <c r="BM45" s="1044"/>
      <c r="BN45" s="1044"/>
      <c r="BO45" s="1044"/>
      <c r="BP45" s="1044"/>
      <c r="BQ45" s="1044"/>
      <c r="BR45" s="1044"/>
      <c r="BS45" s="1044"/>
      <c r="BT45" s="1044"/>
      <c r="BU45" s="1044"/>
      <c r="BV45" s="1044"/>
      <c r="BW45" s="1044"/>
      <c r="BX45" s="1044"/>
      <c r="BY45" s="1044"/>
      <c r="BZ45" s="1044"/>
      <c r="CA45" s="1044"/>
      <c r="CB45" s="1044"/>
      <c r="CC45" s="1044"/>
      <c r="CD45" s="1044"/>
      <c r="CE45" s="1044"/>
      <c r="CF45" s="1044"/>
      <c r="CG45" s="1044"/>
      <c r="CH45" s="1044"/>
      <c r="CI45" s="1044"/>
      <c r="CJ45" s="1044"/>
      <c r="CK45" s="1044"/>
      <c r="CL45" s="1044"/>
      <c r="CM45" s="1044"/>
      <c r="CN45" s="1044"/>
      <c r="CO45" s="1044"/>
      <c r="CP45" s="1044"/>
      <c r="CQ45" s="1044"/>
      <c r="CR45" s="1044"/>
      <c r="CS45" s="1044"/>
      <c r="CT45" s="1044"/>
      <c r="CU45" s="1044"/>
      <c r="CV45" s="1044"/>
      <c r="CW45" s="1044"/>
      <c r="CX45" s="1044"/>
      <c r="CY45" s="1044"/>
      <c r="CZ45" s="1044"/>
      <c r="DA45" s="1044"/>
      <c r="DB45" s="1044"/>
      <c r="DC45" s="1049"/>
    </row>
    <row r="46" spans="2:109" ht="13.5">
      <c r="B46" s="753"/>
      <c r="AN46" s="1038"/>
      <c r="AO46" s="1044"/>
      <c r="AP46" s="1044"/>
      <c r="AQ46" s="1044"/>
      <c r="AR46" s="1044"/>
      <c r="AS46" s="1044"/>
      <c r="AT46" s="1044"/>
      <c r="AU46" s="1044"/>
      <c r="AV46" s="1044"/>
      <c r="AW46" s="1044"/>
      <c r="AX46" s="1044"/>
      <c r="AY46" s="1044"/>
      <c r="AZ46" s="1044"/>
      <c r="BA46" s="1044"/>
      <c r="BB46" s="1044"/>
      <c r="BC46" s="1044"/>
      <c r="BD46" s="1044"/>
      <c r="BE46" s="1044"/>
      <c r="BF46" s="1044"/>
      <c r="BG46" s="1044"/>
      <c r="BH46" s="1044"/>
      <c r="BI46" s="1044"/>
      <c r="BJ46" s="1044"/>
      <c r="BK46" s="1044"/>
      <c r="BL46" s="1044"/>
      <c r="BM46" s="1044"/>
      <c r="BN46" s="1044"/>
      <c r="BO46" s="1044"/>
      <c r="BP46" s="1044"/>
      <c r="BQ46" s="1044"/>
      <c r="BR46" s="1044"/>
      <c r="BS46" s="1044"/>
      <c r="BT46" s="1044"/>
      <c r="BU46" s="1044"/>
      <c r="BV46" s="1044"/>
      <c r="BW46" s="1044"/>
      <c r="BX46" s="1044"/>
      <c r="BY46" s="1044"/>
      <c r="BZ46" s="1044"/>
      <c r="CA46" s="1044"/>
      <c r="CB46" s="1044"/>
      <c r="CC46" s="1044"/>
      <c r="CD46" s="1044"/>
      <c r="CE46" s="1044"/>
      <c r="CF46" s="1044"/>
      <c r="CG46" s="1044"/>
      <c r="CH46" s="1044"/>
      <c r="CI46" s="1044"/>
      <c r="CJ46" s="1044"/>
      <c r="CK46" s="1044"/>
      <c r="CL46" s="1044"/>
      <c r="CM46" s="1044"/>
      <c r="CN46" s="1044"/>
      <c r="CO46" s="1044"/>
      <c r="CP46" s="1044"/>
      <c r="CQ46" s="1044"/>
      <c r="CR46" s="1044"/>
      <c r="CS46" s="1044"/>
      <c r="CT46" s="1044"/>
      <c r="CU46" s="1044"/>
      <c r="CV46" s="1044"/>
      <c r="CW46" s="1044"/>
      <c r="CX46" s="1044"/>
      <c r="CY46" s="1044"/>
      <c r="CZ46" s="1044"/>
      <c r="DA46" s="1044"/>
      <c r="DB46" s="1044"/>
      <c r="DC46" s="1049"/>
    </row>
    <row r="47" spans="2:109" ht="13.5">
      <c r="B47" s="753"/>
      <c r="AN47" s="1039"/>
      <c r="AO47" s="1045"/>
      <c r="AP47" s="1045"/>
      <c r="AQ47" s="1045"/>
      <c r="AR47" s="1045"/>
      <c r="AS47" s="1045"/>
      <c r="AT47" s="1045"/>
      <c r="AU47" s="1045"/>
      <c r="AV47" s="1045"/>
      <c r="AW47" s="1045"/>
      <c r="AX47" s="1045"/>
      <c r="AY47" s="1045"/>
      <c r="AZ47" s="1045"/>
      <c r="BA47" s="1045"/>
      <c r="BB47" s="1045"/>
      <c r="BC47" s="1045"/>
      <c r="BD47" s="1045"/>
      <c r="BE47" s="1045"/>
      <c r="BF47" s="1045"/>
      <c r="BG47" s="1045"/>
      <c r="BH47" s="1045"/>
      <c r="BI47" s="1045"/>
      <c r="BJ47" s="1045"/>
      <c r="BK47" s="1045"/>
      <c r="BL47" s="1045"/>
      <c r="BM47" s="1045"/>
      <c r="BN47" s="1045"/>
      <c r="BO47" s="1045"/>
      <c r="BP47" s="1045"/>
      <c r="BQ47" s="1045"/>
      <c r="BR47" s="1045"/>
      <c r="BS47" s="1045"/>
      <c r="BT47" s="1045"/>
      <c r="BU47" s="1045"/>
      <c r="BV47" s="1045"/>
      <c r="BW47" s="1045"/>
      <c r="BX47" s="1045"/>
      <c r="BY47" s="1045"/>
      <c r="BZ47" s="1045"/>
      <c r="CA47" s="1045"/>
      <c r="CB47" s="1045"/>
      <c r="CC47" s="1045"/>
      <c r="CD47" s="1045"/>
      <c r="CE47" s="1045"/>
      <c r="CF47" s="1045"/>
      <c r="CG47" s="1045"/>
      <c r="CH47" s="1045"/>
      <c r="CI47" s="1045"/>
      <c r="CJ47" s="1045"/>
      <c r="CK47" s="1045"/>
      <c r="CL47" s="1045"/>
      <c r="CM47" s="1045"/>
      <c r="CN47" s="1045"/>
      <c r="CO47" s="1045"/>
      <c r="CP47" s="1045"/>
      <c r="CQ47" s="1045"/>
      <c r="CR47" s="1045"/>
      <c r="CS47" s="1045"/>
      <c r="CT47" s="1045"/>
      <c r="CU47" s="1045"/>
      <c r="CV47" s="1045"/>
      <c r="CW47" s="1045"/>
      <c r="CX47" s="1045"/>
      <c r="CY47" s="1045"/>
      <c r="CZ47" s="1045"/>
      <c r="DA47" s="1045"/>
      <c r="DB47" s="1045"/>
      <c r="DC47" s="1050"/>
    </row>
    <row r="48" spans="2:109" ht="13.5">
      <c r="B48" s="753"/>
      <c r="H48" s="1020"/>
      <c r="I48" s="1020"/>
      <c r="J48" s="1020"/>
      <c r="AN48" s="1020"/>
      <c r="AO48" s="1020"/>
      <c r="AP48" s="1020"/>
      <c r="AZ48" s="1020"/>
      <c r="BA48" s="1020"/>
      <c r="BB48" s="1020"/>
      <c r="BL48" s="1020"/>
      <c r="BM48" s="1020"/>
      <c r="BN48" s="1020"/>
      <c r="BX48" s="1020"/>
      <c r="BY48" s="1020"/>
      <c r="BZ48" s="1020"/>
      <c r="CJ48" s="1020"/>
      <c r="CK48" s="1020"/>
      <c r="CL48" s="1020"/>
      <c r="CV48" s="1020"/>
      <c r="CW48" s="1020"/>
      <c r="CX48" s="1020"/>
    </row>
    <row r="49" spans="1:109" ht="13.5">
      <c r="B49" s="753"/>
      <c r="AN49" s="365" t="s">
        <v>536</v>
      </c>
    </row>
    <row r="50" spans="1:109" ht="13.5">
      <c r="B50" s="753"/>
      <c r="G50" s="1017"/>
      <c r="H50" s="1017"/>
      <c r="I50" s="1017"/>
      <c r="J50" s="1017"/>
      <c r="K50" s="1025"/>
      <c r="L50" s="1025"/>
      <c r="M50" s="1033"/>
      <c r="N50" s="1033"/>
      <c r="AN50" s="1040"/>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42" t="s">
        <v>394</v>
      </c>
      <c r="BQ50" s="1042"/>
      <c r="BR50" s="1042"/>
      <c r="BS50" s="1042"/>
      <c r="BT50" s="1042"/>
      <c r="BU50" s="1042"/>
      <c r="BV50" s="1042"/>
      <c r="BW50" s="1042"/>
      <c r="BX50" s="1042" t="s">
        <v>203</v>
      </c>
      <c r="BY50" s="1042"/>
      <c r="BZ50" s="1042"/>
      <c r="CA50" s="1042"/>
      <c r="CB50" s="1042"/>
      <c r="CC50" s="1042"/>
      <c r="CD50" s="1042"/>
      <c r="CE50" s="1042"/>
      <c r="CF50" s="1042" t="s">
        <v>523</v>
      </c>
      <c r="CG50" s="1042"/>
      <c r="CH50" s="1042"/>
      <c r="CI50" s="1042"/>
      <c r="CJ50" s="1042"/>
      <c r="CK50" s="1042"/>
      <c r="CL50" s="1042"/>
      <c r="CM50" s="1042"/>
      <c r="CN50" s="1042" t="s">
        <v>216</v>
      </c>
      <c r="CO50" s="1042"/>
      <c r="CP50" s="1042"/>
      <c r="CQ50" s="1042"/>
      <c r="CR50" s="1042"/>
      <c r="CS50" s="1042"/>
      <c r="CT50" s="1042"/>
      <c r="CU50" s="1042"/>
      <c r="CV50" s="1042" t="s">
        <v>226</v>
      </c>
      <c r="CW50" s="1042"/>
      <c r="CX50" s="1042"/>
      <c r="CY50" s="1042"/>
      <c r="CZ50" s="1042"/>
      <c r="DA50" s="1042"/>
      <c r="DB50" s="1042"/>
      <c r="DC50" s="1042"/>
    </row>
    <row r="51" spans="1:109" ht="13.5" customHeight="1">
      <c r="B51" s="753"/>
      <c r="G51" s="1018"/>
      <c r="H51" s="1018"/>
      <c r="I51" s="1022"/>
      <c r="J51" s="1022"/>
      <c r="K51" s="1026"/>
      <c r="L51" s="1026"/>
      <c r="M51" s="1026"/>
      <c r="N51" s="1026"/>
      <c r="AM51" s="1020"/>
      <c r="AN51" s="1041" t="s">
        <v>535</v>
      </c>
      <c r="AO51" s="1041"/>
      <c r="AP51" s="1041"/>
      <c r="AQ51" s="1041"/>
      <c r="AR51" s="1041"/>
      <c r="AS51" s="1041"/>
      <c r="AT51" s="1041"/>
      <c r="AU51" s="1041"/>
      <c r="AV51" s="1041"/>
      <c r="AW51" s="1041"/>
      <c r="AX51" s="1041"/>
      <c r="AY51" s="1041"/>
      <c r="AZ51" s="1041"/>
      <c r="BA51" s="1041"/>
      <c r="BB51" s="1041" t="s">
        <v>534</v>
      </c>
      <c r="BC51" s="1041"/>
      <c r="BD51" s="1041"/>
      <c r="BE51" s="1041"/>
      <c r="BF51" s="1041"/>
      <c r="BG51" s="1041"/>
      <c r="BH51" s="1041"/>
      <c r="BI51" s="1041"/>
      <c r="BJ51" s="1041"/>
      <c r="BK51" s="1041"/>
      <c r="BL51" s="1041"/>
      <c r="BM51" s="1041"/>
      <c r="BN51" s="1041"/>
      <c r="BO51" s="1041"/>
      <c r="BP51" s="1046"/>
      <c r="BQ51" s="1047"/>
      <c r="BR51" s="1047"/>
      <c r="BS51" s="1047"/>
      <c r="BT51" s="1047"/>
      <c r="BU51" s="1047"/>
      <c r="BV51" s="1047"/>
      <c r="BW51" s="1047"/>
      <c r="BX51" s="1046"/>
      <c r="BY51" s="1047"/>
      <c r="BZ51" s="1047"/>
      <c r="CA51" s="1047"/>
      <c r="CB51" s="1047"/>
      <c r="CC51" s="1047"/>
      <c r="CD51" s="1047"/>
      <c r="CE51" s="1047"/>
      <c r="CF51" s="1047">
        <v>32.6</v>
      </c>
      <c r="CG51" s="1047"/>
      <c r="CH51" s="1047"/>
      <c r="CI51" s="1047"/>
      <c r="CJ51" s="1047"/>
      <c r="CK51" s="1047"/>
      <c r="CL51" s="1047"/>
      <c r="CM51" s="1047"/>
      <c r="CN51" s="1047">
        <v>11</v>
      </c>
      <c r="CO51" s="1047"/>
      <c r="CP51" s="1047"/>
      <c r="CQ51" s="1047"/>
      <c r="CR51" s="1047"/>
      <c r="CS51" s="1047"/>
      <c r="CT51" s="1047"/>
      <c r="CU51" s="1047"/>
      <c r="CV51" s="1046"/>
      <c r="CW51" s="1047"/>
      <c r="CX51" s="1047"/>
      <c r="CY51" s="1047"/>
      <c r="CZ51" s="1047"/>
      <c r="DA51" s="1047"/>
      <c r="DB51" s="1047"/>
      <c r="DC51" s="1047"/>
    </row>
    <row r="52" spans="1:109" ht="13.5">
      <c r="B52" s="753"/>
      <c r="G52" s="1018"/>
      <c r="H52" s="1018"/>
      <c r="I52" s="1022"/>
      <c r="J52" s="1022"/>
      <c r="K52" s="1026"/>
      <c r="L52" s="1026"/>
      <c r="M52" s="1026"/>
      <c r="N52" s="1026"/>
      <c r="AM52" s="1020"/>
      <c r="AN52" s="1041"/>
      <c r="AO52" s="1041"/>
      <c r="AP52" s="1041"/>
      <c r="AQ52" s="1041"/>
      <c r="AR52" s="1041"/>
      <c r="AS52" s="1041"/>
      <c r="AT52" s="1041"/>
      <c r="AU52" s="1041"/>
      <c r="AV52" s="1041"/>
      <c r="AW52" s="1041"/>
      <c r="AX52" s="1041"/>
      <c r="AY52" s="1041"/>
      <c r="AZ52" s="1041"/>
      <c r="BA52" s="1041"/>
      <c r="BB52" s="1041"/>
      <c r="BC52" s="1041"/>
      <c r="BD52" s="1041"/>
      <c r="BE52" s="1041"/>
      <c r="BF52" s="1041"/>
      <c r="BG52" s="1041"/>
      <c r="BH52" s="1041"/>
      <c r="BI52" s="1041"/>
      <c r="BJ52" s="1041"/>
      <c r="BK52" s="1041"/>
      <c r="BL52" s="1041"/>
      <c r="BM52" s="1041"/>
      <c r="BN52" s="1041"/>
      <c r="BO52" s="1041"/>
      <c r="BP52" s="1047"/>
      <c r="BQ52" s="1047"/>
      <c r="BR52" s="1047"/>
      <c r="BS52" s="1047"/>
      <c r="BT52" s="1047"/>
      <c r="BU52" s="1047"/>
      <c r="BV52" s="1047"/>
      <c r="BW52" s="1047"/>
      <c r="BX52" s="1047"/>
      <c r="BY52" s="1047"/>
      <c r="BZ52" s="1047"/>
      <c r="CA52" s="1047"/>
      <c r="CB52" s="1047"/>
      <c r="CC52" s="1047"/>
      <c r="CD52" s="1047"/>
      <c r="CE52" s="1047"/>
      <c r="CF52" s="1047"/>
      <c r="CG52" s="1047"/>
      <c r="CH52" s="1047"/>
      <c r="CI52" s="1047"/>
      <c r="CJ52" s="1047"/>
      <c r="CK52" s="1047"/>
      <c r="CL52" s="1047"/>
      <c r="CM52" s="1047"/>
      <c r="CN52" s="1047"/>
      <c r="CO52" s="1047"/>
      <c r="CP52" s="1047"/>
      <c r="CQ52" s="1047"/>
      <c r="CR52" s="1047"/>
      <c r="CS52" s="1047"/>
      <c r="CT52" s="1047"/>
      <c r="CU52" s="1047"/>
      <c r="CV52" s="1047"/>
      <c r="CW52" s="1047"/>
      <c r="CX52" s="1047"/>
      <c r="CY52" s="1047"/>
      <c r="CZ52" s="1047"/>
      <c r="DA52" s="1047"/>
      <c r="DB52" s="1047"/>
      <c r="DC52" s="1047"/>
    </row>
    <row r="53" spans="1:109" ht="13.5">
      <c r="A53" s="1007"/>
      <c r="B53" s="753"/>
      <c r="G53" s="1018"/>
      <c r="H53" s="1018"/>
      <c r="I53" s="1017"/>
      <c r="J53" s="1017"/>
      <c r="K53" s="1026"/>
      <c r="L53" s="1026"/>
      <c r="M53" s="1026"/>
      <c r="N53" s="1026"/>
      <c r="AM53" s="1020"/>
      <c r="AN53" s="1041"/>
      <c r="AO53" s="1041"/>
      <c r="AP53" s="1041"/>
      <c r="AQ53" s="1041"/>
      <c r="AR53" s="1041"/>
      <c r="AS53" s="1041"/>
      <c r="AT53" s="1041"/>
      <c r="AU53" s="1041"/>
      <c r="AV53" s="1041"/>
      <c r="AW53" s="1041"/>
      <c r="AX53" s="1041"/>
      <c r="AY53" s="1041"/>
      <c r="AZ53" s="1041"/>
      <c r="BA53" s="1041"/>
      <c r="BB53" s="1041" t="s">
        <v>538</v>
      </c>
      <c r="BC53" s="1041"/>
      <c r="BD53" s="1041"/>
      <c r="BE53" s="1041"/>
      <c r="BF53" s="1041"/>
      <c r="BG53" s="1041"/>
      <c r="BH53" s="1041"/>
      <c r="BI53" s="1041"/>
      <c r="BJ53" s="1041"/>
      <c r="BK53" s="1041"/>
      <c r="BL53" s="1041"/>
      <c r="BM53" s="1041"/>
      <c r="BN53" s="1041"/>
      <c r="BO53" s="1041"/>
      <c r="BP53" s="1046"/>
      <c r="BQ53" s="1047"/>
      <c r="BR53" s="1047"/>
      <c r="BS53" s="1047"/>
      <c r="BT53" s="1047"/>
      <c r="BU53" s="1047"/>
      <c r="BV53" s="1047"/>
      <c r="BW53" s="1047"/>
      <c r="BX53" s="1046"/>
      <c r="BY53" s="1047"/>
      <c r="BZ53" s="1047"/>
      <c r="CA53" s="1047"/>
      <c r="CB53" s="1047"/>
      <c r="CC53" s="1047"/>
      <c r="CD53" s="1047"/>
      <c r="CE53" s="1047"/>
      <c r="CF53" s="1047">
        <v>57.2</v>
      </c>
      <c r="CG53" s="1047"/>
      <c r="CH53" s="1047"/>
      <c r="CI53" s="1047"/>
      <c r="CJ53" s="1047"/>
      <c r="CK53" s="1047"/>
      <c r="CL53" s="1047"/>
      <c r="CM53" s="1047"/>
      <c r="CN53" s="1047">
        <v>61.9</v>
      </c>
      <c r="CO53" s="1047"/>
      <c r="CP53" s="1047"/>
      <c r="CQ53" s="1047"/>
      <c r="CR53" s="1047"/>
      <c r="CS53" s="1047"/>
      <c r="CT53" s="1047"/>
      <c r="CU53" s="1047"/>
      <c r="CV53" s="1046"/>
      <c r="CW53" s="1047"/>
      <c r="CX53" s="1047"/>
      <c r="CY53" s="1047"/>
      <c r="CZ53" s="1047"/>
      <c r="DA53" s="1047"/>
      <c r="DB53" s="1047"/>
      <c r="DC53" s="1047"/>
    </row>
    <row r="54" spans="1:109" ht="13.5">
      <c r="A54" s="1007"/>
      <c r="B54" s="753"/>
      <c r="G54" s="1018"/>
      <c r="H54" s="1018"/>
      <c r="I54" s="1017"/>
      <c r="J54" s="1017"/>
      <c r="K54" s="1026"/>
      <c r="L54" s="1026"/>
      <c r="M54" s="1026"/>
      <c r="N54" s="1026"/>
      <c r="AM54" s="1020"/>
      <c r="AN54" s="1041"/>
      <c r="AO54" s="1041"/>
      <c r="AP54" s="1041"/>
      <c r="AQ54" s="1041"/>
      <c r="AR54" s="1041"/>
      <c r="AS54" s="1041"/>
      <c r="AT54" s="1041"/>
      <c r="AU54" s="1041"/>
      <c r="AV54" s="1041"/>
      <c r="AW54" s="1041"/>
      <c r="AX54" s="1041"/>
      <c r="AY54" s="1041"/>
      <c r="AZ54" s="1041"/>
      <c r="BA54" s="1041"/>
      <c r="BB54" s="1041"/>
      <c r="BC54" s="1041"/>
      <c r="BD54" s="1041"/>
      <c r="BE54" s="1041"/>
      <c r="BF54" s="1041"/>
      <c r="BG54" s="1041"/>
      <c r="BH54" s="1041"/>
      <c r="BI54" s="1041"/>
      <c r="BJ54" s="1041"/>
      <c r="BK54" s="1041"/>
      <c r="BL54" s="1041"/>
      <c r="BM54" s="1041"/>
      <c r="BN54" s="1041"/>
      <c r="BO54" s="1041"/>
      <c r="BP54" s="1047"/>
      <c r="BQ54" s="1047"/>
      <c r="BR54" s="1047"/>
      <c r="BS54" s="1047"/>
      <c r="BT54" s="1047"/>
      <c r="BU54" s="1047"/>
      <c r="BV54" s="1047"/>
      <c r="BW54" s="1047"/>
      <c r="BX54" s="1047"/>
      <c r="BY54" s="1047"/>
      <c r="BZ54" s="1047"/>
      <c r="CA54" s="1047"/>
      <c r="CB54" s="1047"/>
      <c r="CC54" s="1047"/>
      <c r="CD54" s="1047"/>
      <c r="CE54" s="1047"/>
      <c r="CF54" s="1047"/>
      <c r="CG54" s="1047"/>
      <c r="CH54" s="1047"/>
      <c r="CI54" s="1047"/>
      <c r="CJ54" s="1047"/>
      <c r="CK54" s="1047"/>
      <c r="CL54" s="1047"/>
      <c r="CM54" s="1047"/>
      <c r="CN54" s="1047"/>
      <c r="CO54" s="1047"/>
      <c r="CP54" s="1047"/>
      <c r="CQ54" s="1047"/>
      <c r="CR54" s="1047"/>
      <c r="CS54" s="1047"/>
      <c r="CT54" s="1047"/>
      <c r="CU54" s="1047"/>
      <c r="CV54" s="1047"/>
      <c r="CW54" s="1047"/>
      <c r="CX54" s="1047"/>
      <c r="CY54" s="1047"/>
      <c r="CZ54" s="1047"/>
      <c r="DA54" s="1047"/>
      <c r="DB54" s="1047"/>
      <c r="DC54" s="1047"/>
    </row>
    <row r="55" spans="1:109" ht="13.5">
      <c r="A55" s="1007"/>
      <c r="B55" s="753"/>
      <c r="G55" s="1017"/>
      <c r="H55" s="1017"/>
      <c r="I55" s="1017"/>
      <c r="J55" s="1017"/>
      <c r="K55" s="1026"/>
      <c r="L55" s="1026"/>
      <c r="M55" s="1026"/>
      <c r="N55" s="1026"/>
      <c r="AN55" s="1042" t="s">
        <v>407</v>
      </c>
      <c r="AO55" s="1042"/>
      <c r="AP55" s="1042"/>
      <c r="AQ55" s="1042"/>
      <c r="AR55" s="1042"/>
      <c r="AS55" s="1042"/>
      <c r="AT55" s="1042"/>
      <c r="AU55" s="1042"/>
      <c r="AV55" s="1042"/>
      <c r="AW55" s="1042"/>
      <c r="AX55" s="1042"/>
      <c r="AY55" s="1042"/>
      <c r="AZ55" s="1042"/>
      <c r="BA55" s="1042"/>
      <c r="BB55" s="1041" t="s">
        <v>534</v>
      </c>
      <c r="BC55" s="1041"/>
      <c r="BD55" s="1041"/>
      <c r="BE55" s="1041"/>
      <c r="BF55" s="1041"/>
      <c r="BG55" s="1041"/>
      <c r="BH55" s="1041"/>
      <c r="BI55" s="1041"/>
      <c r="BJ55" s="1041"/>
      <c r="BK55" s="1041"/>
      <c r="BL55" s="1041"/>
      <c r="BM55" s="1041"/>
      <c r="BN55" s="1041"/>
      <c r="BO55" s="1041"/>
      <c r="BP55" s="1046"/>
      <c r="BQ55" s="1047"/>
      <c r="BR55" s="1047"/>
      <c r="BS55" s="1047"/>
      <c r="BT55" s="1047"/>
      <c r="BU55" s="1047"/>
      <c r="BV55" s="1047"/>
      <c r="BW55" s="1047"/>
      <c r="BX55" s="1046"/>
      <c r="BY55" s="1047"/>
      <c r="BZ55" s="1047"/>
      <c r="CA55" s="1047"/>
      <c r="CB55" s="1047"/>
      <c r="CC55" s="1047"/>
      <c r="CD55" s="1047"/>
      <c r="CE55" s="1047"/>
      <c r="CF55" s="1047">
        <v>15.8</v>
      </c>
      <c r="CG55" s="1047"/>
      <c r="CH55" s="1047"/>
      <c r="CI55" s="1047"/>
      <c r="CJ55" s="1047"/>
      <c r="CK55" s="1047"/>
      <c r="CL55" s="1047"/>
      <c r="CM55" s="1047"/>
      <c r="CN55" s="1047">
        <v>6.5</v>
      </c>
      <c r="CO55" s="1047"/>
      <c r="CP55" s="1047"/>
      <c r="CQ55" s="1047"/>
      <c r="CR55" s="1047"/>
      <c r="CS55" s="1047"/>
      <c r="CT55" s="1047"/>
      <c r="CU55" s="1047"/>
      <c r="CV55" s="1046"/>
      <c r="CW55" s="1047"/>
      <c r="CX55" s="1047"/>
      <c r="CY55" s="1047"/>
      <c r="CZ55" s="1047"/>
      <c r="DA55" s="1047"/>
      <c r="DB55" s="1047"/>
      <c r="DC55" s="1047"/>
    </row>
    <row r="56" spans="1:109" ht="13.5">
      <c r="A56" s="1007"/>
      <c r="B56" s="753"/>
      <c r="G56" s="1017"/>
      <c r="H56" s="1017"/>
      <c r="I56" s="1017"/>
      <c r="J56" s="1017"/>
      <c r="K56" s="1026"/>
      <c r="L56" s="1026"/>
      <c r="M56" s="1026"/>
      <c r="N56" s="1026"/>
      <c r="AN56" s="1042"/>
      <c r="AO56" s="1042"/>
      <c r="AP56" s="1042"/>
      <c r="AQ56" s="1042"/>
      <c r="AR56" s="1042"/>
      <c r="AS56" s="1042"/>
      <c r="AT56" s="1042"/>
      <c r="AU56" s="1042"/>
      <c r="AV56" s="1042"/>
      <c r="AW56" s="1042"/>
      <c r="AX56" s="1042"/>
      <c r="AY56" s="1042"/>
      <c r="AZ56" s="1042"/>
      <c r="BA56" s="1042"/>
      <c r="BB56" s="1041"/>
      <c r="BC56" s="1041"/>
      <c r="BD56" s="1041"/>
      <c r="BE56" s="1041"/>
      <c r="BF56" s="1041"/>
      <c r="BG56" s="1041"/>
      <c r="BH56" s="1041"/>
      <c r="BI56" s="1041"/>
      <c r="BJ56" s="1041"/>
      <c r="BK56" s="1041"/>
      <c r="BL56" s="1041"/>
      <c r="BM56" s="1041"/>
      <c r="BN56" s="1041"/>
      <c r="BO56" s="1041"/>
      <c r="BP56" s="1047"/>
      <c r="BQ56" s="1047"/>
      <c r="BR56" s="1047"/>
      <c r="BS56" s="1047"/>
      <c r="BT56" s="1047"/>
      <c r="BU56" s="1047"/>
      <c r="BV56" s="1047"/>
      <c r="BW56" s="1047"/>
      <c r="BX56" s="1047"/>
      <c r="BY56" s="1047"/>
      <c r="BZ56" s="1047"/>
      <c r="CA56" s="1047"/>
      <c r="CB56" s="1047"/>
      <c r="CC56" s="1047"/>
      <c r="CD56" s="1047"/>
      <c r="CE56" s="1047"/>
      <c r="CF56" s="1047"/>
      <c r="CG56" s="1047"/>
      <c r="CH56" s="1047"/>
      <c r="CI56" s="1047"/>
      <c r="CJ56" s="1047"/>
      <c r="CK56" s="1047"/>
      <c r="CL56" s="1047"/>
      <c r="CM56" s="1047"/>
      <c r="CN56" s="1047"/>
      <c r="CO56" s="1047"/>
      <c r="CP56" s="1047"/>
      <c r="CQ56" s="1047"/>
      <c r="CR56" s="1047"/>
      <c r="CS56" s="1047"/>
      <c r="CT56" s="1047"/>
      <c r="CU56" s="1047"/>
      <c r="CV56" s="1047"/>
      <c r="CW56" s="1047"/>
      <c r="CX56" s="1047"/>
      <c r="CY56" s="1047"/>
      <c r="CZ56" s="1047"/>
      <c r="DA56" s="1047"/>
      <c r="DB56" s="1047"/>
      <c r="DC56" s="1047"/>
    </row>
    <row r="57" spans="1:109" s="1007" customFormat="1" ht="13.5">
      <c r="B57" s="1013"/>
      <c r="G57" s="1017"/>
      <c r="H57" s="1017"/>
      <c r="I57" s="1023"/>
      <c r="J57" s="1023"/>
      <c r="K57" s="1026"/>
      <c r="L57" s="1026"/>
      <c r="M57" s="1026"/>
      <c r="N57" s="1026"/>
      <c r="AM57" s="365"/>
      <c r="AN57" s="1042"/>
      <c r="AO57" s="1042"/>
      <c r="AP57" s="1042"/>
      <c r="AQ57" s="1042"/>
      <c r="AR57" s="1042"/>
      <c r="AS57" s="1042"/>
      <c r="AT57" s="1042"/>
      <c r="AU57" s="1042"/>
      <c r="AV57" s="1042"/>
      <c r="AW57" s="1042"/>
      <c r="AX57" s="1042"/>
      <c r="AY57" s="1042"/>
      <c r="AZ57" s="1042"/>
      <c r="BA57" s="1042"/>
      <c r="BB57" s="1041" t="s">
        <v>538</v>
      </c>
      <c r="BC57" s="1041"/>
      <c r="BD57" s="1041"/>
      <c r="BE57" s="1041"/>
      <c r="BF57" s="1041"/>
      <c r="BG57" s="1041"/>
      <c r="BH57" s="1041"/>
      <c r="BI57" s="1041"/>
      <c r="BJ57" s="1041"/>
      <c r="BK57" s="1041"/>
      <c r="BL57" s="1041"/>
      <c r="BM57" s="1041"/>
      <c r="BN57" s="1041"/>
      <c r="BO57" s="1041"/>
      <c r="BP57" s="1046"/>
      <c r="BQ57" s="1047"/>
      <c r="BR57" s="1047"/>
      <c r="BS57" s="1047"/>
      <c r="BT57" s="1047"/>
      <c r="BU57" s="1047"/>
      <c r="BV57" s="1047"/>
      <c r="BW57" s="1047"/>
      <c r="BX57" s="1046"/>
      <c r="BY57" s="1047"/>
      <c r="BZ57" s="1047"/>
      <c r="CA57" s="1047"/>
      <c r="CB57" s="1047"/>
      <c r="CC57" s="1047"/>
      <c r="CD57" s="1047"/>
      <c r="CE57" s="1047"/>
      <c r="CF57" s="1047">
        <v>54.5</v>
      </c>
      <c r="CG57" s="1047"/>
      <c r="CH57" s="1047"/>
      <c r="CI57" s="1047"/>
      <c r="CJ57" s="1047"/>
      <c r="CK57" s="1047"/>
      <c r="CL57" s="1047"/>
      <c r="CM57" s="1047"/>
      <c r="CN57" s="1047">
        <v>57.2</v>
      </c>
      <c r="CO57" s="1047"/>
      <c r="CP57" s="1047"/>
      <c r="CQ57" s="1047"/>
      <c r="CR57" s="1047"/>
      <c r="CS57" s="1047"/>
      <c r="CT57" s="1047"/>
      <c r="CU57" s="1047"/>
      <c r="CV57" s="1046"/>
      <c r="CW57" s="1047"/>
      <c r="CX57" s="1047"/>
      <c r="CY57" s="1047"/>
      <c r="CZ57" s="1047"/>
      <c r="DA57" s="1047"/>
      <c r="DB57" s="1047"/>
      <c r="DC57" s="1047"/>
      <c r="DD57" s="1052"/>
      <c r="DE57" s="1013"/>
    </row>
    <row r="58" spans="1:109" s="1007" customFormat="1" ht="13.5">
      <c r="A58" s="365"/>
      <c r="B58" s="1013"/>
      <c r="G58" s="1017"/>
      <c r="H58" s="1017"/>
      <c r="I58" s="1023"/>
      <c r="J58" s="1023"/>
      <c r="K58" s="1026"/>
      <c r="L58" s="1026"/>
      <c r="M58" s="1026"/>
      <c r="N58" s="1026"/>
      <c r="AM58" s="365"/>
      <c r="AN58" s="1042"/>
      <c r="AO58" s="1042"/>
      <c r="AP58" s="1042"/>
      <c r="AQ58" s="1042"/>
      <c r="AR58" s="1042"/>
      <c r="AS58" s="1042"/>
      <c r="AT58" s="1042"/>
      <c r="AU58" s="1042"/>
      <c r="AV58" s="1042"/>
      <c r="AW58" s="1042"/>
      <c r="AX58" s="1042"/>
      <c r="AY58" s="1042"/>
      <c r="AZ58" s="1042"/>
      <c r="BA58" s="1042"/>
      <c r="BB58" s="1041"/>
      <c r="BC58" s="1041"/>
      <c r="BD58" s="1041"/>
      <c r="BE58" s="1041"/>
      <c r="BF58" s="1041"/>
      <c r="BG58" s="1041"/>
      <c r="BH58" s="1041"/>
      <c r="BI58" s="1041"/>
      <c r="BJ58" s="1041"/>
      <c r="BK58" s="1041"/>
      <c r="BL58" s="1041"/>
      <c r="BM58" s="1041"/>
      <c r="BN58" s="1041"/>
      <c r="BO58" s="1041"/>
      <c r="BP58" s="1047"/>
      <c r="BQ58" s="1047"/>
      <c r="BR58" s="1047"/>
      <c r="BS58" s="1047"/>
      <c r="BT58" s="1047"/>
      <c r="BU58" s="1047"/>
      <c r="BV58" s="1047"/>
      <c r="BW58" s="1047"/>
      <c r="BX58" s="1047"/>
      <c r="BY58" s="1047"/>
      <c r="BZ58" s="1047"/>
      <c r="CA58" s="1047"/>
      <c r="CB58" s="1047"/>
      <c r="CC58" s="1047"/>
      <c r="CD58" s="1047"/>
      <c r="CE58" s="1047"/>
      <c r="CF58" s="1047"/>
      <c r="CG58" s="1047"/>
      <c r="CH58" s="1047"/>
      <c r="CI58" s="1047"/>
      <c r="CJ58" s="1047"/>
      <c r="CK58" s="1047"/>
      <c r="CL58" s="1047"/>
      <c r="CM58" s="1047"/>
      <c r="CN58" s="1047"/>
      <c r="CO58" s="1047"/>
      <c r="CP58" s="1047"/>
      <c r="CQ58" s="1047"/>
      <c r="CR58" s="1047"/>
      <c r="CS58" s="1047"/>
      <c r="CT58" s="1047"/>
      <c r="CU58" s="1047"/>
      <c r="CV58" s="1047"/>
      <c r="CW58" s="1047"/>
      <c r="CX58" s="1047"/>
      <c r="CY58" s="1047"/>
      <c r="CZ58" s="1047"/>
      <c r="DA58" s="1047"/>
      <c r="DB58" s="1047"/>
      <c r="DC58" s="1047"/>
      <c r="DD58" s="1052"/>
      <c r="DE58" s="1013"/>
    </row>
    <row r="59" spans="1:109" s="1007" customFormat="1" ht="13.5">
      <c r="A59" s="365"/>
      <c r="B59" s="1013"/>
      <c r="K59" s="1027"/>
      <c r="L59" s="1027"/>
      <c r="M59" s="1027"/>
      <c r="N59" s="1027"/>
      <c r="AQ59" s="1027"/>
      <c r="AR59" s="1027"/>
      <c r="AS59" s="1027"/>
      <c r="AT59" s="1027"/>
      <c r="BC59" s="1027"/>
      <c r="BD59" s="1027"/>
      <c r="BE59" s="1027"/>
      <c r="BF59" s="1027"/>
      <c r="BO59" s="1027"/>
      <c r="BP59" s="1027"/>
      <c r="BQ59" s="1027"/>
      <c r="BR59" s="1027"/>
      <c r="CA59" s="1027"/>
      <c r="CB59" s="1027"/>
      <c r="CC59" s="1027"/>
      <c r="CD59" s="1027"/>
      <c r="CM59" s="1027"/>
      <c r="CN59" s="1027"/>
      <c r="CO59" s="1027"/>
      <c r="CP59" s="1027"/>
      <c r="CY59" s="1027"/>
      <c r="CZ59" s="1027"/>
      <c r="DA59" s="1027"/>
      <c r="DB59" s="1027"/>
      <c r="DC59" s="1027"/>
      <c r="DD59" s="1052"/>
      <c r="DE59" s="1013"/>
    </row>
    <row r="60" spans="1:109" s="1007" customFormat="1" ht="13.5">
      <c r="A60" s="365"/>
      <c r="B60" s="1013"/>
      <c r="K60" s="1027"/>
      <c r="L60" s="1027"/>
      <c r="M60" s="1027"/>
      <c r="N60" s="1027"/>
      <c r="AQ60" s="1027"/>
      <c r="AR60" s="1027"/>
      <c r="AS60" s="1027"/>
      <c r="AT60" s="1027"/>
      <c r="BC60" s="1027"/>
      <c r="BD60" s="1027"/>
      <c r="BE60" s="1027"/>
      <c r="BF60" s="1027"/>
      <c r="BO60" s="1027"/>
      <c r="BP60" s="1027"/>
      <c r="BQ60" s="1027"/>
      <c r="BR60" s="1027"/>
      <c r="CA60" s="1027"/>
      <c r="CB60" s="1027"/>
      <c r="CC60" s="1027"/>
      <c r="CD60" s="1027"/>
      <c r="CM60" s="1027"/>
      <c r="CN60" s="1027"/>
      <c r="CO60" s="1027"/>
      <c r="CP60" s="1027"/>
      <c r="CY60" s="1027"/>
      <c r="CZ60" s="1027"/>
      <c r="DA60" s="1027"/>
      <c r="DB60" s="1027"/>
      <c r="DC60" s="1027"/>
      <c r="DD60" s="1052"/>
      <c r="DE60" s="1013"/>
    </row>
    <row r="61" spans="1:109" s="1007" customFormat="1" ht="13.5">
      <c r="A61" s="365"/>
      <c r="B61" s="1014"/>
      <c r="C61" s="1015"/>
      <c r="D61" s="1015"/>
      <c r="E61" s="1015"/>
      <c r="F61" s="1015"/>
      <c r="G61" s="1015"/>
      <c r="H61" s="1015"/>
      <c r="I61" s="1015"/>
      <c r="J61" s="1015"/>
      <c r="K61" s="1015"/>
      <c r="L61" s="1015"/>
      <c r="M61" s="1034"/>
      <c r="N61" s="1034"/>
      <c r="O61" s="1015"/>
      <c r="P61" s="1015"/>
      <c r="Q61" s="1015"/>
      <c r="R61" s="1015"/>
      <c r="S61" s="1015"/>
      <c r="T61" s="1015"/>
      <c r="U61" s="1015"/>
      <c r="V61" s="1015"/>
      <c r="W61" s="1015"/>
      <c r="X61" s="1015"/>
      <c r="Y61" s="1015"/>
      <c r="Z61" s="1015"/>
      <c r="AA61" s="1015"/>
      <c r="AB61" s="1015"/>
      <c r="AC61" s="1015"/>
      <c r="AD61" s="1015"/>
      <c r="AE61" s="1015"/>
      <c r="AF61" s="1015"/>
      <c r="AG61" s="1015"/>
      <c r="AH61" s="1015"/>
      <c r="AI61" s="1015"/>
      <c r="AJ61" s="1015"/>
      <c r="AK61" s="1015"/>
      <c r="AL61" s="1015"/>
      <c r="AM61" s="1015"/>
      <c r="AN61" s="1015"/>
      <c r="AO61" s="1015"/>
      <c r="AP61" s="1015"/>
      <c r="AQ61" s="1015"/>
      <c r="AR61" s="1015"/>
      <c r="AS61" s="1034"/>
      <c r="AT61" s="1034"/>
      <c r="AU61" s="1015"/>
      <c r="AV61" s="1015"/>
      <c r="AW61" s="1015"/>
      <c r="AX61" s="1015"/>
      <c r="AY61" s="1015"/>
      <c r="AZ61" s="1015"/>
      <c r="BA61" s="1015"/>
      <c r="BB61" s="1015"/>
      <c r="BC61" s="1015"/>
      <c r="BD61" s="1015"/>
      <c r="BE61" s="1034"/>
      <c r="BF61" s="1034"/>
      <c r="BG61" s="1015"/>
      <c r="BH61" s="1015"/>
      <c r="BI61" s="1015"/>
      <c r="BJ61" s="1015"/>
      <c r="BK61" s="1015"/>
      <c r="BL61" s="1015"/>
      <c r="BM61" s="1015"/>
      <c r="BN61" s="1015"/>
      <c r="BO61" s="1015"/>
      <c r="BP61" s="1015"/>
      <c r="BQ61" s="1034"/>
      <c r="BR61" s="1034"/>
      <c r="BS61" s="1015"/>
      <c r="BT61" s="1015"/>
      <c r="BU61" s="1015"/>
      <c r="BV61" s="1015"/>
      <c r="BW61" s="1015"/>
      <c r="BX61" s="1015"/>
      <c r="BY61" s="1015"/>
      <c r="BZ61" s="1015"/>
      <c r="CA61" s="1015"/>
      <c r="CB61" s="1015"/>
      <c r="CC61" s="1034"/>
      <c r="CD61" s="1034"/>
      <c r="CE61" s="1015"/>
      <c r="CF61" s="1015"/>
      <c r="CG61" s="1015"/>
      <c r="CH61" s="1015"/>
      <c r="CI61" s="1015"/>
      <c r="CJ61" s="1015"/>
      <c r="CK61" s="1015"/>
      <c r="CL61" s="1015"/>
      <c r="CM61" s="1015"/>
      <c r="CN61" s="1015"/>
      <c r="CO61" s="1034"/>
      <c r="CP61" s="1034"/>
      <c r="CQ61" s="1015"/>
      <c r="CR61" s="1015"/>
      <c r="CS61" s="1015"/>
      <c r="CT61" s="1015"/>
      <c r="CU61" s="1015"/>
      <c r="CV61" s="1015"/>
      <c r="CW61" s="1015"/>
      <c r="CX61" s="1015"/>
      <c r="CY61" s="1015"/>
      <c r="CZ61" s="1015"/>
      <c r="DA61" s="1034"/>
      <c r="DB61" s="1034"/>
      <c r="DC61" s="1034"/>
      <c r="DD61" s="1053"/>
      <c r="DE61" s="1013"/>
    </row>
    <row r="62" spans="1:109" ht="13.5">
      <c r="B62" s="1012"/>
      <c r="C62" s="1012"/>
      <c r="D62" s="1012"/>
      <c r="E62" s="1012"/>
      <c r="F62" s="1012"/>
      <c r="G62" s="1012"/>
      <c r="H62" s="1012"/>
      <c r="I62" s="1012"/>
      <c r="J62" s="1012"/>
      <c r="K62" s="1012"/>
      <c r="L62" s="1012"/>
      <c r="M62" s="1012"/>
      <c r="N62" s="1012"/>
      <c r="O62" s="1012"/>
      <c r="P62" s="1012"/>
      <c r="Q62" s="1012"/>
      <c r="R62" s="1012"/>
      <c r="S62" s="1012"/>
      <c r="T62" s="1012"/>
      <c r="U62" s="1012"/>
      <c r="V62" s="1012"/>
      <c r="W62" s="1012"/>
      <c r="X62" s="1012"/>
      <c r="Y62" s="1012"/>
      <c r="Z62" s="1012"/>
      <c r="AA62" s="1012"/>
      <c r="AB62" s="1012"/>
      <c r="AC62" s="1012"/>
      <c r="AD62" s="1012"/>
      <c r="AE62" s="1012"/>
      <c r="AF62" s="1012"/>
      <c r="AG62" s="1012"/>
      <c r="AH62" s="1012"/>
      <c r="AI62" s="1012"/>
      <c r="AJ62" s="1012"/>
      <c r="AK62" s="1012"/>
      <c r="AL62" s="1012"/>
      <c r="AM62" s="1012"/>
      <c r="AN62" s="1012"/>
      <c r="AO62" s="1012"/>
      <c r="AP62" s="1012"/>
      <c r="AQ62" s="1012"/>
      <c r="AR62" s="1012"/>
      <c r="AS62" s="1012"/>
      <c r="AT62" s="1012"/>
      <c r="AU62" s="1012"/>
      <c r="AV62" s="1012"/>
      <c r="AW62" s="1012"/>
      <c r="AX62" s="1012"/>
      <c r="AY62" s="1012"/>
      <c r="AZ62" s="1012"/>
      <c r="BA62" s="1012"/>
      <c r="BB62" s="1012"/>
      <c r="BC62" s="1012"/>
      <c r="BD62" s="1012"/>
      <c r="BE62" s="1012"/>
      <c r="BF62" s="1012"/>
      <c r="BG62" s="1012"/>
      <c r="BH62" s="1012"/>
      <c r="BI62" s="1012"/>
      <c r="BJ62" s="1012"/>
      <c r="BK62" s="1012"/>
      <c r="BL62" s="1012"/>
      <c r="BM62" s="1012"/>
      <c r="BN62" s="1012"/>
      <c r="BO62" s="1012"/>
      <c r="BP62" s="1012"/>
      <c r="BQ62" s="1012"/>
      <c r="BR62" s="1012"/>
      <c r="BS62" s="1012"/>
      <c r="BT62" s="1012"/>
      <c r="BU62" s="1012"/>
      <c r="BV62" s="1012"/>
      <c r="BW62" s="1012"/>
      <c r="BX62" s="1012"/>
      <c r="BY62" s="1012"/>
      <c r="BZ62" s="1012"/>
      <c r="CA62" s="1012"/>
      <c r="CB62" s="1012"/>
      <c r="CC62" s="1012"/>
      <c r="CD62" s="1012"/>
      <c r="CE62" s="1012"/>
      <c r="CF62" s="1012"/>
      <c r="CG62" s="1012"/>
      <c r="CH62" s="1012"/>
      <c r="CI62" s="1012"/>
      <c r="CJ62" s="1012"/>
      <c r="CK62" s="1012"/>
      <c r="CL62" s="1012"/>
      <c r="CM62" s="1012"/>
      <c r="CN62" s="1012"/>
      <c r="CO62" s="1012"/>
      <c r="CP62" s="1012"/>
      <c r="CQ62" s="1012"/>
      <c r="CR62" s="1012"/>
      <c r="CS62" s="1012"/>
      <c r="CT62" s="1012"/>
      <c r="CU62" s="1012"/>
      <c r="CV62" s="1012"/>
      <c r="CW62" s="1012"/>
      <c r="CX62" s="1012"/>
      <c r="CY62" s="1012"/>
      <c r="CZ62" s="1012"/>
      <c r="DA62" s="1012"/>
      <c r="DB62" s="1012"/>
      <c r="DC62" s="1012"/>
      <c r="DD62" s="1012"/>
      <c r="DE62" s="764"/>
    </row>
    <row r="63" spans="1:109" ht="17.25">
      <c r="B63" s="762" t="s">
        <v>277</v>
      </c>
    </row>
    <row r="64" spans="1:109" ht="13.5">
      <c r="B64" s="753"/>
      <c r="G64" s="1016"/>
      <c r="I64" s="365"/>
      <c r="J64" s="365"/>
      <c r="K64" s="365"/>
      <c r="L64" s="365"/>
      <c r="M64" s="365"/>
      <c r="N64" s="1036"/>
      <c r="AM64" s="1016"/>
      <c r="AN64" s="1016" t="s">
        <v>537</v>
      </c>
      <c r="AP64" s="1007"/>
      <c r="AQ64" s="1007"/>
      <c r="AR64" s="1007"/>
      <c r="AY64" s="1016"/>
      <c r="BA64" s="1007"/>
      <c r="BB64" s="1007"/>
      <c r="BC64" s="1007"/>
      <c r="BK64" s="1016"/>
      <c r="BM64" s="1007"/>
      <c r="BN64" s="1007"/>
      <c r="BO64" s="1007"/>
      <c r="BW64" s="1016"/>
      <c r="BY64" s="1007"/>
      <c r="BZ64" s="1007"/>
      <c r="CA64" s="1007"/>
      <c r="CI64" s="1016"/>
      <c r="CK64" s="1007"/>
      <c r="CL64" s="1007"/>
      <c r="CM64" s="1007"/>
      <c r="CU64" s="1016"/>
      <c r="CW64" s="1007"/>
      <c r="CX64" s="1007"/>
      <c r="CY64" s="1007"/>
    </row>
    <row r="65" spans="2:107" ht="13.5">
      <c r="B65" s="753"/>
      <c r="AN65" s="1037" t="s">
        <v>542</v>
      </c>
      <c r="AO65" s="1043"/>
      <c r="AP65" s="1043"/>
      <c r="AQ65" s="1043"/>
      <c r="AR65" s="1043"/>
      <c r="AS65" s="1043"/>
      <c r="AT65" s="1043"/>
      <c r="AU65" s="1043"/>
      <c r="AV65" s="1043"/>
      <c r="AW65" s="1043"/>
      <c r="AX65" s="1043"/>
      <c r="AY65" s="1043"/>
      <c r="AZ65" s="1043"/>
      <c r="BA65" s="1043"/>
      <c r="BB65" s="1043"/>
      <c r="BC65" s="1043"/>
      <c r="BD65" s="1043"/>
      <c r="BE65" s="1043"/>
      <c r="BF65" s="1043"/>
      <c r="BG65" s="1043"/>
      <c r="BH65" s="1043"/>
      <c r="BI65" s="1043"/>
      <c r="BJ65" s="1043"/>
      <c r="BK65" s="1043"/>
      <c r="BL65" s="1043"/>
      <c r="BM65" s="1043"/>
      <c r="BN65" s="1043"/>
      <c r="BO65" s="1043"/>
      <c r="BP65" s="1043"/>
      <c r="BQ65" s="1043"/>
      <c r="BR65" s="1043"/>
      <c r="BS65" s="1043"/>
      <c r="BT65" s="1043"/>
      <c r="BU65" s="1043"/>
      <c r="BV65" s="1043"/>
      <c r="BW65" s="1043"/>
      <c r="BX65" s="1043"/>
      <c r="BY65" s="1043"/>
      <c r="BZ65" s="1043"/>
      <c r="CA65" s="1043"/>
      <c r="CB65" s="1043"/>
      <c r="CC65" s="1043"/>
      <c r="CD65" s="1043"/>
      <c r="CE65" s="1043"/>
      <c r="CF65" s="1043"/>
      <c r="CG65" s="1043"/>
      <c r="CH65" s="1043"/>
      <c r="CI65" s="1043"/>
      <c r="CJ65" s="1043"/>
      <c r="CK65" s="1043"/>
      <c r="CL65" s="1043"/>
      <c r="CM65" s="1043"/>
      <c r="CN65" s="1043"/>
      <c r="CO65" s="1043"/>
      <c r="CP65" s="1043"/>
      <c r="CQ65" s="1043"/>
      <c r="CR65" s="1043"/>
      <c r="CS65" s="1043"/>
      <c r="CT65" s="1043"/>
      <c r="CU65" s="1043"/>
      <c r="CV65" s="1043"/>
      <c r="CW65" s="1043"/>
      <c r="CX65" s="1043"/>
      <c r="CY65" s="1043"/>
      <c r="CZ65" s="1043"/>
      <c r="DA65" s="1043"/>
      <c r="DB65" s="1043"/>
      <c r="DC65" s="1048"/>
    </row>
    <row r="66" spans="2:107" ht="13.5">
      <c r="B66" s="753"/>
      <c r="AN66" s="1038"/>
      <c r="AO66" s="1044"/>
      <c r="AP66" s="1044"/>
      <c r="AQ66" s="1044"/>
      <c r="AR66" s="1044"/>
      <c r="AS66" s="1044"/>
      <c r="AT66" s="1044"/>
      <c r="AU66" s="1044"/>
      <c r="AV66" s="1044"/>
      <c r="AW66" s="1044"/>
      <c r="AX66" s="1044"/>
      <c r="AY66" s="1044"/>
      <c r="AZ66" s="1044"/>
      <c r="BA66" s="1044"/>
      <c r="BB66" s="1044"/>
      <c r="BC66" s="1044"/>
      <c r="BD66" s="1044"/>
      <c r="BE66" s="1044"/>
      <c r="BF66" s="1044"/>
      <c r="BG66" s="1044"/>
      <c r="BH66" s="1044"/>
      <c r="BI66" s="1044"/>
      <c r="BJ66" s="1044"/>
      <c r="BK66" s="1044"/>
      <c r="BL66" s="1044"/>
      <c r="BM66" s="1044"/>
      <c r="BN66" s="1044"/>
      <c r="BO66" s="1044"/>
      <c r="BP66" s="1044"/>
      <c r="BQ66" s="1044"/>
      <c r="BR66" s="1044"/>
      <c r="BS66" s="1044"/>
      <c r="BT66" s="1044"/>
      <c r="BU66" s="1044"/>
      <c r="BV66" s="1044"/>
      <c r="BW66" s="1044"/>
      <c r="BX66" s="1044"/>
      <c r="BY66" s="1044"/>
      <c r="BZ66" s="1044"/>
      <c r="CA66" s="1044"/>
      <c r="CB66" s="1044"/>
      <c r="CC66" s="1044"/>
      <c r="CD66" s="1044"/>
      <c r="CE66" s="1044"/>
      <c r="CF66" s="1044"/>
      <c r="CG66" s="1044"/>
      <c r="CH66" s="1044"/>
      <c r="CI66" s="1044"/>
      <c r="CJ66" s="1044"/>
      <c r="CK66" s="1044"/>
      <c r="CL66" s="1044"/>
      <c r="CM66" s="1044"/>
      <c r="CN66" s="1044"/>
      <c r="CO66" s="1044"/>
      <c r="CP66" s="1044"/>
      <c r="CQ66" s="1044"/>
      <c r="CR66" s="1044"/>
      <c r="CS66" s="1044"/>
      <c r="CT66" s="1044"/>
      <c r="CU66" s="1044"/>
      <c r="CV66" s="1044"/>
      <c r="CW66" s="1044"/>
      <c r="CX66" s="1044"/>
      <c r="CY66" s="1044"/>
      <c r="CZ66" s="1044"/>
      <c r="DA66" s="1044"/>
      <c r="DB66" s="1044"/>
      <c r="DC66" s="1049"/>
    </row>
    <row r="67" spans="2:107" ht="13.5">
      <c r="B67" s="753"/>
      <c r="AN67" s="1038"/>
      <c r="AO67" s="1044"/>
      <c r="AP67" s="1044"/>
      <c r="AQ67" s="1044"/>
      <c r="AR67" s="1044"/>
      <c r="AS67" s="1044"/>
      <c r="AT67" s="1044"/>
      <c r="AU67" s="1044"/>
      <c r="AV67" s="1044"/>
      <c r="AW67" s="1044"/>
      <c r="AX67" s="1044"/>
      <c r="AY67" s="1044"/>
      <c r="AZ67" s="1044"/>
      <c r="BA67" s="1044"/>
      <c r="BB67" s="1044"/>
      <c r="BC67" s="1044"/>
      <c r="BD67" s="1044"/>
      <c r="BE67" s="1044"/>
      <c r="BF67" s="1044"/>
      <c r="BG67" s="1044"/>
      <c r="BH67" s="1044"/>
      <c r="BI67" s="1044"/>
      <c r="BJ67" s="1044"/>
      <c r="BK67" s="1044"/>
      <c r="BL67" s="1044"/>
      <c r="BM67" s="1044"/>
      <c r="BN67" s="1044"/>
      <c r="BO67" s="1044"/>
      <c r="BP67" s="1044"/>
      <c r="BQ67" s="1044"/>
      <c r="BR67" s="1044"/>
      <c r="BS67" s="1044"/>
      <c r="BT67" s="1044"/>
      <c r="BU67" s="1044"/>
      <c r="BV67" s="1044"/>
      <c r="BW67" s="1044"/>
      <c r="BX67" s="1044"/>
      <c r="BY67" s="1044"/>
      <c r="BZ67" s="1044"/>
      <c r="CA67" s="1044"/>
      <c r="CB67" s="1044"/>
      <c r="CC67" s="1044"/>
      <c r="CD67" s="1044"/>
      <c r="CE67" s="1044"/>
      <c r="CF67" s="1044"/>
      <c r="CG67" s="1044"/>
      <c r="CH67" s="1044"/>
      <c r="CI67" s="1044"/>
      <c r="CJ67" s="1044"/>
      <c r="CK67" s="1044"/>
      <c r="CL67" s="1044"/>
      <c r="CM67" s="1044"/>
      <c r="CN67" s="1044"/>
      <c r="CO67" s="1044"/>
      <c r="CP67" s="1044"/>
      <c r="CQ67" s="1044"/>
      <c r="CR67" s="1044"/>
      <c r="CS67" s="1044"/>
      <c r="CT67" s="1044"/>
      <c r="CU67" s="1044"/>
      <c r="CV67" s="1044"/>
      <c r="CW67" s="1044"/>
      <c r="CX67" s="1044"/>
      <c r="CY67" s="1044"/>
      <c r="CZ67" s="1044"/>
      <c r="DA67" s="1044"/>
      <c r="DB67" s="1044"/>
      <c r="DC67" s="1049"/>
    </row>
    <row r="68" spans="2:107" ht="13.5">
      <c r="B68" s="753"/>
      <c r="AN68" s="1038"/>
      <c r="AO68" s="1044"/>
      <c r="AP68" s="1044"/>
      <c r="AQ68" s="1044"/>
      <c r="AR68" s="1044"/>
      <c r="AS68" s="1044"/>
      <c r="AT68" s="1044"/>
      <c r="AU68" s="1044"/>
      <c r="AV68" s="1044"/>
      <c r="AW68" s="1044"/>
      <c r="AX68" s="1044"/>
      <c r="AY68" s="1044"/>
      <c r="AZ68" s="1044"/>
      <c r="BA68" s="1044"/>
      <c r="BB68" s="1044"/>
      <c r="BC68" s="1044"/>
      <c r="BD68" s="1044"/>
      <c r="BE68" s="1044"/>
      <c r="BF68" s="1044"/>
      <c r="BG68" s="1044"/>
      <c r="BH68" s="1044"/>
      <c r="BI68" s="1044"/>
      <c r="BJ68" s="1044"/>
      <c r="BK68" s="1044"/>
      <c r="BL68" s="1044"/>
      <c r="BM68" s="1044"/>
      <c r="BN68" s="1044"/>
      <c r="BO68" s="1044"/>
      <c r="BP68" s="1044"/>
      <c r="BQ68" s="1044"/>
      <c r="BR68" s="1044"/>
      <c r="BS68" s="1044"/>
      <c r="BT68" s="1044"/>
      <c r="BU68" s="1044"/>
      <c r="BV68" s="1044"/>
      <c r="BW68" s="1044"/>
      <c r="BX68" s="1044"/>
      <c r="BY68" s="1044"/>
      <c r="BZ68" s="1044"/>
      <c r="CA68" s="1044"/>
      <c r="CB68" s="1044"/>
      <c r="CC68" s="1044"/>
      <c r="CD68" s="1044"/>
      <c r="CE68" s="1044"/>
      <c r="CF68" s="1044"/>
      <c r="CG68" s="1044"/>
      <c r="CH68" s="1044"/>
      <c r="CI68" s="1044"/>
      <c r="CJ68" s="1044"/>
      <c r="CK68" s="1044"/>
      <c r="CL68" s="1044"/>
      <c r="CM68" s="1044"/>
      <c r="CN68" s="1044"/>
      <c r="CO68" s="1044"/>
      <c r="CP68" s="1044"/>
      <c r="CQ68" s="1044"/>
      <c r="CR68" s="1044"/>
      <c r="CS68" s="1044"/>
      <c r="CT68" s="1044"/>
      <c r="CU68" s="1044"/>
      <c r="CV68" s="1044"/>
      <c r="CW68" s="1044"/>
      <c r="CX68" s="1044"/>
      <c r="CY68" s="1044"/>
      <c r="CZ68" s="1044"/>
      <c r="DA68" s="1044"/>
      <c r="DB68" s="1044"/>
      <c r="DC68" s="1049"/>
    </row>
    <row r="69" spans="2:107" ht="13.5">
      <c r="B69" s="753"/>
      <c r="AN69" s="1039"/>
      <c r="AO69" s="1045"/>
      <c r="AP69" s="1045"/>
      <c r="AQ69" s="1045"/>
      <c r="AR69" s="1045"/>
      <c r="AS69" s="1045"/>
      <c r="AT69" s="1045"/>
      <c r="AU69" s="1045"/>
      <c r="AV69" s="1045"/>
      <c r="AW69" s="1045"/>
      <c r="AX69" s="1045"/>
      <c r="AY69" s="1045"/>
      <c r="AZ69" s="1045"/>
      <c r="BA69" s="1045"/>
      <c r="BB69" s="1045"/>
      <c r="BC69" s="1045"/>
      <c r="BD69" s="1045"/>
      <c r="BE69" s="1045"/>
      <c r="BF69" s="1045"/>
      <c r="BG69" s="1045"/>
      <c r="BH69" s="1045"/>
      <c r="BI69" s="1045"/>
      <c r="BJ69" s="1045"/>
      <c r="BK69" s="1045"/>
      <c r="BL69" s="1045"/>
      <c r="BM69" s="1045"/>
      <c r="BN69" s="1045"/>
      <c r="BO69" s="1045"/>
      <c r="BP69" s="1045"/>
      <c r="BQ69" s="1045"/>
      <c r="BR69" s="1045"/>
      <c r="BS69" s="1045"/>
      <c r="BT69" s="1045"/>
      <c r="BU69" s="1045"/>
      <c r="BV69" s="1045"/>
      <c r="BW69" s="1045"/>
      <c r="BX69" s="1045"/>
      <c r="BY69" s="1045"/>
      <c r="BZ69" s="1045"/>
      <c r="CA69" s="1045"/>
      <c r="CB69" s="1045"/>
      <c r="CC69" s="1045"/>
      <c r="CD69" s="1045"/>
      <c r="CE69" s="1045"/>
      <c r="CF69" s="1045"/>
      <c r="CG69" s="1045"/>
      <c r="CH69" s="1045"/>
      <c r="CI69" s="1045"/>
      <c r="CJ69" s="1045"/>
      <c r="CK69" s="1045"/>
      <c r="CL69" s="1045"/>
      <c r="CM69" s="1045"/>
      <c r="CN69" s="1045"/>
      <c r="CO69" s="1045"/>
      <c r="CP69" s="1045"/>
      <c r="CQ69" s="1045"/>
      <c r="CR69" s="1045"/>
      <c r="CS69" s="1045"/>
      <c r="CT69" s="1045"/>
      <c r="CU69" s="1045"/>
      <c r="CV69" s="1045"/>
      <c r="CW69" s="1045"/>
      <c r="CX69" s="1045"/>
      <c r="CY69" s="1045"/>
      <c r="CZ69" s="1045"/>
      <c r="DA69" s="1045"/>
      <c r="DB69" s="1045"/>
      <c r="DC69" s="1050"/>
    </row>
    <row r="70" spans="2:107" ht="13.5">
      <c r="B70" s="753"/>
      <c r="H70" s="1021"/>
      <c r="I70" s="1021"/>
      <c r="J70" s="1024"/>
      <c r="K70" s="1024"/>
      <c r="L70" s="1032"/>
      <c r="M70" s="1024"/>
      <c r="N70" s="1032"/>
      <c r="AN70" s="1020"/>
      <c r="AO70" s="1020"/>
      <c r="AP70" s="1020"/>
      <c r="AZ70" s="1020"/>
      <c r="BA70" s="1020"/>
      <c r="BB70" s="1020"/>
      <c r="BL70" s="1020"/>
      <c r="BM70" s="1020"/>
      <c r="BN70" s="1020"/>
      <c r="BX70" s="1020"/>
      <c r="BY70" s="1020"/>
      <c r="BZ70" s="1020"/>
      <c r="CJ70" s="1020"/>
      <c r="CK70" s="1020"/>
      <c r="CL70" s="1020"/>
      <c r="CV70" s="1020"/>
      <c r="CW70" s="1020"/>
      <c r="CX70" s="1020"/>
    </row>
    <row r="71" spans="2:107" ht="13.5">
      <c r="B71" s="753"/>
      <c r="G71" s="1019"/>
      <c r="I71" s="1023"/>
      <c r="J71" s="1024"/>
      <c r="K71" s="1024"/>
      <c r="L71" s="1032"/>
      <c r="M71" s="1024"/>
      <c r="N71" s="1032"/>
      <c r="AM71" s="1019"/>
      <c r="AN71" s="365" t="s">
        <v>536</v>
      </c>
    </row>
    <row r="72" spans="2:107" ht="13.5">
      <c r="B72" s="753"/>
      <c r="G72" s="1017"/>
      <c r="H72" s="1017"/>
      <c r="I72" s="1017"/>
      <c r="J72" s="1017"/>
      <c r="K72" s="1025"/>
      <c r="L72" s="1025"/>
      <c r="M72" s="1033"/>
      <c r="N72" s="1033"/>
      <c r="AN72" s="1040"/>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42" t="s">
        <v>394</v>
      </c>
      <c r="BQ72" s="1042"/>
      <c r="BR72" s="1042"/>
      <c r="BS72" s="1042"/>
      <c r="BT72" s="1042"/>
      <c r="BU72" s="1042"/>
      <c r="BV72" s="1042"/>
      <c r="BW72" s="1042"/>
      <c r="BX72" s="1042" t="s">
        <v>203</v>
      </c>
      <c r="BY72" s="1042"/>
      <c r="BZ72" s="1042"/>
      <c r="CA72" s="1042"/>
      <c r="CB72" s="1042"/>
      <c r="CC72" s="1042"/>
      <c r="CD72" s="1042"/>
      <c r="CE72" s="1042"/>
      <c r="CF72" s="1042" t="s">
        <v>523</v>
      </c>
      <c r="CG72" s="1042"/>
      <c r="CH72" s="1042"/>
      <c r="CI72" s="1042"/>
      <c r="CJ72" s="1042"/>
      <c r="CK72" s="1042"/>
      <c r="CL72" s="1042"/>
      <c r="CM72" s="1042"/>
      <c r="CN72" s="1042" t="s">
        <v>216</v>
      </c>
      <c r="CO72" s="1042"/>
      <c r="CP72" s="1042"/>
      <c r="CQ72" s="1042"/>
      <c r="CR72" s="1042"/>
      <c r="CS72" s="1042"/>
      <c r="CT72" s="1042"/>
      <c r="CU72" s="1042"/>
      <c r="CV72" s="1042" t="s">
        <v>226</v>
      </c>
      <c r="CW72" s="1042"/>
      <c r="CX72" s="1042"/>
      <c r="CY72" s="1042"/>
      <c r="CZ72" s="1042"/>
      <c r="DA72" s="1042"/>
      <c r="DB72" s="1042"/>
      <c r="DC72" s="1042"/>
    </row>
    <row r="73" spans="2:107" ht="13.5">
      <c r="B73" s="753"/>
      <c r="G73" s="1018"/>
      <c r="H73" s="1018"/>
      <c r="I73" s="1018"/>
      <c r="J73" s="1018"/>
      <c r="K73" s="1028"/>
      <c r="L73" s="1028"/>
      <c r="M73" s="1028"/>
      <c r="N73" s="1028"/>
      <c r="AM73" s="1020"/>
      <c r="AN73" s="1041" t="s">
        <v>535</v>
      </c>
      <c r="AO73" s="1041"/>
      <c r="AP73" s="1041"/>
      <c r="AQ73" s="1041"/>
      <c r="AR73" s="1041"/>
      <c r="AS73" s="1041"/>
      <c r="AT73" s="1041"/>
      <c r="AU73" s="1041"/>
      <c r="AV73" s="1041"/>
      <c r="AW73" s="1041"/>
      <c r="AX73" s="1041"/>
      <c r="AY73" s="1041"/>
      <c r="AZ73" s="1041"/>
      <c r="BA73" s="1041"/>
      <c r="BB73" s="1041" t="s">
        <v>534</v>
      </c>
      <c r="BC73" s="1041"/>
      <c r="BD73" s="1041"/>
      <c r="BE73" s="1041"/>
      <c r="BF73" s="1041"/>
      <c r="BG73" s="1041"/>
      <c r="BH73" s="1041"/>
      <c r="BI73" s="1041"/>
      <c r="BJ73" s="1041"/>
      <c r="BK73" s="1041"/>
      <c r="BL73" s="1041"/>
      <c r="BM73" s="1041"/>
      <c r="BN73" s="1041"/>
      <c r="BO73" s="1041"/>
      <c r="BP73" s="1047">
        <v>53.6</v>
      </c>
      <c r="BQ73" s="1047"/>
      <c r="BR73" s="1047"/>
      <c r="BS73" s="1047"/>
      <c r="BT73" s="1047"/>
      <c r="BU73" s="1047"/>
      <c r="BV73" s="1047"/>
      <c r="BW73" s="1047"/>
      <c r="BX73" s="1047">
        <v>45.9</v>
      </c>
      <c r="BY73" s="1047"/>
      <c r="BZ73" s="1047"/>
      <c r="CA73" s="1047"/>
      <c r="CB73" s="1047"/>
      <c r="CC73" s="1047"/>
      <c r="CD73" s="1047"/>
      <c r="CE73" s="1047"/>
      <c r="CF73" s="1047">
        <v>32.6</v>
      </c>
      <c r="CG73" s="1047"/>
      <c r="CH73" s="1047"/>
      <c r="CI73" s="1047"/>
      <c r="CJ73" s="1047"/>
      <c r="CK73" s="1047"/>
      <c r="CL73" s="1047"/>
      <c r="CM73" s="1047"/>
      <c r="CN73" s="1047">
        <v>11</v>
      </c>
      <c r="CO73" s="1047"/>
      <c r="CP73" s="1047"/>
      <c r="CQ73" s="1047"/>
      <c r="CR73" s="1047"/>
      <c r="CS73" s="1047"/>
      <c r="CT73" s="1047"/>
      <c r="CU73" s="1047"/>
      <c r="CV73" s="1047">
        <v>2.6</v>
      </c>
      <c r="CW73" s="1047"/>
      <c r="CX73" s="1047"/>
      <c r="CY73" s="1047"/>
      <c r="CZ73" s="1047"/>
      <c r="DA73" s="1047"/>
      <c r="DB73" s="1047"/>
      <c r="DC73" s="1047"/>
    </row>
    <row r="74" spans="2:107" ht="13.5">
      <c r="B74" s="753"/>
      <c r="G74" s="1018"/>
      <c r="H74" s="1018"/>
      <c r="I74" s="1018"/>
      <c r="J74" s="1018"/>
      <c r="K74" s="1028"/>
      <c r="L74" s="1028"/>
      <c r="M74" s="1028"/>
      <c r="N74" s="1028"/>
      <c r="AM74" s="1020"/>
      <c r="AN74" s="1041"/>
      <c r="AO74" s="1041"/>
      <c r="AP74" s="1041"/>
      <c r="AQ74" s="1041"/>
      <c r="AR74" s="1041"/>
      <c r="AS74" s="1041"/>
      <c r="AT74" s="1041"/>
      <c r="AU74" s="1041"/>
      <c r="AV74" s="1041"/>
      <c r="AW74" s="1041"/>
      <c r="AX74" s="1041"/>
      <c r="AY74" s="1041"/>
      <c r="AZ74" s="1041"/>
      <c r="BA74" s="1041"/>
      <c r="BB74" s="1041"/>
      <c r="BC74" s="1041"/>
      <c r="BD74" s="1041"/>
      <c r="BE74" s="1041"/>
      <c r="BF74" s="1041"/>
      <c r="BG74" s="1041"/>
      <c r="BH74" s="1041"/>
      <c r="BI74" s="1041"/>
      <c r="BJ74" s="1041"/>
      <c r="BK74" s="1041"/>
      <c r="BL74" s="1041"/>
      <c r="BM74" s="1041"/>
      <c r="BN74" s="1041"/>
      <c r="BO74" s="1041"/>
      <c r="BP74" s="1047"/>
      <c r="BQ74" s="1047"/>
      <c r="BR74" s="1047"/>
      <c r="BS74" s="1047"/>
      <c r="BT74" s="1047"/>
      <c r="BU74" s="1047"/>
      <c r="BV74" s="1047"/>
      <c r="BW74" s="1047"/>
      <c r="BX74" s="1047"/>
      <c r="BY74" s="1047"/>
      <c r="BZ74" s="1047"/>
      <c r="CA74" s="1047"/>
      <c r="CB74" s="1047"/>
      <c r="CC74" s="1047"/>
      <c r="CD74" s="1047"/>
      <c r="CE74" s="1047"/>
      <c r="CF74" s="1047"/>
      <c r="CG74" s="1047"/>
      <c r="CH74" s="1047"/>
      <c r="CI74" s="1047"/>
      <c r="CJ74" s="1047"/>
      <c r="CK74" s="1047"/>
      <c r="CL74" s="1047"/>
      <c r="CM74" s="1047"/>
      <c r="CN74" s="1047"/>
      <c r="CO74" s="1047"/>
      <c r="CP74" s="1047"/>
      <c r="CQ74" s="1047"/>
      <c r="CR74" s="1047"/>
      <c r="CS74" s="1047"/>
      <c r="CT74" s="1047"/>
      <c r="CU74" s="1047"/>
      <c r="CV74" s="1047"/>
      <c r="CW74" s="1047"/>
      <c r="CX74" s="1047"/>
      <c r="CY74" s="1047"/>
      <c r="CZ74" s="1047"/>
      <c r="DA74" s="1047"/>
      <c r="DB74" s="1047"/>
      <c r="DC74" s="1047"/>
    </row>
    <row r="75" spans="2:107" ht="13.5">
      <c r="B75" s="753"/>
      <c r="G75" s="1018"/>
      <c r="H75" s="1018"/>
      <c r="I75" s="1017"/>
      <c r="J75" s="1017"/>
      <c r="K75" s="1026"/>
      <c r="L75" s="1026"/>
      <c r="M75" s="1026"/>
      <c r="N75" s="1026"/>
      <c r="AM75" s="1020"/>
      <c r="AN75" s="1041"/>
      <c r="AO75" s="1041"/>
      <c r="AP75" s="1041"/>
      <c r="AQ75" s="1041"/>
      <c r="AR75" s="1041"/>
      <c r="AS75" s="1041"/>
      <c r="AT75" s="1041"/>
      <c r="AU75" s="1041"/>
      <c r="AV75" s="1041"/>
      <c r="AW75" s="1041"/>
      <c r="AX75" s="1041"/>
      <c r="AY75" s="1041"/>
      <c r="AZ75" s="1041"/>
      <c r="BA75" s="1041"/>
      <c r="BB75" s="1041" t="s">
        <v>533</v>
      </c>
      <c r="BC75" s="1041"/>
      <c r="BD75" s="1041"/>
      <c r="BE75" s="1041"/>
      <c r="BF75" s="1041"/>
      <c r="BG75" s="1041"/>
      <c r="BH75" s="1041"/>
      <c r="BI75" s="1041"/>
      <c r="BJ75" s="1041"/>
      <c r="BK75" s="1041"/>
      <c r="BL75" s="1041"/>
      <c r="BM75" s="1041"/>
      <c r="BN75" s="1041"/>
      <c r="BO75" s="1041"/>
      <c r="BP75" s="1047">
        <v>12.3</v>
      </c>
      <c r="BQ75" s="1047"/>
      <c r="BR75" s="1047"/>
      <c r="BS75" s="1047"/>
      <c r="BT75" s="1047"/>
      <c r="BU75" s="1047"/>
      <c r="BV75" s="1047"/>
      <c r="BW75" s="1047"/>
      <c r="BX75" s="1047">
        <v>11.8</v>
      </c>
      <c r="BY75" s="1047"/>
      <c r="BZ75" s="1047"/>
      <c r="CA75" s="1047"/>
      <c r="CB75" s="1047"/>
      <c r="CC75" s="1047"/>
      <c r="CD75" s="1047"/>
      <c r="CE75" s="1047"/>
      <c r="CF75" s="1047">
        <v>11.1</v>
      </c>
      <c r="CG75" s="1047"/>
      <c r="CH75" s="1047"/>
      <c r="CI75" s="1047"/>
      <c r="CJ75" s="1047"/>
      <c r="CK75" s="1047"/>
      <c r="CL75" s="1047"/>
      <c r="CM75" s="1047"/>
      <c r="CN75" s="1047">
        <v>10.7</v>
      </c>
      <c r="CO75" s="1047"/>
      <c r="CP75" s="1047"/>
      <c r="CQ75" s="1047"/>
      <c r="CR75" s="1047"/>
      <c r="CS75" s="1047"/>
      <c r="CT75" s="1047"/>
      <c r="CU75" s="1047"/>
      <c r="CV75" s="1047">
        <v>9.8000000000000007</v>
      </c>
      <c r="CW75" s="1047"/>
      <c r="CX75" s="1047"/>
      <c r="CY75" s="1047"/>
      <c r="CZ75" s="1047"/>
      <c r="DA75" s="1047"/>
      <c r="DB75" s="1047"/>
      <c r="DC75" s="1047"/>
    </row>
    <row r="76" spans="2:107" ht="13.5">
      <c r="B76" s="753"/>
      <c r="G76" s="1018"/>
      <c r="H76" s="1018"/>
      <c r="I76" s="1017"/>
      <c r="J76" s="1017"/>
      <c r="K76" s="1026"/>
      <c r="L76" s="1026"/>
      <c r="M76" s="1026"/>
      <c r="N76" s="1026"/>
      <c r="AM76" s="1020"/>
      <c r="AN76" s="1041"/>
      <c r="AO76" s="1041"/>
      <c r="AP76" s="1041"/>
      <c r="AQ76" s="1041"/>
      <c r="AR76" s="1041"/>
      <c r="AS76" s="1041"/>
      <c r="AT76" s="1041"/>
      <c r="AU76" s="1041"/>
      <c r="AV76" s="1041"/>
      <c r="AW76" s="1041"/>
      <c r="AX76" s="1041"/>
      <c r="AY76" s="1041"/>
      <c r="AZ76" s="1041"/>
      <c r="BA76" s="1041"/>
      <c r="BB76" s="1041"/>
      <c r="BC76" s="1041"/>
      <c r="BD76" s="1041"/>
      <c r="BE76" s="1041"/>
      <c r="BF76" s="1041"/>
      <c r="BG76" s="1041"/>
      <c r="BH76" s="1041"/>
      <c r="BI76" s="1041"/>
      <c r="BJ76" s="1041"/>
      <c r="BK76" s="1041"/>
      <c r="BL76" s="1041"/>
      <c r="BM76" s="1041"/>
      <c r="BN76" s="1041"/>
      <c r="BO76" s="1041"/>
      <c r="BP76" s="1047"/>
      <c r="BQ76" s="1047"/>
      <c r="BR76" s="1047"/>
      <c r="BS76" s="1047"/>
      <c r="BT76" s="1047"/>
      <c r="BU76" s="1047"/>
      <c r="BV76" s="1047"/>
      <c r="BW76" s="1047"/>
      <c r="BX76" s="1047"/>
      <c r="BY76" s="1047"/>
      <c r="BZ76" s="1047"/>
      <c r="CA76" s="1047"/>
      <c r="CB76" s="1047"/>
      <c r="CC76" s="1047"/>
      <c r="CD76" s="1047"/>
      <c r="CE76" s="1047"/>
      <c r="CF76" s="1047"/>
      <c r="CG76" s="1047"/>
      <c r="CH76" s="1047"/>
      <c r="CI76" s="1047"/>
      <c r="CJ76" s="1047"/>
      <c r="CK76" s="1047"/>
      <c r="CL76" s="1047"/>
      <c r="CM76" s="1047"/>
      <c r="CN76" s="1047"/>
      <c r="CO76" s="1047"/>
      <c r="CP76" s="1047"/>
      <c r="CQ76" s="1047"/>
      <c r="CR76" s="1047"/>
      <c r="CS76" s="1047"/>
      <c r="CT76" s="1047"/>
      <c r="CU76" s="1047"/>
      <c r="CV76" s="1047"/>
      <c r="CW76" s="1047"/>
      <c r="CX76" s="1047"/>
      <c r="CY76" s="1047"/>
      <c r="CZ76" s="1047"/>
      <c r="DA76" s="1047"/>
      <c r="DB76" s="1047"/>
      <c r="DC76" s="1047"/>
    </row>
    <row r="77" spans="2:107" ht="13.5">
      <c r="B77" s="753"/>
      <c r="G77" s="1017"/>
      <c r="H77" s="1017"/>
      <c r="I77" s="1017"/>
      <c r="J77" s="1017"/>
      <c r="K77" s="1028"/>
      <c r="L77" s="1028"/>
      <c r="M77" s="1028"/>
      <c r="N77" s="1028"/>
      <c r="AN77" s="1042" t="s">
        <v>407</v>
      </c>
      <c r="AO77" s="1042"/>
      <c r="AP77" s="1042"/>
      <c r="AQ77" s="1042"/>
      <c r="AR77" s="1042"/>
      <c r="AS77" s="1042"/>
      <c r="AT77" s="1042"/>
      <c r="AU77" s="1042"/>
      <c r="AV77" s="1042"/>
      <c r="AW77" s="1042"/>
      <c r="AX77" s="1042"/>
      <c r="AY77" s="1042"/>
      <c r="AZ77" s="1042"/>
      <c r="BA77" s="1042"/>
      <c r="BB77" s="1041" t="s">
        <v>534</v>
      </c>
      <c r="BC77" s="1041"/>
      <c r="BD77" s="1041"/>
      <c r="BE77" s="1041"/>
      <c r="BF77" s="1041"/>
      <c r="BG77" s="1041"/>
      <c r="BH77" s="1041"/>
      <c r="BI77" s="1041"/>
      <c r="BJ77" s="1041"/>
      <c r="BK77" s="1041"/>
      <c r="BL77" s="1041"/>
      <c r="BM77" s="1041"/>
      <c r="BN77" s="1041"/>
      <c r="BO77" s="1041"/>
      <c r="BP77" s="1047">
        <v>37.6</v>
      </c>
      <c r="BQ77" s="1047"/>
      <c r="BR77" s="1047"/>
      <c r="BS77" s="1047"/>
      <c r="BT77" s="1047"/>
      <c r="BU77" s="1047"/>
      <c r="BV77" s="1047"/>
      <c r="BW77" s="1047"/>
      <c r="BX77" s="1047">
        <v>33.799999999999997</v>
      </c>
      <c r="BY77" s="1047"/>
      <c r="BZ77" s="1047"/>
      <c r="CA77" s="1047"/>
      <c r="CB77" s="1047"/>
      <c r="CC77" s="1047"/>
      <c r="CD77" s="1047"/>
      <c r="CE77" s="1047"/>
      <c r="CF77" s="1047">
        <v>15.8</v>
      </c>
      <c r="CG77" s="1047"/>
      <c r="CH77" s="1047"/>
      <c r="CI77" s="1047"/>
      <c r="CJ77" s="1047"/>
      <c r="CK77" s="1047"/>
      <c r="CL77" s="1047"/>
      <c r="CM77" s="1047"/>
      <c r="CN77" s="1047">
        <v>6.5</v>
      </c>
      <c r="CO77" s="1047"/>
      <c r="CP77" s="1047"/>
      <c r="CQ77" s="1047"/>
      <c r="CR77" s="1047"/>
      <c r="CS77" s="1047"/>
      <c r="CT77" s="1047"/>
      <c r="CU77" s="1047"/>
      <c r="CV77" s="1047">
        <v>5.8</v>
      </c>
      <c r="CW77" s="1047"/>
      <c r="CX77" s="1047"/>
      <c r="CY77" s="1047"/>
      <c r="CZ77" s="1047"/>
      <c r="DA77" s="1047"/>
      <c r="DB77" s="1047"/>
      <c r="DC77" s="1047"/>
    </row>
    <row r="78" spans="2:107" ht="13.5">
      <c r="B78" s="753"/>
      <c r="G78" s="1017"/>
      <c r="H78" s="1017"/>
      <c r="I78" s="1017"/>
      <c r="J78" s="1017"/>
      <c r="K78" s="1028"/>
      <c r="L78" s="1028"/>
      <c r="M78" s="1028"/>
      <c r="N78" s="1028"/>
      <c r="AN78" s="1042"/>
      <c r="AO78" s="1042"/>
      <c r="AP78" s="1042"/>
      <c r="AQ78" s="1042"/>
      <c r="AR78" s="1042"/>
      <c r="AS78" s="1042"/>
      <c r="AT78" s="1042"/>
      <c r="AU78" s="1042"/>
      <c r="AV78" s="1042"/>
      <c r="AW78" s="1042"/>
      <c r="AX78" s="1042"/>
      <c r="AY78" s="1042"/>
      <c r="AZ78" s="1042"/>
      <c r="BA78" s="1042"/>
      <c r="BB78" s="1041"/>
      <c r="BC78" s="1041"/>
      <c r="BD78" s="1041"/>
      <c r="BE78" s="1041"/>
      <c r="BF78" s="1041"/>
      <c r="BG78" s="1041"/>
      <c r="BH78" s="1041"/>
      <c r="BI78" s="1041"/>
      <c r="BJ78" s="1041"/>
      <c r="BK78" s="1041"/>
      <c r="BL78" s="1041"/>
      <c r="BM78" s="1041"/>
      <c r="BN78" s="1041"/>
      <c r="BO78" s="1041"/>
      <c r="BP78" s="1047"/>
      <c r="BQ78" s="1047"/>
      <c r="BR78" s="1047"/>
      <c r="BS78" s="1047"/>
      <c r="BT78" s="1047"/>
      <c r="BU78" s="1047"/>
      <c r="BV78" s="1047"/>
      <c r="BW78" s="1047"/>
      <c r="BX78" s="1047"/>
      <c r="BY78" s="1047"/>
      <c r="BZ78" s="1047"/>
      <c r="CA78" s="1047"/>
      <c r="CB78" s="1047"/>
      <c r="CC78" s="1047"/>
      <c r="CD78" s="1047"/>
      <c r="CE78" s="1047"/>
      <c r="CF78" s="1047"/>
      <c r="CG78" s="1047"/>
      <c r="CH78" s="1047"/>
      <c r="CI78" s="1047"/>
      <c r="CJ78" s="1047"/>
      <c r="CK78" s="1047"/>
      <c r="CL78" s="1047"/>
      <c r="CM78" s="1047"/>
      <c r="CN78" s="1047"/>
      <c r="CO78" s="1047"/>
      <c r="CP78" s="1047"/>
      <c r="CQ78" s="1047"/>
      <c r="CR78" s="1047"/>
      <c r="CS78" s="1047"/>
      <c r="CT78" s="1047"/>
      <c r="CU78" s="1047"/>
      <c r="CV78" s="1047"/>
      <c r="CW78" s="1047"/>
      <c r="CX78" s="1047"/>
      <c r="CY78" s="1047"/>
      <c r="CZ78" s="1047"/>
      <c r="DA78" s="1047"/>
      <c r="DB78" s="1047"/>
      <c r="DC78" s="1047"/>
    </row>
    <row r="79" spans="2:107" ht="13.5">
      <c r="B79" s="753"/>
      <c r="G79" s="1017"/>
      <c r="H79" s="1017"/>
      <c r="I79" s="1023"/>
      <c r="J79" s="1023"/>
      <c r="K79" s="1029"/>
      <c r="L79" s="1029"/>
      <c r="M79" s="1029"/>
      <c r="N79" s="1029"/>
      <c r="AN79" s="1042"/>
      <c r="AO79" s="1042"/>
      <c r="AP79" s="1042"/>
      <c r="AQ79" s="1042"/>
      <c r="AR79" s="1042"/>
      <c r="AS79" s="1042"/>
      <c r="AT79" s="1042"/>
      <c r="AU79" s="1042"/>
      <c r="AV79" s="1042"/>
      <c r="AW79" s="1042"/>
      <c r="AX79" s="1042"/>
      <c r="AY79" s="1042"/>
      <c r="AZ79" s="1042"/>
      <c r="BA79" s="1042"/>
      <c r="BB79" s="1041" t="s">
        <v>533</v>
      </c>
      <c r="BC79" s="1041"/>
      <c r="BD79" s="1041"/>
      <c r="BE79" s="1041"/>
      <c r="BF79" s="1041"/>
      <c r="BG79" s="1041"/>
      <c r="BH79" s="1041"/>
      <c r="BI79" s="1041"/>
      <c r="BJ79" s="1041"/>
      <c r="BK79" s="1041"/>
      <c r="BL79" s="1041"/>
      <c r="BM79" s="1041"/>
      <c r="BN79" s="1041"/>
      <c r="BO79" s="1041"/>
      <c r="BP79" s="1047">
        <v>7.9</v>
      </c>
      <c r="BQ79" s="1047"/>
      <c r="BR79" s="1047"/>
      <c r="BS79" s="1047"/>
      <c r="BT79" s="1047"/>
      <c r="BU79" s="1047"/>
      <c r="BV79" s="1047"/>
      <c r="BW79" s="1047"/>
      <c r="BX79" s="1047">
        <v>7.1</v>
      </c>
      <c r="BY79" s="1047"/>
      <c r="BZ79" s="1047"/>
      <c r="CA79" s="1047"/>
      <c r="CB79" s="1047"/>
      <c r="CC79" s="1047"/>
      <c r="CD79" s="1047"/>
      <c r="CE79" s="1047"/>
      <c r="CF79" s="1047">
        <v>6.2</v>
      </c>
      <c r="CG79" s="1047"/>
      <c r="CH79" s="1047"/>
      <c r="CI79" s="1047"/>
      <c r="CJ79" s="1047"/>
      <c r="CK79" s="1047"/>
      <c r="CL79" s="1047"/>
      <c r="CM79" s="1047"/>
      <c r="CN79" s="1047">
        <v>5.9</v>
      </c>
      <c r="CO79" s="1047"/>
      <c r="CP79" s="1047"/>
      <c r="CQ79" s="1047"/>
      <c r="CR79" s="1047"/>
      <c r="CS79" s="1047"/>
      <c r="CT79" s="1047"/>
      <c r="CU79" s="1047"/>
      <c r="CV79" s="1047">
        <v>5.3</v>
      </c>
      <c r="CW79" s="1047"/>
      <c r="CX79" s="1047"/>
      <c r="CY79" s="1047"/>
      <c r="CZ79" s="1047"/>
      <c r="DA79" s="1047"/>
      <c r="DB79" s="1047"/>
      <c r="DC79" s="1047"/>
    </row>
    <row r="80" spans="2:107" ht="13.5">
      <c r="B80" s="753"/>
      <c r="G80" s="1017"/>
      <c r="H80" s="1017"/>
      <c r="I80" s="1023"/>
      <c r="J80" s="1023"/>
      <c r="K80" s="1029"/>
      <c r="L80" s="1029"/>
      <c r="M80" s="1029"/>
      <c r="N80" s="1029"/>
      <c r="AN80" s="1042"/>
      <c r="AO80" s="1042"/>
      <c r="AP80" s="1042"/>
      <c r="AQ80" s="1042"/>
      <c r="AR80" s="1042"/>
      <c r="AS80" s="1042"/>
      <c r="AT80" s="1042"/>
      <c r="AU80" s="1042"/>
      <c r="AV80" s="1042"/>
      <c r="AW80" s="1042"/>
      <c r="AX80" s="1042"/>
      <c r="AY80" s="1042"/>
      <c r="AZ80" s="1042"/>
      <c r="BA80" s="1042"/>
      <c r="BB80" s="1041"/>
      <c r="BC80" s="1041"/>
      <c r="BD80" s="1041"/>
      <c r="BE80" s="1041"/>
      <c r="BF80" s="1041"/>
      <c r="BG80" s="1041"/>
      <c r="BH80" s="1041"/>
      <c r="BI80" s="1041"/>
      <c r="BJ80" s="1041"/>
      <c r="BK80" s="1041"/>
      <c r="BL80" s="1041"/>
      <c r="BM80" s="1041"/>
      <c r="BN80" s="1041"/>
      <c r="BO80" s="1041"/>
      <c r="BP80" s="1047"/>
      <c r="BQ80" s="1047"/>
      <c r="BR80" s="1047"/>
      <c r="BS80" s="1047"/>
      <c r="BT80" s="1047"/>
      <c r="BU80" s="1047"/>
      <c r="BV80" s="1047"/>
      <c r="BW80" s="1047"/>
      <c r="BX80" s="1047"/>
      <c r="BY80" s="1047"/>
      <c r="BZ80" s="1047"/>
      <c r="CA80" s="1047"/>
      <c r="CB80" s="1047"/>
      <c r="CC80" s="1047"/>
      <c r="CD80" s="1047"/>
      <c r="CE80" s="1047"/>
      <c r="CF80" s="1047"/>
      <c r="CG80" s="1047"/>
      <c r="CH80" s="1047"/>
      <c r="CI80" s="1047"/>
      <c r="CJ80" s="1047"/>
      <c r="CK80" s="1047"/>
      <c r="CL80" s="1047"/>
      <c r="CM80" s="1047"/>
      <c r="CN80" s="1047"/>
      <c r="CO80" s="1047"/>
      <c r="CP80" s="1047"/>
      <c r="CQ80" s="1047"/>
      <c r="CR80" s="1047"/>
      <c r="CS80" s="1047"/>
      <c r="CT80" s="1047"/>
      <c r="CU80" s="1047"/>
      <c r="CV80" s="1047"/>
      <c r="CW80" s="1047"/>
      <c r="CX80" s="1047"/>
      <c r="CY80" s="1047"/>
      <c r="CZ80" s="1047"/>
      <c r="DA80" s="1047"/>
      <c r="DB80" s="1047"/>
      <c r="DC80" s="1047"/>
    </row>
    <row r="81" spans="2:109" ht="13.5">
      <c r="B81" s="753"/>
    </row>
    <row r="82" spans="2:109" ht="17.25">
      <c r="B82" s="753"/>
      <c r="K82" s="1030"/>
      <c r="L82" s="1030"/>
      <c r="M82" s="1030"/>
      <c r="N82" s="1030"/>
      <c r="AQ82" s="1030"/>
      <c r="AR82" s="1030"/>
      <c r="AS82" s="1030"/>
      <c r="AT82" s="1030"/>
      <c r="BC82" s="1030"/>
      <c r="BD82" s="1030"/>
      <c r="BE82" s="1030"/>
      <c r="BF82" s="1030"/>
      <c r="BO82" s="1030"/>
      <c r="BP82" s="1030"/>
      <c r="BQ82" s="1030"/>
      <c r="BR82" s="1030"/>
      <c r="CA82" s="1030"/>
      <c r="CB82" s="1030"/>
      <c r="CC82" s="1030"/>
      <c r="CD82" s="1030"/>
      <c r="CM82" s="1030"/>
      <c r="CN82" s="1030"/>
      <c r="CO82" s="1030"/>
      <c r="CP82" s="1030"/>
      <c r="CY82" s="1030"/>
      <c r="CZ82" s="1030"/>
      <c r="DA82" s="1030"/>
      <c r="DB82" s="1030"/>
      <c r="DC82" s="1030"/>
    </row>
    <row r="83" spans="2:109" ht="13.5">
      <c r="B83" s="763"/>
      <c r="C83" s="761"/>
      <c r="D83" s="761"/>
      <c r="E83" s="761"/>
      <c r="F83" s="761"/>
      <c r="G83" s="761"/>
      <c r="H83" s="761"/>
      <c r="I83" s="761"/>
      <c r="J83" s="761"/>
      <c r="K83" s="761"/>
      <c r="L83" s="76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1"/>
      <c r="AY83" s="761"/>
      <c r="AZ83" s="761"/>
      <c r="BA83" s="761"/>
      <c r="BB83" s="761"/>
      <c r="BC83" s="761"/>
      <c r="BD83" s="761"/>
      <c r="BE83" s="761"/>
      <c r="BF83" s="761"/>
      <c r="BG83" s="761"/>
      <c r="BH83" s="761"/>
      <c r="BI83" s="761"/>
      <c r="BJ83" s="761"/>
      <c r="BK83" s="761"/>
      <c r="BL83" s="761"/>
      <c r="BM83" s="761"/>
      <c r="BN83" s="761"/>
      <c r="BO83" s="761"/>
      <c r="BP83" s="761"/>
      <c r="BQ83" s="761"/>
      <c r="BR83" s="761"/>
      <c r="BS83" s="761"/>
      <c r="BT83" s="761"/>
      <c r="BU83" s="761"/>
      <c r="BV83" s="761"/>
      <c r="BW83" s="761"/>
      <c r="BX83" s="761"/>
      <c r="BY83" s="761"/>
      <c r="BZ83" s="761"/>
      <c r="CA83" s="761"/>
      <c r="CB83" s="761"/>
      <c r="CC83" s="761"/>
      <c r="CD83" s="761"/>
      <c r="CE83" s="761"/>
      <c r="CF83" s="761"/>
      <c r="CG83" s="761"/>
      <c r="CH83" s="761"/>
      <c r="CI83" s="761"/>
      <c r="CJ83" s="761"/>
      <c r="CK83" s="761"/>
      <c r="CL83" s="761"/>
      <c r="CM83" s="761"/>
      <c r="CN83" s="761"/>
      <c r="CO83" s="761"/>
      <c r="CP83" s="761"/>
      <c r="CQ83" s="761"/>
      <c r="CR83" s="761"/>
      <c r="CS83" s="761"/>
      <c r="CT83" s="761"/>
      <c r="CU83" s="761"/>
      <c r="CV83" s="761"/>
      <c r="CW83" s="761"/>
      <c r="CX83" s="761"/>
      <c r="CY83" s="761"/>
      <c r="CZ83" s="761"/>
      <c r="DA83" s="761"/>
      <c r="DB83" s="761"/>
      <c r="DC83" s="761"/>
      <c r="DD83" s="860"/>
    </row>
    <row r="84" spans="2:109" ht="13.5">
      <c r="DD84" s="764"/>
      <c r="DE84" s="764"/>
    </row>
    <row r="85" spans="2:109" ht="13.5">
      <c r="DD85" s="764"/>
      <c r="DE85" s="764"/>
    </row>
    <row r="86" spans="2:109" ht="13.5" hidden="1">
      <c r="DD86" s="764"/>
      <c r="DE86" s="764"/>
    </row>
    <row r="87" spans="2:109" ht="13.5" hidden="1">
      <c r="K87" s="1031"/>
      <c r="AQ87" s="1031"/>
      <c r="BC87" s="1031"/>
      <c r="BO87" s="1031"/>
      <c r="CA87" s="1031"/>
      <c r="CM87" s="1031"/>
      <c r="CY87" s="1031"/>
      <c r="DD87" s="764"/>
      <c r="DE87" s="764"/>
    </row>
    <row r="88" spans="2:109" ht="13.5" hidden="1">
      <c r="DD88" s="764"/>
      <c r="DE88" s="764"/>
    </row>
    <row r="89" spans="2:109" ht="13.5" hidden="1">
      <c r="DD89" s="764"/>
      <c r="DE89" s="764"/>
    </row>
    <row r="90" spans="2:109" ht="13.5" hidden="1">
      <c r="DD90" s="764"/>
      <c r="DE90" s="764"/>
    </row>
    <row r="91" spans="2:109" ht="13.5" hidden="1">
      <c r="DD91" s="764"/>
      <c r="DE91" s="764"/>
    </row>
    <row r="92" spans="2:109" ht="13.5" hidden="1" customHeight="1">
      <c r="DD92" s="764"/>
      <c r="DE92" s="764"/>
    </row>
    <row r="93" spans="2:109" ht="13.5" hidden="1" customHeight="1">
      <c r="DD93" s="764"/>
      <c r="DE93" s="764"/>
    </row>
    <row r="94" spans="2:109" ht="13.5" hidden="1" customHeight="1">
      <c r="DD94" s="764"/>
      <c r="DE94" s="764"/>
    </row>
    <row r="95" spans="2:109" ht="13.5" hidden="1" customHeight="1">
      <c r="DD95" s="764"/>
      <c r="DE95" s="764"/>
    </row>
    <row r="96" spans="2:109" ht="13.5" hidden="1" customHeight="1">
      <c r="DD96" s="764"/>
      <c r="DE96" s="764"/>
    </row>
    <row r="97" spans="108:109" ht="13.5" hidden="1" customHeight="1">
      <c r="DD97" s="764"/>
      <c r="DE97" s="764"/>
    </row>
    <row r="98" spans="108:109" ht="13.5" hidden="1" customHeight="1">
      <c r="DD98" s="764"/>
      <c r="DE98" s="764"/>
    </row>
    <row r="99" spans="108:109" ht="13.5" hidden="1" customHeight="1">
      <c r="DD99" s="764"/>
      <c r="DE99" s="764"/>
    </row>
    <row r="100" spans="108:109" ht="13.5" hidden="1" customHeight="1">
      <c r="DD100" s="764"/>
      <c r="DE100" s="764"/>
    </row>
    <row r="101" spans="108:109" ht="13.5" hidden="1" customHeight="1">
      <c r="DD101" s="764"/>
      <c r="DE101" s="764"/>
    </row>
    <row r="102" spans="108:109" ht="13.5" hidden="1" customHeight="1">
      <c r="DD102" s="764"/>
      <c r="DE102" s="764"/>
    </row>
    <row r="103" spans="108:109" ht="13.5" hidden="1" customHeight="1">
      <c r="DD103" s="764"/>
      <c r="DE103" s="764"/>
    </row>
    <row r="104" spans="108:109" ht="13.5" hidden="1" customHeight="1">
      <c r="DD104" s="764"/>
      <c r="DE104" s="764"/>
    </row>
    <row r="105" spans="108:109" ht="13.5" hidden="1" customHeight="1">
      <c r="DD105" s="764"/>
      <c r="DE105" s="764"/>
    </row>
    <row r="106" spans="108:109" ht="13.5" hidden="1" customHeight="1">
      <c r="DD106" s="764"/>
      <c r="DE106" s="764"/>
    </row>
    <row r="107" spans="108:109" ht="13.5" hidden="1" customHeight="1">
      <c r="DD107" s="764"/>
      <c r="DE107" s="764"/>
    </row>
    <row r="108" spans="108:109" ht="13.5" hidden="1" customHeight="1">
      <c r="DD108" s="764"/>
      <c r="DE108" s="764"/>
    </row>
    <row r="109" spans="108:109" ht="13.5" hidden="1" customHeight="1">
      <c r="DD109" s="764"/>
      <c r="DE109" s="764"/>
    </row>
    <row r="110" spans="108:109" ht="13.5" hidden="1" customHeight="1">
      <c r="DD110" s="764"/>
      <c r="DE110" s="764"/>
    </row>
    <row r="111" spans="108:109" ht="13.5" hidden="1" customHeight="1">
      <c r="DD111" s="764"/>
      <c r="DE111" s="764"/>
    </row>
    <row r="112" spans="108:109" ht="13.5" hidden="1" customHeight="1">
      <c r="DD112" s="764"/>
      <c r="DE112" s="764"/>
    </row>
    <row r="113" spans="108:109" ht="13.5" hidden="1" customHeight="1">
      <c r="DD113" s="764"/>
      <c r="DE113" s="764"/>
    </row>
    <row r="114" spans="108:109" ht="13.5" hidden="1" customHeight="1">
      <c r="DD114" s="764"/>
      <c r="DE114" s="764"/>
    </row>
    <row r="115" spans="108:109" ht="13.5" hidden="1" customHeight="1">
      <c r="DD115" s="764"/>
      <c r="DE115" s="764"/>
    </row>
    <row r="116" spans="108:109" ht="13.5" hidden="1" customHeight="1">
      <c r="DD116" s="764"/>
      <c r="DE116" s="764"/>
    </row>
    <row r="117" spans="108:109" ht="13.5" hidden="1" customHeight="1">
      <c r="DD117" s="764"/>
      <c r="DE117" s="764"/>
    </row>
    <row r="118" spans="108:109" ht="13.5" hidden="1" customHeight="1">
      <c r="DD118" s="764"/>
      <c r="DE118" s="764"/>
    </row>
    <row r="119" spans="108:109" ht="13.5" hidden="1" customHeight="1">
      <c r="DD119" s="764"/>
      <c r="DE119" s="764"/>
    </row>
    <row r="120" spans="108:109" ht="13.5" hidden="1" customHeight="1">
      <c r="DD120" s="764"/>
      <c r="DE120" s="764"/>
    </row>
    <row r="121" spans="108:109" ht="13.5" hidden="1" customHeight="1">
      <c r="DD121" s="764"/>
      <c r="DE121" s="764"/>
    </row>
    <row r="122" spans="108:109" ht="13.5" hidden="1" customHeight="1">
      <c r="DD122" s="764"/>
      <c r="DE122" s="764"/>
    </row>
    <row r="123" spans="108:109" ht="13.5" hidden="1" customHeight="1">
      <c r="DD123" s="764"/>
      <c r="DE123" s="764"/>
    </row>
    <row r="124" spans="108:109" ht="13.5" hidden="1" customHeight="1">
      <c r="DD124" s="764"/>
      <c r="DE124" s="764"/>
    </row>
    <row r="125" spans="108:109" ht="13.5" hidden="1" customHeight="1">
      <c r="DD125" s="764"/>
      <c r="DE125" s="764"/>
    </row>
    <row r="126" spans="108:109" ht="13.5" hidden="1" customHeight="1">
      <c r="DD126" s="764"/>
      <c r="DE126" s="764"/>
    </row>
    <row r="127" spans="108:109" ht="13.5" hidden="1" customHeight="1">
      <c r="DD127" s="764"/>
      <c r="DE127" s="764"/>
    </row>
    <row r="128" spans="108:109" ht="13.5" hidden="1" customHeight="1">
      <c r="DD128" s="764"/>
      <c r="DE128" s="764"/>
    </row>
    <row r="129" spans="108:109" ht="13.5" hidden="1" customHeight="1">
      <c r="DD129" s="764"/>
      <c r="DE129" s="764"/>
    </row>
    <row r="130" spans="108:109" ht="13.5" hidden="1" customHeight="1">
      <c r="DD130" s="764"/>
      <c r="DE130" s="764"/>
    </row>
    <row r="131" spans="108:109" ht="13.5" hidden="1" customHeight="1">
      <c r="DD131" s="764"/>
      <c r="DE131" s="764"/>
    </row>
    <row r="132" spans="108:109" ht="13.5" hidden="1" customHeight="1">
      <c r="DD132" s="764"/>
      <c r="DE132" s="764"/>
    </row>
    <row r="133" spans="108:109" ht="13.5" hidden="1" customHeight="1">
      <c r="DD133" s="764"/>
      <c r="DE133" s="764"/>
    </row>
    <row r="134" spans="108:109" ht="13.5" hidden="1" customHeight="1">
      <c r="DD134" s="764"/>
      <c r="DE134" s="764"/>
    </row>
    <row r="135" spans="108:109" ht="13.5" hidden="1" customHeight="1">
      <c r="DD135" s="764"/>
      <c r="DE135" s="764"/>
    </row>
    <row r="136" spans="108:109" ht="13.5" hidden="1" customHeight="1">
      <c r="DD136" s="764"/>
      <c r="DE136" s="764"/>
    </row>
    <row r="137" spans="108:109" ht="13.5" hidden="1" customHeight="1">
      <c r="DD137" s="764"/>
      <c r="DE137" s="764"/>
    </row>
    <row r="138" spans="108:109" ht="13.5" hidden="1" customHeight="1">
      <c r="DD138" s="764"/>
      <c r="DE138" s="764"/>
    </row>
    <row r="139" spans="108:109" ht="13.5" hidden="1" customHeight="1">
      <c r="DD139" s="764"/>
      <c r="DE139" s="764"/>
    </row>
    <row r="140" spans="108:109" ht="13.5" hidden="1" customHeight="1">
      <c r="DD140" s="764"/>
      <c r="DE140" s="764"/>
    </row>
    <row r="141" spans="108:109" ht="13.5" hidden="1" customHeight="1">
      <c r="DD141" s="764"/>
      <c r="DE141" s="764"/>
    </row>
    <row r="142" spans="108:109" ht="13.5" hidden="1" customHeight="1">
      <c r="DD142" s="764"/>
      <c r="DE142" s="764"/>
    </row>
    <row r="143" spans="108:109" ht="13.5" hidden="1" customHeight="1">
      <c r="DD143" s="764"/>
      <c r="DE143" s="764"/>
    </row>
    <row r="144" spans="108:109" ht="13.5" hidden="1" customHeight="1">
      <c r="DD144" s="764"/>
      <c r="DE144" s="764"/>
    </row>
    <row r="145" spans="108:109" ht="13.5" hidden="1" customHeight="1">
      <c r="DD145" s="764"/>
      <c r="DE145" s="764"/>
    </row>
    <row r="146" spans="108:109" ht="13.5" hidden="1" customHeight="1">
      <c r="DD146" s="764"/>
      <c r="DE146" s="764"/>
    </row>
    <row r="147" spans="108:109" ht="13.5" hidden="1" customHeight="1">
      <c r="DD147" s="764"/>
      <c r="DE147" s="764"/>
    </row>
    <row r="148" spans="108:109" ht="13.5" hidden="1" customHeight="1">
      <c r="DD148" s="764"/>
      <c r="DE148" s="764"/>
    </row>
    <row r="149" spans="108:109" ht="13.5" hidden="1" customHeight="1">
      <c r="DD149" s="764"/>
      <c r="DE149" s="764"/>
    </row>
    <row r="150" spans="108:109" ht="13.5" hidden="1" customHeight="1">
      <c r="DD150" s="764"/>
      <c r="DE150" s="764"/>
    </row>
    <row r="151" spans="108:109" ht="13.5" hidden="1" customHeight="1">
      <c r="DD151" s="764"/>
      <c r="DE151" s="764"/>
    </row>
    <row r="152" spans="108:109" ht="13.5" hidden="1" customHeight="1">
      <c r="DD152" s="764"/>
      <c r="DE152" s="764"/>
    </row>
    <row r="153" spans="108:109" ht="13.5" hidden="1" customHeight="1">
      <c r="DD153" s="764"/>
      <c r="DE153" s="764"/>
    </row>
    <row r="154" spans="108:109" ht="13.5" hidden="1" customHeight="1">
      <c r="DD154" s="764"/>
      <c r="DE154" s="764"/>
    </row>
    <row r="155" spans="108:109" ht="13.5" hidden="1" customHeight="1">
      <c r="DD155" s="764"/>
      <c r="DE155" s="764"/>
    </row>
    <row r="156" spans="108:109" ht="13.5" hidden="1" customHeight="1">
      <c r="DD156" s="764"/>
      <c r="DE156" s="764"/>
    </row>
    <row r="157" spans="108:109" ht="13.5" hidden="1" customHeight="1">
      <c r="DD157" s="764"/>
      <c r="DE157" s="764"/>
    </row>
    <row r="158" spans="108:109" ht="13.5" hidden="1" customHeight="1">
      <c r="DD158" s="764"/>
      <c r="DE158" s="764"/>
    </row>
    <row r="159" spans="108:109" ht="13.5" hidden="1" customHeight="1">
      <c r="DD159" s="764"/>
      <c r="DE159" s="764"/>
    </row>
    <row r="160" spans="108:109" ht="13.5" hidden="1" customHeight="1">
      <c r="DD160" s="764"/>
      <c r="DE160" s="76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eeDEBz9xdN5rLtHAwSFY/iGIxglRUJbQWOOzZ2Yjb8kbtgKOMEVvMF+Rls7GhNamDm78qxleT/o43AO0DI8PA==" saltValue="+NSyzIY4ZN9DVGCIAKLb4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opLeftCell="A112" zoomScaleSheetLayoutView="70" workbookViewId="0"/>
  </sheetViews>
  <sheetFormatPr defaultColWidth="0" defaultRowHeight="13.5" customHeight="1" zeroHeight="1"/>
  <cols>
    <col min="1" max="34" width="2.5" style="750" customWidth="1"/>
    <col min="35" max="122" width="2.5" style="751" customWidth="1"/>
    <col min="123" max="16384" width="2.5" style="751" hidden="1" customWidth="1"/>
  </cols>
  <sheetData>
    <row r="1" spans="2:34" ht="13.5" customHeight="1">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row>
    <row r="2" spans="2:34">
      <c r="S2" s="751"/>
      <c r="AH2" s="751"/>
    </row>
    <row r="3" spans="2:34">
      <c r="C3" s="751"/>
      <c r="D3" s="751"/>
      <c r="E3" s="751"/>
      <c r="F3" s="751"/>
      <c r="G3" s="751"/>
      <c r="H3" s="751"/>
      <c r="I3" s="751"/>
      <c r="J3" s="751"/>
      <c r="K3" s="751"/>
      <c r="L3" s="751"/>
      <c r="M3" s="751"/>
      <c r="N3" s="751"/>
      <c r="O3" s="751"/>
      <c r="P3" s="751"/>
      <c r="Q3" s="751"/>
      <c r="R3" s="751"/>
      <c r="S3" s="751"/>
      <c r="U3" s="751"/>
      <c r="V3" s="751"/>
      <c r="W3" s="751"/>
      <c r="X3" s="751"/>
      <c r="Y3" s="751"/>
      <c r="Z3" s="751"/>
      <c r="AA3" s="751"/>
      <c r="AB3" s="751"/>
      <c r="AC3" s="751"/>
      <c r="AD3" s="751"/>
      <c r="AE3" s="751"/>
      <c r="AF3" s="751"/>
      <c r="AG3" s="751"/>
      <c r="AH3" s="751"/>
    </row>
    <row r="4" spans="2:34"/>
    <row r="5" spans="2:34"/>
    <row r="6" spans="2:34"/>
    <row r="7" spans="2:34"/>
    <row r="8" spans="2:34"/>
    <row r="9" spans="2:34">
      <c r="AH9" s="751"/>
    </row>
    <row r="10" spans="2:34"/>
    <row r="11" spans="2:34"/>
    <row r="12" spans="2:34"/>
    <row r="13" spans="2:34"/>
    <row r="14" spans="2:34"/>
    <row r="15" spans="2:34"/>
    <row r="16" spans="2:34"/>
    <row r="17" spans="12:34">
      <c r="AH17" s="751"/>
    </row>
    <row r="18" spans="12:34"/>
    <row r="19" spans="12:34"/>
    <row r="20" spans="12:34">
      <c r="AH20" s="751"/>
    </row>
    <row r="21" spans="12:34">
      <c r="AH21" s="751"/>
    </row>
    <row r="22" spans="12:34"/>
    <row r="23" spans="12:34"/>
    <row r="24" spans="12:34">
      <c r="Q24" s="751"/>
    </row>
    <row r="25" spans="12:34"/>
    <row r="26" spans="12:34"/>
    <row r="27" spans="12:34"/>
    <row r="28" spans="12:34">
      <c r="O28" s="751"/>
      <c r="T28" s="751"/>
      <c r="AH28" s="751"/>
    </row>
    <row r="29" spans="12:34"/>
    <row r="30" spans="12:34"/>
    <row r="31" spans="12:34">
      <c r="Q31" s="751"/>
    </row>
    <row r="32" spans="12:34">
      <c r="L32" s="751"/>
    </row>
    <row r="33" spans="2:34">
      <c r="C33" s="751"/>
      <c r="E33" s="751"/>
      <c r="G33" s="751"/>
      <c r="I33" s="751"/>
      <c r="X33" s="751"/>
    </row>
    <row r="34" spans="2:34">
      <c r="B34" s="751"/>
      <c r="P34" s="751"/>
      <c r="R34" s="751"/>
      <c r="T34" s="751"/>
    </row>
    <row r="35" spans="2:34">
      <c r="D35" s="751"/>
      <c r="W35" s="751"/>
      <c r="AC35" s="751"/>
      <c r="AD35" s="751"/>
      <c r="AE35" s="751"/>
      <c r="AF35" s="751"/>
      <c r="AG35" s="751"/>
      <c r="AH35" s="751"/>
    </row>
    <row r="36" spans="2:34">
      <c r="H36" s="751"/>
      <c r="J36" s="751"/>
      <c r="K36" s="751"/>
      <c r="M36" s="751"/>
      <c r="Y36" s="751"/>
      <c r="Z36" s="751"/>
      <c r="AA36" s="751"/>
      <c r="AB36" s="751"/>
      <c r="AC36" s="751"/>
      <c r="AD36" s="751"/>
      <c r="AE36" s="751"/>
      <c r="AF36" s="751"/>
      <c r="AG36" s="751"/>
      <c r="AH36" s="751"/>
    </row>
    <row r="37" spans="2:34">
      <c r="AH37" s="751"/>
    </row>
    <row r="38" spans="2:34">
      <c r="AG38" s="751"/>
      <c r="AH38" s="751"/>
    </row>
    <row r="39" spans="2:34"/>
    <row r="40" spans="2:34">
      <c r="X40" s="751"/>
    </row>
    <row r="41" spans="2:34">
      <c r="R41" s="751"/>
    </row>
    <row r="42" spans="2:34">
      <c r="W42" s="751"/>
    </row>
    <row r="43" spans="2:34">
      <c r="Y43" s="751"/>
      <c r="Z43" s="751"/>
      <c r="AA43" s="751"/>
      <c r="AB43" s="751"/>
      <c r="AC43" s="751"/>
      <c r="AD43" s="751"/>
      <c r="AE43" s="751"/>
      <c r="AF43" s="751"/>
      <c r="AG43" s="751"/>
      <c r="AH43" s="751"/>
    </row>
    <row r="44" spans="2:34">
      <c r="AH44" s="751"/>
    </row>
    <row r="45" spans="2:34">
      <c r="X45" s="751"/>
    </row>
    <row r="46" spans="2:34"/>
    <row r="47" spans="2:34"/>
    <row r="48" spans="2:34">
      <c r="W48" s="751"/>
      <c r="Y48" s="751"/>
      <c r="Z48" s="751"/>
      <c r="AA48" s="751"/>
      <c r="AB48" s="751"/>
      <c r="AC48" s="751"/>
      <c r="AD48" s="751"/>
      <c r="AE48" s="751"/>
      <c r="AF48" s="751"/>
      <c r="AG48" s="751"/>
      <c r="AH48" s="751"/>
    </row>
    <row r="49" spans="28:34"/>
    <row r="50" spans="28:34">
      <c r="AE50" s="751"/>
      <c r="AF50" s="751"/>
      <c r="AG50" s="751"/>
      <c r="AH50" s="751"/>
    </row>
    <row r="51" spans="28:34">
      <c r="AC51" s="751"/>
      <c r="AD51" s="751"/>
      <c r="AE51" s="751"/>
      <c r="AF51" s="751"/>
      <c r="AG51" s="751"/>
      <c r="AH51" s="751"/>
    </row>
    <row r="52" spans="28:34"/>
    <row r="53" spans="28:34">
      <c r="AF53" s="751"/>
      <c r="AG53" s="751"/>
      <c r="AH53" s="751"/>
    </row>
    <row r="54" spans="28:34">
      <c r="AH54" s="751"/>
    </row>
    <row r="55" spans="28:34"/>
    <row r="56" spans="28:34">
      <c r="AB56" s="751"/>
      <c r="AC56" s="751"/>
      <c r="AD56" s="751"/>
      <c r="AE56" s="751"/>
      <c r="AF56" s="751"/>
      <c r="AG56" s="751"/>
      <c r="AH56" s="751"/>
    </row>
    <row r="57" spans="28:34">
      <c r="AH57" s="751"/>
    </row>
    <row r="58" spans="28:34">
      <c r="AH58" s="751"/>
    </row>
    <row r="59" spans="28:34"/>
    <row r="60" spans="28:34"/>
    <row r="61" spans="28:34"/>
    <row r="62" spans="28:34"/>
    <row r="63" spans="28:34">
      <c r="AH63" s="751"/>
    </row>
    <row r="64" spans="28:34">
      <c r="AG64" s="751"/>
      <c r="AH64" s="751"/>
    </row>
    <row r="65" spans="28:34"/>
    <row r="66" spans="28:34"/>
    <row r="67" spans="28:34"/>
    <row r="68" spans="28:34">
      <c r="AB68" s="751"/>
      <c r="AC68" s="751"/>
      <c r="AD68" s="751"/>
      <c r="AE68" s="751"/>
      <c r="AF68" s="751"/>
      <c r="AG68" s="751"/>
      <c r="AH68" s="751"/>
    </row>
    <row r="69" spans="28:34">
      <c r="AF69" s="751"/>
      <c r="AG69" s="751"/>
      <c r="AH69" s="751"/>
    </row>
    <row r="70" spans="28:34"/>
    <row r="71" spans="28:34"/>
    <row r="72" spans="28:34"/>
    <row r="73" spans="28:34"/>
    <row r="74" spans="28:34"/>
    <row r="75" spans="28:34">
      <c r="AH75" s="751"/>
    </row>
    <row r="76" spans="28:34">
      <c r="AF76" s="751"/>
      <c r="AG76" s="751"/>
      <c r="AH76" s="751"/>
    </row>
    <row r="77" spans="28:34">
      <c r="AG77" s="751"/>
      <c r="AH77" s="751"/>
    </row>
    <row r="78" spans="28:34"/>
    <row r="79" spans="28:34"/>
    <row r="80" spans="28:34"/>
    <row r="81" spans="25:34"/>
    <row r="82" spans="25:34">
      <c r="Y82" s="751"/>
    </row>
    <row r="83" spans="25:34">
      <c r="Y83" s="751"/>
      <c r="Z83" s="751"/>
      <c r="AA83" s="751"/>
      <c r="AB83" s="751"/>
      <c r="AC83" s="751"/>
      <c r="AD83" s="751"/>
      <c r="AE83" s="751"/>
      <c r="AF83" s="751"/>
      <c r="AG83" s="751"/>
      <c r="AH83" s="751"/>
    </row>
    <row r="84" spans="25:34"/>
    <row r="85" spans="25:34"/>
    <row r="86" spans="25:34"/>
    <row r="87" spans="25:34"/>
    <row r="88" spans="25:34">
      <c r="AH88" s="751"/>
    </row>
    <row r="89" spans="25:34"/>
    <row r="90" spans="25:34"/>
    <row r="91" spans="25:34"/>
    <row r="92" spans="25:34" ht="13.5" customHeight="1"/>
    <row r="93" spans="25:34" ht="13.5" customHeight="1"/>
    <row r="94" spans="25:34" ht="13.5" customHeight="1">
      <c r="AF94" s="751"/>
      <c r="AG94" s="751"/>
      <c r="AH94" s="751"/>
    </row>
    <row r="95" spans="25:34" ht="13.5" customHeight="1">
      <c r="AH95" s="751"/>
    </row>
    <row r="96" spans="25:34" ht="13.5" customHeight="1"/>
    <row r="97" spans="33:34" ht="13.5" customHeight="1"/>
    <row r="98" spans="33:34" ht="13.5" customHeight="1"/>
    <row r="99" spans="33:34" ht="13.5" customHeight="1"/>
    <row r="100" spans="33:34" ht="13.5" customHeight="1"/>
    <row r="101" spans="33:34" ht="13.5" customHeight="1">
      <c r="AH101" s="751"/>
    </row>
    <row r="102" spans="33:34" ht="13.5" customHeight="1"/>
    <row r="103" spans="33:34" ht="13.5" customHeight="1"/>
    <row r="104" spans="33:34" ht="13.5" customHeight="1">
      <c r="AG104" s="751"/>
      <c r="AH104" s="7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1"/>
    </row>
    <row r="117" spans="34:122" ht="13.5" customHeight="1"/>
    <row r="118" spans="34:122" ht="13.5" customHeight="1"/>
    <row r="119" spans="34:122" ht="13.5" customHeight="1"/>
    <row r="120" spans="34:122" ht="13.5" customHeight="1">
      <c r="AH120" s="751"/>
    </row>
    <row r="121" spans="34:122" ht="13.5" customHeight="1">
      <c r="AH121" s="751"/>
    </row>
    <row r="122" spans="34:122" ht="13.5" customHeight="1"/>
    <row r="123" spans="34:122" ht="13.5" customHeight="1"/>
    <row r="124" spans="34:122" ht="13.5" customHeight="1"/>
    <row r="125" spans="34:122" ht="13.5" customHeight="1">
      <c r="DR125" s="751" t="s">
        <v>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iNCvPr+BrNLoTlkoFSQ0CEyHlKpah8+nwUBzjAnI8/6EmMxa26wwK3MuPstDIk6+OzEigRiPyrCnFMl40rtlQ==" saltValue="xBXBvCEuzUC3/tWTsbZKB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A1:DR125"/>
  <sheetViews>
    <sheetView showGridLines="0" topLeftCell="A97" zoomScaleSheetLayoutView="55" workbookViewId="0"/>
  </sheetViews>
  <sheetFormatPr defaultColWidth="0" defaultRowHeight="13.5" customHeight="1" zeroHeight="1"/>
  <cols>
    <col min="1" max="34" width="2.5" style="750" customWidth="1"/>
    <col min="35" max="122" width="2.5" style="751" customWidth="1"/>
    <col min="123" max="16384" width="2.5" style="751" hidden="1" customWidth="1"/>
  </cols>
  <sheetData>
    <row r="1" spans="2:34" ht="13.5" customHeight="1">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row>
    <row r="2" spans="2:34">
      <c r="S2" s="751"/>
      <c r="AH2" s="751"/>
    </row>
    <row r="3" spans="2:34">
      <c r="C3" s="751"/>
      <c r="D3" s="751"/>
      <c r="E3" s="751"/>
      <c r="F3" s="751"/>
      <c r="G3" s="751"/>
      <c r="H3" s="751"/>
      <c r="I3" s="751"/>
      <c r="J3" s="751"/>
      <c r="K3" s="751"/>
      <c r="L3" s="751"/>
      <c r="M3" s="751"/>
      <c r="N3" s="751"/>
      <c r="O3" s="751"/>
      <c r="P3" s="751"/>
      <c r="Q3" s="751"/>
      <c r="R3" s="751"/>
      <c r="S3" s="751"/>
      <c r="U3" s="751"/>
      <c r="V3" s="751"/>
      <c r="W3" s="751"/>
      <c r="X3" s="751"/>
      <c r="Y3" s="751"/>
      <c r="Z3" s="751"/>
      <c r="AA3" s="751"/>
      <c r="AB3" s="751"/>
      <c r="AC3" s="751"/>
      <c r="AD3" s="751"/>
      <c r="AE3" s="751"/>
      <c r="AF3" s="751"/>
      <c r="AG3" s="751"/>
      <c r="AH3" s="751"/>
    </row>
    <row r="4" spans="2:34"/>
    <row r="5" spans="2:34"/>
    <row r="6" spans="2:34"/>
    <row r="7" spans="2:34"/>
    <row r="8" spans="2:34"/>
    <row r="9" spans="2:34">
      <c r="AH9" s="751"/>
    </row>
    <row r="10" spans="2:34"/>
    <row r="11" spans="2:34"/>
    <row r="12" spans="2:34"/>
    <row r="13" spans="2:34"/>
    <row r="14" spans="2:34"/>
    <row r="15" spans="2:34"/>
    <row r="16" spans="2:34"/>
    <row r="17" spans="12:34">
      <c r="AH17" s="751"/>
    </row>
    <row r="18" spans="12:34"/>
    <row r="19" spans="12:34"/>
    <row r="20" spans="12:34">
      <c r="AH20" s="751"/>
    </row>
    <row r="21" spans="12:34">
      <c r="AH21" s="751"/>
    </row>
    <row r="22" spans="12:34"/>
    <row r="23" spans="12:34"/>
    <row r="24" spans="12:34">
      <c r="Q24" s="751"/>
    </row>
    <row r="25" spans="12:34"/>
    <row r="26" spans="12:34"/>
    <row r="27" spans="12:34"/>
    <row r="28" spans="12:34">
      <c r="O28" s="751"/>
      <c r="T28" s="751"/>
      <c r="AH28" s="751"/>
    </row>
    <row r="29" spans="12:34"/>
    <row r="30" spans="12:34"/>
    <row r="31" spans="12:34">
      <c r="Q31" s="751"/>
    </row>
    <row r="32" spans="12:34">
      <c r="L32" s="751"/>
    </row>
    <row r="33" spans="2:34">
      <c r="C33" s="751"/>
      <c r="E33" s="751"/>
      <c r="G33" s="751"/>
      <c r="I33" s="751"/>
      <c r="X33" s="751"/>
    </row>
    <row r="34" spans="2:34">
      <c r="B34" s="751"/>
      <c r="P34" s="751"/>
      <c r="R34" s="751"/>
      <c r="T34" s="751"/>
    </row>
    <row r="35" spans="2:34">
      <c r="D35" s="751"/>
      <c r="W35" s="751"/>
      <c r="AC35" s="751"/>
      <c r="AD35" s="751"/>
      <c r="AE35" s="751"/>
      <c r="AF35" s="751"/>
      <c r="AG35" s="751"/>
      <c r="AH35" s="751"/>
    </row>
    <row r="36" spans="2:34">
      <c r="H36" s="751"/>
      <c r="J36" s="751"/>
      <c r="K36" s="751"/>
      <c r="M36" s="751"/>
      <c r="Y36" s="751"/>
      <c r="Z36" s="751"/>
      <c r="AA36" s="751"/>
      <c r="AB36" s="751"/>
      <c r="AC36" s="751"/>
      <c r="AD36" s="751"/>
      <c r="AE36" s="751"/>
      <c r="AF36" s="751"/>
      <c r="AG36" s="751"/>
      <c r="AH36" s="751"/>
    </row>
    <row r="37" spans="2:34">
      <c r="AH37" s="751"/>
    </row>
    <row r="38" spans="2:34">
      <c r="AG38" s="751"/>
      <c r="AH38" s="751"/>
    </row>
    <row r="39" spans="2:34"/>
    <row r="40" spans="2:34">
      <c r="X40" s="751"/>
    </row>
    <row r="41" spans="2:34">
      <c r="R41" s="751"/>
    </row>
    <row r="42" spans="2:34">
      <c r="W42" s="751"/>
    </row>
    <row r="43" spans="2:34">
      <c r="Y43" s="751"/>
      <c r="Z43" s="751"/>
      <c r="AA43" s="751"/>
      <c r="AB43" s="751"/>
      <c r="AC43" s="751"/>
      <c r="AD43" s="751"/>
      <c r="AE43" s="751"/>
      <c r="AF43" s="751"/>
      <c r="AG43" s="751"/>
      <c r="AH43" s="751"/>
    </row>
    <row r="44" spans="2:34">
      <c r="AH44" s="751"/>
    </row>
    <row r="45" spans="2:34">
      <c r="X45" s="751"/>
    </row>
    <row r="46" spans="2:34"/>
    <row r="47" spans="2:34"/>
    <row r="48" spans="2:34">
      <c r="W48" s="751"/>
      <c r="Y48" s="751"/>
      <c r="Z48" s="751"/>
      <c r="AA48" s="751"/>
      <c r="AB48" s="751"/>
      <c r="AC48" s="751"/>
      <c r="AD48" s="751"/>
      <c r="AE48" s="751"/>
      <c r="AF48" s="751"/>
      <c r="AG48" s="751"/>
      <c r="AH48" s="751"/>
    </row>
    <row r="49" spans="28:34"/>
    <row r="50" spans="28:34">
      <c r="AE50" s="751"/>
      <c r="AF50" s="751"/>
      <c r="AG50" s="751"/>
      <c r="AH50" s="751"/>
    </row>
    <row r="51" spans="28:34">
      <c r="AC51" s="751"/>
      <c r="AD51" s="751"/>
      <c r="AE51" s="751"/>
      <c r="AF51" s="751"/>
      <c r="AG51" s="751"/>
      <c r="AH51" s="751"/>
    </row>
    <row r="52" spans="28:34"/>
    <row r="53" spans="28:34">
      <c r="AF53" s="751"/>
      <c r="AG53" s="751"/>
      <c r="AH53" s="751"/>
    </row>
    <row r="54" spans="28:34">
      <c r="AH54" s="751"/>
    </row>
    <row r="55" spans="28:34"/>
    <row r="56" spans="28:34">
      <c r="AB56" s="751"/>
      <c r="AC56" s="751"/>
      <c r="AD56" s="751"/>
      <c r="AE56" s="751"/>
      <c r="AF56" s="751"/>
      <c r="AG56" s="751"/>
      <c r="AH56" s="751"/>
    </row>
    <row r="57" spans="28:34">
      <c r="AH57" s="751"/>
    </row>
    <row r="58" spans="28:34">
      <c r="AH58" s="751"/>
    </row>
    <row r="59" spans="28:34">
      <c r="AG59" s="751"/>
      <c r="AH59" s="751"/>
    </row>
    <row r="60" spans="28:34"/>
    <row r="61" spans="28:34"/>
    <row r="62" spans="28:34"/>
    <row r="63" spans="28:34">
      <c r="AH63" s="751"/>
    </row>
    <row r="64" spans="28:34">
      <c r="AG64" s="751"/>
      <c r="AH64" s="751"/>
    </row>
    <row r="65" spans="28:34"/>
    <row r="66" spans="28:34"/>
    <row r="67" spans="28:34"/>
    <row r="68" spans="28:34">
      <c r="AB68" s="751"/>
      <c r="AC68" s="751"/>
      <c r="AD68" s="751"/>
      <c r="AE68" s="751"/>
      <c r="AF68" s="751"/>
      <c r="AG68" s="751"/>
      <c r="AH68" s="751"/>
    </row>
    <row r="69" spans="28:34">
      <c r="AF69" s="751"/>
      <c r="AG69" s="751"/>
      <c r="AH69" s="751"/>
    </row>
    <row r="70" spans="28:34"/>
    <row r="71" spans="28:34"/>
    <row r="72" spans="28:34"/>
    <row r="73" spans="28:34"/>
    <row r="74" spans="28:34"/>
    <row r="75" spans="28:34">
      <c r="AH75" s="751"/>
    </row>
    <row r="76" spans="28:34">
      <c r="AF76" s="751"/>
      <c r="AG76" s="751"/>
      <c r="AH76" s="751"/>
    </row>
    <row r="77" spans="28:34">
      <c r="AG77" s="751"/>
      <c r="AH77" s="751"/>
    </row>
    <row r="78" spans="28:34"/>
    <row r="79" spans="28:34"/>
    <row r="80" spans="28:34"/>
    <row r="81" spans="25:34"/>
    <row r="82" spans="25:34">
      <c r="Y82" s="751"/>
    </row>
    <row r="83" spans="25:34">
      <c r="Y83" s="751"/>
      <c r="Z83" s="751"/>
      <c r="AA83" s="751"/>
      <c r="AB83" s="751"/>
      <c r="AC83" s="751"/>
      <c r="AD83" s="751"/>
      <c r="AE83" s="751"/>
      <c r="AF83" s="751"/>
      <c r="AG83" s="751"/>
      <c r="AH83" s="751"/>
    </row>
    <row r="84" spans="25:34"/>
    <row r="85" spans="25:34"/>
    <row r="86" spans="25:34"/>
    <row r="87" spans="25:34"/>
    <row r="88" spans="25:34">
      <c r="AH88" s="751"/>
    </row>
    <row r="89" spans="25:34"/>
    <row r="90" spans="25:34"/>
    <row r="91" spans="25:34"/>
    <row r="92" spans="25:34" ht="13.5" customHeight="1"/>
    <row r="93" spans="25:34" ht="13.5" customHeight="1"/>
    <row r="94" spans="25:34" ht="13.5" customHeight="1">
      <c r="AF94" s="751"/>
      <c r="AG94" s="751"/>
      <c r="AH94" s="751"/>
    </row>
    <row r="95" spans="25:34" ht="13.5" customHeight="1">
      <c r="AH95" s="751"/>
    </row>
    <row r="96" spans="25:34" ht="13.5" customHeight="1"/>
    <row r="97" spans="33:34" ht="13.5" customHeight="1"/>
    <row r="98" spans="33:34" ht="13.5" customHeight="1"/>
    <row r="99" spans="33:34" ht="13.5" customHeight="1"/>
    <row r="100" spans="33:34" ht="13.5" customHeight="1"/>
    <row r="101" spans="33:34" ht="13.5" customHeight="1">
      <c r="AH101" s="751"/>
    </row>
    <row r="102" spans="33:34" ht="13.5" customHeight="1"/>
    <row r="103" spans="33:34" ht="13.5" customHeight="1"/>
    <row r="104" spans="33:34" ht="13.5" customHeight="1">
      <c r="AG104" s="751"/>
      <c r="AH104" s="75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1"/>
    </row>
    <row r="117" spans="34:122" ht="13.5" customHeight="1"/>
    <row r="118" spans="34:122" ht="13.5" customHeight="1"/>
    <row r="119" spans="34:122" ht="13.5" customHeight="1"/>
    <row r="120" spans="34:122" ht="13.5" customHeight="1">
      <c r="AH120" s="751"/>
    </row>
    <row r="121" spans="34:122" ht="13.5" customHeight="1">
      <c r="AH121" s="751"/>
    </row>
    <row r="122" spans="34:122" ht="13.5" customHeight="1"/>
    <row r="123" spans="34:122" ht="13.5" customHeight="1"/>
    <row r="124" spans="34:122" ht="13.5" customHeight="1"/>
    <row r="125" spans="34:122" ht="13.5" customHeight="1">
      <c r="DR125" s="751" t="s">
        <v>36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mU+vijVKviM4NbdDHTDcAHHiYsbYP2DXNa6H2t+ByoNmKiqa2S1r8WP6zK+vfIO7wqBe1kUoysjTNOdMoclrQ==" saltValue="3X0MdWkjuuVahsiZJ4Wvx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dimension ref="A1:P74"/>
  <sheetViews>
    <sheetView workbookViewId="0"/>
  </sheetViews>
  <sheetFormatPr defaultColWidth="11.125" defaultRowHeight="13.5"/>
  <cols>
    <col min="1" max="1" width="45.875" style="1055" customWidth="1"/>
    <col min="2" max="8" width="13.375" style="1055" customWidth="1"/>
    <col min="9" max="16384" width="11.125" style="1055"/>
  </cols>
  <sheetData>
    <row r="1" spans="1:8">
      <c r="A1" s="776"/>
      <c r="B1" s="788"/>
      <c r="C1" s="792"/>
      <c r="D1" s="805"/>
      <c r="E1" s="817"/>
      <c r="F1" s="817"/>
      <c r="G1" s="817"/>
      <c r="H1" s="851"/>
    </row>
    <row r="2" spans="1:8">
      <c r="A2" s="777"/>
      <c r="B2" s="789"/>
      <c r="C2" s="1062"/>
      <c r="D2" s="806" t="s">
        <v>40</v>
      </c>
      <c r="E2" s="818"/>
      <c r="F2" s="1070" t="s">
        <v>350</v>
      </c>
      <c r="G2" s="842"/>
      <c r="H2" s="852"/>
    </row>
    <row r="3" spans="1:8">
      <c r="A3" s="806" t="s">
        <v>147</v>
      </c>
      <c r="B3" s="791"/>
      <c r="C3" s="1063"/>
      <c r="D3" s="1066">
        <v>30247</v>
      </c>
      <c r="E3" s="1068"/>
      <c r="F3" s="1071">
        <v>50840</v>
      </c>
      <c r="G3" s="1073"/>
      <c r="H3" s="1076"/>
    </row>
    <row r="4" spans="1:8">
      <c r="A4" s="778"/>
      <c r="B4" s="790"/>
      <c r="C4" s="1064"/>
      <c r="D4" s="1067">
        <v>19851</v>
      </c>
      <c r="E4" s="1069"/>
      <c r="F4" s="1072">
        <v>25367</v>
      </c>
      <c r="G4" s="1074"/>
      <c r="H4" s="1077"/>
    </row>
    <row r="5" spans="1:8">
      <c r="A5" s="806" t="s">
        <v>127</v>
      </c>
      <c r="B5" s="791"/>
      <c r="C5" s="1063"/>
      <c r="D5" s="1066">
        <v>34872</v>
      </c>
      <c r="E5" s="1068"/>
      <c r="F5" s="1071">
        <v>53605</v>
      </c>
      <c r="G5" s="1073"/>
      <c r="H5" s="1076"/>
    </row>
    <row r="6" spans="1:8">
      <c r="A6" s="778"/>
      <c r="B6" s="790"/>
      <c r="C6" s="1064"/>
      <c r="D6" s="1067">
        <v>20669</v>
      </c>
      <c r="E6" s="1069"/>
      <c r="F6" s="1072">
        <v>28343</v>
      </c>
      <c r="G6" s="1074"/>
      <c r="H6" s="1077"/>
    </row>
    <row r="7" spans="1:8">
      <c r="A7" s="806" t="s">
        <v>433</v>
      </c>
      <c r="B7" s="791"/>
      <c r="C7" s="1063"/>
      <c r="D7" s="1066">
        <v>35425</v>
      </c>
      <c r="E7" s="1068"/>
      <c r="F7" s="1071">
        <v>46440</v>
      </c>
      <c r="G7" s="1073"/>
      <c r="H7" s="1076"/>
    </row>
    <row r="8" spans="1:8">
      <c r="A8" s="778"/>
      <c r="B8" s="790"/>
      <c r="C8" s="1064"/>
      <c r="D8" s="1067">
        <v>18884</v>
      </c>
      <c r="E8" s="1069"/>
      <c r="F8" s="1072">
        <v>27658</v>
      </c>
      <c r="G8" s="1074"/>
      <c r="H8" s="1077"/>
    </row>
    <row r="9" spans="1:8">
      <c r="A9" s="806" t="s">
        <v>493</v>
      </c>
      <c r="B9" s="791"/>
      <c r="C9" s="1063"/>
      <c r="D9" s="1066">
        <v>40240</v>
      </c>
      <c r="E9" s="1068"/>
      <c r="F9" s="1071">
        <v>63257</v>
      </c>
      <c r="G9" s="1073"/>
      <c r="H9" s="1076"/>
    </row>
    <row r="10" spans="1:8">
      <c r="A10" s="778"/>
      <c r="B10" s="790"/>
      <c r="C10" s="1064"/>
      <c r="D10" s="1067">
        <v>17659</v>
      </c>
      <c r="E10" s="1069"/>
      <c r="F10" s="1072">
        <v>27259</v>
      </c>
      <c r="G10" s="1074"/>
      <c r="H10" s="1077"/>
    </row>
    <row r="11" spans="1:8">
      <c r="A11" s="806" t="s">
        <v>426</v>
      </c>
      <c r="B11" s="791"/>
      <c r="C11" s="1063"/>
      <c r="D11" s="1066">
        <v>47277</v>
      </c>
      <c r="E11" s="1068"/>
      <c r="F11" s="1071">
        <v>52308</v>
      </c>
      <c r="G11" s="1073"/>
      <c r="H11" s="1076"/>
    </row>
    <row r="12" spans="1:8">
      <c r="A12" s="778"/>
      <c r="B12" s="790"/>
      <c r="C12" s="1065"/>
      <c r="D12" s="1067">
        <v>16483</v>
      </c>
      <c r="E12" s="1069"/>
      <c r="F12" s="1072">
        <v>28695</v>
      </c>
      <c r="G12" s="1074"/>
      <c r="H12" s="1077"/>
    </row>
    <row r="13" spans="1:8">
      <c r="A13" s="806"/>
      <c r="B13" s="791"/>
      <c r="C13" s="1063"/>
      <c r="D13" s="1066">
        <v>37612</v>
      </c>
      <c r="E13" s="1068"/>
      <c r="F13" s="1071">
        <v>53290</v>
      </c>
      <c r="G13" s="1075"/>
      <c r="H13" s="1076"/>
    </row>
    <row r="14" spans="1:8">
      <c r="A14" s="778"/>
      <c r="B14" s="790"/>
      <c r="C14" s="1064"/>
      <c r="D14" s="1067">
        <v>18709</v>
      </c>
      <c r="E14" s="1069"/>
      <c r="F14" s="1072">
        <v>27464</v>
      </c>
      <c r="G14" s="1074"/>
      <c r="H14" s="1077"/>
    </row>
    <row r="17" spans="1:11">
      <c r="A17" s="1055" t="s">
        <v>90</v>
      </c>
    </row>
    <row r="18" spans="1:11">
      <c r="A18" s="1056"/>
      <c r="B18" s="1056" t="str">
        <f>実質収支比率等に係る経年分析!F$46</f>
        <v>H25</v>
      </c>
      <c r="C18" s="1056" t="str">
        <f>実質収支比率等に係る経年分析!G$46</f>
        <v>H26</v>
      </c>
      <c r="D18" s="1056" t="str">
        <f>実質収支比率等に係る経年分析!H$46</f>
        <v>H27</v>
      </c>
      <c r="E18" s="1056" t="str">
        <f>実質収支比率等に係る経年分析!I$46</f>
        <v>H28</v>
      </c>
      <c r="F18" s="1056" t="str">
        <f>実質収支比率等に係る経年分析!J$46</f>
        <v>H29</v>
      </c>
    </row>
    <row r="19" spans="1:11">
      <c r="A19" s="1056" t="s">
        <v>97</v>
      </c>
      <c r="B19" s="1056">
        <f>ROUND(VALUE(SUBSTITUTE(実質収支比率等に係る経年分析!F$48,"▲","-")),2)</f>
        <v>10.47</v>
      </c>
      <c r="C19" s="1056">
        <f>ROUND(VALUE(SUBSTITUTE(実質収支比率等に係る経年分析!G$48,"▲","-")),2)</f>
        <v>10.41</v>
      </c>
      <c r="D19" s="1056">
        <f>ROUND(VALUE(SUBSTITUTE(実質収支比率等に係る経年分析!H$48,"▲","-")),2)</f>
        <v>12.38</v>
      </c>
      <c r="E19" s="1056">
        <f>ROUND(VALUE(SUBSTITUTE(実質収支比率等に係る経年分析!I$48,"▲","-")),2)</f>
        <v>9.94</v>
      </c>
      <c r="F19" s="1056">
        <f>ROUND(VALUE(SUBSTITUTE(実質収支比率等に係る経年分析!J$48,"▲","-")),2)</f>
        <v>10</v>
      </c>
    </row>
    <row r="20" spans="1:11">
      <c r="A20" s="1056" t="s">
        <v>99</v>
      </c>
      <c r="B20" s="1056">
        <f>ROUND(VALUE(SUBSTITUTE(実質収支比率等に係る経年分析!F$47,"▲","-")),2)</f>
        <v>24.65</v>
      </c>
      <c r="C20" s="1056">
        <f>ROUND(VALUE(SUBSTITUTE(実質収支比率等に係る経年分析!G$47,"▲","-")),2)</f>
        <v>29.21</v>
      </c>
      <c r="D20" s="1056">
        <f>ROUND(VALUE(SUBSTITUTE(実質収支比率等に係る経年分析!H$47,"▲","-")),2)</f>
        <v>30.27</v>
      </c>
      <c r="E20" s="1056">
        <f>ROUND(VALUE(SUBSTITUTE(実質収支比率等に係る経年分析!I$47,"▲","-")),2)</f>
        <v>34.58</v>
      </c>
      <c r="F20" s="1056">
        <f>ROUND(VALUE(SUBSTITUTE(実質収支比率等に係る経年分析!J$47,"▲","-")),2)</f>
        <v>24.53</v>
      </c>
    </row>
    <row r="21" spans="1:11">
      <c r="A21" s="1056" t="s">
        <v>100</v>
      </c>
      <c r="B21" s="1056">
        <f>IF(ISNUMBER(VALUE(SUBSTITUTE(実質収支比率等に係る経年分析!F$49,"▲","-"))),ROUND(VALUE(SUBSTITUTE(実質収支比率等に係る経年分析!F$49,"▲","-")),2),NA())</f>
        <v>6.52</v>
      </c>
      <c r="C21" s="1056">
        <f>IF(ISNUMBER(VALUE(SUBSTITUTE(実質収支比率等に係る経年分析!G$49,"▲","-"))),ROUND(VALUE(SUBSTITUTE(実質収支比率等に係る経年分析!G$49,"▲","-")),2),NA())</f>
        <v>3.95</v>
      </c>
      <c r="D21" s="1056">
        <f>IF(ISNUMBER(VALUE(SUBSTITUTE(実質収支比率等に係る経年分析!H$49,"▲","-"))),ROUND(VALUE(SUBSTITUTE(実質収支比率等に係る経年分析!H$49,"▲","-")),2),NA())</f>
        <v>3.6</v>
      </c>
      <c r="E21" s="1056">
        <f>IF(ISNUMBER(VALUE(SUBSTITUTE(実質収支比率等に係る経年分析!I$49,"▲","-"))),ROUND(VALUE(SUBSTITUTE(実質収支比率等に係る経年分析!I$49,"▲","-")),2),NA())</f>
        <v>2.19</v>
      </c>
      <c r="F21" s="1056">
        <f>IF(ISNUMBER(VALUE(SUBSTITUTE(実質収支比率等に係る経年分析!J$49,"▲","-"))),ROUND(VALUE(SUBSTITUTE(実質収支比率等に係る経年分析!J$49,"▲","-")),2),NA())</f>
        <v>-9.6199999999999992</v>
      </c>
    </row>
    <row r="24" spans="1:11">
      <c r="A24" s="1055" t="s">
        <v>103</v>
      </c>
    </row>
    <row r="25" spans="1:11">
      <c r="A25" s="1057"/>
      <c r="B25" s="1057" t="str">
        <f>'連結実質赤字比率に係る赤字・黒字の構成分析'!F$33</f>
        <v>H25</v>
      </c>
      <c r="C25" s="1057"/>
      <c r="D25" s="1057" t="str">
        <f>'連結実質赤字比率に係る赤字・黒字の構成分析'!G$33</f>
        <v>H26</v>
      </c>
      <c r="E25" s="1057"/>
      <c r="F25" s="1057" t="str">
        <f>'連結実質赤字比率に係る赤字・黒字の構成分析'!H$33</f>
        <v>H27</v>
      </c>
      <c r="G25" s="1057"/>
      <c r="H25" s="1057" t="str">
        <f>'連結実質赤字比率に係る赤字・黒字の構成分析'!I$33</f>
        <v>H28</v>
      </c>
      <c r="I25" s="1057"/>
      <c r="J25" s="1057" t="str">
        <f>'連結実質赤字比率に係る赤字・黒字の構成分析'!J$33</f>
        <v>H29</v>
      </c>
      <c r="K25" s="1057"/>
    </row>
    <row r="26" spans="1:11">
      <c r="A26" s="1057"/>
      <c r="B26" s="1057" t="s">
        <v>104</v>
      </c>
      <c r="C26" s="1057" t="s">
        <v>58</v>
      </c>
      <c r="D26" s="1057" t="s">
        <v>104</v>
      </c>
      <c r="E26" s="1057" t="s">
        <v>58</v>
      </c>
      <c r="F26" s="1057" t="s">
        <v>104</v>
      </c>
      <c r="G26" s="1057" t="s">
        <v>58</v>
      </c>
      <c r="H26" s="1057" t="s">
        <v>104</v>
      </c>
      <c r="I26" s="1057" t="s">
        <v>58</v>
      </c>
      <c r="J26" s="1057" t="s">
        <v>104</v>
      </c>
      <c r="K26" s="1057" t="s">
        <v>58</v>
      </c>
    </row>
    <row r="27" spans="1:11">
      <c r="A27" s="1057" t="str">
        <f>IF('連結実質赤字比率に係る赤字・黒字の構成分析'!C$43="",NA(),'連結実質赤字比率に係る赤字・黒字の構成分析'!C$43)</f>
        <v>その他会計（黒字）</v>
      </c>
      <c r="B27" s="1057" t="e">
        <f>IF(ROUND(VALUE(SUBSTITUTE('連結実質赤字比率に係る赤字・黒字の構成分析'!F$43,"▲","-")),2)&lt;0,ABS(ROUND(VALUE(SUBSTITUTE('連結実質赤字比率に係る赤字・黒字の構成分析'!F$43,"▲","-")),2)),NA())</f>
        <v>#N/A</v>
      </c>
      <c r="C27" s="1057">
        <f>IF(ROUND(VALUE(SUBSTITUTE('連結実質赤字比率に係る赤字・黒字の構成分析'!F$43,"▲","-")),2)&gt;=0,ABS(ROUND(VALUE(SUBSTITUTE('連結実質赤字比率に係る赤字・黒字の構成分析'!F$43,"▲","-")),2)),NA())</f>
        <v>0</v>
      </c>
      <c r="D27" s="1057" t="e">
        <f>IF(ROUND(VALUE(SUBSTITUTE('連結実質赤字比率に係る赤字・黒字の構成分析'!G$43,"▲","-")),2)&lt;0,ABS(ROUND(VALUE(SUBSTITUTE('連結実質赤字比率に係る赤字・黒字の構成分析'!G$43,"▲","-")),2)),NA())</f>
        <v>#N/A</v>
      </c>
      <c r="E27" s="1057">
        <f>IF(ROUND(VALUE(SUBSTITUTE('連結実質赤字比率に係る赤字・黒字の構成分析'!G$43,"▲","-")),2)&gt;=0,ABS(ROUND(VALUE(SUBSTITUTE('連結実質赤字比率に係る赤字・黒字の構成分析'!G$43,"▲","-")),2)),NA())</f>
        <v>0</v>
      </c>
      <c r="F27" s="1057" t="e">
        <f>IF(ROUND(VALUE(SUBSTITUTE('連結実質赤字比率に係る赤字・黒字の構成分析'!H$43,"▲","-")),2)&lt;0,ABS(ROUND(VALUE(SUBSTITUTE('連結実質赤字比率に係る赤字・黒字の構成分析'!H$43,"▲","-")),2)),NA())</f>
        <v>#N/A</v>
      </c>
      <c r="G27" s="1057">
        <f>IF(ROUND(VALUE(SUBSTITUTE('連結実質赤字比率に係る赤字・黒字の構成分析'!H$43,"▲","-")),2)&gt;=0,ABS(ROUND(VALUE(SUBSTITUTE('連結実質赤字比率に係る赤字・黒字の構成分析'!H$43,"▲","-")),2)),NA())</f>
        <v>0</v>
      </c>
      <c r="H27" s="1057" t="e">
        <f>IF(ROUND(VALUE(SUBSTITUTE('連結実質赤字比率に係る赤字・黒字の構成分析'!I$43,"▲","-")),2)&lt;0,ABS(ROUND(VALUE(SUBSTITUTE('連結実質赤字比率に係る赤字・黒字の構成分析'!I$43,"▲","-")),2)),NA())</f>
        <v>#N/A</v>
      </c>
      <c r="I27" s="1057">
        <f>IF(ROUND(VALUE(SUBSTITUTE('連結実質赤字比率に係る赤字・黒字の構成分析'!I$43,"▲","-")),2)&gt;=0,ABS(ROUND(VALUE(SUBSTITUTE('連結実質赤字比率に係る赤字・黒字の構成分析'!I$43,"▲","-")),2)),NA())</f>
        <v>0</v>
      </c>
      <c r="J27" s="1057" t="e">
        <f>IF(ROUND(VALUE(SUBSTITUTE('連結実質赤字比率に係る赤字・黒字の構成分析'!J$43,"▲","-")),2)&lt;0,ABS(ROUND(VALUE(SUBSTITUTE('連結実質赤字比率に係る赤字・黒字の構成分析'!J$43,"▲","-")),2)),NA())</f>
        <v>#N/A</v>
      </c>
      <c r="K27" s="1057">
        <f>IF(ROUND(VALUE(SUBSTITUTE('連結実質赤字比率に係る赤字・黒字の構成分析'!J$43,"▲","-")),2)&gt;=0,ABS(ROUND(VALUE(SUBSTITUTE('連結実質赤字比率に係る赤字・黒字の構成分析'!J$43,"▲","-")),2)),NA())</f>
        <v>0</v>
      </c>
    </row>
    <row r="28" spans="1:11">
      <c r="A28" s="1057" t="str">
        <f>IF('連結実質赤字比率に係る赤字・黒字の構成分析'!C$42="",NA(),'連結実質赤字比率に係る赤字・黒字の構成分析'!C$42)</f>
        <v>その他会計（赤字）</v>
      </c>
      <c r="B28" s="1057" t="e">
        <f>IF(ROUND(VALUE(SUBSTITUTE('連結実質赤字比率に係る赤字・黒字の構成分析'!F$42,"▲","-")),2)&lt;0,ABS(ROUND(VALUE(SUBSTITUTE('連結実質赤字比率に係る赤字・黒字の構成分析'!F$42,"▲","-")),2)),NA())</f>
        <v>#VALUE!</v>
      </c>
      <c r="C28" s="1057" t="e">
        <f>IF(ROUND(VALUE(SUBSTITUTE('連結実質赤字比率に係る赤字・黒字の構成分析'!F$42,"▲","-")),2)&gt;=0,ABS(ROUND(VALUE(SUBSTITUTE('連結実質赤字比率に係る赤字・黒字の構成分析'!F$42,"▲","-")),2)),NA())</f>
        <v>#VALUE!</v>
      </c>
      <c r="D28" s="1057" t="e">
        <f>IF(ROUND(VALUE(SUBSTITUTE('連結実質赤字比率に係る赤字・黒字の構成分析'!G$42,"▲","-")),2)&lt;0,ABS(ROUND(VALUE(SUBSTITUTE('連結実質赤字比率に係る赤字・黒字の構成分析'!G$42,"▲","-")),2)),NA())</f>
        <v>#VALUE!</v>
      </c>
      <c r="E28" s="1057" t="e">
        <f>IF(ROUND(VALUE(SUBSTITUTE('連結実質赤字比率に係る赤字・黒字の構成分析'!G$42,"▲","-")),2)&gt;=0,ABS(ROUND(VALUE(SUBSTITUTE('連結実質赤字比率に係る赤字・黒字の構成分析'!G$42,"▲","-")),2)),NA())</f>
        <v>#VALUE!</v>
      </c>
      <c r="F28" s="1057" t="e">
        <f>IF(ROUND(VALUE(SUBSTITUTE('連結実質赤字比率に係る赤字・黒字の構成分析'!H$42,"▲","-")),2)&lt;0,ABS(ROUND(VALUE(SUBSTITUTE('連結実質赤字比率に係る赤字・黒字の構成分析'!H$42,"▲","-")),2)),NA())</f>
        <v>#VALUE!</v>
      </c>
      <c r="G28" s="1057" t="e">
        <f>IF(ROUND(VALUE(SUBSTITUTE('連結実質赤字比率に係る赤字・黒字の構成分析'!H$42,"▲","-")),2)&gt;=0,ABS(ROUND(VALUE(SUBSTITUTE('連結実質赤字比率に係る赤字・黒字の構成分析'!H$42,"▲","-")),2)),NA())</f>
        <v>#VALUE!</v>
      </c>
      <c r="H28" s="1057" t="e">
        <f>IF(ROUND(VALUE(SUBSTITUTE('連結実質赤字比率に係る赤字・黒字の構成分析'!I$42,"▲","-")),2)&lt;0,ABS(ROUND(VALUE(SUBSTITUTE('連結実質赤字比率に係る赤字・黒字の構成分析'!I$42,"▲","-")),2)),NA())</f>
        <v>#VALUE!</v>
      </c>
      <c r="I28" s="1057" t="e">
        <f>IF(ROUND(VALUE(SUBSTITUTE('連結実質赤字比率に係る赤字・黒字の構成分析'!I$42,"▲","-")),2)&gt;=0,ABS(ROUND(VALUE(SUBSTITUTE('連結実質赤字比率に係る赤字・黒字の構成分析'!I$42,"▲","-")),2)),NA())</f>
        <v>#VALUE!</v>
      </c>
      <c r="J28" s="1057" t="e">
        <f>IF(ROUND(VALUE(SUBSTITUTE('連結実質赤字比率に係る赤字・黒字の構成分析'!J$42,"▲","-")),2)&lt;0,ABS(ROUND(VALUE(SUBSTITUTE('連結実質赤字比率に係る赤字・黒字の構成分析'!J$42,"▲","-")),2)),NA())</f>
        <v>#VALUE!</v>
      </c>
      <c r="K28" s="1057" t="e">
        <f>IF(ROUND(VALUE(SUBSTITUTE('連結実質赤字比率に係る赤字・黒字の構成分析'!J$42,"▲","-")),2)&gt;=0,ABS(ROUND(VALUE(SUBSTITUTE('連結実質赤字比率に係る赤字・黒字の構成分析'!J$42,"▲","-")),2)),NA())</f>
        <v>#VALUE!</v>
      </c>
    </row>
    <row r="29" spans="1:11">
      <c r="A29" s="1057" t="str">
        <f>IF('連結実質赤字比率に係る赤字・黒字の構成分析'!C$41="",NA(),'連結実質赤字比率に係る赤字・黒字の構成分析'!C$41)</f>
        <v>駐車場事業特別会計</v>
      </c>
      <c r="B29" s="1057" t="e">
        <f>IF(ROUND(VALUE(SUBSTITUTE('連結実質赤字比率に係る赤字・黒字の構成分析'!F$41,"▲","-")),2)&lt;0,ABS(ROUND(VALUE(SUBSTITUTE('連結実質赤字比率に係る赤字・黒字の構成分析'!F$41,"▲","-")),2)),NA())</f>
        <v>#N/A</v>
      </c>
      <c r="C29" s="1057">
        <f>IF(ROUND(VALUE(SUBSTITUTE('連結実質赤字比率に係る赤字・黒字の構成分析'!F$41,"▲","-")),2)&gt;=0,ABS(ROUND(VALUE(SUBSTITUTE('連結実質赤字比率に係る赤字・黒字の構成分析'!F$41,"▲","-")),2)),NA())</f>
        <v>1.e-002</v>
      </c>
      <c r="D29" s="1057" t="e">
        <f>IF(ROUND(VALUE(SUBSTITUTE('連結実質赤字比率に係る赤字・黒字の構成分析'!G$41,"▲","-")),2)&lt;0,ABS(ROUND(VALUE(SUBSTITUTE('連結実質赤字比率に係る赤字・黒字の構成分析'!G$41,"▲","-")),2)),NA())</f>
        <v>#N/A</v>
      </c>
      <c r="E29" s="1057">
        <f>IF(ROUND(VALUE(SUBSTITUTE('連結実質赤字比率に係る赤字・黒字の構成分析'!G$41,"▲","-")),2)&gt;=0,ABS(ROUND(VALUE(SUBSTITUTE('連結実質赤字比率に係る赤字・黒字の構成分析'!G$41,"▲","-")),2)),NA())</f>
        <v>1.e-002</v>
      </c>
      <c r="F29" s="1057" t="e">
        <f>IF(ROUND(VALUE(SUBSTITUTE('連結実質赤字比率に係る赤字・黒字の構成分析'!H$41,"▲","-")),2)&lt;0,ABS(ROUND(VALUE(SUBSTITUTE('連結実質赤字比率に係る赤字・黒字の構成分析'!H$41,"▲","-")),2)),NA())</f>
        <v>#N/A</v>
      </c>
      <c r="G29" s="1057">
        <f>IF(ROUND(VALUE(SUBSTITUTE('連結実質赤字比率に係る赤字・黒字の構成分析'!H$41,"▲","-")),2)&gt;=0,ABS(ROUND(VALUE(SUBSTITUTE('連結実質赤字比率に係る赤字・黒字の構成分析'!H$41,"▲","-")),2)),NA())</f>
        <v>0</v>
      </c>
      <c r="H29" s="1057" t="e">
        <f>IF(ROUND(VALUE(SUBSTITUTE('連結実質赤字比率に係る赤字・黒字の構成分析'!I$41,"▲","-")),2)&lt;0,ABS(ROUND(VALUE(SUBSTITUTE('連結実質赤字比率に係る赤字・黒字の構成分析'!I$41,"▲","-")),2)),NA())</f>
        <v>#N/A</v>
      </c>
      <c r="I29" s="1057">
        <f>IF(ROUND(VALUE(SUBSTITUTE('連結実質赤字比率に係る赤字・黒字の構成分析'!I$41,"▲","-")),2)&gt;=0,ABS(ROUND(VALUE(SUBSTITUTE('連結実質赤字比率に係る赤字・黒字の構成分析'!I$41,"▲","-")),2)),NA())</f>
        <v>0</v>
      </c>
      <c r="J29" s="1057" t="e">
        <f>IF(ROUND(VALUE(SUBSTITUTE('連結実質赤字比率に係る赤字・黒字の構成分析'!J$41,"▲","-")),2)&lt;0,ABS(ROUND(VALUE(SUBSTITUTE('連結実質赤字比率に係る赤字・黒字の構成分析'!J$41,"▲","-")),2)),NA())</f>
        <v>#N/A</v>
      </c>
      <c r="K29" s="1057">
        <f>IF(ROUND(VALUE(SUBSTITUTE('連結実質赤字比率に係る赤字・黒字の構成分析'!J$41,"▲","-")),2)&gt;=0,ABS(ROUND(VALUE(SUBSTITUTE('連結実質赤字比率に係る赤字・黒字の構成分析'!J$41,"▲","-")),2)),NA())</f>
        <v>0</v>
      </c>
    </row>
    <row r="30" spans="1:11">
      <c r="A30" s="1057" t="str">
        <f>IF('連結実質赤字比率に係る赤字・黒字の構成分析'!C$40="",NA(),'連結実質赤字比率に係る赤字・黒字の構成分析'!C$40)</f>
        <v>公共下水道事業特別会計</v>
      </c>
      <c r="B30" s="1057" t="e">
        <f>IF(ROUND(VALUE(SUBSTITUTE('連結実質赤字比率に係る赤字・黒字の構成分析'!F$40,"▲","-")),2)&lt;0,ABS(ROUND(VALUE(SUBSTITUTE('連結実質赤字比率に係る赤字・黒字の構成分析'!F$40,"▲","-")),2)),NA())</f>
        <v>#N/A</v>
      </c>
      <c r="C30" s="1057">
        <f>IF(ROUND(VALUE(SUBSTITUTE('連結実質赤字比率に係る赤字・黒字の構成分析'!F$40,"▲","-")),2)&gt;=0,ABS(ROUND(VALUE(SUBSTITUTE('連結実質赤字比率に係る赤字・黒字の構成分析'!F$40,"▲","-")),2)),NA())</f>
        <v>0</v>
      </c>
      <c r="D30" s="1057" t="e">
        <f>IF(ROUND(VALUE(SUBSTITUTE('連結実質赤字比率に係る赤字・黒字の構成分析'!G$40,"▲","-")),2)&lt;0,ABS(ROUND(VALUE(SUBSTITUTE('連結実質赤字比率に係る赤字・黒字の構成分析'!G$40,"▲","-")),2)),NA())</f>
        <v>#N/A</v>
      </c>
      <c r="E30" s="1057">
        <f>IF(ROUND(VALUE(SUBSTITUTE('連結実質赤字比率に係る赤字・黒字の構成分析'!G$40,"▲","-")),2)&gt;=0,ABS(ROUND(VALUE(SUBSTITUTE('連結実質赤字比率に係る赤字・黒字の構成分析'!G$40,"▲","-")),2)),NA())</f>
        <v>0</v>
      </c>
      <c r="F30" s="1057" t="e">
        <f>IF(ROUND(VALUE(SUBSTITUTE('連結実質赤字比率に係る赤字・黒字の構成分析'!H$40,"▲","-")),2)&lt;0,ABS(ROUND(VALUE(SUBSTITUTE('連結実質赤字比率に係る赤字・黒字の構成分析'!H$40,"▲","-")),2)),NA())</f>
        <v>#N/A</v>
      </c>
      <c r="G30" s="1057">
        <f>IF(ROUND(VALUE(SUBSTITUTE('連結実質赤字比率に係る赤字・黒字の構成分析'!H$40,"▲","-")),2)&gt;=0,ABS(ROUND(VALUE(SUBSTITUTE('連結実質赤字比率に係る赤字・黒字の構成分析'!H$40,"▲","-")),2)),NA())</f>
        <v>0</v>
      </c>
      <c r="H30" s="1057" t="e">
        <f>IF(ROUND(VALUE(SUBSTITUTE('連結実質赤字比率に係る赤字・黒字の構成分析'!I$40,"▲","-")),2)&lt;0,ABS(ROUND(VALUE(SUBSTITUTE('連結実質赤字比率に係る赤字・黒字の構成分析'!I$40,"▲","-")),2)),NA())</f>
        <v>#N/A</v>
      </c>
      <c r="I30" s="1057">
        <f>IF(ROUND(VALUE(SUBSTITUTE('連結実質赤字比率に係る赤字・黒字の構成分析'!I$40,"▲","-")),2)&gt;=0,ABS(ROUND(VALUE(SUBSTITUTE('連結実質赤字比率に係る赤字・黒字の構成分析'!I$40,"▲","-")),2)),NA())</f>
        <v>0</v>
      </c>
      <c r="J30" s="1057" t="e">
        <f>IF(ROUND(VALUE(SUBSTITUTE('連結実質赤字比率に係る赤字・黒字の構成分析'!J$40,"▲","-")),2)&lt;0,ABS(ROUND(VALUE(SUBSTITUTE('連結実質赤字比率に係る赤字・黒字の構成分析'!J$40,"▲","-")),2)),NA())</f>
        <v>#N/A</v>
      </c>
      <c r="K30" s="1057">
        <f>IF(ROUND(VALUE(SUBSTITUTE('連結実質赤字比率に係る赤字・黒字の構成分析'!J$40,"▲","-")),2)&gt;=0,ABS(ROUND(VALUE(SUBSTITUTE('連結実質赤字比率に係る赤字・黒字の構成分析'!J$40,"▲","-")),2)),NA())</f>
        <v>0</v>
      </c>
    </row>
    <row r="31" spans="1:11">
      <c r="A31" s="1057" t="str">
        <f>IF('連結実質赤字比率に係る赤字・黒字の構成分析'!C$39="",NA(),'連結実質赤字比率に係る赤字・黒字の構成分析'!C$39)</f>
        <v>後期高齢者医療特別会計</v>
      </c>
      <c r="B31" s="1057" t="e">
        <f>IF(ROUND(VALUE(SUBSTITUTE('連結実質赤字比率に係る赤字・黒字の構成分析'!F$39,"▲","-")),2)&lt;0,ABS(ROUND(VALUE(SUBSTITUTE('連結実質赤字比率に係る赤字・黒字の構成分析'!F$39,"▲","-")),2)),NA())</f>
        <v>#N/A</v>
      </c>
      <c r="C31" s="1057">
        <f>IF(ROUND(VALUE(SUBSTITUTE('連結実質赤字比率に係る赤字・黒字の構成分析'!F$39,"▲","-")),2)&gt;=0,ABS(ROUND(VALUE(SUBSTITUTE('連結実質赤字比率に係る赤字・黒字の構成分析'!F$39,"▲","-")),2)),NA())</f>
        <v>0</v>
      </c>
      <c r="D31" s="1057" t="e">
        <f>IF(ROUND(VALUE(SUBSTITUTE('連結実質赤字比率に係る赤字・黒字の構成分析'!G$39,"▲","-")),2)&lt;0,ABS(ROUND(VALUE(SUBSTITUTE('連結実質赤字比率に係る赤字・黒字の構成分析'!G$39,"▲","-")),2)),NA())</f>
        <v>#N/A</v>
      </c>
      <c r="E31" s="1057">
        <f>IF(ROUND(VALUE(SUBSTITUTE('連結実質赤字比率に係る赤字・黒字の構成分析'!G$39,"▲","-")),2)&gt;=0,ABS(ROUND(VALUE(SUBSTITUTE('連結実質赤字比率に係る赤字・黒字の構成分析'!G$39,"▲","-")),2)),NA())</f>
        <v>0</v>
      </c>
      <c r="F31" s="1057" t="e">
        <f>IF(ROUND(VALUE(SUBSTITUTE('連結実質赤字比率に係る赤字・黒字の構成分析'!H$39,"▲","-")),2)&lt;0,ABS(ROUND(VALUE(SUBSTITUTE('連結実質赤字比率に係る赤字・黒字の構成分析'!H$39,"▲","-")),2)),NA())</f>
        <v>#N/A</v>
      </c>
      <c r="G31" s="1057">
        <f>IF(ROUND(VALUE(SUBSTITUTE('連結実質赤字比率に係る赤字・黒字の構成分析'!H$39,"▲","-")),2)&gt;=0,ABS(ROUND(VALUE(SUBSTITUTE('連結実質赤字比率に係る赤字・黒字の構成分析'!H$39,"▲","-")),2)),NA())</f>
        <v>1.e-002</v>
      </c>
      <c r="H31" s="1057" t="e">
        <f>IF(ROUND(VALUE(SUBSTITUTE('連結実質赤字比率に係る赤字・黒字の構成分析'!I$39,"▲","-")),2)&lt;0,ABS(ROUND(VALUE(SUBSTITUTE('連結実質赤字比率に係る赤字・黒字の構成分析'!I$39,"▲","-")),2)),NA())</f>
        <v>#N/A</v>
      </c>
      <c r="I31" s="1057">
        <f>IF(ROUND(VALUE(SUBSTITUTE('連結実質赤字比率に係る赤字・黒字の構成分析'!I$39,"▲","-")),2)&gt;=0,ABS(ROUND(VALUE(SUBSTITUTE('連結実質赤字比率に係る赤字・黒字の構成分析'!I$39,"▲","-")),2)),NA())</f>
        <v>0</v>
      </c>
      <c r="J31" s="1057" t="e">
        <f>IF(ROUND(VALUE(SUBSTITUTE('連結実質赤字比率に係る赤字・黒字の構成分析'!J$39,"▲","-")),2)&lt;0,ABS(ROUND(VALUE(SUBSTITUTE('連結実質赤字比率に係る赤字・黒字の構成分析'!J$39,"▲","-")),2)),NA())</f>
        <v>#N/A</v>
      </c>
      <c r="K31" s="1057">
        <f>IF(ROUND(VALUE(SUBSTITUTE('連結実質赤字比率に係る赤字・黒字の構成分析'!J$39,"▲","-")),2)&gt;=0,ABS(ROUND(VALUE(SUBSTITUTE('連結実質赤字比率に係る赤字・黒字の構成分析'!J$39,"▲","-")),2)),NA())</f>
        <v>1.e-002</v>
      </c>
    </row>
    <row r="32" spans="1:11">
      <c r="A32" s="1057" t="str">
        <f>IF('連結実質赤字比率に係る赤字・黒字の構成分析'!C$38="",NA(),'連結実質赤字比率に係る赤字・黒字の構成分析'!C$38)</f>
        <v>国民健康保険事業特別会計</v>
      </c>
      <c r="B32" s="1057" t="e">
        <f>IF(ROUND(VALUE(SUBSTITUTE('連結実質赤字比率に係る赤字・黒字の構成分析'!F$38,"▲","-")),2)&lt;0,ABS(ROUND(VALUE(SUBSTITUTE('連結実質赤字比率に係る赤字・黒字の構成分析'!F$38,"▲","-")),2)),NA())</f>
        <v>#N/A</v>
      </c>
      <c r="C32" s="1057">
        <f>IF(ROUND(VALUE(SUBSTITUTE('連結実質赤字比率に係る赤字・黒字の構成分析'!F$38,"▲","-")),2)&gt;=0,ABS(ROUND(VALUE(SUBSTITUTE('連結実質赤字比率に係る赤字・黒字の構成分析'!F$38,"▲","-")),2)),NA())</f>
        <v>0.16</v>
      </c>
      <c r="D32" s="1057" t="e">
        <f>IF(ROUND(VALUE(SUBSTITUTE('連結実質赤字比率に係る赤字・黒字の構成分析'!G$38,"▲","-")),2)&lt;0,ABS(ROUND(VALUE(SUBSTITUTE('連結実質赤字比率に係る赤字・黒字の構成分析'!G$38,"▲","-")),2)),NA())</f>
        <v>#N/A</v>
      </c>
      <c r="E32" s="1057">
        <f>IF(ROUND(VALUE(SUBSTITUTE('連結実質赤字比率に係る赤字・黒字の構成分析'!G$38,"▲","-")),2)&gt;=0,ABS(ROUND(VALUE(SUBSTITUTE('連結実質赤字比率に係る赤字・黒字の構成分析'!G$38,"▲","-")),2)),NA())</f>
        <v>0.42</v>
      </c>
      <c r="F32" s="1057" t="e">
        <f>IF(ROUND(VALUE(SUBSTITUTE('連結実質赤字比率に係る赤字・黒字の構成分析'!H$38,"▲","-")),2)&lt;0,ABS(ROUND(VALUE(SUBSTITUTE('連結実質赤字比率に係る赤字・黒字の構成分析'!H$38,"▲","-")),2)),NA())</f>
        <v>#N/A</v>
      </c>
      <c r="G32" s="1057">
        <f>IF(ROUND(VALUE(SUBSTITUTE('連結実質赤字比率に係る赤字・黒字の構成分析'!H$38,"▲","-")),2)&gt;=0,ABS(ROUND(VALUE(SUBSTITUTE('連結実質赤字比率に係る赤字・黒字の構成分析'!H$38,"▲","-")),2)),NA())</f>
        <v>0.31</v>
      </c>
      <c r="H32" s="1057" t="e">
        <f>IF(ROUND(VALUE(SUBSTITUTE('連結実質赤字比率に係る赤字・黒字の構成分析'!I$38,"▲","-")),2)&lt;0,ABS(ROUND(VALUE(SUBSTITUTE('連結実質赤字比率に係る赤字・黒字の構成分析'!I$38,"▲","-")),2)),NA())</f>
        <v>#N/A</v>
      </c>
      <c r="I32" s="1057">
        <f>IF(ROUND(VALUE(SUBSTITUTE('連結実質赤字比率に係る赤字・黒字の構成分析'!I$38,"▲","-")),2)&gt;=0,ABS(ROUND(VALUE(SUBSTITUTE('連結実質赤字比率に係る赤字・黒字の構成分析'!I$38,"▲","-")),2)),NA())</f>
        <v>1.37</v>
      </c>
      <c r="J32" s="1057" t="e">
        <f>IF(ROUND(VALUE(SUBSTITUTE('連結実質赤字比率に係る赤字・黒字の構成分析'!J$38,"▲","-")),2)&lt;0,ABS(ROUND(VALUE(SUBSTITUTE('連結実質赤字比率に係る赤字・黒字の構成分析'!J$38,"▲","-")),2)),NA())</f>
        <v>#N/A</v>
      </c>
      <c r="K32" s="1057">
        <f>IF(ROUND(VALUE(SUBSTITUTE('連結実質赤字比率に係る赤字・黒字の構成分析'!J$38,"▲","-")),2)&gt;=0,ABS(ROUND(VALUE(SUBSTITUTE('連結実質赤字比率に係る赤字・黒字の構成分析'!J$38,"▲","-")),2)),NA())</f>
        <v>0.94</v>
      </c>
    </row>
    <row r="33" spans="1:16">
      <c r="A33" s="1057" t="str">
        <f>IF('連結実質赤字比率に係る赤字・黒字の構成分析'!C$37="",NA(),'連結実質赤字比率に係る赤字・黒字の構成分析'!C$37)</f>
        <v>介護保険特別会計</v>
      </c>
      <c r="B33" s="1057" t="e">
        <f>IF(ROUND(VALUE(SUBSTITUTE('連結実質赤字比率に係る赤字・黒字の構成分析'!F$37,"▲","-")),2)&lt;0,ABS(ROUND(VALUE(SUBSTITUTE('連結実質赤字比率に係る赤字・黒字の構成分析'!F$37,"▲","-")),2)),NA())</f>
        <v>#N/A</v>
      </c>
      <c r="C33" s="1057">
        <f>IF(ROUND(VALUE(SUBSTITUTE('連結実質赤字比率に係る赤字・黒字の構成分析'!F$37,"▲","-")),2)&gt;=0,ABS(ROUND(VALUE(SUBSTITUTE('連結実質赤字比率に係る赤字・黒字の構成分析'!F$37,"▲","-")),2)),NA())</f>
        <v>7.0000000000000007e-002</v>
      </c>
      <c r="D33" s="1057" t="e">
        <f>IF(ROUND(VALUE(SUBSTITUTE('連結実質赤字比率に係る赤字・黒字の構成分析'!G$37,"▲","-")),2)&lt;0,ABS(ROUND(VALUE(SUBSTITUTE('連結実質赤字比率に係る赤字・黒字の構成分析'!G$37,"▲","-")),2)),NA())</f>
        <v>#N/A</v>
      </c>
      <c r="E33" s="1057">
        <f>IF(ROUND(VALUE(SUBSTITUTE('連結実質赤字比率に係る赤字・黒字の構成分析'!G$37,"▲","-")),2)&gt;=0,ABS(ROUND(VALUE(SUBSTITUTE('連結実質赤字比率に係る赤字・黒字の構成分析'!G$37,"▲","-")),2)),NA())</f>
        <v>0.3</v>
      </c>
      <c r="F33" s="1057" t="e">
        <f>IF(ROUND(VALUE(SUBSTITUTE('連結実質赤字比率に係る赤字・黒字の構成分析'!H$37,"▲","-")),2)&lt;0,ABS(ROUND(VALUE(SUBSTITUTE('連結実質赤字比率に係る赤字・黒字の構成分析'!H$37,"▲","-")),2)),NA())</f>
        <v>#N/A</v>
      </c>
      <c r="G33" s="1057">
        <f>IF(ROUND(VALUE(SUBSTITUTE('連結実質赤字比率に係る赤字・黒字の構成分析'!H$37,"▲","-")),2)&gt;=0,ABS(ROUND(VALUE(SUBSTITUTE('連結実質赤字比率に係る赤字・黒字の構成分析'!H$37,"▲","-")),2)),NA())</f>
        <v>0.94</v>
      </c>
      <c r="H33" s="1057" t="e">
        <f>IF(ROUND(VALUE(SUBSTITUTE('連結実質赤字比率に係る赤字・黒字の構成分析'!I$37,"▲","-")),2)&lt;0,ABS(ROUND(VALUE(SUBSTITUTE('連結実質赤字比率に係る赤字・黒字の構成分析'!I$37,"▲","-")),2)),NA())</f>
        <v>#N/A</v>
      </c>
      <c r="I33" s="1057">
        <f>IF(ROUND(VALUE(SUBSTITUTE('連結実質赤字比率に係る赤字・黒字の構成分析'!I$37,"▲","-")),2)&gt;=0,ABS(ROUND(VALUE(SUBSTITUTE('連結実質赤字比率に係る赤字・黒字の構成分析'!I$37,"▲","-")),2)),NA())</f>
        <v>1.38</v>
      </c>
      <c r="J33" s="1057" t="e">
        <f>IF(ROUND(VALUE(SUBSTITUTE('連結実質赤字比率に係る赤字・黒字の構成分析'!J$37,"▲","-")),2)&lt;0,ABS(ROUND(VALUE(SUBSTITUTE('連結実質赤字比率に係る赤字・黒字の構成分析'!J$37,"▲","-")),2)),NA())</f>
        <v>#N/A</v>
      </c>
      <c r="K33" s="1057">
        <f>IF(ROUND(VALUE(SUBSTITUTE('連結実質赤字比率に係る赤字・黒字の構成分析'!J$37,"▲","-")),2)&gt;=0,ABS(ROUND(VALUE(SUBSTITUTE('連結実質赤字比率に係る赤字・黒字の構成分析'!J$37,"▲","-")),2)),NA())</f>
        <v>1.43</v>
      </c>
    </row>
    <row r="34" spans="1:16">
      <c r="A34" s="1057" t="str">
        <f>IF('連結実質赤字比率に係る赤字・黒字の構成分析'!C$36="",NA(),'連結実質赤字比率に係る赤字・黒字の構成分析'!C$36)</f>
        <v>病院事業会計</v>
      </c>
      <c r="B34" s="1057" t="e">
        <f>IF(ROUND(VALUE(SUBSTITUTE('連結実質赤字比率に係る赤字・黒字の構成分析'!F$36,"▲","-")),2)&lt;0,ABS(ROUND(VALUE(SUBSTITUTE('連結実質赤字比率に係る赤字・黒字の構成分析'!F$36,"▲","-")),2)),NA())</f>
        <v>#N/A</v>
      </c>
      <c r="C34" s="1057">
        <f>IF(ROUND(VALUE(SUBSTITUTE('連結実質赤字比率に係る赤字・黒字の構成分析'!F$36,"▲","-")),2)&gt;=0,ABS(ROUND(VALUE(SUBSTITUTE('連結実質赤字比率に係る赤字・黒字の構成分析'!F$36,"▲","-")),2)),NA())</f>
        <v>4.1500000000000004</v>
      </c>
      <c r="D34" s="1057" t="e">
        <f>IF(ROUND(VALUE(SUBSTITUTE('連結実質赤字比率に係る赤字・黒字の構成分析'!G$36,"▲","-")),2)&lt;0,ABS(ROUND(VALUE(SUBSTITUTE('連結実質赤字比率に係る赤字・黒字の構成分析'!G$36,"▲","-")),2)),NA())</f>
        <v>#N/A</v>
      </c>
      <c r="E34" s="1057">
        <f>IF(ROUND(VALUE(SUBSTITUTE('連結実質赤字比率に係る赤字・黒字の構成分析'!G$36,"▲","-")),2)&gt;=0,ABS(ROUND(VALUE(SUBSTITUTE('連結実質赤字比率に係る赤字・黒字の構成分析'!G$36,"▲","-")),2)),NA())</f>
        <v>3.84</v>
      </c>
      <c r="F34" s="1057" t="e">
        <f>IF(ROUND(VALUE(SUBSTITUTE('連結実質赤字比率に係る赤字・黒字の構成分析'!H$36,"▲","-")),2)&lt;0,ABS(ROUND(VALUE(SUBSTITUTE('連結実質赤字比率に係る赤字・黒字の構成分析'!H$36,"▲","-")),2)),NA())</f>
        <v>#N/A</v>
      </c>
      <c r="G34" s="1057">
        <f>IF(ROUND(VALUE(SUBSTITUTE('連結実質赤字比率に係る赤字・黒字の構成分析'!H$36,"▲","-")),2)&gt;=0,ABS(ROUND(VALUE(SUBSTITUTE('連結実質赤字比率に係る赤字・黒字の構成分析'!H$36,"▲","-")),2)),NA())</f>
        <v>5.58</v>
      </c>
      <c r="H34" s="1057" t="e">
        <f>IF(ROUND(VALUE(SUBSTITUTE('連結実質赤字比率に係る赤字・黒字の構成分析'!I$36,"▲","-")),2)&lt;0,ABS(ROUND(VALUE(SUBSTITUTE('連結実質赤字比率に係る赤字・黒字の構成分析'!I$36,"▲","-")),2)),NA())</f>
        <v>#N/A</v>
      </c>
      <c r="I34" s="1057">
        <f>IF(ROUND(VALUE(SUBSTITUTE('連結実質赤字比率に係る赤字・黒字の構成分析'!I$36,"▲","-")),2)&gt;=0,ABS(ROUND(VALUE(SUBSTITUTE('連結実質赤字比率に係る赤字・黒字の構成分析'!I$36,"▲","-")),2)),NA())</f>
        <v>4.2699999999999996</v>
      </c>
      <c r="J34" s="1057" t="e">
        <f>IF(ROUND(VALUE(SUBSTITUTE('連結実質赤字比率に係る赤字・黒字の構成分析'!J$36,"▲","-")),2)&lt;0,ABS(ROUND(VALUE(SUBSTITUTE('連結実質赤字比率に係る赤字・黒字の構成分析'!J$36,"▲","-")),2)),NA())</f>
        <v>#N/A</v>
      </c>
      <c r="K34" s="1057">
        <f>IF(ROUND(VALUE(SUBSTITUTE('連結実質赤字比率に係る赤字・黒字の構成分析'!J$36,"▲","-")),2)&gt;=0,ABS(ROUND(VALUE(SUBSTITUTE('連結実質赤字比率に係る赤字・黒字の構成分析'!J$36,"▲","-")),2)),NA())</f>
        <v>2.92</v>
      </c>
    </row>
    <row r="35" spans="1:16">
      <c r="A35" s="1057" t="str">
        <f>IF('連結実質赤字比率に係る赤字・黒字の構成分析'!C$35="",NA(),'連結実質赤字比率に係る赤字・黒字の構成分析'!C$35)</f>
        <v>水道事業会計</v>
      </c>
      <c r="B35" s="1057" t="e">
        <f>IF(ROUND(VALUE(SUBSTITUTE('連結実質赤字比率に係る赤字・黒字の構成分析'!F$35,"▲","-")),2)&lt;0,ABS(ROUND(VALUE(SUBSTITUTE('連結実質赤字比率に係る赤字・黒字の構成分析'!F$35,"▲","-")),2)),NA())</f>
        <v>#N/A</v>
      </c>
      <c r="C35" s="1057">
        <f>IF(ROUND(VALUE(SUBSTITUTE('連結実質赤字比率に係る赤字・黒字の構成分析'!F$35,"▲","-")),2)&gt;=0,ABS(ROUND(VALUE(SUBSTITUTE('連結実質赤字比率に係る赤字・黒字の構成分析'!F$35,"▲","-")),2)),NA())</f>
        <v>3.97</v>
      </c>
      <c r="D35" s="1057" t="e">
        <f>IF(ROUND(VALUE(SUBSTITUTE('連結実質赤字比率に係る赤字・黒字の構成分析'!G$35,"▲","-")),2)&lt;0,ABS(ROUND(VALUE(SUBSTITUTE('連結実質赤字比率に係る赤字・黒字の構成分析'!G$35,"▲","-")),2)),NA())</f>
        <v>#N/A</v>
      </c>
      <c r="E35" s="1057">
        <f>IF(ROUND(VALUE(SUBSTITUTE('連結実質赤字比率に係る赤字・黒字の構成分析'!G$35,"▲","-")),2)&gt;=0,ABS(ROUND(VALUE(SUBSTITUTE('連結実質赤字比率に係る赤字・黒字の構成分析'!G$35,"▲","-")),2)),NA())</f>
        <v>4.53</v>
      </c>
      <c r="F35" s="1057" t="e">
        <f>IF(ROUND(VALUE(SUBSTITUTE('連結実質赤字比率に係る赤字・黒字の構成分析'!H$35,"▲","-")),2)&lt;0,ABS(ROUND(VALUE(SUBSTITUTE('連結実質赤字比率に係る赤字・黒字の構成分析'!H$35,"▲","-")),2)),NA())</f>
        <v>#N/A</v>
      </c>
      <c r="G35" s="1057">
        <f>IF(ROUND(VALUE(SUBSTITUTE('連結実質赤字比率に係る赤字・黒字の構成分析'!H$35,"▲","-")),2)&gt;=0,ABS(ROUND(VALUE(SUBSTITUTE('連結実質赤字比率に係る赤字・黒字の構成分析'!H$35,"▲","-")),2)),NA())</f>
        <v>5.09</v>
      </c>
      <c r="H35" s="1057" t="e">
        <f>IF(ROUND(VALUE(SUBSTITUTE('連結実質赤字比率に係る赤字・黒字の構成分析'!I$35,"▲","-")),2)&lt;0,ABS(ROUND(VALUE(SUBSTITUTE('連結実質赤字比率に係る赤字・黒字の構成分析'!I$35,"▲","-")),2)),NA())</f>
        <v>#N/A</v>
      </c>
      <c r="I35" s="1057">
        <f>IF(ROUND(VALUE(SUBSTITUTE('連結実質赤字比率に係る赤字・黒字の構成分析'!I$35,"▲","-")),2)&gt;=0,ABS(ROUND(VALUE(SUBSTITUTE('連結実質赤字比率に係る赤字・黒字の構成分析'!I$35,"▲","-")),2)),NA())</f>
        <v>6.18</v>
      </c>
      <c r="J35" s="1057" t="e">
        <f>IF(ROUND(VALUE(SUBSTITUTE('連結実質赤字比率に係る赤字・黒字の構成分析'!J$35,"▲","-")),2)&lt;0,ABS(ROUND(VALUE(SUBSTITUTE('連結実質赤字比率に係る赤字・黒字の構成分析'!J$35,"▲","-")),2)),NA())</f>
        <v>#N/A</v>
      </c>
      <c r="K35" s="1057">
        <f>IF(ROUND(VALUE(SUBSTITUTE('連結実質赤字比率に係る赤字・黒字の構成分析'!J$35,"▲","-")),2)&gt;=0,ABS(ROUND(VALUE(SUBSTITUTE('連結実質赤字比率に係る赤字・黒字の構成分析'!J$35,"▲","-")),2)),NA())</f>
        <v>7.1</v>
      </c>
    </row>
    <row r="36" spans="1:16">
      <c r="A36" s="1057" t="str">
        <f>IF('連結実質赤字比率に係る赤字・黒字の構成分析'!C$34="",NA(),'連結実質赤字比率に係る赤字・黒字の構成分析'!C$34)</f>
        <v>一般会計</v>
      </c>
      <c r="B36" s="1057" t="e">
        <f>IF(ROUND(VALUE(SUBSTITUTE('連結実質赤字比率に係る赤字・黒字の構成分析'!F$34,"▲","-")),2)&lt;0,ABS(ROUND(VALUE(SUBSTITUTE('連結実質赤字比率に係る赤字・黒字の構成分析'!F$34,"▲","-")),2)),NA())</f>
        <v>#N/A</v>
      </c>
      <c r="C36" s="1057">
        <f>IF(ROUND(VALUE(SUBSTITUTE('連結実質赤字比率に係る赤字・黒字の構成分析'!F$34,"▲","-")),2)&gt;=0,ABS(ROUND(VALUE(SUBSTITUTE('連結実質赤字比率に係る赤字・黒字の構成分析'!F$34,"▲","-")),2)),NA())</f>
        <v>10.46</v>
      </c>
      <c r="D36" s="1057" t="e">
        <f>IF(ROUND(VALUE(SUBSTITUTE('連結実質赤字比率に係る赤字・黒字の構成分析'!G$34,"▲","-")),2)&lt;0,ABS(ROUND(VALUE(SUBSTITUTE('連結実質赤字比率に係る赤字・黒字の構成分析'!G$34,"▲","-")),2)),NA())</f>
        <v>#N/A</v>
      </c>
      <c r="E36" s="1057">
        <f>IF(ROUND(VALUE(SUBSTITUTE('連結実質赤字比率に係る赤字・黒字の構成分析'!G$34,"▲","-")),2)&gt;=0,ABS(ROUND(VALUE(SUBSTITUTE('連結実質赤字比率に係る赤字・黒字の構成分析'!G$34,"▲","-")),2)),NA())</f>
        <v>10.41</v>
      </c>
      <c r="F36" s="1057" t="e">
        <f>IF(ROUND(VALUE(SUBSTITUTE('連結実質赤字比率に係る赤字・黒字の構成分析'!H$34,"▲","-")),2)&lt;0,ABS(ROUND(VALUE(SUBSTITUTE('連結実質赤字比率に係る赤字・黒字の構成分析'!H$34,"▲","-")),2)),NA())</f>
        <v>#N/A</v>
      </c>
      <c r="G36" s="1057">
        <f>IF(ROUND(VALUE(SUBSTITUTE('連結実質赤字比率に係る赤字・黒字の構成分析'!H$34,"▲","-")),2)&gt;=0,ABS(ROUND(VALUE(SUBSTITUTE('連結実質赤字比率に係る赤字・黒字の構成分析'!H$34,"▲","-")),2)),NA())</f>
        <v>12.37</v>
      </c>
      <c r="H36" s="1057" t="e">
        <f>IF(ROUND(VALUE(SUBSTITUTE('連結実質赤字比率に係る赤字・黒字の構成分析'!I$34,"▲","-")),2)&lt;0,ABS(ROUND(VALUE(SUBSTITUTE('連結実質赤字比率に係る赤字・黒字の構成分析'!I$34,"▲","-")),2)),NA())</f>
        <v>#N/A</v>
      </c>
      <c r="I36" s="1057">
        <f>IF(ROUND(VALUE(SUBSTITUTE('連結実質赤字比率に係る赤字・黒字の構成分析'!I$34,"▲","-")),2)&gt;=0,ABS(ROUND(VALUE(SUBSTITUTE('連結実質赤字比率に係る赤字・黒字の構成分析'!I$34,"▲","-")),2)),NA())</f>
        <v>9.94</v>
      </c>
      <c r="J36" s="1057" t="e">
        <f>IF(ROUND(VALUE(SUBSTITUTE('連結実質赤字比率に係る赤字・黒字の構成分析'!J$34,"▲","-")),2)&lt;0,ABS(ROUND(VALUE(SUBSTITUTE('連結実質赤字比率に係る赤字・黒字の構成分析'!J$34,"▲","-")),2)),NA())</f>
        <v>#N/A</v>
      </c>
      <c r="K36" s="1057">
        <f>IF(ROUND(VALUE(SUBSTITUTE('連結実質赤字比率に係る赤字・黒字の構成分析'!J$34,"▲","-")),2)&gt;=0,ABS(ROUND(VALUE(SUBSTITUTE('連結実質赤字比率に係る赤字・黒字の構成分析'!J$34,"▲","-")),2)),NA())</f>
        <v>9.99</v>
      </c>
    </row>
    <row r="39" spans="1:16">
      <c r="A39" s="1055" t="s">
        <v>17</v>
      </c>
    </row>
    <row r="40" spans="1:16">
      <c r="A40" s="1058"/>
      <c r="B40" s="1058" t="str">
        <f>'実質公債費比率（分子）の構造'!K$44</f>
        <v>H25</v>
      </c>
      <c r="C40" s="1058"/>
      <c r="D40" s="1058"/>
      <c r="E40" s="1058" t="str">
        <f>'実質公債費比率（分子）の構造'!L$44</f>
        <v>H26</v>
      </c>
      <c r="F40" s="1058"/>
      <c r="G40" s="1058"/>
      <c r="H40" s="1058" t="str">
        <f>'実質公債費比率（分子）の構造'!M$44</f>
        <v>H27</v>
      </c>
      <c r="I40" s="1058"/>
      <c r="J40" s="1058"/>
      <c r="K40" s="1058" t="str">
        <f>'実質公債費比率（分子）の構造'!N$44</f>
        <v>H28</v>
      </c>
      <c r="L40" s="1058"/>
      <c r="M40" s="1058"/>
      <c r="N40" s="1058" t="str">
        <f>'実質公債費比率（分子）の構造'!O$44</f>
        <v>H29</v>
      </c>
      <c r="O40" s="1058"/>
      <c r="P40" s="1058"/>
    </row>
    <row r="41" spans="1:16">
      <c r="A41" s="1058"/>
      <c r="B41" s="1058" t="s">
        <v>107</v>
      </c>
      <c r="C41" s="1058"/>
      <c r="D41" s="1058" t="s">
        <v>113</v>
      </c>
      <c r="E41" s="1058" t="s">
        <v>107</v>
      </c>
      <c r="F41" s="1058"/>
      <c r="G41" s="1058" t="s">
        <v>113</v>
      </c>
      <c r="H41" s="1058" t="s">
        <v>107</v>
      </c>
      <c r="I41" s="1058"/>
      <c r="J41" s="1058" t="s">
        <v>113</v>
      </c>
      <c r="K41" s="1058" t="s">
        <v>107</v>
      </c>
      <c r="L41" s="1058"/>
      <c r="M41" s="1058" t="s">
        <v>113</v>
      </c>
      <c r="N41" s="1058" t="s">
        <v>107</v>
      </c>
      <c r="O41" s="1058"/>
      <c r="P41" s="1058" t="s">
        <v>113</v>
      </c>
    </row>
    <row r="42" spans="1:16">
      <c r="A42" s="1058" t="s">
        <v>23</v>
      </c>
      <c r="B42" s="1058"/>
      <c r="C42" s="1058"/>
      <c r="D42" s="1058">
        <f>'実質公債費比率（分子）の構造'!K$52</f>
        <v>5087</v>
      </c>
      <c r="E42" s="1058"/>
      <c r="F42" s="1058"/>
      <c r="G42" s="1058">
        <f>'実質公債費比率（分子）の構造'!L$52</f>
        <v>5046</v>
      </c>
      <c r="H42" s="1058"/>
      <c r="I42" s="1058"/>
      <c r="J42" s="1058">
        <f>'実質公債費比率（分子）の構造'!M$52</f>
        <v>4997</v>
      </c>
      <c r="K42" s="1058"/>
      <c r="L42" s="1058"/>
      <c r="M42" s="1058">
        <f>'実質公債費比率（分子）の構造'!N$52</f>
        <v>5086</v>
      </c>
      <c r="N42" s="1058"/>
      <c r="O42" s="1058"/>
      <c r="P42" s="1058">
        <f>'実質公債費比率（分子）の構造'!O$52</f>
        <v>5035</v>
      </c>
    </row>
    <row r="43" spans="1:16">
      <c r="A43" s="1058" t="s">
        <v>52</v>
      </c>
      <c r="B43" s="1058" t="str">
        <f>'実質公債費比率（分子）の構造'!K$51</f>
        <v>-</v>
      </c>
      <c r="C43" s="1058"/>
      <c r="D43" s="1058"/>
      <c r="E43" s="1058" t="str">
        <f>'実質公債費比率（分子）の構造'!L$51</f>
        <v>-</v>
      </c>
      <c r="F43" s="1058"/>
      <c r="G43" s="1058"/>
      <c r="H43" s="1058" t="str">
        <f>'実質公債費比率（分子）の構造'!M$51</f>
        <v>-</v>
      </c>
      <c r="I43" s="1058"/>
      <c r="J43" s="1058"/>
      <c r="K43" s="1058" t="str">
        <f>'実質公債費比率（分子）の構造'!N$51</f>
        <v>-</v>
      </c>
      <c r="L43" s="1058"/>
      <c r="M43" s="1058"/>
      <c r="N43" s="1058" t="str">
        <f>'実質公債費比率（分子）の構造'!O$51</f>
        <v>-</v>
      </c>
      <c r="O43" s="1058"/>
      <c r="P43" s="1058"/>
    </row>
    <row r="44" spans="1:16">
      <c r="A44" s="1058" t="s">
        <v>49</v>
      </c>
      <c r="B44" s="1058">
        <f>'実質公債費比率（分子）の構造'!K$50</f>
        <v>120</v>
      </c>
      <c r="C44" s="1058"/>
      <c r="D44" s="1058"/>
      <c r="E44" s="1058">
        <f>'実質公債費比率（分子）の構造'!L$50</f>
        <v>120</v>
      </c>
      <c r="F44" s="1058"/>
      <c r="G44" s="1058"/>
      <c r="H44" s="1058">
        <f>'実質公債費比率（分子）の構造'!M$50</f>
        <v>122</v>
      </c>
      <c r="I44" s="1058"/>
      <c r="J44" s="1058"/>
      <c r="K44" s="1058">
        <f>'実質公債費比率（分子）の構造'!N$50</f>
        <v>123</v>
      </c>
      <c r="L44" s="1058"/>
      <c r="M44" s="1058"/>
      <c r="N44" s="1058">
        <f>'実質公債費比率（分子）の構造'!O$50</f>
        <v>116</v>
      </c>
      <c r="O44" s="1058"/>
      <c r="P44" s="1058"/>
    </row>
    <row r="45" spans="1:16">
      <c r="A45" s="1058" t="s">
        <v>48</v>
      </c>
      <c r="B45" s="1058">
        <f>'実質公債費比率（分子）の構造'!K$49</f>
        <v>116</v>
      </c>
      <c r="C45" s="1058"/>
      <c r="D45" s="1058"/>
      <c r="E45" s="1058">
        <f>'実質公債費比率（分子）の構造'!L$49</f>
        <v>49</v>
      </c>
      <c r="F45" s="1058"/>
      <c r="G45" s="1058"/>
      <c r="H45" s="1058">
        <f>'実質公債費比率（分子）の構造'!M$49</f>
        <v>45</v>
      </c>
      <c r="I45" s="1058"/>
      <c r="J45" s="1058"/>
      <c r="K45" s="1058">
        <f>'実質公債費比率（分子）の構造'!N$49</f>
        <v>64</v>
      </c>
      <c r="L45" s="1058"/>
      <c r="M45" s="1058"/>
      <c r="N45" s="1058">
        <f>'実質公債費比率（分子）の構造'!O$49</f>
        <v>78</v>
      </c>
      <c r="O45" s="1058"/>
      <c r="P45" s="1058"/>
    </row>
    <row r="46" spans="1:16">
      <c r="A46" s="1058" t="s">
        <v>19</v>
      </c>
      <c r="B46" s="1058">
        <f>'実質公債費比率（分子）の構造'!K$48</f>
        <v>1873</v>
      </c>
      <c r="C46" s="1058"/>
      <c r="D46" s="1058"/>
      <c r="E46" s="1058">
        <f>'実質公債費比率（分子）の構造'!L$48</f>
        <v>1911</v>
      </c>
      <c r="F46" s="1058"/>
      <c r="G46" s="1058"/>
      <c r="H46" s="1058">
        <f>'実質公債費比率（分子）の構造'!M$48</f>
        <v>1925</v>
      </c>
      <c r="I46" s="1058"/>
      <c r="J46" s="1058"/>
      <c r="K46" s="1058">
        <f>'実質公債費比率（分子）の構造'!N$48</f>
        <v>2099</v>
      </c>
      <c r="L46" s="1058"/>
      <c r="M46" s="1058"/>
      <c r="N46" s="1058">
        <f>'実質公債費比率（分子）の構造'!O$48</f>
        <v>2004</v>
      </c>
      <c r="O46" s="1058"/>
      <c r="P46" s="1058"/>
    </row>
    <row r="47" spans="1:16">
      <c r="A47" s="1058" t="s">
        <v>43</v>
      </c>
      <c r="B47" s="1058" t="str">
        <f>'実質公債費比率（分子）の構造'!K$47</f>
        <v>-</v>
      </c>
      <c r="C47" s="1058"/>
      <c r="D47" s="1058"/>
      <c r="E47" s="1058" t="str">
        <f>'実質公債費比率（分子）の構造'!L$47</f>
        <v>-</v>
      </c>
      <c r="F47" s="1058"/>
      <c r="G47" s="1058"/>
      <c r="H47" s="1058" t="str">
        <f>'実質公債費比率（分子）の構造'!M$47</f>
        <v>-</v>
      </c>
      <c r="I47" s="1058"/>
      <c r="J47" s="1058"/>
      <c r="K47" s="1058" t="str">
        <f>'実質公債費比率（分子）の構造'!N$47</f>
        <v>-</v>
      </c>
      <c r="L47" s="1058"/>
      <c r="M47" s="1058"/>
      <c r="N47" s="1058" t="str">
        <f>'実質公債費比率（分子）の構造'!O$47</f>
        <v>-</v>
      </c>
      <c r="O47" s="1058"/>
      <c r="P47" s="1058"/>
    </row>
    <row r="48" spans="1:16">
      <c r="A48" s="1058" t="s">
        <v>34</v>
      </c>
      <c r="B48" s="1058" t="str">
        <f>'実質公債費比率（分子）の構造'!K$46</f>
        <v>-</v>
      </c>
      <c r="C48" s="1058"/>
      <c r="D48" s="1058"/>
      <c r="E48" s="1058" t="str">
        <f>'実質公債費比率（分子）の構造'!L$46</f>
        <v>-</v>
      </c>
      <c r="F48" s="1058"/>
      <c r="G48" s="1058"/>
      <c r="H48" s="1058" t="str">
        <f>'実質公債費比率（分子）の構造'!M$46</f>
        <v>-</v>
      </c>
      <c r="I48" s="1058"/>
      <c r="J48" s="1058"/>
      <c r="K48" s="1058" t="str">
        <f>'実質公債費比率（分子）の構造'!N$46</f>
        <v>-</v>
      </c>
      <c r="L48" s="1058"/>
      <c r="M48" s="1058"/>
      <c r="N48" s="1058" t="str">
        <f>'実質公債費比率（分子）の構造'!O$46</f>
        <v>-</v>
      </c>
      <c r="O48" s="1058"/>
      <c r="P48" s="1058"/>
    </row>
    <row r="49" spans="1:16">
      <c r="A49" s="1058" t="s">
        <v>32</v>
      </c>
      <c r="B49" s="1058">
        <f>'実質公債費比率（分子）の構造'!K$45</f>
        <v>5711</v>
      </c>
      <c r="C49" s="1058"/>
      <c r="D49" s="1058"/>
      <c r="E49" s="1058">
        <f>'実質公債費比率（分子）の構造'!L$45</f>
        <v>5651</v>
      </c>
      <c r="F49" s="1058"/>
      <c r="G49" s="1058"/>
      <c r="H49" s="1058">
        <f>'実質公債費比率（分子）の構造'!M$45</f>
        <v>5407</v>
      </c>
      <c r="I49" s="1058"/>
      <c r="J49" s="1058"/>
      <c r="K49" s="1058">
        <f>'実質公債費比率（分子）の構造'!N$45</f>
        <v>5250</v>
      </c>
      <c r="L49" s="1058"/>
      <c r="M49" s="1058"/>
      <c r="N49" s="1058">
        <f>'実質公債費比率（分子）の構造'!O$45</f>
        <v>5043</v>
      </c>
      <c r="O49" s="1058"/>
      <c r="P49" s="1058"/>
    </row>
    <row r="50" spans="1:16">
      <c r="A50" s="1058" t="s">
        <v>64</v>
      </c>
      <c r="B50" s="1058" t="e">
        <f>NA()</f>
        <v>#N/A</v>
      </c>
      <c r="C50" s="1058">
        <f>IF(ISNUMBER('実質公債費比率（分子）の構造'!K$53),'実質公債費比率（分子）の構造'!K$53,NA())</f>
        <v>2733</v>
      </c>
      <c r="D50" s="1058" t="e">
        <f>NA()</f>
        <v>#N/A</v>
      </c>
      <c r="E50" s="1058" t="e">
        <f>NA()</f>
        <v>#N/A</v>
      </c>
      <c r="F50" s="1058">
        <f>IF(ISNUMBER('実質公債費比率（分子）の構造'!L$53),'実質公債費比率（分子）の構造'!L$53,NA())</f>
        <v>2685</v>
      </c>
      <c r="G50" s="1058" t="e">
        <f>NA()</f>
        <v>#N/A</v>
      </c>
      <c r="H50" s="1058" t="e">
        <f>NA()</f>
        <v>#N/A</v>
      </c>
      <c r="I50" s="1058">
        <f>IF(ISNUMBER('実質公債費比率（分子）の構造'!M$53),'実質公債費比率（分子）の構造'!M$53,NA())</f>
        <v>2502</v>
      </c>
      <c r="J50" s="1058" t="e">
        <f>NA()</f>
        <v>#N/A</v>
      </c>
      <c r="K50" s="1058" t="e">
        <f>NA()</f>
        <v>#N/A</v>
      </c>
      <c r="L50" s="1058">
        <f>IF(ISNUMBER('実質公債費比率（分子）の構造'!N$53),'実質公債費比率（分子）の構造'!N$53,NA())</f>
        <v>2450</v>
      </c>
      <c r="M50" s="1058" t="e">
        <f>NA()</f>
        <v>#N/A</v>
      </c>
      <c r="N50" s="1058" t="e">
        <f>NA()</f>
        <v>#N/A</v>
      </c>
      <c r="O50" s="1058">
        <f>IF(ISNUMBER('実質公債費比率（分子）の構造'!O$53),'実質公債費比率（分子）の構造'!O$53,NA())</f>
        <v>2206</v>
      </c>
      <c r="P50" s="1058" t="e">
        <f>NA()</f>
        <v>#N/A</v>
      </c>
    </row>
    <row r="53" spans="1:16">
      <c r="A53" s="1055" t="s">
        <v>53</v>
      </c>
    </row>
    <row r="54" spans="1:16">
      <c r="A54" s="1057"/>
      <c r="B54" s="1057" t="str">
        <f>'将来負担比率（分子）の構造'!I$40</f>
        <v>H25</v>
      </c>
      <c r="C54" s="1057"/>
      <c r="D54" s="1057"/>
      <c r="E54" s="1057" t="str">
        <f>'将来負担比率（分子）の構造'!J$40</f>
        <v>H26</v>
      </c>
      <c r="F54" s="1057"/>
      <c r="G54" s="1057"/>
      <c r="H54" s="1057" t="str">
        <f>'将来負担比率（分子）の構造'!K$40</f>
        <v>H27</v>
      </c>
      <c r="I54" s="1057"/>
      <c r="J54" s="1057"/>
      <c r="K54" s="1057" t="str">
        <f>'将来負担比率（分子）の構造'!L$40</f>
        <v>H28</v>
      </c>
      <c r="L54" s="1057"/>
      <c r="M54" s="1057"/>
      <c r="N54" s="1057" t="str">
        <f>'将来負担比率（分子）の構造'!M$40</f>
        <v>H29</v>
      </c>
      <c r="O54" s="1057"/>
      <c r="P54" s="1057"/>
    </row>
    <row r="55" spans="1:16">
      <c r="A55" s="1057"/>
      <c r="B55" s="1057" t="s">
        <v>71</v>
      </c>
      <c r="C55" s="1057"/>
      <c r="D55" s="1057" t="s">
        <v>85</v>
      </c>
      <c r="E55" s="1057" t="s">
        <v>71</v>
      </c>
      <c r="F55" s="1057"/>
      <c r="G55" s="1057" t="s">
        <v>85</v>
      </c>
      <c r="H55" s="1057" t="s">
        <v>71</v>
      </c>
      <c r="I55" s="1057"/>
      <c r="J55" s="1057" t="s">
        <v>85</v>
      </c>
      <c r="K55" s="1057" t="s">
        <v>71</v>
      </c>
      <c r="L55" s="1057"/>
      <c r="M55" s="1057" t="s">
        <v>85</v>
      </c>
      <c r="N55" s="1057" t="s">
        <v>71</v>
      </c>
      <c r="O55" s="1057"/>
      <c r="P55" s="1057" t="s">
        <v>85</v>
      </c>
    </row>
    <row r="56" spans="1:16">
      <c r="A56" s="1057" t="s">
        <v>16</v>
      </c>
      <c r="B56" s="1057"/>
      <c r="C56" s="1057"/>
      <c r="D56" s="1057">
        <f>'将来負担比率（分子）の構造'!I$52</f>
        <v>43886</v>
      </c>
      <c r="E56" s="1057"/>
      <c r="F56" s="1057"/>
      <c r="G56" s="1057">
        <f>'将来負担比率（分子）の構造'!J$52</f>
        <v>42983</v>
      </c>
      <c r="H56" s="1057"/>
      <c r="I56" s="1057"/>
      <c r="J56" s="1057">
        <f>'将来負担比率（分子）の構造'!K$52</f>
        <v>42697</v>
      </c>
      <c r="K56" s="1057"/>
      <c r="L56" s="1057"/>
      <c r="M56" s="1057">
        <f>'将来負担比率（分子）の構造'!L$52</f>
        <v>41994</v>
      </c>
      <c r="N56" s="1057"/>
      <c r="O56" s="1057"/>
      <c r="P56" s="1057">
        <f>'将来負担比率（分子）の構造'!M$52</f>
        <v>41183</v>
      </c>
    </row>
    <row r="57" spans="1:16">
      <c r="A57" s="1057" t="s">
        <v>88</v>
      </c>
      <c r="B57" s="1057"/>
      <c r="C57" s="1057"/>
      <c r="D57" s="1057">
        <f>'将来負担比率（分子）の構造'!I$51</f>
        <v>10783</v>
      </c>
      <c r="E57" s="1057"/>
      <c r="F57" s="1057"/>
      <c r="G57" s="1057">
        <f>'将来負担比率（分子）の構造'!J$51</f>
        <v>8729</v>
      </c>
      <c r="H57" s="1057"/>
      <c r="I57" s="1057"/>
      <c r="J57" s="1057">
        <f>'将来負担比率（分子）の構造'!K$51</f>
        <v>8804</v>
      </c>
      <c r="K57" s="1057"/>
      <c r="L57" s="1057"/>
      <c r="M57" s="1057">
        <f>'将来負担比率（分子）の構造'!L$51</f>
        <v>8879</v>
      </c>
      <c r="N57" s="1057"/>
      <c r="O57" s="1057"/>
      <c r="P57" s="1057">
        <f>'将来負担比率（分子）の構造'!M$51</f>
        <v>9270</v>
      </c>
    </row>
    <row r="58" spans="1:16">
      <c r="A58" s="1057" t="s">
        <v>87</v>
      </c>
      <c r="B58" s="1057"/>
      <c r="C58" s="1057"/>
      <c r="D58" s="1057">
        <f>'将来負担比率（分子）の構造'!I$50</f>
        <v>13324</v>
      </c>
      <c r="E58" s="1057"/>
      <c r="F58" s="1057"/>
      <c r="G58" s="1057">
        <f>'将来負担比率（分子）の構造'!J$50</f>
        <v>14345</v>
      </c>
      <c r="H58" s="1057"/>
      <c r="I58" s="1057"/>
      <c r="J58" s="1057">
        <f>'将来負担比率（分子）の構造'!K$50</f>
        <v>14393</v>
      </c>
      <c r="K58" s="1057"/>
      <c r="L58" s="1057"/>
      <c r="M58" s="1057">
        <f>'将来負担比率（分子）の構造'!L$50</f>
        <v>17032</v>
      </c>
      <c r="N58" s="1057"/>
      <c r="O58" s="1057"/>
      <c r="P58" s="1057">
        <f>'将来負担比率（分子）の構造'!M$50</f>
        <v>18759</v>
      </c>
    </row>
    <row r="59" spans="1:16">
      <c r="A59" s="1057" t="s">
        <v>51</v>
      </c>
      <c r="B59" s="1057" t="str">
        <f>'将来負担比率（分子）の構造'!I$49</f>
        <v>-</v>
      </c>
      <c r="C59" s="1057"/>
      <c r="D59" s="1057"/>
      <c r="E59" s="1057" t="str">
        <f>'将来負担比率（分子）の構造'!J$49</f>
        <v>-</v>
      </c>
      <c r="F59" s="1057"/>
      <c r="G59" s="1057"/>
      <c r="H59" s="1057" t="str">
        <f>'将来負担比率（分子）の構造'!K$49</f>
        <v>-</v>
      </c>
      <c r="I59" s="1057"/>
      <c r="J59" s="1057"/>
      <c r="K59" s="1057" t="str">
        <f>'将来負担比率（分子）の構造'!L$49</f>
        <v>-</v>
      </c>
      <c r="L59" s="1057"/>
      <c r="M59" s="1057"/>
      <c r="N59" s="1057" t="str">
        <f>'将来負担比率（分子）の構造'!M$49</f>
        <v>-</v>
      </c>
      <c r="O59" s="1057"/>
      <c r="P59" s="1057"/>
    </row>
    <row r="60" spans="1:16">
      <c r="A60" s="1057" t="s">
        <v>62</v>
      </c>
      <c r="B60" s="1057" t="str">
        <f>'将来負担比率（分子）の構造'!I$48</f>
        <v>-</v>
      </c>
      <c r="C60" s="1057"/>
      <c r="D60" s="1057"/>
      <c r="E60" s="1057" t="str">
        <f>'将来負担比率（分子）の構造'!J$48</f>
        <v>-</v>
      </c>
      <c r="F60" s="1057"/>
      <c r="G60" s="1057"/>
      <c r="H60" s="1057" t="str">
        <f>'将来負担比率（分子）の構造'!K$48</f>
        <v>-</v>
      </c>
      <c r="I60" s="1057"/>
      <c r="J60" s="1057"/>
      <c r="K60" s="1057" t="str">
        <f>'将来負担比率（分子）の構造'!L$48</f>
        <v>-</v>
      </c>
      <c r="L60" s="1057"/>
      <c r="M60" s="1057"/>
      <c r="N60" s="1057" t="str">
        <f>'将来負担比率（分子）の構造'!M$48</f>
        <v>-</v>
      </c>
      <c r="O60" s="1057"/>
      <c r="P60" s="1057"/>
    </row>
    <row r="61" spans="1:16">
      <c r="A61" s="1057" t="s">
        <v>76</v>
      </c>
      <c r="B61" s="1057">
        <f>'将来負担比率（分子）の構造'!I$46</f>
        <v>149</v>
      </c>
      <c r="C61" s="1057"/>
      <c r="D61" s="1057"/>
      <c r="E61" s="1057" t="str">
        <f>'将来負担比率（分子）の構造'!J$46</f>
        <v>-</v>
      </c>
      <c r="F61" s="1057"/>
      <c r="G61" s="1057"/>
      <c r="H61" s="1057" t="str">
        <f>'将来負担比率（分子）の構造'!K$46</f>
        <v>-</v>
      </c>
      <c r="I61" s="1057"/>
      <c r="J61" s="1057"/>
      <c r="K61" s="1057" t="str">
        <f>'将来負担比率（分子）の構造'!L$46</f>
        <v>-</v>
      </c>
      <c r="L61" s="1057"/>
      <c r="M61" s="1057"/>
      <c r="N61" s="1057" t="str">
        <f>'将来負担比率（分子）の構造'!M$46</f>
        <v>-</v>
      </c>
      <c r="O61" s="1057"/>
      <c r="P61" s="1057"/>
    </row>
    <row r="62" spans="1:16">
      <c r="A62" s="1057" t="s">
        <v>72</v>
      </c>
      <c r="B62" s="1057">
        <f>'将来負担比率（分子）の構造'!I$45</f>
        <v>8489</v>
      </c>
      <c r="C62" s="1057"/>
      <c r="D62" s="1057"/>
      <c r="E62" s="1057">
        <f>'将来負担比率（分子）の構造'!J$45</f>
        <v>7892</v>
      </c>
      <c r="F62" s="1057"/>
      <c r="G62" s="1057"/>
      <c r="H62" s="1057">
        <f>'将来負担比率（分子）の構造'!K$45</f>
        <v>7455</v>
      </c>
      <c r="I62" s="1057"/>
      <c r="J62" s="1057"/>
      <c r="K62" s="1057">
        <f>'将来負担比率（分子）の構造'!L$45</f>
        <v>7401</v>
      </c>
      <c r="L62" s="1057"/>
      <c r="M62" s="1057"/>
      <c r="N62" s="1057">
        <f>'将来負担比率（分子）の構造'!M$45</f>
        <v>7353</v>
      </c>
      <c r="O62" s="1057"/>
      <c r="P62" s="1057"/>
    </row>
    <row r="63" spans="1:16">
      <c r="A63" s="1057" t="s">
        <v>73</v>
      </c>
      <c r="B63" s="1057">
        <f>'将来負担比率（分子）の構造'!I$44</f>
        <v>252</v>
      </c>
      <c r="C63" s="1057"/>
      <c r="D63" s="1057"/>
      <c r="E63" s="1057">
        <f>'将来負担比率（分子）の構造'!J$44</f>
        <v>406</v>
      </c>
      <c r="F63" s="1057"/>
      <c r="G63" s="1057"/>
      <c r="H63" s="1057">
        <f>'将来負担比率（分子）の構造'!K$44</f>
        <v>742</v>
      </c>
      <c r="I63" s="1057"/>
      <c r="J63" s="1057"/>
      <c r="K63" s="1057">
        <f>'将来負担比率（分子）の構造'!L$44</f>
        <v>808</v>
      </c>
      <c r="L63" s="1057"/>
      <c r="M63" s="1057"/>
      <c r="N63" s="1057">
        <f>'将来負担比率（分子）の構造'!M$44</f>
        <v>786</v>
      </c>
      <c r="O63" s="1057"/>
      <c r="P63" s="1057"/>
    </row>
    <row r="64" spans="1:16">
      <c r="A64" s="1057" t="s">
        <v>69</v>
      </c>
      <c r="B64" s="1057">
        <f>'将来負担比率（分子）の構造'!I$43</f>
        <v>20067</v>
      </c>
      <c r="C64" s="1057"/>
      <c r="D64" s="1057"/>
      <c r="E64" s="1057">
        <f>'将来負担比率（分子）の構造'!J$43</f>
        <v>20467</v>
      </c>
      <c r="F64" s="1057"/>
      <c r="G64" s="1057"/>
      <c r="H64" s="1057">
        <f>'将来負担比率（分子）の構造'!K$43</f>
        <v>19852</v>
      </c>
      <c r="I64" s="1057"/>
      <c r="J64" s="1057"/>
      <c r="K64" s="1057">
        <f>'将来負担比率（分子）の構造'!L$43</f>
        <v>18841</v>
      </c>
      <c r="L64" s="1057"/>
      <c r="M64" s="1057"/>
      <c r="N64" s="1057">
        <f>'将来負担比率（分子）の構造'!M$43</f>
        <v>18951</v>
      </c>
      <c r="O64" s="1057"/>
      <c r="P64" s="1057"/>
    </row>
    <row r="65" spans="1:16">
      <c r="A65" s="1057" t="s">
        <v>66</v>
      </c>
      <c r="B65" s="1057">
        <f>'将来負担比率（分子）の構造'!I$42</f>
        <v>2686</v>
      </c>
      <c r="C65" s="1057"/>
      <c r="D65" s="1057"/>
      <c r="E65" s="1057">
        <f>'将来負担比率（分子）の構造'!J$42</f>
        <v>1195</v>
      </c>
      <c r="F65" s="1057"/>
      <c r="G65" s="1057"/>
      <c r="H65" s="1057">
        <f>'将来負担比率（分子）の構造'!K$42</f>
        <v>1102</v>
      </c>
      <c r="I65" s="1057"/>
      <c r="J65" s="1057"/>
      <c r="K65" s="1057">
        <f>'将来負担比率（分子）の構造'!L$42</f>
        <v>1015</v>
      </c>
      <c r="L65" s="1057"/>
      <c r="M65" s="1057"/>
      <c r="N65" s="1057">
        <f>'将来負担比率（分子）の構造'!M$42</f>
        <v>1339</v>
      </c>
      <c r="O65" s="1057"/>
      <c r="P65" s="1057"/>
    </row>
    <row r="66" spans="1:16">
      <c r="A66" s="1057" t="s">
        <v>4</v>
      </c>
      <c r="B66" s="1057">
        <f>'将来負担比率（分子）の構造'!I$41</f>
        <v>49139</v>
      </c>
      <c r="C66" s="1057"/>
      <c r="D66" s="1057"/>
      <c r="E66" s="1057">
        <f>'将来負担比率（分子）の構造'!J$41</f>
        <v>46787</v>
      </c>
      <c r="F66" s="1057"/>
      <c r="G66" s="1057"/>
      <c r="H66" s="1057">
        <f>'将来負担比率（分子）の構造'!K$41</f>
        <v>44550</v>
      </c>
      <c r="I66" s="1057"/>
      <c r="J66" s="1057"/>
      <c r="K66" s="1057">
        <f>'将来負担比率（分子）の構造'!L$41</f>
        <v>42505</v>
      </c>
      <c r="L66" s="1057"/>
      <c r="M66" s="1057"/>
      <c r="N66" s="1057">
        <f>'将来負担比率（分子）の構造'!M$41</f>
        <v>41420</v>
      </c>
      <c r="O66" s="1057"/>
      <c r="P66" s="1057"/>
    </row>
    <row r="67" spans="1:16">
      <c r="A67" s="1057" t="s">
        <v>91</v>
      </c>
      <c r="B67" s="1057" t="e">
        <f>NA()</f>
        <v>#N/A</v>
      </c>
      <c r="C67" s="1057">
        <f>IF(ISNUMBER('将来負担比率（分子）の構造'!I$53),IF('将来負担比率（分子）の構造'!I$53&lt;0,0,'将来負担比率（分子）の構造'!I$53),NA())</f>
        <v>12788</v>
      </c>
      <c r="D67" s="1057" t="e">
        <f>NA()</f>
        <v>#N/A</v>
      </c>
      <c r="E67" s="1057" t="e">
        <f>NA()</f>
        <v>#N/A</v>
      </c>
      <c r="F67" s="1057">
        <f>IF(ISNUMBER('将来負担比率（分子）の構造'!J$53),IF('将来負担比率（分子）の構造'!J$53&lt;0,0,'将来負担比率（分子）の構造'!J$53),NA())</f>
        <v>10689</v>
      </c>
      <c r="G67" s="1057" t="e">
        <f>NA()</f>
        <v>#N/A</v>
      </c>
      <c r="H67" s="1057" t="e">
        <f>NA()</f>
        <v>#N/A</v>
      </c>
      <c r="I67" s="1057">
        <f>IF(ISNUMBER('将来負担比率（分子）の構造'!K$53),IF('将来負担比率（分子）の構造'!K$53&lt;0,0,'将来負担比率（分子）の構造'!K$53),NA())</f>
        <v>7808</v>
      </c>
      <c r="J67" s="1057" t="e">
        <f>NA()</f>
        <v>#N/A</v>
      </c>
      <c r="K67" s="1057" t="e">
        <f>NA()</f>
        <v>#N/A</v>
      </c>
      <c r="L67" s="1057">
        <f>IF(ISNUMBER('将来負担比率（分子）の構造'!L$53),IF('将来負担比率（分子）の構造'!L$53&lt;0,0,'将来負担比率（分子）の構造'!L$53),NA())</f>
        <v>2665</v>
      </c>
      <c r="M67" s="1057" t="e">
        <f>NA()</f>
        <v>#N/A</v>
      </c>
      <c r="N67" s="1057" t="e">
        <f>NA()</f>
        <v>#N/A</v>
      </c>
      <c r="O67" s="1057">
        <f>IF(ISNUMBER('将来負担比率（分子）の構造'!M$53),IF('将来負担比率（分子）の構造'!M$53&lt;0,0,'将来負担比率（分子）の構造'!M$53),NA())</f>
        <v>637</v>
      </c>
      <c r="P67" s="1057" t="e">
        <f>NA()</f>
        <v>#N/A</v>
      </c>
    </row>
    <row r="70" spans="1:16">
      <c r="A70" s="1060" t="s">
        <v>28</v>
      </c>
      <c r="B70" s="1060"/>
      <c r="C70" s="1060"/>
      <c r="D70" s="1060"/>
      <c r="E70" s="1060"/>
      <c r="F70" s="1060"/>
    </row>
    <row r="71" spans="1:16">
      <c r="A71" s="1059"/>
      <c r="B71" s="1059" t="str">
        <f>基金残高に係る経年分析!F54</f>
        <v>H27</v>
      </c>
      <c r="C71" s="1059" t="str">
        <f>基金残高に係る経年分析!G54</f>
        <v>H28</v>
      </c>
      <c r="D71" s="1059" t="str">
        <f>基金残高に係る経年分析!H54</f>
        <v>H29</v>
      </c>
    </row>
    <row r="72" spans="1:16">
      <c r="A72" s="1059" t="s">
        <v>116</v>
      </c>
      <c r="B72" s="1061">
        <f>基金残高に係る経年分析!F55</f>
        <v>8380</v>
      </c>
      <c r="C72" s="1061">
        <f>基金残高に係る経年分析!G55</f>
        <v>9645</v>
      </c>
      <c r="D72" s="1061">
        <f>基金残高に係る経年分析!H55</f>
        <v>6900</v>
      </c>
    </row>
    <row r="73" spans="1:16">
      <c r="A73" s="1059" t="s">
        <v>89</v>
      </c>
      <c r="B73" s="1061">
        <f>基金残高に係る経年分析!F56</f>
        <v>1087</v>
      </c>
      <c r="C73" s="1061">
        <f>基金残高に係る経年分析!G56</f>
        <v>1089</v>
      </c>
      <c r="D73" s="1061">
        <f>基金残高に係る経年分析!H56</f>
        <v>1092</v>
      </c>
    </row>
    <row r="74" spans="1:16">
      <c r="A74" s="1059" t="s">
        <v>117</v>
      </c>
      <c r="B74" s="1061">
        <f>基金残高に係る経年分析!F57</f>
        <v>4019</v>
      </c>
      <c r="C74" s="1061">
        <f>基金残高に係る経年分析!G57</f>
        <v>5634</v>
      </c>
      <c r="D74" s="1061">
        <f>基金残高に係る経年分析!H57</f>
        <v>6925</v>
      </c>
    </row>
  </sheetData>
  <sheetProtection algorithmName="SHA-512" hashValue="v6X55Fpwde8b1YnIXjlTk9FnwPBcIRVKKnwz5645oChBFc3Br0MKEZcRDZ/ndKzZGcKAOrMADrh5WCGzfXJ9fg==" saltValue="Hy2FTBF91zN4mn1P+Agya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2019-10-23T11:33:46Z</cp:lastPrinted>
  <dcterms:created xsi:type="dcterms:W3CDTF">2019-02-14T03:12:30Z</dcterms:created>
  <dcterms:modified xsi:type="dcterms:W3CDTF">2019-10-27T23:39:52Z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2019-10-27T23:39:52Z</vt:filetime>
  </property>
</Properties>
</file>