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2435" windowHeight="46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C36" i="9"/>
  <c r="AM34" i="9" l="1"/>
  <c r="BE34" i="9" s="1"/>
  <c r="BE35" i="9" s="1"/>
  <c r="BE36" i="9" s="1"/>
</calcChain>
</file>

<file path=xl/sharedStrings.xml><?xml version="1.0" encoding="utf-8"?>
<sst xmlns="http://schemas.openxmlformats.org/spreadsheetml/2006/main" count="1020" uniqueCount="559">
  <si>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</si>
  <si>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</si>
  <si>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</si>
  <si>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</si>
  <si>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</si>
  <si>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</si>
  <si>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</si>
  <si>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</si>
  <si>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</si>
  <si>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</si>
  <si>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</si>
  <si>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</si>
  <si>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</si>
  <si>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</si>
  <si>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</si>
  <si>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</si>
  <si>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</si>
  <si>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</si>
  <si>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</si>
  <si>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</si>
  <si>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</si>
  <si>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</si>
  <si>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</si>
  <si>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</si>
  <si>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</si>
  <si>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</si>
  <si>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</si>
  <si>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</si>
  <si>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</si>
  <si>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</si>
  <si>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</si>
  <si>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</si>
  <si>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</si>
  <si>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</si>
  <si>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</si>
  <si>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</si>
  <si>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</si>
  <si>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</si>
  <si>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</si>
  <si>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</si>
  <si>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</si>
  <si>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</si>
  <si>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</si>
  <si>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</si>
  <si>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</si>
  <si>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</si>
  <si>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</si>
  <si>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</si>
  <si>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</si>
  <si>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</si>
  <si>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</si>
  <si>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</si>
  <si>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</si>
  <si>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</si>
  <si>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</si>
  <si>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</si>
  <si>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</si>
  <si>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</si>
  <si>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</si>
  <si>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</si>
  <si>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</si>
  <si>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</si>
  <si>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</si>
  <si>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</si>
  <si>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</si>
  <si>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</si>
  <si>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</si>
  <si>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</si>
  <si>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</si>
  <si>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</si>
  <si>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</si>
  <si>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</si>
  <si>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</si>
  <si>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</si>
  <si>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</si>
  <si>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</si>
  <si>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</si>
  <si>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</si>
  <si>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</si>
  <si>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</si>
  <si>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</si>
  <si>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</si>
  <si>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</si>
  <si>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</si>
  <si>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</si>
  <si>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</si>
  <si>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</si>
  <si>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</si>
  <si>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</si>
  <si>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</si>
  <si>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</si>
  <si>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</si>
  <si>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</si>
  <si>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</si>
  <si>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</si>
  <si>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</si>
  <si>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</si>
  <si>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</si>
  <si>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</si>
  <si>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</si>
  <si>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</si>
  <si>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</si>
  <si>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</si>
  <si>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</si>
  <si>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</si>
  <si>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</si>
  <si>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</si>
  <si>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</si>
  <si>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</si>
  <si>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</si>
  <si>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</si>
  <si>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</si>
  <si>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</si>
  <si>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</si>
  <si>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</si>
  <si>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</si>
  <si>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</si>
  <si>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</si>
  <si>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</si>
  <si>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</si>
  <si>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</si>
  <si>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</si>
  <si>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</si>
  <si>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</si>
  <si>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</si>
  <si>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</si>
  <si>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</si>
  <si>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</si>
  <si>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</si>
  <si>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</si>
  <si>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</si>
  <si>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</si>
  <si>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</si>
  <si>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</si>
  <si>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</si>
  <si>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</si>
  <si>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</si>
  <si>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</si>
  <si>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</si>
  <si>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</si>
  <si>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</si>
  <si>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</si>
  <si>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</si>
  <si>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</si>
  <si>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</si>
  <si>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</si>
  <si>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</si>
  <si>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</si>
  <si>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</si>
  <si>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</si>
  <si>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</si>
  <si>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</si>
  <si>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</si>
  <si>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</si>
  <si>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</si>
  <si>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</si>
  <si>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</si>
  <si>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</si>
  <si>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</si>
  <si>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</si>
  <si>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</si>
  <si>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</si>
  <si>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</si>
  <si>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</si>
  <si>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</si>
  <si>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</si>
  <si>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</si>
  <si>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</si>
  <si>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</si>
  <si>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</si>
  <si>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</si>
  <si>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</si>
  <si>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</si>
  <si>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</si>
  <si>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</si>
  <si>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</si>
  <si>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</si>
  <si>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</si>
  <si>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</si>
  <si>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</si>
  <si>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</si>
  <si>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</si>
  <si>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</si>
  <si>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</si>
  <si>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</si>
  <si>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</si>
  <si>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</si>
  <si>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</si>
  <si>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</si>
  <si>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</si>
  <si>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</si>
  <si>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</si>
  <si>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静岡県小山町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</si>
  <si>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</si>
  <si>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</si>
  <si>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</si>
  <si>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</si>
  <si>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</si>
  <si>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</si>
  <si>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</si>
  <si>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</si>
  <si>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</si>
  <si>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</si>
  <si>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</si>
  <si>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</si>
  <si>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</si>
  <si>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</si>
  <si>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</si>
  <si>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</si>
  <si>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</si>
  <si>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</si>
  <si>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</si>
  <si>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</si>
  <si>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</si>
  <si>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</si>
  <si>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</si>
  <si>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</si>
  <si>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</si>
  <si>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</si>
  <si>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</si>
  <si>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</si>
  <si>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</si>
  <si>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</si>
  <si>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</si>
  <si>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</si>
  <si>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</si>
  <si>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</si>
  <si>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</si>
  <si>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</si>
  <si>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</si>
  <si>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</si>
  <si>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</si>
  <si>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</si>
  <si>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</si>
  <si>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</si>
  <si>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</si>
  <si>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</si>
  <si>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</si>
  <si>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</si>
  <si>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</si>
  <si>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</si>
  <si>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</si>
  <si>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</si>
  <si>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</si>
  <si>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</si>
  <si>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</si>
  <si>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</si>
  <si>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</si>
  <si>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</si>
  <si>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</si>
  <si>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</si>
  <si>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</si>
  <si>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</si>
  <si>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</si>
  <si>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</si>
  <si>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</si>
  <si>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</si>
  <si>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</si>
  <si>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</si>
  <si>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</si>
  <si>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</si>
  <si>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</si>
  <si>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</si>
  <si>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</si>
  <si>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</si>
  <si>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</si>
  <si>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</si>
  <si>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</si>
  <si>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</si>
  <si>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</si>
  <si>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</si>
  <si>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</si>
  <si>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</si>
  <si>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</si>
  <si>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</si>
  <si>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</si>
  <si>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</si>
  <si>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</si>
  <si>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</si>
  <si>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</si>
  <si>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</si>
  <si>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</si>
  <si>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</si>
  <si>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</si>
  <si>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</si>
  <si>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</si>
  <si>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</si>
  <si>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</si>
  <si>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</si>
  <si>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</si>
  <si>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</si>
  <si>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</si>
  <si>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</si>
  <si>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</si>
  <si>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</si>
  <si>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</si>
  <si>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</si>
  <si>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</si>
  <si>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</si>
  <si>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</si>
  <si>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</si>
  <si>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</si>
  <si>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</si>
  <si>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</si>
  <si>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</si>
  <si>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</si>
  <si>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</si>
  <si>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</si>
  <si>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</si>
  <si>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</si>
  <si>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</si>
  <si>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</si>
  <si>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</si>
  <si>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</si>
  <si>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</si>
  <si>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</si>
  <si>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</si>
  <si>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</si>
  <si>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</si>
  <si>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</si>
  <si>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</si>
  <si>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</si>
  <si>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</si>
  <si>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</si>
  <si>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</si>
  <si>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</si>
  <si>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</si>
  <si>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</si>
  <si>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</si>
  <si>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</si>
  <si>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</si>
  <si>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</si>
  <si>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</si>
  <si>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</si>
  <si>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</si>
  <si>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</si>
  <si>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</si>
  <si>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</si>
  <si>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</si>
  <si>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</si>
  <si>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静岡県小山町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</si>
  <si>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</si>
  <si>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</si>
  <si>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</si>
  <si>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</si>
  <si>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</si>
  <si>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</si>
  <si>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</si>
  <si>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</si>
  <si>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</si>
  <si>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</si>
  <si>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</si>
  <si>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</si>
  <si>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</si>
  <si>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</si>
  <si>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</si>
  <si>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</si>
  <si>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</si>
  <si>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</si>
  <si>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</si>
  <si>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</si>
  <si>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育英奨学資金特別会計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</si>
  <si>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</si>
  <si>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</si>
  <si>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</si>
  <si>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</si>
  <si>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</si>
  <si>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</si>
  <si>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</si>
  <si>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</si>
  <si>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</si>
  <si>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</si>
  <si>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</si>
  <si>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</si>
  <si>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</si>
  <si>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</si>
  <si>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</si>
  <si>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</si>
  <si>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</si>
  <si>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</si>
  <si>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</si>
  <si>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</si>
  <si>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</si>
  <si>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新産業集積エリア造成事業特別会計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</si>
  <si>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</si>
  <si>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</si>
  <si>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</si>
  <si>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</si>
  <si>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</si>
  <si>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</si>
  <si>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</si>
  <si>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</si>
  <si>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</si>
  <si>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</si>
  <si>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</si>
  <si>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</si>
  <si>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</si>
  <si>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</si>
  <si>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</si>
  <si>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</si>
  <si>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</si>
  <si>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</si>
  <si>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</si>
  <si>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</si>
  <si>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</si>
  <si>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</si>
  <si>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</si>
  <si>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</si>
  <si>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</si>
  <si>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</si>
  <si>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</si>
  <si>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</si>
  <si>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</si>
  <si>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</si>
  <si>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</si>
  <si>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</si>
  <si>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</si>
  <si>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</si>
  <si>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</si>
  <si>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</si>
  <si>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</si>
  <si>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</si>
  <si>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</si>
  <si>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</si>
  <si>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</si>
  <si>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</si>
  <si>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</si>
  <si>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</si>
  <si>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</si>
  <si>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</si>
  <si>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</si>
  <si>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</si>
  <si>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</si>
  <si>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</si>
  <si>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</si>
  <si>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</si>
  <si>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</si>
  <si>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</si>
  <si>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</si>
  <si>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</si>
  <si>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</si>
  <si>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</si>
  <si>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</si>
  <si>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</si>
  <si>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</si>
  <si>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</si>
  <si>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</si>
  <si>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</si>
  <si>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</si>
  <si>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</si>
  <si>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</si>
  <si>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</si>
  <si>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</si>
  <si>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</si>
  <si>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</si>
  <si>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</si>
  <si>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</si>
  <si>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</si>
  <si>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</si>
  <si>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</si>
  <si>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</si>
  <si>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</si>
  <si>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</si>
  <si>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</si>
  <si>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</si>
  <si>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</si>
  <si>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</si>
  <si>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</si>
  <si>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</si>
  <si>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</si>
  <si>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</si>
  <si>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</si>
  <si>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</si>
  <si>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</si>
  <si>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</si>
  <si>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</si>
  <si>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</si>
  <si>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</si>
  <si>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</si>
  <si>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</si>
  <si>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</si>
  <si>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</si>
  <si>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</si>
  <si>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</si>
  <si>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</si>
  <si>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</si>
  <si>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</si>
  <si>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</si>
  <si>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</si>
  <si>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</si>
  <si>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</si>
  <si>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</si>
  <si>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</si>
  <si>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</si>
  <si>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</si>
  <si>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</si>
  <si>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</si>
  <si>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</si>
  <si>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</si>
  <si>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</si>
  <si>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</si>
  <si>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</si>
  <si>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</si>
  <si>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</si>
  <si>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</si>
  <si>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</si>
  <si>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</si>
  <si>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</si>
  <si>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</si>
  <si>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</si>
  <si>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</si>
  <si>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</si>
  <si>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</si>
  <si>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</si>
  <si>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</si>
  <si>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</si>
  <si>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</si>
  <si>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</si>
  <si>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</si>
  <si>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</si>
  <si>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</si>
  <si>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</si>
  <si>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</si>
  <si>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</si>
  <si>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</si>
  <si>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2.97</t>
  </si>
  <si>
    <t>▲ 1.25</t>
  </si>
  <si>
    <t>水道事業会計</t>
  </si>
  <si>
    <t>一般会計</t>
  </si>
  <si>
    <t>国民健康保険特別会計</t>
  </si>
  <si>
    <t>介護保険特別会計</t>
  </si>
  <si>
    <t>下水道事業特別会計</t>
  </si>
  <si>
    <t>後期高齢者医療特別会計</t>
  </si>
  <si>
    <t>新産業集積エリア造成事業特別会計</t>
  </si>
  <si>
    <t>育英奨学資金特別会計</t>
  </si>
  <si>
    <t>その他会計（赤字）</t>
  </si>
  <si>
    <t>その他会計（黒字）</t>
  </si>
  <si>
    <t>-</t>
    <phoneticPr fontId="2"/>
  </si>
  <si>
    <t>御殿場市・小山町広域行政組合</t>
    <rPh sb="0" eb="4">
      <t>ゴテンバシ</t>
    </rPh>
    <rPh sb="5" eb="8">
      <t>オヤマチョウ</t>
    </rPh>
    <rPh sb="8" eb="10">
      <t>コウイキ</t>
    </rPh>
    <rPh sb="10" eb="12">
      <t>ギョウセイ</t>
    </rPh>
    <rPh sb="12" eb="14">
      <t>クミアイ</t>
    </rPh>
    <phoneticPr fontId="2"/>
  </si>
  <si>
    <t>駿豆学園管理組合</t>
    <rPh sb="0" eb="2">
      <t>スンズ</t>
    </rPh>
    <rPh sb="2" eb="4">
      <t>ガクエン</t>
    </rPh>
    <rPh sb="4" eb="6">
      <t>カンリ</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</si>
  <si>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</si>
  <si>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</si>
  <si>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静岡県地方税滞納整理組合</t>
    <rPh sb="0" eb="3">
      <t>シズオカケン</t>
    </rPh>
    <rPh sb="3" eb="6">
      <t>チホウゼイ</t>
    </rPh>
    <rPh sb="6" eb="8">
      <t>タイノウ</t>
    </rPh>
    <rPh sb="8" eb="10">
      <t>セイリ</t>
    </rPh>
    <rPh sb="10" eb="12">
      <t>クミアイ</t>
    </rPh>
    <phoneticPr fontId="2"/>
  </si>
  <si>
    <t>静岡県後期高齢者医療広域組合</t>
    <rPh sb="0" eb="3">
      <t>シズオカケン</t>
    </rPh>
    <rPh sb="3" eb="5">
      <t>コウキ</t>
    </rPh>
    <rPh sb="5" eb="8">
      <t>コウレイシャ</t>
    </rPh>
    <rPh sb="8" eb="10">
      <t>イリョウ</t>
    </rPh>
    <rPh sb="10" eb="12">
      <t>コウイキ</t>
    </rPh>
    <rPh sb="12" eb="14">
      <t>クミアイ</t>
    </rPh>
    <phoneticPr fontId="2"/>
  </si>
  <si>
    <t>○</t>
    <phoneticPr fontId="2"/>
  </si>
  <si>
    <t>御殿場市小山町土地開発公社</t>
    <rPh sb="0" eb="4">
      <t>ゴテンバシ</t>
    </rPh>
    <rPh sb="4" eb="7">
      <t>オヤマチョウ</t>
    </rPh>
    <rPh sb="7" eb="9">
      <t>トチ</t>
    </rPh>
    <rPh sb="9" eb="11">
      <t>カイハツ</t>
    </rPh>
    <rPh sb="11" eb="13">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</si>
  <si>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</si>
  <si>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</si>
  <si>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</si>
  <si>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</si>
  <si>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</si>
  <si>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</si>
  <si>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</si>
  <si>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</si>
  <si>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</si>
  <si>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</si>
  <si>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</si>
  <si>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</si>
  <si>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類似団体と比較して、いずれも高い数値となっている。特に将来負担比率は、充当可能基金が少ないことが影響している。</t>
    <rPh sb="0" eb="2">
      <t>ルイジ</t>
    </rPh>
    <rPh sb="2" eb="4">
      <t>ダンタイ</t>
    </rPh>
    <rPh sb="5" eb="7">
      <t>ヒカク</t>
    </rPh>
    <rPh sb="14" eb="15">
      <t>タカ</t>
    </rPh>
    <rPh sb="16" eb="18">
      <t>スウチ</t>
    </rPh>
    <rPh sb="25" eb="26">
      <t>トク</t>
    </rPh>
    <rPh sb="27" eb="29">
      <t>ショウライ</t>
    </rPh>
    <rPh sb="29" eb="31">
      <t>フタン</t>
    </rPh>
    <rPh sb="31" eb="33">
      <t>ヒリツ</t>
    </rPh>
    <rPh sb="35" eb="37">
      <t>ジュウトウ</t>
    </rPh>
    <rPh sb="37" eb="39">
      <t>カノウ</t>
    </rPh>
    <rPh sb="39" eb="41">
      <t>キキン</t>
    </rPh>
    <rPh sb="42" eb="43">
      <t>スク</t>
    </rPh>
    <rPh sb="48" eb="50">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</si>
</sst>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83405</c:v>
                </c:pt>
                <c:pt idx="1">
                  <c:v>69870</c:v>
                </c:pt>
                <c:pt idx="2">
                  <c:v>96390</c:v>
                </c:pt>
                <c:pt idx="3">
                  <c:v>88539</c:v>
                </c:pt>
                <c:pt idx="4">
                  <c:v>80175</c:v>
                </c:pt>
              </c:numCache>
            </c:numRef>
          </c:val>
          <c:smooth val="0"/>
        </c:ser>
        <c:dLbls>
          <c:showLegendKey val="0"/>
          <c:showVal val="0"/>
          <c:showCatName val="0"/>
          <c:showSerName val="0"/>
          <c:showPercent val="0"/>
          <c:showBubbleSize val="0"/>
        </c:dLbls>
        <c:marker val="1"/>
        <c:smooth val="0"/>
        <c:axId val="117097216"/>
        <c:axId val="117099136"/>
      </c:lineChart>
      <c:catAx>
        <c:axId val="117097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099136"/>
        <c:crosses val="autoZero"/>
        <c:auto val="1"/>
        <c:lblAlgn val="ctr"/>
        <c:lblOffset val="100"/>
        <c:tickLblSkip val="1"/>
        <c:tickMarkSkip val="1"/>
        <c:noMultiLvlLbl val="0"/>
      </c:catAx>
      <c:valAx>
        <c:axId val="1170991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097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1.39</c:v>
                </c:pt>
                <c:pt idx="1">
                  <c:v>2.88</c:v>
                </c:pt>
                <c:pt idx="2">
                  <c:v>6.35</c:v>
                </c:pt>
                <c:pt idx="3">
                  <c:v>3.63</c:v>
                </c:pt>
                <c:pt idx="4">
                  <c:v>6.47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2.83</c:v>
                </c:pt>
                <c:pt idx="1">
                  <c:v>3.45</c:v>
                </c:pt>
                <c:pt idx="2">
                  <c:v>5.03</c:v>
                </c:pt>
                <c:pt idx="3">
                  <c:v>6.42</c:v>
                </c:pt>
                <c:pt idx="4">
                  <c:v>11.52</c:v>
                </c:pt>
              </c:numCache>
            </c:numRef>
          </c:val>
        </c:ser>
        <c:dLbls>
          <c:showLegendKey val="0"/>
          <c:showVal val="0"/>
          <c:showCatName val="0"/>
          <c:showSerName val="0"/>
          <c:showPercent val="0"/>
          <c:showBubbleSize val="0"/>
        </c:dLbls>
        <c:gapWidth val="250"/>
        <c:overlap val="100"/>
        <c:axId val="1332736"/>
        <c:axId val="133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-2.97</c:v>
                </c:pt>
                <c:pt idx="1">
                  <c:v>2.06</c:v>
                </c:pt>
                <c:pt idx="2">
                  <c:v>5.12</c:v>
                </c:pt>
                <c:pt idx="3">
                  <c:v>-1.25</c:v>
                </c:pt>
                <c:pt idx="4">
                  <c:v>8.02</c:v>
                </c:pt>
              </c:numCache>
            </c:numRef>
          </c:val>
          <c:smooth val="0"/>
        </c:ser>
        <c:dLbls>
          <c:showLegendKey val="0"/>
          <c:showVal val="0"/>
          <c:showCatName val="0"/>
          <c:showSerName val="0"/>
          <c:showPercent val="0"/>
          <c:showBubbleSize val="0"/>
        </c:dLbls>
        <c:marker val="1"/>
        <c:smooth val="0"/>
        <c:axId val="1332736"/>
        <c:axId val="1334656"/>
      </c:lineChart>
      <c:catAx>
        <c:axId val="13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4656"/>
        <c:crosses val="autoZero"/>
        <c:auto val="1"/>
        <c:lblAlgn val="ctr"/>
        <c:lblOffset val="100"/>
        <c:tickLblSkip val="1"/>
        <c:tickMarkSkip val="1"/>
        <c:noMultiLvlLbl val="0"/>
      </c:catAx>
      <c:valAx>
        <c:axId val="133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ser>
        <c:ser>
          <c:idx val="3"/>
          <c:order val="3"/>
          <c:tx>
            <c:strRef>
              <c:f>データシート!$A$30</c:f>
              <c:strCache>
                <c:ptCount val="1"/>
                <c:pt idx="0">
                  <c:v>新産業集積エリア造成事業特別会計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0.09</c:v>
                </c:pt>
                <c:pt idx="4">
                  <c:v>#N/A</c:v>
                </c:pt>
                <c:pt idx="5">
                  <c:v>0</c:v>
                </c:pt>
                <c:pt idx="6">
                  <c:v>#N/A</c:v>
                </c:pt>
                <c:pt idx="7">
                  <c:v>0</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0.05</c:v>
                </c:pt>
                <c:pt idx="4">
                  <c:v>#N/A</c:v>
                </c:pt>
                <c:pt idx="5">
                  <c:v>0.04</c:v>
                </c:pt>
                <c:pt idx="6">
                  <c:v>#N/A</c:v>
                </c:pt>
                <c:pt idx="7">
                  <c:v>0.05</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0.62</c:v>
                </c:pt>
                <c:pt idx="2">
                  <c:v>#N/A</c:v>
                </c:pt>
                <c:pt idx="3">
                  <c:v>0.63</c:v>
                </c:pt>
                <c:pt idx="4">
                  <c:v>#N/A</c:v>
                </c:pt>
                <c:pt idx="5">
                  <c:v>0.97</c:v>
                </c:pt>
                <c:pt idx="6">
                  <c:v>#N/A</c:v>
                </c:pt>
                <c:pt idx="7">
                  <c:v>2.16</c:v>
                </c:pt>
                <c:pt idx="8">
                  <c:v>#N/A</c:v>
                </c:pt>
                <c:pt idx="9">
                  <c:v>1.43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c:v>
                </c:pt>
                <c:pt idx="2">
                  <c:v>#N/A</c:v>
                </c:pt>
                <c:pt idx="3">
                  <c:v>3.18</c:v>
                </c:pt>
                <c:pt idx="4">
                  <c:v>#N/A</c:v>
                </c:pt>
                <c:pt idx="5">
                  <c:v>4.26</c:v>
                </c:pt>
                <c:pt idx="6">
                  <c:v>#N/A</c:v>
                </c:pt>
                <c:pt idx="7">
                  <c:v>3.39</c:v>
                </c:pt>
                <c:pt idx="8">
                  <c:v>#N/A</c:v>
                </c:pt>
                <c:pt idx="9">
                  <c:v>4.76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1.37</c:v>
                </c:pt>
                <c:pt idx="2">
                  <c:v>#N/A</c:v>
                </c:pt>
                <c:pt idx="3">
                  <c:v>2.85</c:v>
                </c:pt>
                <c:pt idx="4">
                  <c:v>#N/A</c:v>
                </c:pt>
                <c:pt idx="5">
                  <c:v>6.33</c:v>
                </c:pt>
                <c:pt idx="6">
                  <c:v>#N/A</c:v>
                </c:pt>
                <c:pt idx="7">
                  <c:v>3.62</c:v>
                </c:pt>
                <c:pt idx="8">
                  <c:v>#N/A</c:v>
                </c:pt>
                <c:pt idx="9">
                  <c:v>6.46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7.37</c:v>
                </c:pt>
                <c:pt idx="2">
                  <c:v>#N/A</c:v>
                </c:pt>
                <c:pt idx="3">
                  <c:v>7.31</c:v>
                </c:pt>
                <c:pt idx="4">
                  <c:v>#N/A</c:v>
                </c:pt>
                <c:pt idx="5">
                  <c:v>7.14</c:v>
                </c:pt>
                <c:pt idx="6">
                  <c:v>#N/A</c:v>
                </c:pt>
                <c:pt idx="7">
                  <c:v>7.18</c:v>
                </c:pt>
                <c:pt idx="8">
                  <c:v>#N/A</c:v>
                </c:pt>
                <c:pt idx="9">
                  <c:v>7.15</c:v>
                </c:pt>
              </c:numCache>
            </c:numRef>
          </c:val>
        </c:ser>
        <c:dLbls>
          <c:showLegendKey val="0"/>
          <c:showVal val="0"/>
          <c:showCatName val="0"/>
          <c:showSerName val="0"/>
          <c:showPercent val="0"/>
          <c:showBubbleSize val="0"/>
        </c:dLbls>
        <c:gapWidth val="150"/>
        <c:overlap val="100"/>
        <c:axId val="106216448"/>
        <c:axId val="128058112"/>
      </c:barChart>
      <c:catAx>
        <c:axId val="1062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58112"/>
        <c:crosses val="autoZero"/>
        <c:auto val="1"/>
        <c:lblAlgn val="ctr"/>
        <c:lblOffset val="100"/>
        <c:tickLblSkip val="1"/>
        <c:tickMarkSkip val="1"/>
        <c:noMultiLvlLbl val="0"/>
      </c:catAx>
      <c:valAx>
        <c:axId val="12805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1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520</c:v>
                </c:pt>
                <c:pt idx="5">
                  <c:v>500</c:v>
                </c:pt>
                <c:pt idx="8">
                  <c:v>524</c:v>
                </c:pt>
                <c:pt idx="11">
                  <c:v>582</c:v>
                </c:pt>
                <c:pt idx="14">
                  <c:v>536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20</c:v>
                </c:pt>
                <c:pt idx="6">
                  <c:v>7</c:v>
                </c:pt>
                <c:pt idx="9">
                  <c:v>7</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159</c:v>
                </c:pt>
                <c:pt idx="3">
                  <c:v>92</c:v>
                </c:pt>
                <c:pt idx="6">
                  <c:v>89</c:v>
                </c:pt>
                <c:pt idx="9">
                  <c:v>37</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c:v>
                </c:pt>
                <c:pt idx="3">
                  <c:v>48</c:v>
                </c:pt>
                <c:pt idx="6">
                  <c:v>52</c:v>
                </c:pt>
                <c:pt idx="9">
                  <c:v>50</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903</c:v>
                </c:pt>
                <c:pt idx="3">
                  <c:v>862</c:v>
                </c:pt>
                <c:pt idx="6">
                  <c:v>883</c:v>
                </c:pt>
                <c:pt idx="9">
                  <c:v>916</c:v>
                </c:pt>
                <c:pt idx="12">
                  <c:v>897</c:v>
                </c:pt>
              </c:numCache>
            </c:numRef>
          </c:val>
        </c:ser>
        <c:dLbls>
          <c:showLegendKey val="0"/>
          <c:showVal val="0"/>
          <c:showCatName val="0"/>
          <c:showSerName val="0"/>
          <c:showPercent val="0"/>
          <c:showBubbleSize val="0"/>
        </c:dLbls>
        <c:gapWidth val="100"/>
        <c:overlap val="100"/>
        <c:axId val="102386304"/>
        <c:axId val="10239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603</c:v>
                </c:pt>
                <c:pt idx="2">
                  <c:v>#N/A</c:v>
                </c:pt>
                <c:pt idx="3">
                  <c:v>#N/A</c:v>
                </c:pt>
                <c:pt idx="4">
                  <c:v>522</c:v>
                </c:pt>
                <c:pt idx="5">
                  <c:v>#N/A</c:v>
                </c:pt>
                <c:pt idx="6">
                  <c:v>#N/A</c:v>
                </c:pt>
                <c:pt idx="7">
                  <c:v>507</c:v>
                </c:pt>
                <c:pt idx="8">
                  <c:v>#N/A</c:v>
                </c:pt>
                <c:pt idx="9">
                  <c:v>#N/A</c:v>
                </c:pt>
                <c:pt idx="10">
                  <c:v>428</c:v>
                </c:pt>
                <c:pt idx="11">
                  <c:v>#N/A</c:v>
                </c:pt>
                <c:pt idx="12">
                  <c:v>#N/A</c:v>
                </c:pt>
                <c:pt idx="13">
                  <c:v>456</c:v>
                </c:pt>
                <c:pt idx="14">
                  <c:v>#N/A</c:v>
                </c:pt>
              </c:numCache>
            </c:numRef>
          </c:val>
          <c:smooth val="0"/>
        </c:ser>
        <c:dLbls>
          <c:showLegendKey val="0"/>
          <c:showVal val="0"/>
          <c:showCatName val="0"/>
          <c:showSerName val="0"/>
          <c:showPercent val="0"/>
          <c:showBubbleSize val="0"/>
        </c:dLbls>
        <c:marker val="1"/>
        <c:smooth val="0"/>
        <c:axId val="102386304"/>
        <c:axId val="102392576"/>
      </c:lineChart>
      <c:catAx>
        <c:axId val="10238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392576"/>
        <c:crosses val="autoZero"/>
        <c:auto val="1"/>
        <c:lblAlgn val="ctr"/>
        <c:lblOffset val="100"/>
        <c:tickLblSkip val="1"/>
        <c:tickMarkSkip val="1"/>
        <c:noMultiLvlLbl val="0"/>
      </c:catAx>
      <c:valAx>
        <c:axId val="10239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8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5684</c:v>
                </c:pt>
                <c:pt idx="5">
                  <c:v>5909</c:v>
                </c:pt>
                <c:pt idx="8">
                  <c:v>6214</c:v>
                </c:pt>
                <c:pt idx="11">
                  <c:v>6224</c:v>
                </c:pt>
                <c:pt idx="14">
                  <c:v>6312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c:v>
                </c:pt>
                <c:pt idx="5">
                  <c:v>22</c:v>
                </c:pt>
                <c:pt idx="8">
                  <c:v>19</c:v>
                </c:pt>
                <c:pt idx="11">
                  <c:v>16</c:v>
                </c:pt>
                <c:pt idx="14">
                  <c:v>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702</c:v>
                </c:pt>
                <c:pt idx="5">
                  <c:v>636</c:v>
                </c:pt>
                <c:pt idx="8">
                  <c:v>832</c:v>
                </c:pt>
                <c:pt idx="11">
                  <c:v>523</c:v>
                </c:pt>
                <c:pt idx="14">
                  <c:v>1196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2714</c:v>
                </c:pt>
                <c:pt idx="3">
                  <c:v>2724</c:v>
                </c:pt>
                <c:pt idx="6">
                  <c:v>2731</c:v>
                </c:pt>
                <c:pt idx="9">
                  <c:v>2645</c:v>
                </c:pt>
                <c:pt idx="12">
                  <c:v>2936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373</c:v>
                </c:pt>
                <c:pt idx="3">
                  <c:v>277</c:v>
                </c:pt>
                <c:pt idx="6">
                  <c:v>187</c:v>
                </c:pt>
                <c:pt idx="9">
                  <c:v>223</c:v>
                </c:pt>
                <c:pt idx="12">
                  <c:v>242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650</c:v>
                </c:pt>
                <c:pt idx="3">
                  <c:v>615</c:v>
                </c:pt>
                <c:pt idx="6">
                  <c:v>585</c:v>
                </c:pt>
                <c:pt idx="9">
                  <c:v>571</c:v>
                </c:pt>
                <c:pt idx="12">
                  <c:v>554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c:v>
                </c:pt>
                <c:pt idx="3">
                  <c:v>27</c:v>
                </c:pt>
                <c:pt idx="6">
                  <c:v>20</c:v>
                </c:pt>
                <c:pt idx="9">
                  <c:v>14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8049</c:v>
                </c:pt>
                <c:pt idx="3">
                  <c:v>8167</c:v>
                </c:pt>
                <c:pt idx="6">
                  <c:v>8340</c:v>
                </c:pt>
                <c:pt idx="9">
                  <c:v>8317</c:v>
                </c:pt>
                <c:pt idx="12">
                  <c:v>8228</c:v>
                </c:pt>
              </c:numCache>
            </c:numRef>
          </c:val>
        </c:ser>
        <c:dLbls>
          <c:showLegendKey val="0"/>
          <c:showVal val="0"/>
          <c:showCatName val="0"/>
          <c:showSerName val="0"/>
          <c:showPercent val="0"/>
          <c:showBubbleSize val="0"/>
        </c:dLbls>
        <c:gapWidth val="100"/>
        <c:overlap val="100"/>
        <c:axId val="131203840"/>
        <c:axId val="131205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5394</c:v>
                </c:pt>
                <c:pt idx="2">
                  <c:v>#N/A</c:v>
                </c:pt>
                <c:pt idx="3">
                  <c:v>#N/A</c:v>
                </c:pt>
                <c:pt idx="4">
                  <c:v>5242</c:v>
                </c:pt>
                <c:pt idx="5">
                  <c:v>#N/A</c:v>
                </c:pt>
                <c:pt idx="6">
                  <c:v>#N/A</c:v>
                </c:pt>
                <c:pt idx="7">
                  <c:v>4799</c:v>
                </c:pt>
                <c:pt idx="8">
                  <c:v>#N/A</c:v>
                </c:pt>
                <c:pt idx="9">
                  <c:v>#N/A</c:v>
                </c:pt>
                <c:pt idx="10">
                  <c:v>5008</c:v>
                </c:pt>
                <c:pt idx="11">
                  <c:v>#N/A</c:v>
                </c:pt>
                <c:pt idx="12">
                  <c:v>#N/A</c:v>
                </c:pt>
                <c:pt idx="13">
                  <c:v>4438</c:v>
                </c:pt>
                <c:pt idx="14">
                  <c:v>#N/A</c:v>
                </c:pt>
              </c:numCache>
            </c:numRef>
          </c:val>
          <c:smooth val="0"/>
        </c:ser>
        <c:dLbls>
          <c:showLegendKey val="0"/>
          <c:showVal val="0"/>
          <c:showCatName val="0"/>
          <c:showSerName val="0"/>
          <c:showPercent val="0"/>
          <c:showBubbleSize val="0"/>
        </c:dLbls>
        <c:marker val="1"/>
        <c:smooth val="0"/>
        <c:axId val="131203840"/>
        <c:axId val="131205760"/>
      </c:lineChart>
      <c:catAx>
        <c:axId val="13120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205760"/>
        <c:crosses val="autoZero"/>
        <c:auto val="1"/>
        <c:lblAlgn val="ctr"/>
        <c:lblOffset val="100"/>
        <c:tickLblSkip val="1"/>
        <c:tickMarkSkip val="1"/>
        <c:noMultiLvlLbl val="0"/>
      </c:catAx>
      <c:valAx>
        <c:axId val="13120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0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{45DAF1E0-5B9B-4C03-B14A-DD94E2ABBCB3}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{A6933A40-311A-4D4A-AD79-DFFA897EF1DA}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{2B78C156-9833-42B8-8C3B-F2B8A41189D6}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{B01FE20A-468F-485A-9C01-C4483C4A9368}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{ABE43E88-BF01-4582-A722-747B35D944DB}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{985CB0E0-2EC0-4047-BC8F-4B922A235323}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{0C41CFC5-95EE-4733-A362-F9D5A01FBAB2}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{C1A9EA07-C00B-48A6-B059-2AFA366C3F96}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{918D9181-1156-4605-A751-F5648BB824E3}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{6D95DB7D-EEEE-401A-BA7C-EF5862B703EC}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929408"/>
        <c:axId val="130931328"/>
      </c:scatterChart>
      <c:valAx>
        <c:axId val="130929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931328"/>
        <c:crosses val="autoZero"/>
        <c:crossBetween val="midCat"/>
      </c:valAx>
      <c:valAx>
        <c:axId val="130931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929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{C35EC94E-230E-415A-A2E0-4651B99D35AC}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{CAE311FC-03E5-4F62-9783-B6661BA4969F}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{29CA6934-6F2C-4592-9CEF-F1865BE71C2C}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{768042B5-19BF-4976-A87F-1E5FE4BCD26D}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{7AD91AB1-2123-4C81-994E-9D90DB4E5E44}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12.6</c:v>
                </c:pt>
                <c:pt idx="2">
                  <c:v>11.5</c:v>
                </c:pt>
                <c:pt idx="3">
                  <c:v>10.3</c:v>
                </c:pt>
                <c:pt idx="4">
                  <c:v>9.6999999999999993</c:v>
                </c:pt>
              </c:numCache>
            </c:numRef>
          </c:xVal>
          <c:yVal>
            <c:numRef>
              <c:f>公会計指標分析・財政指標組合せ分析表!$K$73:$O$73</c:f>
              <c:numCache>
                <c:formatCode>#,##0.0;"▲ "#,##0.0</c:formatCode>
                <c:ptCount val="5"/>
                <c:pt idx="0">
                  <c:v>113.7</c:v>
                </c:pt>
                <c:pt idx="1">
                  <c:v>111.8</c:v>
                </c:pt>
                <c:pt idx="2">
                  <c:v>101.7</c:v>
                </c:pt>
                <c:pt idx="3">
                  <c:v>106.5</c:v>
                </c:pt>
                <c:pt idx="4">
                  <c:v>92.7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{B81E79B0-71E4-4403-8A61-1F0DCF0BE03E}</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0004344532172877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{1759D45D-8767-4A8F-8D4D-6B9BAC57A679}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{B233A219-BB6F-45CB-AECF-69B791065B50}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{2BFC1F34-77A8-48DF-B5AA-ADA0307C18AE}</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3406579991454591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{5CD435D9-D86F-404F-BB16-4D0E2B24653F}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9</c:v>
                </c:pt>
              </c:numCache>
            </c:numRef>
          </c:xVal>
          <c:yVal>
            <c:numRef>
              <c:f>公会計指標分析・財政指標組合せ分析表!$K$77:$O$77</c:f>
              <c:numCache>
                <c:formatCode>#,##0.0;"▲ "#,##0.0</c:formatCode>
                <c:ptCount val="5"/>
                <c:pt idx="0">
                  <c:v>40.200000000000003</c:v>
                </c:pt>
                <c:pt idx="1">
                  <c:v>30.7</c:v>
                </c:pt>
                <c:pt idx="2">
                  <c:v>22.3</c:v>
                </c:pt>
                <c:pt idx="3">
                  <c:v>20.3</c:v>
                </c:pt>
                <c:pt idx="4">
                  <c:v>36.5</c:v>
                </c:pt>
              </c:numCache>
            </c:numRef>
          </c:yVal>
          <c:smooth val="0"/>
        </c:ser>
        <c:dLbls>
          <c:showLegendKey val="0"/>
          <c:showVal val="0"/>
          <c:showCatName val="0"/>
          <c:showSerName val="0"/>
          <c:showPercent val="0"/>
          <c:showBubbleSize val="0"/>
        </c:dLbls>
        <c:axId val="131588096"/>
        <c:axId val="131590016"/>
      </c:scatterChart>
      <c:valAx>
        <c:axId val="131588096"/>
        <c:scaling>
          <c:orientation val="minMax"/>
          <c:max val="14.5"/>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90016"/>
        <c:crosses val="autoZero"/>
        <c:crossBetween val="midCat"/>
      </c:valAx>
      <c:valAx>
        <c:axId val="131590016"/>
        <c:scaling>
          <c:orientation val="minMax"/>
          <c:max val="13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588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19,321
19,195
135.74
10,408,979
9,935,250
344,062
5,318,285
8,227,559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92.7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町税の減少から、基準財政収入額が減少したことに伴い、財政力指数が平成２６年度比０．１ポイントであるが減少した。</a:t>
          </a:r>
          <a:endParaRPr lang="ja-JP" altLang="ja-JP" sz="1400">
            <a:effectLst/>
          </a:endParaRPr>
        </a:p>
        <a:p>
          <a:r>
            <a:rPr kumimoji="1" lang="ja-JP" altLang="ja-JP" sz="1100">
              <a:solidFill>
                <a:schemeClr val="dk1"/>
              </a:solidFill>
              <a:effectLst/>
              <a:latin typeface="+mn-lt"/>
              <a:ea typeface="+mn-ea"/>
              <a:cs typeface="+mn-cs"/>
            </a:rPr>
            <a:t>　今後の見通しとして、町民住民税が減少傾向にあることから当該指数は悪化していくことが予想される。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86783</xdr:rowOff>
    </xdr:to>
    <xdr:cxnSp macro="">
      <xdr:nvCxnSpPr>
        <xdr:cNvPr id="68" name="直線コネクタ 67"/>
        <xdr:cNvCxnSpPr/>
      </xdr:nvCxnSpPr>
      <xdr:spPr>
        <a:xfrm>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73378</xdr:rowOff>
    </xdr:from>
    <xdr:to>
      <xdr:col>6</xdr:col>
      <xdr:colOff>0</xdr:colOff>
      <xdr:row>40</xdr:row>
      <xdr:rowOff>86783</xdr:rowOff>
    </xdr:to>
    <xdr:cxnSp macro="">
      <xdr:nvCxnSpPr>
        <xdr:cNvPr id="71" name="直線コネクタ 70"/>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73378</xdr:rowOff>
    </xdr:from>
    <xdr:to>
      <xdr:col>4</xdr:col>
      <xdr:colOff>482600</xdr:colOff>
      <xdr:row>40</xdr:row>
      <xdr:rowOff>86783</xdr:rowOff>
    </xdr:to>
    <xdr:cxnSp macro="">
      <xdr:nvCxnSpPr>
        <xdr:cNvPr id="74" name="直線コネクタ 73"/>
        <xdr:cNvCxnSpPr/>
      </xdr:nvCxnSpPr>
      <xdr:spPr>
        <a:xfrm>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33161</xdr:rowOff>
    </xdr:from>
    <xdr:to>
      <xdr:col>3</xdr:col>
      <xdr:colOff>279400</xdr:colOff>
      <xdr:row>40</xdr:row>
      <xdr:rowOff>73378</xdr:rowOff>
    </xdr:to>
    <xdr:cxnSp macro="">
      <xdr:nvCxnSpPr>
        <xdr:cNvPr id="77" name="直線コネクタ 76"/>
        <xdr:cNvCxnSpPr/>
      </xdr:nvCxnSpPr>
      <xdr:spPr>
        <a:xfrm>
          <a:off x="1447800" y="689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22578</xdr:rowOff>
    </xdr:from>
    <xdr:to>
      <xdr:col>6</xdr:col>
      <xdr:colOff>50800</xdr:colOff>
      <xdr:row>40</xdr:row>
      <xdr:rowOff>124178</xdr:rowOff>
    </xdr:to>
    <xdr:sp macro="" textlink="">
      <xdr:nvSpPr>
        <xdr:cNvPr id="89" name="円/楕円 88"/>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134355</xdr:rowOff>
    </xdr:from>
    <xdr:ext cx="736600" cy="259045"/>
    <xdr:sp macro="" textlink="">
      <xdr:nvSpPr>
        <xdr:cNvPr id="90" name="テキスト ボックス 89"/>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22578</xdr:rowOff>
    </xdr:from>
    <xdr:to>
      <xdr:col>3</xdr:col>
      <xdr:colOff>330200</xdr:colOff>
      <xdr:row>40</xdr:row>
      <xdr:rowOff>124178</xdr:rowOff>
    </xdr:to>
    <xdr:sp macro="" textlink="">
      <xdr:nvSpPr>
        <xdr:cNvPr id="93" name="円/楕円 92"/>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134355</xdr:rowOff>
    </xdr:from>
    <xdr:ext cx="762000" cy="259045"/>
    <xdr:sp macro="" textlink="">
      <xdr:nvSpPr>
        <xdr:cNvPr id="94" name="テキスト ボックス 93"/>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153811</xdr:rowOff>
    </xdr:from>
    <xdr:to>
      <xdr:col>2</xdr:col>
      <xdr:colOff>127000</xdr:colOff>
      <xdr:row>40</xdr:row>
      <xdr:rowOff>83961</xdr:rowOff>
    </xdr:to>
    <xdr:sp macro="" textlink="">
      <xdr:nvSpPr>
        <xdr:cNvPr id="95" name="円/楕円 94"/>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94138</xdr:rowOff>
    </xdr:from>
    <xdr:ext cx="762000" cy="259045"/>
    <xdr:sp macro="" textlink="">
      <xdr:nvSpPr>
        <xdr:cNvPr id="96" name="テキスト ボックス 95"/>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町税の減少により収入が減少したことと、各種扶助にかかる経常経費が増加したため、経常収支比率は０．９％悪化した。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県平均や全国平均と比べ数値は良いところを推移しているが、</a:t>
          </a:r>
          <a:r>
            <a:rPr lang="ja-JP" altLang="ja-JP" sz="1100" b="0" i="0" baseline="0">
              <a:solidFill>
                <a:schemeClr val="dk1"/>
              </a:solidFill>
              <a:effectLst/>
              <a:latin typeface="+mn-lt"/>
              <a:ea typeface="+mn-ea"/>
              <a:cs typeface="+mn-cs"/>
            </a:rPr>
            <a:t>今後更に事務の効率化、公共施設の整理・統合等を進め、経常経費の節減に努める必要がある。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61</xdr:row>
      <xdr:rowOff>107315</xdr:rowOff>
    </xdr:to>
    <xdr:cxnSp macro="">
      <xdr:nvCxnSpPr>
        <xdr:cNvPr id="129" name="直線コネクタ 128"/>
        <xdr:cNvCxnSpPr/>
      </xdr:nvCxnSpPr>
      <xdr:spPr>
        <a:xfrm>
          <a:off x="4114800" y="1054404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1143</xdr:rowOff>
    </xdr:from>
    <xdr:to>
      <xdr:col>6</xdr:col>
      <xdr:colOff>0</xdr:colOff>
      <xdr:row>61</xdr:row>
      <xdr:rowOff>85598</xdr:rowOff>
    </xdr:to>
    <xdr:cxnSp macro="">
      <xdr:nvCxnSpPr>
        <xdr:cNvPr id="132" name="直線コネクタ 131"/>
        <xdr:cNvCxnSpPr/>
      </xdr:nvCxnSpPr>
      <xdr:spPr>
        <a:xfrm>
          <a:off x="3225800" y="1045959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75692</xdr:rowOff>
    </xdr:from>
    <xdr:to>
      <xdr:col>6</xdr:col>
      <xdr:colOff>50800</xdr:colOff>
      <xdr:row>63</xdr:row>
      <xdr:rowOff>5842</xdr:rowOff>
    </xdr:to>
    <xdr:sp macro="" textlink="">
      <xdr:nvSpPr>
        <xdr:cNvPr id="133" name="フローチャート : 判断 132"/>
        <xdr:cNvSpPr/>
      </xdr:nvSpPr>
      <xdr:spPr>
        <a:xfrm>
          <a:off x="4064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162069</xdr:rowOff>
    </xdr:from>
    <xdr:ext cx="736600" cy="259045"/>
    <xdr:sp macro="" textlink="">
      <xdr:nvSpPr>
        <xdr:cNvPr id="134" name="テキスト ボックス 133"/>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1143</xdr:rowOff>
    </xdr:from>
    <xdr:to>
      <xdr:col>4</xdr:col>
      <xdr:colOff>482600</xdr:colOff>
      <xdr:row>61</xdr:row>
      <xdr:rowOff>8382</xdr:rowOff>
    </xdr:to>
    <xdr:cxnSp macro="">
      <xdr:nvCxnSpPr>
        <xdr:cNvPr id="135" name="直線コネクタ 134"/>
        <xdr:cNvCxnSpPr/>
      </xdr:nvCxnSpPr>
      <xdr:spPr>
        <a:xfrm flipV="1">
          <a:off x="2336800" y="1045959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6" name="フローチャート : 判断 135"/>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7" name="テキスト ボックス 136"/>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8382</xdr:rowOff>
    </xdr:from>
    <xdr:to>
      <xdr:col>3</xdr:col>
      <xdr:colOff>279400</xdr:colOff>
      <xdr:row>61</xdr:row>
      <xdr:rowOff>75946</xdr:rowOff>
    </xdr:to>
    <xdr:cxnSp macro="">
      <xdr:nvCxnSpPr>
        <xdr:cNvPr id="138" name="直線コネクタ 137"/>
        <xdr:cNvCxnSpPr/>
      </xdr:nvCxnSpPr>
      <xdr:spPr>
        <a:xfrm flipV="1">
          <a:off x="1447800" y="104668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46736</xdr:rowOff>
    </xdr:from>
    <xdr:to>
      <xdr:col>3</xdr:col>
      <xdr:colOff>330200</xdr:colOff>
      <xdr:row>62</xdr:row>
      <xdr:rowOff>148336</xdr:rowOff>
    </xdr:to>
    <xdr:sp macro="" textlink="">
      <xdr:nvSpPr>
        <xdr:cNvPr id="139" name="フローチャート : 判断 138"/>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133113</xdr:rowOff>
    </xdr:from>
    <xdr:ext cx="762000" cy="259045"/>
    <xdr:sp macro="" textlink="">
      <xdr:nvSpPr>
        <xdr:cNvPr id="140" name="テキスト ボックス 139"/>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39497</xdr:rowOff>
    </xdr:from>
    <xdr:to>
      <xdr:col>2</xdr:col>
      <xdr:colOff>127000</xdr:colOff>
      <xdr:row>62</xdr:row>
      <xdr:rowOff>141097</xdr:rowOff>
    </xdr:to>
    <xdr:sp macro="" textlink="">
      <xdr:nvSpPr>
        <xdr:cNvPr id="141" name="フローチャート : 判断 140"/>
        <xdr:cNvSpPr/>
      </xdr:nvSpPr>
      <xdr:spPr>
        <a:xfrm>
          <a:off x="13970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125874</xdr:rowOff>
    </xdr:from>
    <xdr:ext cx="762000" cy="259045"/>
    <xdr:sp macro="" textlink="">
      <xdr:nvSpPr>
        <xdr:cNvPr id="142" name="テキスト ボックス 141"/>
        <xdr:cNvSpPr txBox="1"/>
      </xdr:nvSpPr>
      <xdr:spPr>
        <a:xfrm>
          <a:off x="1066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56515</xdr:rowOff>
    </xdr:from>
    <xdr:to>
      <xdr:col>7</xdr:col>
      <xdr:colOff>203200</xdr:colOff>
      <xdr:row>61</xdr:row>
      <xdr:rowOff>158115</xdr:rowOff>
    </xdr:to>
    <xdr:sp macro="" textlink="">
      <xdr:nvSpPr>
        <xdr:cNvPr id="148" name="円/楕円 147"/>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73042</xdr:rowOff>
    </xdr:from>
    <xdr:ext cx="762000" cy="259045"/>
    <xdr:sp macro="" textlink="">
      <xdr:nvSpPr>
        <xdr:cNvPr id="149" name="財政構造の弾力性該当値テキスト"/>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0" name="円/楕円 149"/>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146575</xdr:rowOff>
    </xdr:from>
    <xdr:ext cx="736600" cy="259045"/>
    <xdr:sp macro="" textlink="">
      <xdr:nvSpPr>
        <xdr:cNvPr id="151" name="テキスト ボックス 150"/>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121793</xdr:rowOff>
    </xdr:from>
    <xdr:to>
      <xdr:col>4</xdr:col>
      <xdr:colOff>533400</xdr:colOff>
      <xdr:row>61</xdr:row>
      <xdr:rowOff>51943</xdr:rowOff>
    </xdr:to>
    <xdr:sp macro="" textlink="">
      <xdr:nvSpPr>
        <xdr:cNvPr id="152" name="円/楕円 151"/>
        <xdr:cNvSpPr/>
      </xdr:nvSpPr>
      <xdr:spPr>
        <a:xfrm>
          <a:off x="3175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62120</xdr:rowOff>
    </xdr:from>
    <xdr:ext cx="762000" cy="259045"/>
    <xdr:sp macro="" textlink="">
      <xdr:nvSpPr>
        <xdr:cNvPr id="153" name="テキスト ボックス 152"/>
        <xdr:cNvSpPr txBox="1"/>
      </xdr:nvSpPr>
      <xdr:spPr>
        <a:xfrm>
          <a:off x="2844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129032</xdr:rowOff>
    </xdr:from>
    <xdr:to>
      <xdr:col>3</xdr:col>
      <xdr:colOff>330200</xdr:colOff>
      <xdr:row>61</xdr:row>
      <xdr:rowOff>59182</xdr:rowOff>
    </xdr:to>
    <xdr:sp macro="" textlink="">
      <xdr:nvSpPr>
        <xdr:cNvPr id="154" name="円/楕円 153"/>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69359</xdr:rowOff>
    </xdr:from>
    <xdr:ext cx="762000" cy="259045"/>
    <xdr:sp macro="" textlink="">
      <xdr:nvSpPr>
        <xdr:cNvPr id="155" name="テキスト ボックス 154"/>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56" name="円/楕円 155"/>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57" name="テキスト ボックス 156"/>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[189,151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域が東西方向に長く伸びているなどの地理的要因などから、支所、保育園、幼稚園、小中学校などの公共施設数が類似団体に比べ多い。また恒常的な人口減少に伴い、１人当たりの決算額は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また、平成２７年度は、ふるさと寄附をしていただいた方に、町のＰＲを行う振興事業を行ったことから物件費が増加した。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今後は行政改革の推進などにより、物件費を中心に削減に努めていく。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58497</xdr:rowOff>
    </xdr:from>
    <xdr:to>
      <xdr:col>7</xdr:col>
      <xdr:colOff>152400</xdr:colOff>
      <xdr:row>85</xdr:row>
      <xdr:rowOff>168335</xdr:rowOff>
    </xdr:to>
    <xdr:cxnSp macro="">
      <xdr:nvCxnSpPr>
        <xdr:cNvPr id="190" name="直線コネクタ 189"/>
        <xdr:cNvCxnSpPr/>
      </xdr:nvCxnSpPr>
      <xdr:spPr>
        <a:xfrm>
          <a:off x="4114800" y="14460297"/>
          <a:ext cx="838200" cy="28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22910</xdr:rowOff>
    </xdr:from>
    <xdr:to>
      <xdr:col>6</xdr:col>
      <xdr:colOff>0</xdr:colOff>
      <xdr:row>84</xdr:row>
      <xdr:rowOff>58497</xdr:rowOff>
    </xdr:to>
    <xdr:cxnSp macro="">
      <xdr:nvCxnSpPr>
        <xdr:cNvPr id="193" name="直線コネクタ 192"/>
        <xdr:cNvCxnSpPr/>
      </xdr:nvCxnSpPr>
      <xdr:spPr>
        <a:xfrm>
          <a:off x="3225800" y="14424710"/>
          <a:ext cx="889000" cy="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68635</xdr:rowOff>
    </xdr:from>
    <xdr:to>
      <xdr:col>6</xdr:col>
      <xdr:colOff>50800</xdr:colOff>
      <xdr:row>81</xdr:row>
      <xdr:rowOff>170235</xdr:rowOff>
    </xdr:to>
    <xdr:sp macro="" textlink="">
      <xdr:nvSpPr>
        <xdr:cNvPr id="194" name="フローチャート : 判断 193"/>
        <xdr:cNvSpPr/>
      </xdr:nvSpPr>
      <xdr:spPr>
        <a:xfrm>
          <a:off x="4064000" y="1395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8962</xdr:rowOff>
    </xdr:from>
    <xdr:ext cx="736600" cy="259045"/>
    <xdr:sp macro="" textlink="">
      <xdr:nvSpPr>
        <xdr:cNvPr id="195" name="テキスト ボックス 194"/>
        <xdr:cNvSpPr txBox="1"/>
      </xdr:nvSpPr>
      <xdr:spPr>
        <a:xfrm>
          <a:off x="3733800" y="1372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140252</xdr:rowOff>
    </xdr:from>
    <xdr:to>
      <xdr:col>4</xdr:col>
      <xdr:colOff>482600</xdr:colOff>
      <xdr:row>84</xdr:row>
      <xdr:rowOff>22910</xdr:rowOff>
    </xdr:to>
    <xdr:cxnSp macro="">
      <xdr:nvCxnSpPr>
        <xdr:cNvPr id="196" name="直線コネクタ 195"/>
        <xdr:cNvCxnSpPr/>
      </xdr:nvCxnSpPr>
      <xdr:spPr>
        <a:xfrm>
          <a:off x="2336800" y="14370602"/>
          <a:ext cx="889000" cy="5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25664</xdr:rowOff>
    </xdr:from>
    <xdr:to>
      <xdr:col>4</xdr:col>
      <xdr:colOff>533400</xdr:colOff>
      <xdr:row>81</xdr:row>
      <xdr:rowOff>127264</xdr:rowOff>
    </xdr:to>
    <xdr:sp macro="" textlink="">
      <xdr:nvSpPr>
        <xdr:cNvPr id="197" name="フローチャート : 判断 196"/>
        <xdr:cNvSpPr/>
      </xdr:nvSpPr>
      <xdr:spPr>
        <a:xfrm>
          <a:off x="3175000" y="139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137441</xdr:rowOff>
    </xdr:from>
    <xdr:ext cx="762000" cy="259045"/>
    <xdr:sp macro="" textlink="">
      <xdr:nvSpPr>
        <xdr:cNvPr id="198" name="テキスト ボックス 197"/>
        <xdr:cNvSpPr txBox="1"/>
      </xdr:nvSpPr>
      <xdr:spPr>
        <a:xfrm>
          <a:off x="2844800" y="136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140252</xdr:rowOff>
    </xdr:from>
    <xdr:to>
      <xdr:col>3</xdr:col>
      <xdr:colOff>279400</xdr:colOff>
      <xdr:row>83</xdr:row>
      <xdr:rowOff>157615</xdr:rowOff>
    </xdr:to>
    <xdr:cxnSp macro="">
      <xdr:nvCxnSpPr>
        <xdr:cNvPr id="199" name="直線コネクタ 198"/>
        <xdr:cNvCxnSpPr/>
      </xdr:nvCxnSpPr>
      <xdr:spPr>
        <a:xfrm flipV="1">
          <a:off x="1447800" y="14370602"/>
          <a:ext cx="889000" cy="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29738</xdr:rowOff>
    </xdr:from>
    <xdr:to>
      <xdr:col>3</xdr:col>
      <xdr:colOff>330200</xdr:colOff>
      <xdr:row>81</xdr:row>
      <xdr:rowOff>131338</xdr:rowOff>
    </xdr:to>
    <xdr:sp macro="" textlink="">
      <xdr:nvSpPr>
        <xdr:cNvPr id="200" name="フローチャート : 判断 199"/>
        <xdr:cNvSpPr/>
      </xdr:nvSpPr>
      <xdr:spPr>
        <a:xfrm>
          <a:off x="2286000" y="139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141515</xdr:rowOff>
    </xdr:from>
    <xdr:ext cx="762000" cy="259045"/>
    <xdr:sp macro="" textlink="">
      <xdr:nvSpPr>
        <xdr:cNvPr id="201" name="テキスト ボックス 200"/>
        <xdr:cNvSpPr txBox="1"/>
      </xdr:nvSpPr>
      <xdr:spPr>
        <a:xfrm>
          <a:off x="1955800" y="1368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62052</xdr:rowOff>
    </xdr:from>
    <xdr:to>
      <xdr:col>2</xdr:col>
      <xdr:colOff>127000</xdr:colOff>
      <xdr:row>81</xdr:row>
      <xdr:rowOff>163652</xdr:rowOff>
    </xdr:to>
    <xdr:sp macro="" textlink="">
      <xdr:nvSpPr>
        <xdr:cNvPr id="202" name="フローチャート : 判断 201"/>
        <xdr:cNvSpPr/>
      </xdr:nvSpPr>
      <xdr:spPr>
        <a:xfrm>
          <a:off x="1397000" y="1394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2379</xdr:rowOff>
    </xdr:from>
    <xdr:ext cx="762000" cy="259045"/>
    <xdr:sp macro="" textlink="">
      <xdr:nvSpPr>
        <xdr:cNvPr id="203" name="テキスト ボックス 202"/>
        <xdr:cNvSpPr txBox="1"/>
      </xdr:nvSpPr>
      <xdr:spPr>
        <a:xfrm>
          <a:off x="1066800" y="137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117535</xdr:rowOff>
    </xdr:from>
    <xdr:to>
      <xdr:col>7</xdr:col>
      <xdr:colOff>203200</xdr:colOff>
      <xdr:row>86</xdr:row>
      <xdr:rowOff>47685</xdr:rowOff>
    </xdr:to>
    <xdr:sp macro="" textlink="">
      <xdr:nvSpPr>
        <xdr:cNvPr id="209" name="円/楕円 208"/>
        <xdr:cNvSpPr/>
      </xdr:nvSpPr>
      <xdr:spPr>
        <a:xfrm>
          <a:off x="4902200" y="146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89612</xdr:rowOff>
    </xdr:from>
    <xdr:ext cx="762000" cy="259045"/>
    <xdr:sp macro="" textlink="">
      <xdr:nvSpPr>
        <xdr:cNvPr id="210" name="人件費・物件費等の状況該当値テキスト"/>
        <xdr:cNvSpPr txBox="1"/>
      </xdr:nvSpPr>
      <xdr:spPr>
        <a:xfrm>
          <a:off x="5041900" y="1466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189,151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7697</xdr:rowOff>
    </xdr:from>
    <xdr:to>
      <xdr:col>6</xdr:col>
      <xdr:colOff>50800</xdr:colOff>
      <xdr:row>84</xdr:row>
      <xdr:rowOff>109297</xdr:rowOff>
    </xdr:to>
    <xdr:sp macro="" textlink="">
      <xdr:nvSpPr>
        <xdr:cNvPr id="211" name="円/楕円 210"/>
        <xdr:cNvSpPr/>
      </xdr:nvSpPr>
      <xdr:spPr>
        <a:xfrm>
          <a:off x="4064000" y="144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94074</xdr:rowOff>
    </xdr:from>
    <xdr:ext cx="736600" cy="259045"/>
    <xdr:sp macro="" textlink="">
      <xdr:nvSpPr>
        <xdr:cNvPr id="212" name="テキスト ボックス 211"/>
        <xdr:cNvSpPr txBox="1"/>
      </xdr:nvSpPr>
      <xdr:spPr>
        <a:xfrm>
          <a:off x="3733800" y="144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143560</xdr:rowOff>
    </xdr:from>
    <xdr:to>
      <xdr:col>4</xdr:col>
      <xdr:colOff>533400</xdr:colOff>
      <xdr:row>84</xdr:row>
      <xdr:rowOff>73710</xdr:rowOff>
    </xdr:to>
    <xdr:sp macro="" textlink="">
      <xdr:nvSpPr>
        <xdr:cNvPr id="213" name="円/楕円 212"/>
        <xdr:cNvSpPr/>
      </xdr:nvSpPr>
      <xdr:spPr>
        <a:xfrm>
          <a:off x="3175000" y="143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58487</xdr:rowOff>
    </xdr:from>
    <xdr:ext cx="762000" cy="259045"/>
    <xdr:sp macro="" textlink="">
      <xdr:nvSpPr>
        <xdr:cNvPr id="214" name="テキスト ボックス 213"/>
        <xdr:cNvSpPr txBox="1"/>
      </xdr:nvSpPr>
      <xdr:spPr>
        <a:xfrm>
          <a:off x="2844800" y="144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156,321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89452</xdr:rowOff>
    </xdr:from>
    <xdr:to>
      <xdr:col>3</xdr:col>
      <xdr:colOff>330200</xdr:colOff>
      <xdr:row>84</xdr:row>
      <xdr:rowOff>19602</xdr:rowOff>
    </xdr:to>
    <xdr:sp macro="" textlink="">
      <xdr:nvSpPr>
        <xdr:cNvPr id="215" name="円/楕円 214"/>
        <xdr:cNvSpPr/>
      </xdr:nvSpPr>
      <xdr:spPr>
        <a:xfrm>
          <a:off x="2286000" y="143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4379</xdr:rowOff>
    </xdr:from>
    <xdr:ext cx="762000" cy="259045"/>
    <xdr:sp macro="" textlink="">
      <xdr:nvSpPr>
        <xdr:cNvPr id="216" name="テキスト ボックス 215"/>
        <xdr:cNvSpPr txBox="1"/>
      </xdr:nvSpPr>
      <xdr:spPr>
        <a:xfrm>
          <a:off x="1955800" y="144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150,715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106815</xdr:rowOff>
    </xdr:from>
    <xdr:to>
      <xdr:col>2</xdr:col>
      <xdr:colOff>127000</xdr:colOff>
      <xdr:row>84</xdr:row>
      <xdr:rowOff>36965</xdr:rowOff>
    </xdr:to>
    <xdr:sp macro="" textlink="">
      <xdr:nvSpPr>
        <xdr:cNvPr id="217" name="円/楕円 216"/>
        <xdr:cNvSpPr/>
      </xdr:nvSpPr>
      <xdr:spPr>
        <a:xfrm>
          <a:off x="1397000" y="14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21742</xdr:rowOff>
    </xdr:from>
    <xdr:ext cx="762000" cy="259045"/>
    <xdr:sp macro="" textlink="">
      <xdr:nvSpPr>
        <xdr:cNvPr id="218" name="テキスト ボックス 217"/>
        <xdr:cNvSpPr txBox="1"/>
      </xdr:nvSpPr>
      <xdr:spPr>
        <a:xfrm>
          <a:off x="1066800" y="144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平成２７年度は１０１．２ポイントと依然１００ポイントを上回っている。平成２６年度比べと同水準であるが、今後も、国家公務員の給与制度に準ずることを基本に、引き続き給与の適正化に努める。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128270</xdr:rowOff>
    </xdr:to>
    <xdr:cxnSp macro="">
      <xdr:nvCxnSpPr>
        <xdr:cNvPr id="252" name="直線コネクタ 251"/>
        <xdr:cNvCxnSpPr/>
      </xdr:nvCxnSpPr>
      <xdr:spPr>
        <a:xfrm>
          <a:off x="16179800" y="1469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85</xdr:row>
      <xdr:rowOff>120227</xdr:rowOff>
    </xdr:to>
    <xdr:cxnSp macro="">
      <xdr:nvCxnSpPr>
        <xdr:cNvPr id="255" name="直線コネクタ 254"/>
        <xdr:cNvCxnSpPr/>
      </xdr:nvCxnSpPr>
      <xdr:spPr>
        <a:xfrm>
          <a:off x="15290800" y="146854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6" name="フローチャート : 判断 255"/>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57" name="テキスト ボックス 256"/>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37677</xdr:rowOff>
    </xdr:to>
    <xdr:cxnSp macro="">
      <xdr:nvCxnSpPr>
        <xdr:cNvPr id="258" name="直線コネクタ 257"/>
        <xdr:cNvCxnSpPr/>
      </xdr:nvCxnSpPr>
      <xdr:spPr>
        <a:xfrm flipV="1">
          <a:off x="14401800" y="14685434"/>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59" name="フローチャート : 判断 258"/>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0" name="テキスト ボックス 259"/>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37677</xdr:rowOff>
    </xdr:from>
    <xdr:to>
      <xdr:col>21</xdr:col>
      <xdr:colOff>0</xdr:colOff>
      <xdr:row>89</xdr:row>
      <xdr:rowOff>150284</xdr:rowOff>
    </xdr:to>
    <xdr:cxnSp macro="">
      <xdr:nvCxnSpPr>
        <xdr:cNvPr id="261" name="直線コネクタ 260"/>
        <xdr:cNvCxnSpPr/>
      </xdr:nvCxnSpPr>
      <xdr:spPr>
        <a:xfrm flipV="1">
          <a:off x="13512800" y="1529672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2" name="フローチャート : 判断 261"/>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3" name="テキスト ボックス 262"/>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4" name="フローチャート : 判断 263"/>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5" name="テキスト ボックス 264"/>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2"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3" name="円/楕円 272"/>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4" name="テキスト ボックス 273"/>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5" name="円/楕円 274"/>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76" name="テキスト ボックス 275"/>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77" name="円/楕円 276"/>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73254</xdr:rowOff>
    </xdr:from>
    <xdr:ext cx="762000" cy="259045"/>
    <xdr:sp macro="" textlink="">
      <xdr:nvSpPr>
        <xdr:cNvPr id="278" name="テキスト ボックス 277"/>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79" name="円/楕円 278"/>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0" name="テキスト ボックス 279"/>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町内の保育所、幼稚園をすべて町立として運営しているため、民生及び教育部門で多くなっている。また町域が広く管理町道等が多いため、土木部門で多くなっている。</a:t>
          </a:r>
          <a:br>
            <a:rPr lang="ja-JP"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町民ニーズの多様化により行政課題への対応、大規模プロジェクトや移住・定住の推進など新たな事務の増大により、定員適正化計画に基づき、退職者補充の抑制を緩和していくこととなる予定である。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157056</xdr:rowOff>
    </xdr:from>
    <xdr:to>
      <xdr:col>24</xdr:col>
      <xdr:colOff>558800</xdr:colOff>
      <xdr:row>62</xdr:row>
      <xdr:rowOff>159355</xdr:rowOff>
    </xdr:to>
    <xdr:cxnSp macro="">
      <xdr:nvCxnSpPr>
        <xdr:cNvPr id="317" name="直線コネクタ 316"/>
        <xdr:cNvCxnSpPr/>
      </xdr:nvCxnSpPr>
      <xdr:spPr>
        <a:xfrm>
          <a:off x="16179800" y="10786956"/>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18"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120287</xdr:rowOff>
    </xdr:from>
    <xdr:to>
      <xdr:col>23</xdr:col>
      <xdr:colOff>406400</xdr:colOff>
      <xdr:row>62</xdr:row>
      <xdr:rowOff>157056</xdr:rowOff>
    </xdr:to>
    <xdr:cxnSp macro="">
      <xdr:nvCxnSpPr>
        <xdr:cNvPr id="320" name="直線コネクタ 319"/>
        <xdr:cNvCxnSpPr/>
      </xdr:nvCxnSpPr>
      <xdr:spPr>
        <a:xfrm>
          <a:off x="15290800" y="10750187"/>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24009</xdr:rowOff>
    </xdr:from>
    <xdr:to>
      <xdr:col>23</xdr:col>
      <xdr:colOff>457200</xdr:colOff>
      <xdr:row>60</xdr:row>
      <xdr:rowOff>125609</xdr:rowOff>
    </xdr:to>
    <xdr:sp macro="" textlink="">
      <xdr:nvSpPr>
        <xdr:cNvPr id="321" name="フローチャート : 判断 320"/>
        <xdr:cNvSpPr/>
      </xdr:nvSpPr>
      <xdr:spPr>
        <a:xfrm>
          <a:off x="16129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135786</xdr:rowOff>
    </xdr:from>
    <xdr:ext cx="736600" cy="259045"/>
    <xdr:sp macro="" textlink="">
      <xdr:nvSpPr>
        <xdr:cNvPr id="322" name="テキスト ボックス 321"/>
        <xdr:cNvSpPr txBox="1"/>
      </xdr:nvSpPr>
      <xdr:spPr>
        <a:xfrm>
          <a:off x="15798800" y="10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120287</xdr:rowOff>
    </xdr:from>
    <xdr:to>
      <xdr:col>22</xdr:col>
      <xdr:colOff>203200</xdr:colOff>
      <xdr:row>62</xdr:row>
      <xdr:rowOff>121436</xdr:rowOff>
    </xdr:to>
    <xdr:cxnSp macro="">
      <xdr:nvCxnSpPr>
        <xdr:cNvPr id="323" name="直線コネクタ 322"/>
        <xdr:cNvCxnSpPr/>
      </xdr:nvCxnSpPr>
      <xdr:spPr>
        <a:xfrm flipV="1">
          <a:off x="14401800" y="1075018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4" name="フローチャート : 判断 323"/>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5" name="テキスト ボックス 324"/>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96157</xdr:rowOff>
    </xdr:from>
    <xdr:to>
      <xdr:col>21</xdr:col>
      <xdr:colOff>0</xdr:colOff>
      <xdr:row>62</xdr:row>
      <xdr:rowOff>121436</xdr:rowOff>
    </xdr:to>
    <xdr:cxnSp macro="">
      <xdr:nvCxnSpPr>
        <xdr:cNvPr id="326" name="直線コネクタ 325"/>
        <xdr:cNvCxnSpPr/>
      </xdr:nvCxnSpPr>
      <xdr:spPr>
        <a:xfrm>
          <a:off x="13512800" y="1072605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27" name="フローチャート : 判断 326"/>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28" name="テキスト ボックス 327"/>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108555</xdr:rowOff>
    </xdr:from>
    <xdr:to>
      <xdr:col>24</xdr:col>
      <xdr:colOff>609600</xdr:colOff>
      <xdr:row>63</xdr:row>
      <xdr:rowOff>38705</xdr:rowOff>
    </xdr:to>
    <xdr:sp macro="" textlink="">
      <xdr:nvSpPr>
        <xdr:cNvPr id="336" name="円/楕円 335"/>
        <xdr:cNvSpPr/>
      </xdr:nvSpPr>
      <xdr:spPr>
        <a:xfrm>
          <a:off x="169672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80632</xdr:rowOff>
    </xdr:from>
    <xdr:ext cx="762000" cy="259045"/>
    <xdr:sp macro="" textlink="">
      <xdr:nvSpPr>
        <xdr:cNvPr id="337" name="定員管理の状況該当値テキスト"/>
        <xdr:cNvSpPr txBox="1"/>
      </xdr:nvSpPr>
      <xdr:spPr>
        <a:xfrm>
          <a:off x="17106900" y="1071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106256</xdr:rowOff>
    </xdr:from>
    <xdr:to>
      <xdr:col>23</xdr:col>
      <xdr:colOff>457200</xdr:colOff>
      <xdr:row>63</xdr:row>
      <xdr:rowOff>36406</xdr:rowOff>
    </xdr:to>
    <xdr:sp macro="" textlink="">
      <xdr:nvSpPr>
        <xdr:cNvPr id="338" name="円/楕円 337"/>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39" name="テキスト ボックス 338"/>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69487</xdr:rowOff>
    </xdr:from>
    <xdr:to>
      <xdr:col>22</xdr:col>
      <xdr:colOff>254000</xdr:colOff>
      <xdr:row>62</xdr:row>
      <xdr:rowOff>171087</xdr:rowOff>
    </xdr:to>
    <xdr:sp macro="" textlink="">
      <xdr:nvSpPr>
        <xdr:cNvPr id="340" name="円/楕円 339"/>
        <xdr:cNvSpPr/>
      </xdr:nvSpPr>
      <xdr:spPr>
        <a:xfrm>
          <a:off x="15240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155864</xdr:rowOff>
    </xdr:from>
    <xdr:ext cx="762000" cy="259045"/>
    <xdr:sp macro="" textlink="">
      <xdr:nvSpPr>
        <xdr:cNvPr id="341" name="テキスト ボックス 340"/>
        <xdr:cNvSpPr txBox="1"/>
      </xdr:nvSpPr>
      <xdr:spPr>
        <a:xfrm>
          <a:off x="14909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70636</xdr:rowOff>
    </xdr:from>
    <xdr:to>
      <xdr:col>21</xdr:col>
      <xdr:colOff>50800</xdr:colOff>
      <xdr:row>63</xdr:row>
      <xdr:rowOff>786</xdr:rowOff>
    </xdr:to>
    <xdr:sp macro="" textlink="">
      <xdr:nvSpPr>
        <xdr:cNvPr id="342" name="円/楕円 341"/>
        <xdr:cNvSpPr/>
      </xdr:nvSpPr>
      <xdr:spPr>
        <a:xfrm>
          <a:off x="14351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157013</xdr:rowOff>
    </xdr:from>
    <xdr:ext cx="762000" cy="259045"/>
    <xdr:sp macro="" textlink="">
      <xdr:nvSpPr>
        <xdr:cNvPr id="343" name="テキスト ボックス 342"/>
        <xdr:cNvSpPr txBox="1"/>
      </xdr:nvSpPr>
      <xdr:spPr>
        <a:xfrm>
          <a:off x="14020800" y="107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45357</xdr:rowOff>
    </xdr:from>
    <xdr:to>
      <xdr:col>19</xdr:col>
      <xdr:colOff>533400</xdr:colOff>
      <xdr:row>62</xdr:row>
      <xdr:rowOff>146957</xdr:rowOff>
    </xdr:to>
    <xdr:sp macro="" textlink="">
      <xdr:nvSpPr>
        <xdr:cNvPr id="344" name="円/楕円 343"/>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131734</xdr:rowOff>
    </xdr:from>
    <xdr:ext cx="762000" cy="259045"/>
    <xdr:sp macro="" textlink="">
      <xdr:nvSpPr>
        <xdr:cNvPr id="345" name="テキスト ボックス 344"/>
        <xdr:cNvSpPr txBox="1"/>
      </xdr:nvSpPr>
      <xdr:spPr>
        <a:xfrm>
          <a:off x="13131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公債費の基準財政需要額算入見込額の減少により、単年度実質公債費比率は増加した。（平成２７年度は９．５％）</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３カ年の平均では、０．６ポイント向上し９．７％になった。しかし、県平均を見てもまだまだ下位につけているため、今後もできる限り新規発行の抑制に努めて地方債残高の減少を図っていく。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108903</xdr:rowOff>
    </xdr:from>
    <xdr:to>
      <xdr:col>24</xdr:col>
      <xdr:colOff>558800</xdr:colOff>
      <xdr:row>40</xdr:row>
      <xdr:rowOff>145097</xdr:rowOff>
    </xdr:to>
    <xdr:cxnSp macro="">
      <xdr:nvCxnSpPr>
        <xdr:cNvPr id="375" name="直線コネクタ 374"/>
        <xdr:cNvCxnSpPr/>
      </xdr:nvCxnSpPr>
      <xdr:spPr>
        <a:xfrm flipV="1">
          <a:off x="16179800" y="696690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6"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145097</xdr:rowOff>
    </xdr:from>
    <xdr:to>
      <xdr:col>23</xdr:col>
      <xdr:colOff>406400</xdr:colOff>
      <xdr:row>41</xdr:row>
      <xdr:rowOff>46038</xdr:rowOff>
    </xdr:to>
    <xdr:cxnSp macro="">
      <xdr:nvCxnSpPr>
        <xdr:cNvPr id="378" name="直線コネクタ 377"/>
        <xdr:cNvCxnSpPr/>
      </xdr:nvCxnSpPr>
      <xdr:spPr>
        <a:xfrm flipV="1">
          <a:off x="15290800" y="700309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9" name="フローチャート : 判断 378"/>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80" name="テキスト ボックス 379"/>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112395</xdr:rowOff>
    </xdr:to>
    <xdr:cxnSp macro="">
      <xdr:nvCxnSpPr>
        <xdr:cNvPr id="381" name="直線コネクタ 380"/>
        <xdr:cNvCxnSpPr/>
      </xdr:nvCxnSpPr>
      <xdr:spPr>
        <a:xfrm flipV="1">
          <a:off x="14401800" y="707548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2" name="フローチャート : 判断 381"/>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83" name="テキスト ボックス 382"/>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112395</xdr:rowOff>
    </xdr:from>
    <xdr:to>
      <xdr:col>21</xdr:col>
      <xdr:colOff>0</xdr:colOff>
      <xdr:row>42</xdr:row>
      <xdr:rowOff>19368</xdr:rowOff>
    </xdr:to>
    <xdr:cxnSp macro="">
      <xdr:nvCxnSpPr>
        <xdr:cNvPr id="384" name="直線コネクタ 383"/>
        <xdr:cNvCxnSpPr/>
      </xdr:nvCxnSpPr>
      <xdr:spPr>
        <a:xfrm flipV="1">
          <a:off x="13512800" y="714184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5" name="フローチャート : 判断 38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86" name="テキスト ボックス 385"/>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7" name="フローチャート : 判断 386"/>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88" name="テキスト ボックス 387"/>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58103</xdr:rowOff>
    </xdr:from>
    <xdr:to>
      <xdr:col>24</xdr:col>
      <xdr:colOff>609600</xdr:colOff>
      <xdr:row>40</xdr:row>
      <xdr:rowOff>159703</xdr:rowOff>
    </xdr:to>
    <xdr:sp macro="" textlink="">
      <xdr:nvSpPr>
        <xdr:cNvPr id="394" name="円/楕円 393"/>
        <xdr:cNvSpPr/>
      </xdr:nvSpPr>
      <xdr:spPr>
        <a:xfrm>
          <a:off x="169672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30180</xdr:rowOff>
    </xdr:from>
    <xdr:ext cx="762000" cy="259045"/>
    <xdr:sp macro="" textlink="">
      <xdr:nvSpPr>
        <xdr:cNvPr id="395" name="公債費負担の状況該当値テキスト"/>
        <xdr:cNvSpPr txBox="1"/>
      </xdr:nvSpPr>
      <xdr:spPr>
        <a:xfrm>
          <a:off x="171069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396" name="円/楕円 395"/>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97" name="テキスト ボックス 396"/>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398" name="円/楕円 397"/>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399" name="テキスト ボックス 398"/>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61595</xdr:rowOff>
    </xdr:from>
    <xdr:to>
      <xdr:col>21</xdr:col>
      <xdr:colOff>50800</xdr:colOff>
      <xdr:row>41</xdr:row>
      <xdr:rowOff>163195</xdr:rowOff>
    </xdr:to>
    <xdr:sp macro="" textlink="">
      <xdr:nvSpPr>
        <xdr:cNvPr id="400" name="円/楕円 399"/>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147972</xdr:rowOff>
    </xdr:from>
    <xdr:ext cx="762000" cy="259045"/>
    <xdr:sp macro="" textlink="">
      <xdr:nvSpPr>
        <xdr:cNvPr id="401" name="テキスト ボックス 400"/>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402" name="円/楕円 401"/>
        <xdr:cNvSpPr/>
      </xdr:nvSpPr>
      <xdr:spPr>
        <a:xfrm>
          <a:off x="13462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403" name="テキスト ボックス 40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起債残高が減少したことに加えて、充当可能基金も増加したため、１３．８ポイント改善した。今後は新規発行債の抑制を行うとともに一般財源の確保、基金の積み立て等に努め、全国平均や県内平均に近づけるよう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155270</xdr:rowOff>
    </xdr:from>
    <xdr:to>
      <xdr:col>24</xdr:col>
      <xdr:colOff>558800</xdr:colOff>
      <xdr:row>17</xdr:row>
      <xdr:rowOff>50419</xdr:rowOff>
    </xdr:to>
    <xdr:cxnSp macro="">
      <xdr:nvCxnSpPr>
        <xdr:cNvPr id="435" name="直線コネクタ 434"/>
        <xdr:cNvCxnSpPr/>
      </xdr:nvCxnSpPr>
      <xdr:spPr>
        <a:xfrm flipV="1">
          <a:off x="16179800" y="2898470"/>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6"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7" name="フローチャート : 判断 436"/>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27254</xdr:rowOff>
    </xdr:from>
    <xdr:to>
      <xdr:col>23</xdr:col>
      <xdr:colOff>406400</xdr:colOff>
      <xdr:row>17</xdr:row>
      <xdr:rowOff>50419</xdr:rowOff>
    </xdr:to>
    <xdr:cxnSp macro="">
      <xdr:nvCxnSpPr>
        <xdr:cNvPr id="438" name="直線コネクタ 437"/>
        <xdr:cNvCxnSpPr/>
      </xdr:nvCxnSpPr>
      <xdr:spPr>
        <a:xfrm>
          <a:off x="15290800" y="2941904"/>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97968</xdr:rowOff>
    </xdr:from>
    <xdr:to>
      <xdr:col>23</xdr:col>
      <xdr:colOff>457200</xdr:colOff>
      <xdr:row>15</xdr:row>
      <xdr:rowOff>28118</xdr:rowOff>
    </xdr:to>
    <xdr:sp macro="" textlink="">
      <xdr:nvSpPr>
        <xdr:cNvPr id="439" name="フローチャート : 判断 438"/>
        <xdr:cNvSpPr/>
      </xdr:nvSpPr>
      <xdr:spPr>
        <a:xfrm>
          <a:off x="16129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38295</xdr:rowOff>
    </xdr:from>
    <xdr:ext cx="736600" cy="259045"/>
    <xdr:sp macro="" textlink="">
      <xdr:nvSpPr>
        <xdr:cNvPr id="440" name="テキスト ボックス 439"/>
        <xdr:cNvSpPr txBox="1"/>
      </xdr:nvSpPr>
      <xdr:spPr>
        <a:xfrm>
          <a:off x="15798800" y="226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27254</xdr:rowOff>
    </xdr:from>
    <xdr:to>
      <xdr:col>22</xdr:col>
      <xdr:colOff>203200</xdr:colOff>
      <xdr:row>17</xdr:row>
      <xdr:rowOff>75997</xdr:rowOff>
    </xdr:to>
    <xdr:cxnSp macro="">
      <xdr:nvCxnSpPr>
        <xdr:cNvPr id="441" name="直線コネクタ 440"/>
        <xdr:cNvCxnSpPr/>
      </xdr:nvCxnSpPr>
      <xdr:spPr>
        <a:xfrm flipV="1">
          <a:off x="14401800" y="2941904"/>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107620</xdr:rowOff>
    </xdr:from>
    <xdr:to>
      <xdr:col>22</xdr:col>
      <xdr:colOff>254000</xdr:colOff>
      <xdr:row>15</xdr:row>
      <xdr:rowOff>37770</xdr:rowOff>
    </xdr:to>
    <xdr:sp macro="" textlink="">
      <xdr:nvSpPr>
        <xdr:cNvPr id="442" name="フローチャート : 判断 441"/>
        <xdr:cNvSpPr/>
      </xdr:nvSpPr>
      <xdr:spPr>
        <a:xfrm>
          <a:off x="15240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47947</xdr:rowOff>
    </xdr:from>
    <xdr:ext cx="762000" cy="259045"/>
    <xdr:sp macro="" textlink="">
      <xdr:nvSpPr>
        <xdr:cNvPr id="443" name="テキスト ボックス 442"/>
        <xdr:cNvSpPr txBox="1"/>
      </xdr:nvSpPr>
      <xdr:spPr>
        <a:xfrm>
          <a:off x="14909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75997</xdr:rowOff>
    </xdr:from>
    <xdr:to>
      <xdr:col>21</xdr:col>
      <xdr:colOff>0</xdr:colOff>
      <xdr:row>17</xdr:row>
      <xdr:rowOff>85166</xdr:rowOff>
    </xdr:to>
    <xdr:cxnSp macro="">
      <xdr:nvCxnSpPr>
        <xdr:cNvPr id="444" name="直線コネクタ 443"/>
        <xdr:cNvCxnSpPr/>
      </xdr:nvCxnSpPr>
      <xdr:spPr>
        <a:xfrm flipV="1">
          <a:off x="13512800" y="2990647"/>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148158</xdr:rowOff>
    </xdr:from>
    <xdr:to>
      <xdr:col>21</xdr:col>
      <xdr:colOff>50800</xdr:colOff>
      <xdr:row>15</xdr:row>
      <xdr:rowOff>78308</xdr:rowOff>
    </xdr:to>
    <xdr:sp macro="" textlink="">
      <xdr:nvSpPr>
        <xdr:cNvPr id="445" name="フローチャート : 判断 444"/>
        <xdr:cNvSpPr/>
      </xdr:nvSpPr>
      <xdr:spPr>
        <a:xfrm>
          <a:off x="14351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88485</xdr:rowOff>
    </xdr:from>
    <xdr:ext cx="762000" cy="259045"/>
    <xdr:sp macro="" textlink="">
      <xdr:nvSpPr>
        <xdr:cNvPr id="446" name="テキスト ボックス 445"/>
        <xdr:cNvSpPr txBox="1"/>
      </xdr:nvSpPr>
      <xdr:spPr>
        <a:xfrm>
          <a:off x="14020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22555</xdr:rowOff>
    </xdr:from>
    <xdr:to>
      <xdr:col>19</xdr:col>
      <xdr:colOff>533400</xdr:colOff>
      <xdr:row>15</xdr:row>
      <xdr:rowOff>124155</xdr:rowOff>
    </xdr:to>
    <xdr:sp macro="" textlink="">
      <xdr:nvSpPr>
        <xdr:cNvPr id="447" name="フローチャート : 判断 446"/>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134332</xdr:rowOff>
    </xdr:from>
    <xdr:ext cx="762000" cy="259045"/>
    <xdr:sp macro="" textlink="">
      <xdr:nvSpPr>
        <xdr:cNvPr id="448" name="テキスト ボックス 447"/>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104470</xdr:rowOff>
    </xdr:from>
    <xdr:to>
      <xdr:col>24</xdr:col>
      <xdr:colOff>609600</xdr:colOff>
      <xdr:row>17</xdr:row>
      <xdr:rowOff>34620</xdr:rowOff>
    </xdr:to>
    <xdr:sp macro="" textlink="">
      <xdr:nvSpPr>
        <xdr:cNvPr id="454" name="円/楕円 453"/>
        <xdr:cNvSpPr/>
      </xdr:nvSpPr>
      <xdr:spPr>
        <a:xfrm>
          <a:off x="169672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76547</xdr:rowOff>
    </xdr:from>
    <xdr:ext cx="762000" cy="259045"/>
    <xdr:sp macro="" textlink="">
      <xdr:nvSpPr>
        <xdr:cNvPr id="455" name="将来負担の状況該当値テキスト"/>
        <xdr:cNvSpPr txBox="1"/>
      </xdr:nvSpPr>
      <xdr:spPr>
        <a:xfrm>
          <a:off x="17106900" y="281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171069</xdr:rowOff>
    </xdr:from>
    <xdr:to>
      <xdr:col>23</xdr:col>
      <xdr:colOff>457200</xdr:colOff>
      <xdr:row>17</xdr:row>
      <xdr:rowOff>101219</xdr:rowOff>
    </xdr:to>
    <xdr:sp macro="" textlink="">
      <xdr:nvSpPr>
        <xdr:cNvPr id="456" name="円/楕円 455"/>
        <xdr:cNvSpPr/>
      </xdr:nvSpPr>
      <xdr:spPr>
        <a:xfrm>
          <a:off x="16129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85996</xdr:rowOff>
    </xdr:from>
    <xdr:ext cx="736600" cy="259045"/>
    <xdr:sp macro="" textlink="">
      <xdr:nvSpPr>
        <xdr:cNvPr id="457" name="テキスト ボックス 456"/>
        <xdr:cNvSpPr txBox="1"/>
      </xdr:nvSpPr>
      <xdr:spPr>
        <a:xfrm>
          <a:off x="15798800" y="300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147904</xdr:rowOff>
    </xdr:from>
    <xdr:to>
      <xdr:col>22</xdr:col>
      <xdr:colOff>254000</xdr:colOff>
      <xdr:row>17</xdr:row>
      <xdr:rowOff>78054</xdr:rowOff>
    </xdr:to>
    <xdr:sp macro="" textlink="">
      <xdr:nvSpPr>
        <xdr:cNvPr id="458" name="円/楕円 457"/>
        <xdr:cNvSpPr/>
      </xdr:nvSpPr>
      <xdr:spPr>
        <a:xfrm>
          <a:off x="15240000" y="28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62831</xdr:rowOff>
    </xdr:from>
    <xdr:ext cx="762000" cy="259045"/>
    <xdr:sp macro="" textlink="">
      <xdr:nvSpPr>
        <xdr:cNvPr id="459" name="テキスト ボックス 458"/>
        <xdr:cNvSpPr txBox="1"/>
      </xdr:nvSpPr>
      <xdr:spPr>
        <a:xfrm>
          <a:off x="14909800" y="297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25197</xdr:rowOff>
    </xdr:from>
    <xdr:to>
      <xdr:col>21</xdr:col>
      <xdr:colOff>50800</xdr:colOff>
      <xdr:row>17</xdr:row>
      <xdr:rowOff>126797</xdr:rowOff>
    </xdr:to>
    <xdr:sp macro="" textlink="">
      <xdr:nvSpPr>
        <xdr:cNvPr id="460" name="円/楕円 459"/>
        <xdr:cNvSpPr/>
      </xdr:nvSpPr>
      <xdr:spPr>
        <a:xfrm>
          <a:off x="143510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111574</xdr:rowOff>
    </xdr:from>
    <xdr:ext cx="762000" cy="259045"/>
    <xdr:sp macro="" textlink="">
      <xdr:nvSpPr>
        <xdr:cNvPr id="461" name="テキスト ボックス 460"/>
        <xdr:cNvSpPr txBox="1"/>
      </xdr:nvSpPr>
      <xdr:spPr>
        <a:xfrm>
          <a:off x="14020800" y="30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34366</xdr:rowOff>
    </xdr:from>
    <xdr:to>
      <xdr:col>19</xdr:col>
      <xdr:colOff>533400</xdr:colOff>
      <xdr:row>17</xdr:row>
      <xdr:rowOff>135966</xdr:rowOff>
    </xdr:to>
    <xdr:sp macro="" textlink="">
      <xdr:nvSpPr>
        <xdr:cNvPr id="462" name="円/楕円 461"/>
        <xdr:cNvSpPr/>
      </xdr:nvSpPr>
      <xdr:spPr>
        <a:xfrm>
          <a:off x="13462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120743</xdr:rowOff>
    </xdr:from>
    <xdr:ext cx="762000" cy="259045"/>
    <xdr:sp macro="" textlink="">
      <xdr:nvSpPr>
        <xdr:cNvPr id="463" name="テキスト ボックス 462"/>
        <xdr:cNvSpPr txBox="1"/>
      </xdr:nvSpPr>
      <xdr:spPr>
        <a:xfrm>
          <a:off x="13131800" y="303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19,321
19,195
135.74
10,408,979
9,935,250
344,062
5,318,285
8,227,559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92.7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人件費の決算額は前年比２．９％増加している。しかし、経常一般財源の額が大きく増加しているため、数値は０．８％改善している。今後、行政改革の推進などにより、平均に近づくように努めていく。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101854</xdr:rowOff>
    </xdr:from>
    <xdr:to>
      <xdr:col>7</xdr:col>
      <xdr:colOff>15875</xdr:colOff>
      <xdr:row>37</xdr:row>
      <xdr:rowOff>138430</xdr:rowOff>
    </xdr:to>
    <xdr:cxnSp macro="">
      <xdr:nvCxnSpPr>
        <xdr:cNvPr id="64" name="直線コネクタ 63"/>
        <xdr:cNvCxnSpPr/>
      </xdr:nvCxnSpPr>
      <xdr:spPr>
        <a:xfrm flipV="1">
          <a:off x="3987800" y="64455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83566</xdr:rowOff>
    </xdr:from>
    <xdr:to>
      <xdr:col>5</xdr:col>
      <xdr:colOff>549275</xdr:colOff>
      <xdr:row>37</xdr:row>
      <xdr:rowOff>138430</xdr:rowOff>
    </xdr:to>
    <xdr:cxnSp macro="">
      <xdr:nvCxnSpPr>
        <xdr:cNvPr id="67" name="直線コネクタ 66"/>
        <xdr:cNvCxnSpPr/>
      </xdr:nvCxnSpPr>
      <xdr:spPr>
        <a:xfrm>
          <a:off x="3098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83566</xdr:rowOff>
    </xdr:from>
    <xdr:to>
      <xdr:col>4</xdr:col>
      <xdr:colOff>346075</xdr:colOff>
      <xdr:row>37</xdr:row>
      <xdr:rowOff>106426</xdr:rowOff>
    </xdr:to>
    <xdr:cxnSp macro="">
      <xdr:nvCxnSpPr>
        <xdr:cNvPr id="70" name="直線コネクタ 69"/>
        <xdr:cNvCxnSpPr/>
      </xdr:nvCxnSpPr>
      <xdr:spPr>
        <a:xfrm flipV="1">
          <a:off x="2209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37</xdr:row>
      <xdr:rowOff>115570</xdr:rowOff>
    </xdr:to>
    <xdr:cxnSp macro="">
      <xdr:nvCxnSpPr>
        <xdr:cNvPr id="73" name="直線コネクタ 72"/>
        <xdr:cNvCxnSpPr/>
      </xdr:nvCxnSpPr>
      <xdr:spPr>
        <a:xfrm flipV="1">
          <a:off x="1320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3" name="円/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5" name="円/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32766</xdr:rowOff>
    </xdr:from>
    <xdr:to>
      <xdr:col>4</xdr:col>
      <xdr:colOff>396875</xdr:colOff>
      <xdr:row>37</xdr:row>
      <xdr:rowOff>134366</xdr:rowOff>
    </xdr:to>
    <xdr:sp macro="" textlink="">
      <xdr:nvSpPr>
        <xdr:cNvPr id="87" name="円/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9" name="円/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物件費の経常収支比率は、平成２７年度は、ふるさと寄附をしていただいた方に、町のＰＲを行う振興事業を行ったことから大幅に増加した。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平成２８年度以降、内陸のフロンティアを拓く取組関連の大型事業にかかる委託料等が控えているため上昇していく見込である。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60053</xdr:rowOff>
    </xdr:from>
    <xdr:to>
      <xdr:col>24</xdr:col>
      <xdr:colOff>31750</xdr:colOff>
      <xdr:row>17</xdr:row>
      <xdr:rowOff>102507</xdr:rowOff>
    </xdr:to>
    <xdr:cxnSp macro="">
      <xdr:nvCxnSpPr>
        <xdr:cNvPr id="127" name="直線コネクタ 126"/>
        <xdr:cNvCxnSpPr/>
      </xdr:nvCxnSpPr>
      <xdr:spPr>
        <a:xfrm>
          <a:off x="15671800" y="2631803"/>
          <a:ext cx="8382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60053</xdr:rowOff>
    </xdr:from>
    <xdr:to>
      <xdr:col>22</xdr:col>
      <xdr:colOff>565150</xdr:colOff>
      <xdr:row>15</xdr:row>
      <xdr:rowOff>60053</xdr:rowOff>
    </xdr:to>
    <xdr:cxnSp macro="">
      <xdr:nvCxnSpPr>
        <xdr:cNvPr id="130" name="直線コネクタ 129"/>
        <xdr:cNvCxnSpPr/>
      </xdr:nvCxnSpPr>
      <xdr:spPr>
        <a:xfrm>
          <a:off x="14782800" y="26318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60053</xdr:rowOff>
    </xdr:from>
    <xdr:to>
      <xdr:col>21</xdr:col>
      <xdr:colOff>361950</xdr:colOff>
      <xdr:row>15</xdr:row>
      <xdr:rowOff>73116</xdr:rowOff>
    </xdr:to>
    <xdr:cxnSp macro="">
      <xdr:nvCxnSpPr>
        <xdr:cNvPr id="133" name="直線コネクタ 132"/>
        <xdr:cNvCxnSpPr/>
      </xdr:nvCxnSpPr>
      <xdr:spPr>
        <a:xfrm flipV="1">
          <a:off x="13893800" y="2631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73116</xdr:rowOff>
    </xdr:from>
    <xdr:to>
      <xdr:col>20</xdr:col>
      <xdr:colOff>158750</xdr:colOff>
      <xdr:row>15</xdr:row>
      <xdr:rowOff>138430</xdr:rowOff>
    </xdr:to>
    <xdr:cxnSp macro="">
      <xdr:nvCxnSpPr>
        <xdr:cNvPr id="136" name="直線コネクタ 135"/>
        <xdr:cNvCxnSpPr/>
      </xdr:nvCxnSpPr>
      <xdr:spPr>
        <a:xfrm flipV="1">
          <a:off x="13004800" y="26448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6" name="円/楕円 145"/>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7"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9253</xdr:rowOff>
    </xdr:from>
    <xdr:to>
      <xdr:col>22</xdr:col>
      <xdr:colOff>615950</xdr:colOff>
      <xdr:row>15</xdr:row>
      <xdr:rowOff>110853</xdr:rowOff>
    </xdr:to>
    <xdr:sp macro="" textlink="">
      <xdr:nvSpPr>
        <xdr:cNvPr id="148" name="円/楕円 147"/>
        <xdr:cNvSpPr/>
      </xdr:nvSpPr>
      <xdr:spPr>
        <a:xfrm>
          <a:off x="15621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121030</xdr:rowOff>
    </xdr:from>
    <xdr:ext cx="736600" cy="259045"/>
    <xdr:sp macro="" textlink="">
      <xdr:nvSpPr>
        <xdr:cNvPr id="149" name="テキスト ボックス 148"/>
        <xdr:cNvSpPr txBox="1"/>
      </xdr:nvSpPr>
      <xdr:spPr>
        <a:xfrm>
          <a:off x="15290800" y="234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9253</xdr:rowOff>
    </xdr:from>
    <xdr:to>
      <xdr:col>21</xdr:col>
      <xdr:colOff>412750</xdr:colOff>
      <xdr:row>15</xdr:row>
      <xdr:rowOff>110853</xdr:rowOff>
    </xdr:to>
    <xdr:sp macro="" textlink="">
      <xdr:nvSpPr>
        <xdr:cNvPr id="150" name="円/楕円 149"/>
        <xdr:cNvSpPr/>
      </xdr:nvSpPr>
      <xdr:spPr>
        <a:xfrm>
          <a:off x="14732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121030</xdr:rowOff>
    </xdr:from>
    <xdr:ext cx="762000" cy="259045"/>
    <xdr:sp macro="" textlink="">
      <xdr:nvSpPr>
        <xdr:cNvPr id="151" name="テキスト ボックス 150"/>
        <xdr:cNvSpPr txBox="1"/>
      </xdr:nvSpPr>
      <xdr:spPr>
        <a:xfrm>
          <a:off x="14401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22316</xdr:rowOff>
    </xdr:from>
    <xdr:to>
      <xdr:col>20</xdr:col>
      <xdr:colOff>209550</xdr:colOff>
      <xdr:row>15</xdr:row>
      <xdr:rowOff>123916</xdr:rowOff>
    </xdr:to>
    <xdr:sp macro="" textlink="">
      <xdr:nvSpPr>
        <xdr:cNvPr id="152" name="円/楕円 151"/>
        <xdr:cNvSpPr/>
      </xdr:nvSpPr>
      <xdr:spPr>
        <a:xfrm>
          <a:off x="13843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134093</xdr:rowOff>
    </xdr:from>
    <xdr:ext cx="762000" cy="259045"/>
    <xdr:sp macro="" textlink="">
      <xdr:nvSpPr>
        <xdr:cNvPr id="153" name="テキスト ボックス 152"/>
        <xdr:cNvSpPr txBox="1"/>
      </xdr:nvSpPr>
      <xdr:spPr>
        <a:xfrm>
          <a:off x="13512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4" name="円/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扶助費の経常収支比率は、類似団体と比較して大きく下回っている。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しかし、町内人口の高齢化により今後更なる社会保障費の拡大が予想されるため、上昇していくと考えられる。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55</xdr:row>
      <xdr:rowOff>69850</xdr:rowOff>
    </xdr:to>
    <xdr:cxnSp macro="">
      <xdr:nvCxnSpPr>
        <xdr:cNvPr id="190" name="直線コネクタ 189"/>
        <xdr:cNvCxnSpPr/>
      </xdr:nvCxnSpPr>
      <xdr:spPr>
        <a:xfrm flipV="1">
          <a:off x="3987800" y="92056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55</xdr:row>
      <xdr:rowOff>69850</xdr:rowOff>
    </xdr:to>
    <xdr:cxnSp macro="">
      <xdr:nvCxnSpPr>
        <xdr:cNvPr id="193" name="直線コネクタ 192"/>
        <xdr:cNvCxnSpPr/>
      </xdr:nvCxnSpPr>
      <xdr:spPr>
        <a:xfrm>
          <a:off x="3098800" y="9238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4" name="フローチャート :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5" name="テキスト ボックス 194"/>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151493</xdr:rowOff>
    </xdr:to>
    <xdr:cxnSp macro="">
      <xdr:nvCxnSpPr>
        <xdr:cNvPr id="196" name="直線コネクタ 195"/>
        <xdr:cNvCxnSpPr/>
      </xdr:nvCxnSpPr>
      <xdr:spPr>
        <a:xfrm>
          <a:off x="2209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55</xdr:row>
      <xdr:rowOff>4535</xdr:rowOff>
    </xdr:to>
    <xdr:cxnSp macro="">
      <xdr:nvCxnSpPr>
        <xdr:cNvPr id="199" name="直線コネクタ 198"/>
        <xdr:cNvCxnSpPr/>
      </xdr:nvCxnSpPr>
      <xdr:spPr>
        <a:xfrm flipV="1">
          <a:off x="1320800" y="91730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200" name="フローチャート :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2" name="フローチャート : 判断 201"/>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3" name="テキスト ボックス 202"/>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09" name="円/楕円 208"/>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148062</xdr:rowOff>
    </xdr:from>
    <xdr:ext cx="762000" cy="259045"/>
    <xdr:sp macro="" textlink="">
      <xdr:nvSpPr>
        <xdr:cNvPr id="210"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3" name="円/楕円 212"/>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4" name="テキスト ボックス 213"/>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5" name="円/楕円 214"/>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6" name="テキスト ボックス 215"/>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7" name="円/楕円 216"/>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8" name="テキスト ボックス 217"/>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類似団体と比較して下回っているのは、他会計への繰出金が少ないことがあげられるが、今後は厳しい財政運営の国民健康保険に対する繰出金の増加が見込まれる。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59</xdr:row>
      <xdr:rowOff>170434</xdr:rowOff>
    </xdr:to>
    <xdr:cxnSp macro="">
      <xdr:nvCxnSpPr>
        <xdr:cNvPr id="243" name="直線コネクタ 242"/>
        <xdr:cNvCxnSpPr/>
      </xdr:nvCxnSpPr>
      <xdr:spPr>
        <a:xfrm flipV="1">
          <a:off x="16510000" y="9408160"/>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142511</xdr:rowOff>
    </xdr:from>
    <xdr:ext cx="762000" cy="259045"/>
    <xdr:sp macro="" textlink="">
      <xdr:nvSpPr>
        <xdr:cNvPr id="244" name="その他最小値テキスト"/>
        <xdr:cNvSpPr txBox="1"/>
      </xdr:nvSpPr>
      <xdr:spPr>
        <a:xfrm>
          <a:off x="16598900" y="1025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59</xdr:row>
      <xdr:rowOff>170434</xdr:rowOff>
    </xdr:from>
    <xdr:to>
      <xdr:col>24</xdr:col>
      <xdr:colOff>120650</xdr:colOff>
      <xdr:row>59</xdr:row>
      <xdr:rowOff>170434</xdr:rowOff>
    </xdr:to>
    <xdr:cxnSp macro="">
      <xdr:nvCxnSpPr>
        <xdr:cNvPr id="245" name="直線コネクタ 244"/>
        <xdr:cNvCxnSpPr/>
      </xdr:nvCxnSpPr>
      <xdr:spPr>
        <a:xfrm>
          <a:off x="16421100" y="102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46"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47" name="直線コネクタ 246"/>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54</xdr:row>
      <xdr:rowOff>168148</xdr:rowOff>
    </xdr:to>
    <xdr:cxnSp macro="">
      <xdr:nvCxnSpPr>
        <xdr:cNvPr id="248" name="直線コネクタ 247"/>
        <xdr:cNvCxnSpPr/>
      </xdr:nvCxnSpPr>
      <xdr:spPr>
        <a:xfrm>
          <a:off x="15671800" y="94081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130573</xdr:rowOff>
    </xdr:from>
    <xdr:ext cx="762000" cy="259045"/>
    <xdr:sp macro="" textlink="">
      <xdr:nvSpPr>
        <xdr:cNvPr id="249" name="その他平均値テキスト"/>
        <xdr:cNvSpPr txBox="1"/>
      </xdr:nvSpPr>
      <xdr:spPr>
        <a:xfrm>
          <a:off x="16598900" y="9731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158496</xdr:rowOff>
    </xdr:from>
    <xdr:to>
      <xdr:col>24</xdr:col>
      <xdr:colOff>82550</xdr:colOff>
      <xdr:row>57</xdr:row>
      <xdr:rowOff>88646</xdr:rowOff>
    </xdr:to>
    <xdr:sp macro="" textlink="">
      <xdr:nvSpPr>
        <xdr:cNvPr id="250" name="フローチャート : 判断 249"/>
        <xdr:cNvSpPr/>
      </xdr:nvSpPr>
      <xdr:spPr>
        <a:xfrm>
          <a:off x="164592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1270</xdr:rowOff>
    </xdr:to>
    <xdr:cxnSp macro="">
      <xdr:nvCxnSpPr>
        <xdr:cNvPr id="251" name="直線コネクタ 250"/>
        <xdr:cNvCxnSpPr/>
      </xdr:nvCxnSpPr>
      <xdr:spPr>
        <a:xfrm flipV="1">
          <a:off x="14782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163068</xdr:rowOff>
    </xdr:from>
    <xdr:to>
      <xdr:col>22</xdr:col>
      <xdr:colOff>615950</xdr:colOff>
      <xdr:row>57</xdr:row>
      <xdr:rowOff>93218</xdr:rowOff>
    </xdr:to>
    <xdr:sp macro="" textlink="">
      <xdr:nvSpPr>
        <xdr:cNvPr id="252" name="フローチャート : 判断 251"/>
        <xdr:cNvSpPr/>
      </xdr:nvSpPr>
      <xdr:spPr>
        <a:xfrm>
          <a:off x="15621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53" name="テキスト ボックス 252"/>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136144</xdr:rowOff>
    </xdr:from>
    <xdr:to>
      <xdr:col>21</xdr:col>
      <xdr:colOff>361950</xdr:colOff>
      <xdr:row>55</xdr:row>
      <xdr:rowOff>1270</xdr:rowOff>
    </xdr:to>
    <xdr:cxnSp macro="">
      <xdr:nvCxnSpPr>
        <xdr:cNvPr id="254" name="直線コネクタ 253"/>
        <xdr:cNvCxnSpPr/>
      </xdr:nvCxnSpPr>
      <xdr:spPr>
        <a:xfrm>
          <a:off x="13893800" y="9394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6" name="テキスト ボックス 255"/>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136144</xdr:rowOff>
    </xdr:to>
    <xdr:cxnSp macro="">
      <xdr:nvCxnSpPr>
        <xdr:cNvPr id="257" name="直線コネクタ 256"/>
        <xdr:cNvCxnSpPr/>
      </xdr:nvCxnSpPr>
      <xdr:spPr>
        <a:xfrm>
          <a:off x="13004800" y="9339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135636</xdr:rowOff>
    </xdr:from>
    <xdr:to>
      <xdr:col>20</xdr:col>
      <xdr:colOff>209550</xdr:colOff>
      <xdr:row>57</xdr:row>
      <xdr:rowOff>65786</xdr:rowOff>
    </xdr:to>
    <xdr:sp macro="" textlink="">
      <xdr:nvSpPr>
        <xdr:cNvPr id="258" name="フローチャート : 判断 257"/>
        <xdr:cNvSpPr/>
      </xdr:nvSpPr>
      <xdr:spPr>
        <a:xfrm>
          <a:off x="13843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50563</xdr:rowOff>
    </xdr:from>
    <xdr:ext cx="762000" cy="259045"/>
    <xdr:sp macro="" textlink="">
      <xdr:nvSpPr>
        <xdr:cNvPr id="259" name="テキスト ボックス 258"/>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117348</xdr:rowOff>
    </xdr:from>
    <xdr:to>
      <xdr:col>19</xdr:col>
      <xdr:colOff>6350</xdr:colOff>
      <xdr:row>57</xdr:row>
      <xdr:rowOff>47498</xdr:rowOff>
    </xdr:to>
    <xdr:sp macro="" textlink="">
      <xdr:nvSpPr>
        <xdr:cNvPr id="260" name="フローチャート : 判断 259"/>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32275</xdr:rowOff>
    </xdr:from>
    <xdr:ext cx="762000" cy="259045"/>
    <xdr:sp macro="" textlink="">
      <xdr:nvSpPr>
        <xdr:cNvPr id="261" name="テキスト ボックス 260"/>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117348</xdr:rowOff>
    </xdr:from>
    <xdr:to>
      <xdr:col>24</xdr:col>
      <xdr:colOff>82550</xdr:colOff>
      <xdr:row>55</xdr:row>
      <xdr:rowOff>47498</xdr:rowOff>
    </xdr:to>
    <xdr:sp macro="" textlink="">
      <xdr:nvSpPr>
        <xdr:cNvPr id="267" name="円/楕円 266"/>
        <xdr:cNvSpPr/>
      </xdr:nvSpPr>
      <xdr:spPr>
        <a:xfrm>
          <a:off x="164592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25925</xdr:rowOff>
    </xdr:from>
    <xdr:ext cx="762000" cy="259045"/>
    <xdr:sp macro="" textlink="">
      <xdr:nvSpPr>
        <xdr:cNvPr id="268" name="その他該当値テキスト"/>
        <xdr:cNvSpPr txBox="1"/>
      </xdr:nvSpPr>
      <xdr:spPr>
        <a:xfrm>
          <a:off x="16598900" y="928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9" name="円/楕円 268"/>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0" name="テキスト ボックス 269"/>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71" name="円/楕円 270"/>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72" name="テキスト ボックス 271"/>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85344</xdr:rowOff>
    </xdr:from>
    <xdr:to>
      <xdr:col>20</xdr:col>
      <xdr:colOff>209550</xdr:colOff>
      <xdr:row>55</xdr:row>
      <xdr:rowOff>15494</xdr:rowOff>
    </xdr:to>
    <xdr:sp macro="" textlink="">
      <xdr:nvSpPr>
        <xdr:cNvPr id="273" name="円/楕円 272"/>
        <xdr:cNvSpPr/>
      </xdr:nvSpPr>
      <xdr:spPr>
        <a:xfrm>
          <a:off x="13843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25671</xdr:rowOff>
    </xdr:from>
    <xdr:ext cx="762000" cy="259045"/>
    <xdr:sp macro="" textlink="">
      <xdr:nvSpPr>
        <xdr:cNvPr id="274" name="テキスト ボックス 273"/>
        <xdr:cNvSpPr txBox="1"/>
      </xdr:nvSpPr>
      <xdr:spPr>
        <a:xfrm>
          <a:off x="13512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5" name="円/楕円 274"/>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6" name="テキスト ボックス 275"/>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補助費等の経常収支比率は各種団体への補助金見直し等により、近年減少している。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しかし御殿場市と共に運営している一部事務組合への負担金が補助費の約７割ほどを占めており、ごみ・し尿処理、消防、斎場業務について、両市町で人口割等により支出している。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平成２７年度は、ごみ処理に係る負担金の減少から、１．５％減少した。</a:t>
          </a:r>
          <a:endParaRPr lang="ja-JP" altLang="ja-JP" sz="1400">
            <a:effectLst/>
          </a:endParaRPr>
        </a:p>
        <a:p>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1" name="直線コネクタ 300"/>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2"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3" name="直線コネクタ 302"/>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4"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5" name="直線コネクタ 304"/>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24130</xdr:rowOff>
    </xdr:to>
    <xdr:cxnSp macro="">
      <xdr:nvCxnSpPr>
        <xdr:cNvPr id="306" name="直線コネクタ 305"/>
        <xdr:cNvCxnSpPr/>
      </xdr:nvCxnSpPr>
      <xdr:spPr>
        <a:xfrm flipV="1">
          <a:off x="15671800" y="629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0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08" name="フローチャート : 判断 30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33274</xdr:rowOff>
    </xdr:to>
    <xdr:cxnSp macro="">
      <xdr:nvCxnSpPr>
        <xdr:cNvPr id="309" name="直線コネクタ 308"/>
        <xdr:cNvCxnSpPr/>
      </xdr:nvCxnSpPr>
      <xdr:spPr>
        <a:xfrm flipV="1">
          <a:off x="14782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0" name="フローチャート : 判断 309"/>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1" name="テキスト ボックス 310"/>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65278</xdr:rowOff>
    </xdr:to>
    <xdr:cxnSp macro="">
      <xdr:nvCxnSpPr>
        <xdr:cNvPr id="312" name="直線コネクタ 311"/>
        <xdr:cNvCxnSpPr/>
      </xdr:nvCxnSpPr>
      <xdr:spPr>
        <a:xfrm flipV="1">
          <a:off x="13893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3" name="フローチャート : 判断 312"/>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4" name="テキスト ボックス 313"/>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83566</xdr:rowOff>
    </xdr:to>
    <xdr:cxnSp macro="">
      <xdr:nvCxnSpPr>
        <xdr:cNvPr id="315" name="直線コネクタ 314"/>
        <xdr:cNvCxnSpPr/>
      </xdr:nvCxnSpPr>
      <xdr:spPr>
        <a:xfrm flipV="1">
          <a:off x="13004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6" name="フローチャート : 判断 315"/>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7" name="テキスト ボックス 316"/>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8" name="フローチャート : 判断 317"/>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9" name="テキスト ボックス 318"/>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5" name="円/楕円 324"/>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26"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7" name="円/楕円 326"/>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8" name="テキスト ボックス 32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9" name="円/楕円 328"/>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0" name="テキスト ボックス 329"/>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1" name="円/楕円 330"/>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2" name="テキスト ボックス 33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3" name="円/楕円 332"/>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4" name="テキスト ボックス 333"/>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公債費の経常収支比率は、減少傾向にあったが、平成２６年度に上昇した。今後、新東名関連事業などの大型事業が控えており、事務事業等の見直し、一般財源の確保に努め財政の健全化を図っていく。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59" name="直線コネクタ 358"/>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0"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1" name="直線コネクタ 360"/>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2"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3" name="直線コネクタ 362"/>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143002</xdr:rowOff>
    </xdr:to>
    <xdr:cxnSp macro="">
      <xdr:nvCxnSpPr>
        <xdr:cNvPr id="364" name="直線コネクタ 363"/>
        <xdr:cNvCxnSpPr/>
      </xdr:nvCxnSpPr>
      <xdr:spPr>
        <a:xfrm flipV="1">
          <a:off x="3987800" y="132852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5"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6" name="フローチャート : 判断 365"/>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143002</xdr:rowOff>
    </xdr:to>
    <xdr:cxnSp macro="">
      <xdr:nvCxnSpPr>
        <xdr:cNvPr id="367" name="直線コネクタ 366"/>
        <xdr:cNvCxnSpPr/>
      </xdr:nvCxnSpPr>
      <xdr:spPr>
        <a:xfrm>
          <a:off x="3098800" y="13280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163068</xdr:rowOff>
    </xdr:from>
    <xdr:to>
      <xdr:col>5</xdr:col>
      <xdr:colOff>600075</xdr:colOff>
      <xdr:row>77</xdr:row>
      <xdr:rowOff>93218</xdr:rowOff>
    </xdr:to>
    <xdr:sp macro="" textlink="">
      <xdr:nvSpPr>
        <xdr:cNvPr id="368" name="フローチャート : 判断 367"/>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69" name="テキスト ボックス 36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83565</xdr:rowOff>
    </xdr:to>
    <xdr:cxnSp macro="">
      <xdr:nvCxnSpPr>
        <xdr:cNvPr id="370" name="直線コネクタ 369"/>
        <xdr:cNvCxnSpPr/>
      </xdr:nvCxnSpPr>
      <xdr:spPr>
        <a:xfrm flipV="1">
          <a:off x="2209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763</xdr:rowOff>
    </xdr:from>
    <xdr:to>
      <xdr:col>4</xdr:col>
      <xdr:colOff>396875</xdr:colOff>
      <xdr:row>77</xdr:row>
      <xdr:rowOff>102363</xdr:rowOff>
    </xdr:to>
    <xdr:sp macro="" textlink="">
      <xdr:nvSpPr>
        <xdr:cNvPr id="371" name="フローチャート : 判断 370"/>
        <xdr:cNvSpPr/>
      </xdr:nvSpPr>
      <xdr:spPr>
        <a:xfrm>
          <a:off x="3048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72" name="テキスト ボックス 371"/>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120142</xdr:rowOff>
    </xdr:to>
    <xdr:cxnSp macro="">
      <xdr:nvCxnSpPr>
        <xdr:cNvPr id="373" name="直線コネクタ 372"/>
        <xdr:cNvCxnSpPr/>
      </xdr:nvCxnSpPr>
      <xdr:spPr>
        <a:xfrm flipV="1">
          <a:off x="1320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4" name="フローチャート : 判断 373"/>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5" name="テキスト ボックス 374"/>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6" name="フローチャート : 判断 37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77" name="テキスト ボックス 376"/>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83" name="円/楕円 382"/>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4842</xdr:rowOff>
    </xdr:from>
    <xdr:ext cx="762000" cy="259045"/>
    <xdr:sp macro="" textlink="">
      <xdr:nvSpPr>
        <xdr:cNvPr id="384"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5" name="円/楕円 384"/>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86" name="テキスト ボックス 38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87" name="円/楕円 386"/>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88" name="テキスト ボックス 387"/>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89" name="円/楕円 388"/>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119142</xdr:rowOff>
    </xdr:from>
    <xdr:ext cx="762000" cy="259045"/>
    <xdr:sp macro="" textlink="">
      <xdr:nvSpPr>
        <xdr:cNvPr id="390" name="テキスト ボックス 389"/>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91" name="円/楕円 390"/>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92" name="テキスト ボックス 391"/>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扶助費、繰出金は県平均・全国平均と比べ大きく下回っている。しかし、今後物件費や補助費等が増加していく見込みであるため、一般財源の確保や事務の見直しを行い財政の健全化を図っていく。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2" name="直線コネクタ 421"/>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3"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4" name="直線コネクタ 423"/>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5"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6" name="直線コネクタ 425"/>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20865</xdr:rowOff>
    </xdr:from>
    <xdr:to>
      <xdr:col>24</xdr:col>
      <xdr:colOff>31750</xdr:colOff>
      <xdr:row>75</xdr:row>
      <xdr:rowOff>92710</xdr:rowOff>
    </xdr:to>
    <xdr:cxnSp macro="">
      <xdr:nvCxnSpPr>
        <xdr:cNvPr id="427" name="直線コネクタ 426"/>
        <xdr:cNvCxnSpPr/>
      </xdr:nvCxnSpPr>
      <xdr:spPr>
        <a:xfrm>
          <a:off x="15671800" y="12879615"/>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28"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29" name="フローチャート : 判断 428"/>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123734</xdr:rowOff>
    </xdr:from>
    <xdr:to>
      <xdr:col>22</xdr:col>
      <xdr:colOff>565150</xdr:colOff>
      <xdr:row>75</xdr:row>
      <xdr:rowOff>20865</xdr:rowOff>
    </xdr:to>
    <xdr:cxnSp macro="">
      <xdr:nvCxnSpPr>
        <xdr:cNvPr id="430" name="直線コネクタ 429"/>
        <xdr:cNvCxnSpPr/>
      </xdr:nvCxnSpPr>
      <xdr:spPr>
        <a:xfrm>
          <a:off x="14782800" y="128110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1" name="フローチャート : 判断 430"/>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32" name="テキスト ボックス 431"/>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123734</xdr:rowOff>
    </xdr:from>
    <xdr:to>
      <xdr:col>21</xdr:col>
      <xdr:colOff>361950</xdr:colOff>
      <xdr:row>74</xdr:row>
      <xdr:rowOff>130266</xdr:rowOff>
    </xdr:to>
    <xdr:cxnSp macro="">
      <xdr:nvCxnSpPr>
        <xdr:cNvPr id="433" name="直線コネクタ 432"/>
        <xdr:cNvCxnSpPr/>
      </xdr:nvCxnSpPr>
      <xdr:spPr>
        <a:xfrm flipV="1">
          <a:off x="13893800" y="128110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112123</xdr:rowOff>
    </xdr:from>
    <xdr:to>
      <xdr:col>21</xdr:col>
      <xdr:colOff>412750</xdr:colOff>
      <xdr:row>77</xdr:row>
      <xdr:rowOff>42273</xdr:rowOff>
    </xdr:to>
    <xdr:sp macro="" textlink="">
      <xdr:nvSpPr>
        <xdr:cNvPr id="434" name="フローチャート : 判断 433"/>
        <xdr:cNvSpPr/>
      </xdr:nvSpPr>
      <xdr:spPr>
        <a:xfrm>
          <a:off x="14732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27050</xdr:rowOff>
    </xdr:from>
    <xdr:ext cx="762000" cy="259045"/>
    <xdr:sp macro="" textlink="">
      <xdr:nvSpPr>
        <xdr:cNvPr id="435" name="テキスト ボックス 434"/>
        <xdr:cNvSpPr txBox="1"/>
      </xdr:nvSpPr>
      <xdr:spPr>
        <a:xfrm>
          <a:off x="14401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130266</xdr:rowOff>
    </xdr:from>
    <xdr:to>
      <xdr:col>20</xdr:col>
      <xdr:colOff>158750</xdr:colOff>
      <xdr:row>75</xdr:row>
      <xdr:rowOff>24130</xdr:rowOff>
    </xdr:to>
    <xdr:cxnSp macro="">
      <xdr:nvCxnSpPr>
        <xdr:cNvPr id="436" name="直線コネクタ 435"/>
        <xdr:cNvCxnSpPr/>
      </xdr:nvCxnSpPr>
      <xdr:spPr>
        <a:xfrm flipV="1">
          <a:off x="13004800" y="128175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37" name="フローチャート : 判断 436"/>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38" name="テキスト ボックス 437"/>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9" name="フローチャート : 判断 438"/>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40" name="テキスト ボックス 439"/>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6" name="円/楕円 445"/>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7"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141515</xdr:rowOff>
    </xdr:from>
    <xdr:to>
      <xdr:col>22</xdr:col>
      <xdr:colOff>615950</xdr:colOff>
      <xdr:row>75</xdr:row>
      <xdr:rowOff>71665</xdr:rowOff>
    </xdr:to>
    <xdr:sp macro="" textlink="">
      <xdr:nvSpPr>
        <xdr:cNvPr id="448" name="円/楕円 447"/>
        <xdr:cNvSpPr/>
      </xdr:nvSpPr>
      <xdr:spPr>
        <a:xfrm>
          <a:off x="15621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81842</xdr:rowOff>
    </xdr:from>
    <xdr:ext cx="736600" cy="259045"/>
    <xdr:sp macro="" textlink="">
      <xdr:nvSpPr>
        <xdr:cNvPr id="449" name="テキスト ボックス 448"/>
        <xdr:cNvSpPr txBox="1"/>
      </xdr:nvSpPr>
      <xdr:spPr>
        <a:xfrm>
          <a:off x="15290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72934</xdr:rowOff>
    </xdr:from>
    <xdr:to>
      <xdr:col>21</xdr:col>
      <xdr:colOff>412750</xdr:colOff>
      <xdr:row>75</xdr:row>
      <xdr:rowOff>3084</xdr:rowOff>
    </xdr:to>
    <xdr:sp macro="" textlink="">
      <xdr:nvSpPr>
        <xdr:cNvPr id="450" name="円/楕円 449"/>
        <xdr:cNvSpPr/>
      </xdr:nvSpPr>
      <xdr:spPr>
        <a:xfrm>
          <a:off x="14732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13261</xdr:rowOff>
    </xdr:from>
    <xdr:ext cx="762000" cy="259045"/>
    <xdr:sp macro="" textlink="">
      <xdr:nvSpPr>
        <xdr:cNvPr id="451" name="テキスト ボックス 450"/>
        <xdr:cNvSpPr txBox="1"/>
      </xdr:nvSpPr>
      <xdr:spPr>
        <a:xfrm>
          <a:off x="14401800" y="1252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79466</xdr:rowOff>
    </xdr:from>
    <xdr:to>
      <xdr:col>20</xdr:col>
      <xdr:colOff>209550</xdr:colOff>
      <xdr:row>75</xdr:row>
      <xdr:rowOff>9616</xdr:rowOff>
    </xdr:to>
    <xdr:sp macro="" textlink="">
      <xdr:nvSpPr>
        <xdr:cNvPr id="452" name="円/楕円 451"/>
        <xdr:cNvSpPr/>
      </xdr:nvSpPr>
      <xdr:spPr>
        <a:xfrm>
          <a:off x="13843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19793</xdr:rowOff>
    </xdr:from>
    <xdr:ext cx="762000" cy="259045"/>
    <xdr:sp macro="" textlink="">
      <xdr:nvSpPr>
        <xdr:cNvPr id="453" name="テキスト ボックス 452"/>
        <xdr:cNvSpPr txBox="1"/>
      </xdr:nvSpPr>
      <xdr:spPr>
        <a:xfrm>
          <a:off x="13512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54" name="円/楕円 453"/>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55" name="テキスト ボックス 454"/>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静岡県小山町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49238</xdr:rowOff>
    </xdr:from>
    <xdr:to>
      <xdr:col>4</xdr:col>
      <xdr:colOff>1117600</xdr:colOff>
      <xdr:row>15</xdr:row>
      <xdr:rowOff>69485</xdr:rowOff>
    </xdr:to>
    <xdr:cxnSp macro="">
      <xdr:nvCxnSpPr>
        <xdr:cNvPr id="52" name="直線コネクタ 51"/>
        <xdr:cNvCxnSpPr/>
      </xdr:nvCxnSpPr>
      <xdr:spPr bwMode="auto">
        <a:xfrm flipV="1">
          <a:off x="5003800" y="2668613"/>
          <a:ext cx="647700" cy="2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69485</xdr:rowOff>
    </xdr:from>
    <xdr:to>
      <xdr:col>4</xdr:col>
      <xdr:colOff>469900</xdr:colOff>
      <xdr:row>15</xdr:row>
      <xdr:rowOff>141217</xdr:rowOff>
    </xdr:to>
    <xdr:cxnSp macro="">
      <xdr:nvCxnSpPr>
        <xdr:cNvPr id="55" name="直線コネクタ 54"/>
        <xdr:cNvCxnSpPr/>
      </xdr:nvCxnSpPr>
      <xdr:spPr bwMode="auto">
        <a:xfrm flipV="1">
          <a:off x="4305300" y="2688860"/>
          <a:ext cx="698500" cy="7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79738</xdr:rowOff>
    </xdr:from>
    <xdr:to>
      <xdr:col>4</xdr:col>
      <xdr:colOff>520700</xdr:colOff>
      <xdr:row>20</xdr:row>
      <xdr:rowOff>9888</xdr:rowOff>
    </xdr:to>
    <xdr:sp macro="" textlink="">
      <xdr:nvSpPr>
        <xdr:cNvPr id="56" name="フローチャート : 判断 55"/>
        <xdr:cNvSpPr/>
      </xdr:nvSpPr>
      <xdr:spPr bwMode="auto">
        <a:xfrm>
          <a:off x="4953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166115</xdr:rowOff>
    </xdr:from>
    <xdr:ext cx="736600" cy="259045"/>
    <xdr:sp macro="" textlink="">
      <xdr:nvSpPr>
        <xdr:cNvPr id="57" name="テキスト ボックス 56"/>
        <xdr:cNvSpPr txBox="1"/>
      </xdr:nvSpPr>
      <xdr:spPr>
        <a:xfrm>
          <a:off x="4622800" y="34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141217</xdr:rowOff>
    </xdr:from>
    <xdr:to>
      <xdr:col>3</xdr:col>
      <xdr:colOff>904875</xdr:colOff>
      <xdr:row>16</xdr:row>
      <xdr:rowOff>1101</xdr:rowOff>
    </xdr:to>
    <xdr:cxnSp macro="">
      <xdr:nvCxnSpPr>
        <xdr:cNvPr id="58" name="直線コネクタ 57"/>
        <xdr:cNvCxnSpPr/>
      </xdr:nvCxnSpPr>
      <xdr:spPr bwMode="auto">
        <a:xfrm flipV="1">
          <a:off x="3606800" y="2760592"/>
          <a:ext cx="698500" cy="3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100704</xdr:rowOff>
    </xdr:from>
    <xdr:to>
      <xdr:col>3</xdr:col>
      <xdr:colOff>955675</xdr:colOff>
      <xdr:row>20</xdr:row>
      <xdr:rowOff>30854</xdr:rowOff>
    </xdr:to>
    <xdr:sp macro="" textlink="">
      <xdr:nvSpPr>
        <xdr:cNvPr id="59" name="フローチャート : 判断 58"/>
        <xdr:cNvSpPr/>
      </xdr:nvSpPr>
      <xdr:spPr bwMode="auto">
        <a:xfrm>
          <a:off x="4254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15631</xdr:rowOff>
    </xdr:from>
    <xdr:ext cx="762000" cy="259045"/>
    <xdr:sp macro="" textlink="">
      <xdr:nvSpPr>
        <xdr:cNvPr id="60" name="テキスト ボックス 59"/>
        <xdr:cNvSpPr txBox="1"/>
      </xdr:nvSpPr>
      <xdr:spPr>
        <a:xfrm>
          <a:off x="3924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139290</xdr:rowOff>
    </xdr:from>
    <xdr:to>
      <xdr:col>3</xdr:col>
      <xdr:colOff>206375</xdr:colOff>
      <xdr:row>16</xdr:row>
      <xdr:rowOff>1101</xdr:rowOff>
    </xdr:to>
    <xdr:cxnSp macro="">
      <xdr:nvCxnSpPr>
        <xdr:cNvPr id="61" name="直線コネクタ 60"/>
        <xdr:cNvCxnSpPr/>
      </xdr:nvCxnSpPr>
      <xdr:spPr bwMode="auto">
        <a:xfrm>
          <a:off x="2908300" y="2758665"/>
          <a:ext cx="6985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84359</xdr:rowOff>
    </xdr:from>
    <xdr:to>
      <xdr:col>3</xdr:col>
      <xdr:colOff>257175</xdr:colOff>
      <xdr:row>20</xdr:row>
      <xdr:rowOff>14509</xdr:rowOff>
    </xdr:to>
    <xdr:sp macro="" textlink="">
      <xdr:nvSpPr>
        <xdr:cNvPr id="62" name="フローチャート : 判断 61"/>
        <xdr:cNvSpPr/>
      </xdr:nvSpPr>
      <xdr:spPr bwMode="auto">
        <a:xfrm>
          <a:off x="35560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170736</xdr:rowOff>
    </xdr:from>
    <xdr:ext cx="762000" cy="259045"/>
    <xdr:sp macro="" textlink="">
      <xdr:nvSpPr>
        <xdr:cNvPr id="63" name="テキスト ボックス 62"/>
        <xdr:cNvSpPr txBox="1"/>
      </xdr:nvSpPr>
      <xdr:spPr>
        <a:xfrm>
          <a:off x="32258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144675</xdr:rowOff>
    </xdr:from>
    <xdr:ext cx="762000" cy="259045"/>
    <xdr:sp macro="" textlink="">
      <xdr:nvSpPr>
        <xdr:cNvPr id="65" name="テキスト ボックス 64"/>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169888</xdr:rowOff>
    </xdr:from>
    <xdr:to>
      <xdr:col>5</xdr:col>
      <xdr:colOff>34925</xdr:colOff>
      <xdr:row>15</xdr:row>
      <xdr:rowOff>100038</xdr:rowOff>
    </xdr:to>
    <xdr:sp macro="" textlink="">
      <xdr:nvSpPr>
        <xdr:cNvPr id="71" name="円/楕円 70"/>
        <xdr:cNvSpPr/>
      </xdr:nvSpPr>
      <xdr:spPr bwMode="auto">
        <a:xfrm>
          <a:off x="5600700" y="261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14965</xdr:rowOff>
    </xdr:from>
    <xdr:ext cx="762000" cy="259045"/>
    <xdr:sp macro="" textlink="">
      <xdr:nvSpPr>
        <xdr:cNvPr id="72" name="人口1人当たり決算額の推移該当値テキスト130"/>
        <xdr:cNvSpPr txBox="1"/>
      </xdr:nvSpPr>
      <xdr:spPr>
        <a:xfrm>
          <a:off x="5740400" y="246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18685</xdr:rowOff>
    </xdr:from>
    <xdr:to>
      <xdr:col>4</xdr:col>
      <xdr:colOff>520700</xdr:colOff>
      <xdr:row>15</xdr:row>
      <xdr:rowOff>120285</xdr:rowOff>
    </xdr:to>
    <xdr:sp macro="" textlink="">
      <xdr:nvSpPr>
        <xdr:cNvPr id="73" name="円/楕円 72"/>
        <xdr:cNvSpPr/>
      </xdr:nvSpPr>
      <xdr:spPr bwMode="auto">
        <a:xfrm>
          <a:off x="4953000" y="2638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130462</xdr:rowOff>
    </xdr:from>
    <xdr:ext cx="736600" cy="259045"/>
    <xdr:sp macro="" textlink="">
      <xdr:nvSpPr>
        <xdr:cNvPr id="74" name="テキスト ボックス 73"/>
        <xdr:cNvSpPr txBox="1"/>
      </xdr:nvSpPr>
      <xdr:spPr>
        <a:xfrm>
          <a:off x="4622800" y="2406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116,439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90417</xdr:rowOff>
    </xdr:from>
    <xdr:to>
      <xdr:col>3</xdr:col>
      <xdr:colOff>955675</xdr:colOff>
      <xdr:row>16</xdr:row>
      <xdr:rowOff>20567</xdr:rowOff>
    </xdr:to>
    <xdr:sp macro="" textlink="">
      <xdr:nvSpPr>
        <xdr:cNvPr id="75" name="円/楕円 74"/>
        <xdr:cNvSpPr/>
      </xdr:nvSpPr>
      <xdr:spPr bwMode="auto">
        <a:xfrm>
          <a:off x="4254500" y="270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30744</xdr:rowOff>
    </xdr:from>
    <xdr:ext cx="762000" cy="259045"/>
    <xdr:sp macro="" textlink="">
      <xdr:nvSpPr>
        <xdr:cNvPr id="76" name="テキスト ボックス 75"/>
        <xdr:cNvSpPr txBox="1"/>
      </xdr:nvSpPr>
      <xdr:spPr>
        <a:xfrm>
          <a:off x="3924300" y="247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112,046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121751</xdr:rowOff>
    </xdr:from>
    <xdr:to>
      <xdr:col>3</xdr:col>
      <xdr:colOff>257175</xdr:colOff>
      <xdr:row>16</xdr:row>
      <xdr:rowOff>51901</xdr:rowOff>
    </xdr:to>
    <xdr:sp macro="" textlink="">
      <xdr:nvSpPr>
        <xdr:cNvPr id="77" name="円/楕円 76"/>
        <xdr:cNvSpPr/>
      </xdr:nvSpPr>
      <xdr:spPr bwMode="auto">
        <a:xfrm>
          <a:off x="3556000" y="274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62078</xdr:rowOff>
    </xdr:from>
    <xdr:ext cx="762000" cy="259045"/>
    <xdr:sp macro="" textlink="">
      <xdr:nvSpPr>
        <xdr:cNvPr id="78" name="テキスト ボックス 77"/>
        <xdr:cNvSpPr txBox="1"/>
      </xdr:nvSpPr>
      <xdr:spPr>
        <a:xfrm>
          <a:off x="3225800" y="25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110,127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88490</xdr:rowOff>
    </xdr:from>
    <xdr:to>
      <xdr:col>2</xdr:col>
      <xdr:colOff>692150</xdr:colOff>
      <xdr:row>16</xdr:row>
      <xdr:rowOff>18640</xdr:rowOff>
    </xdr:to>
    <xdr:sp macro="" textlink="">
      <xdr:nvSpPr>
        <xdr:cNvPr id="79" name="円/楕円 78"/>
        <xdr:cNvSpPr/>
      </xdr:nvSpPr>
      <xdr:spPr bwMode="auto">
        <a:xfrm>
          <a:off x="2857500" y="270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28817</xdr:rowOff>
    </xdr:from>
    <xdr:ext cx="762000" cy="259045"/>
    <xdr:sp macro="" textlink="">
      <xdr:nvSpPr>
        <xdr:cNvPr id="80" name="テキスト ボックス 79"/>
        <xdr:cNvSpPr txBox="1"/>
      </xdr:nvSpPr>
      <xdr:spPr>
        <a:xfrm>
          <a:off x="2527300" y="247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330317</xdr:rowOff>
    </xdr:from>
    <xdr:to>
      <xdr:col>4</xdr:col>
      <xdr:colOff>1117600</xdr:colOff>
      <xdr:row>36</xdr:row>
      <xdr:rowOff>27262</xdr:rowOff>
    </xdr:to>
    <xdr:cxnSp macro="">
      <xdr:nvCxnSpPr>
        <xdr:cNvPr id="112" name="直線コネクタ 111"/>
        <xdr:cNvCxnSpPr/>
      </xdr:nvCxnSpPr>
      <xdr:spPr bwMode="auto">
        <a:xfrm flipV="1">
          <a:off x="5003800" y="6940667"/>
          <a:ext cx="647700" cy="3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287729</xdr:rowOff>
    </xdr:from>
    <xdr:to>
      <xdr:col>4</xdr:col>
      <xdr:colOff>469900</xdr:colOff>
      <xdr:row>36</xdr:row>
      <xdr:rowOff>27262</xdr:rowOff>
    </xdr:to>
    <xdr:cxnSp macro="">
      <xdr:nvCxnSpPr>
        <xdr:cNvPr id="115" name="直線コネクタ 114"/>
        <xdr:cNvCxnSpPr/>
      </xdr:nvCxnSpPr>
      <xdr:spPr bwMode="auto">
        <a:xfrm>
          <a:off x="4305300" y="6898079"/>
          <a:ext cx="698500" cy="8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2819</xdr:rowOff>
    </xdr:from>
    <xdr:to>
      <xdr:col>4</xdr:col>
      <xdr:colOff>520700</xdr:colOff>
      <xdr:row>37</xdr:row>
      <xdr:rowOff>104419</xdr:rowOff>
    </xdr:to>
    <xdr:sp macro="" textlink="">
      <xdr:nvSpPr>
        <xdr:cNvPr id="116" name="フローチャート : 判断 115"/>
        <xdr:cNvSpPr/>
      </xdr:nvSpPr>
      <xdr:spPr bwMode="auto">
        <a:xfrm>
          <a:off x="4953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89196</xdr:rowOff>
    </xdr:from>
    <xdr:ext cx="736600" cy="259045"/>
    <xdr:sp macro="" textlink="">
      <xdr:nvSpPr>
        <xdr:cNvPr id="117" name="テキスト ボックス 116"/>
        <xdr:cNvSpPr txBox="1"/>
      </xdr:nvSpPr>
      <xdr:spPr>
        <a:xfrm>
          <a:off x="4622800" y="721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272047</xdr:rowOff>
    </xdr:from>
    <xdr:to>
      <xdr:col>3</xdr:col>
      <xdr:colOff>904875</xdr:colOff>
      <xdr:row>35</xdr:row>
      <xdr:rowOff>287729</xdr:rowOff>
    </xdr:to>
    <xdr:cxnSp macro="">
      <xdr:nvCxnSpPr>
        <xdr:cNvPr id="118" name="直線コネクタ 117"/>
        <xdr:cNvCxnSpPr/>
      </xdr:nvCxnSpPr>
      <xdr:spPr bwMode="auto">
        <a:xfrm>
          <a:off x="3606800" y="6882397"/>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134196</xdr:rowOff>
    </xdr:from>
    <xdr:to>
      <xdr:col>3</xdr:col>
      <xdr:colOff>955675</xdr:colOff>
      <xdr:row>37</xdr:row>
      <xdr:rowOff>64346</xdr:rowOff>
    </xdr:to>
    <xdr:sp macro="" textlink="">
      <xdr:nvSpPr>
        <xdr:cNvPr id="119" name="フローチャート : 判断 118"/>
        <xdr:cNvSpPr/>
      </xdr:nvSpPr>
      <xdr:spPr bwMode="auto">
        <a:xfrm>
          <a:off x="4254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49123</xdr:rowOff>
    </xdr:from>
    <xdr:ext cx="762000" cy="259045"/>
    <xdr:sp macro="" textlink="">
      <xdr:nvSpPr>
        <xdr:cNvPr id="120" name="テキスト ボックス 119"/>
        <xdr:cNvSpPr txBox="1"/>
      </xdr:nvSpPr>
      <xdr:spPr>
        <a:xfrm>
          <a:off x="3924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186573</xdr:rowOff>
    </xdr:from>
    <xdr:to>
      <xdr:col>3</xdr:col>
      <xdr:colOff>206375</xdr:colOff>
      <xdr:row>35</xdr:row>
      <xdr:rowOff>272047</xdr:rowOff>
    </xdr:to>
    <xdr:cxnSp macro="">
      <xdr:nvCxnSpPr>
        <xdr:cNvPr id="121" name="直線コネクタ 120"/>
        <xdr:cNvCxnSpPr/>
      </xdr:nvCxnSpPr>
      <xdr:spPr bwMode="auto">
        <a:xfrm>
          <a:off x="2908300" y="6796923"/>
          <a:ext cx="698500" cy="8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106238</xdr:rowOff>
    </xdr:from>
    <xdr:to>
      <xdr:col>3</xdr:col>
      <xdr:colOff>257175</xdr:colOff>
      <xdr:row>37</xdr:row>
      <xdr:rowOff>36388</xdr:rowOff>
    </xdr:to>
    <xdr:sp macro="" textlink="">
      <xdr:nvSpPr>
        <xdr:cNvPr id="122" name="フローチャート : 判断 121"/>
        <xdr:cNvSpPr/>
      </xdr:nvSpPr>
      <xdr:spPr bwMode="auto">
        <a:xfrm>
          <a:off x="35560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21165</xdr:rowOff>
    </xdr:from>
    <xdr:ext cx="762000" cy="259045"/>
    <xdr:sp macro="" textlink="">
      <xdr:nvSpPr>
        <xdr:cNvPr id="123" name="テキスト ボックス 122"/>
        <xdr:cNvSpPr txBox="1"/>
      </xdr:nvSpPr>
      <xdr:spPr>
        <a:xfrm>
          <a:off x="3225800" y="7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69639</xdr:rowOff>
    </xdr:from>
    <xdr:to>
      <xdr:col>2</xdr:col>
      <xdr:colOff>692150</xdr:colOff>
      <xdr:row>36</xdr:row>
      <xdr:rowOff>171239</xdr:rowOff>
    </xdr:to>
    <xdr:sp macro="" textlink="">
      <xdr:nvSpPr>
        <xdr:cNvPr id="124" name="フローチャート : 判断 123"/>
        <xdr:cNvSpPr/>
      </xdr:nvSpPr>
      <xdr:spPr bwMode="auto">
        <a:xfrm>
          <a:off x="2857500" y="7022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156016</xdr:rowOff>
    </xdr:from>
    <xdr:ext cx="762000" cy="259045"/>
    <xdr:sp macro="" textlink="">
      <xdr:nvSpPr>
        <xdr:cNvPr id="125" name="テキスト ボックス 124"/>
        <xdr:cNvSpPr txBox="1"/>
      </xdr:nvSpPr>
      <xdr:spPr>
        <a:xfrm>
          <a:off x="2527300" y="71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279517</xdr:rowOff>
    </xdr:from>
    <xdr:to>
      <xdr:col>5</xdr:col>
      <xdr:colOff>34925</xdr:colOff>
      <xdr:row>36</xdr:row>
      <xdr:rowOff>38217</xdr:rowOff>
    </xdr:to>
    <xdr:sp macro="" textlink="">
      <xdr:nvSpPr>
        <xdr:cNvPr id="131" name="円/楕円 130"/>
        <xdr:cNvSpPr/>
      </xdr:nvSpPr>
      <xdr:spPr bwMode="auto">
        <a:xfrm>
          <a:off x="5600700" y="688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124594</xdr:rowOff>
    </xdr:from>
    <xdr:ext cx="762000" cy="259045"/>
    <xdr:sp macro="" textlink="">
      <xdr:nvSpPr>
        <xdr:cNvPr id="132" name="人口1人当たり決算額の推移該当値テキスト445"/>
        <xdr:cNvSpPr txBox="1"/>
      </xdr:nvSpPr>
      <xdr:spPr>
        <a:xfrm>
          <a:off x="5740400" y="67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319362</xdr:rowOff>
    </xdr:from>
    <xdr:to>
      <xdr:col>4</xdr:col>
      <xdr:colOff>520700</xdr:colOff>
      <xdr:row>36</xdr:row>
      <xdr:rowOff>78062</xdr:rowOff>
    </xdr:to>
    <xdr:sp macro="" textlink="">
      <xdr:nvSpPr>
        <xdr:cNvPr id="133" name="円/楕円 132"/>
        <xdr:cNvSpPr/>
      </xdr:nvSpPr>
      <xdr:spPr bwMode="auto">
        <a:xfrm>
          <a:off x="4953000" y="692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88239</xdr:rowOff>
    </xdr:from>
    <xdr:ext cx="736600" cy="259045"/>
    <xdr:sp macro="" textlink="">
      <xdr:nvSpPr>
        <xdr:cNvPr id="134" name="テキスト ボックス 133"/>
        <xdr:cNvSpPr txBox="1"/>
      </xdr:nvSpPr>
      <xdr:spPr>
        <a:xfrm>
          <a:off x="4622800" y="669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236929</xdr:rowOff>
    </xdr:from>
    <xdr:to>
      <xdr:col>3</xdr:col>
      <xdr:colOff>955675</xdr:colOff>
      <xdr:row>35</xdr:row>
      <xdr:rowOff>338529</xdr:rowOff>
    </xdr:to>
    <xdr:sp macro="" textlink="">
      <xdr:nvSpPr>
        <xdr:cNvPr id="135" name="円/楕円 134"/>
        <xdr:cNvSpPr/>
      </xdr:nvSpPr>
      <xdr:spPr bwMode="auto">
        <a:xfrm>
          <a:off x="4254500" y="6847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5806</xdr:rowOff>
    </xdr:from>
    <xdr:ext cx="762000" cy="259045"/>
    <xdr:sp macro="" textlink="">
      <xdr:nvSpPr>
        <xdr:cNvPr id="136" name="テキスト ボックス 135"/>
        <xdr:cNvSpPr txBox="1"/>
      </xdr:nvSpPr>
      <xdr:spPr>
        <a:xfrm>
          <a:off x="3924300" y="661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221247</xdr:rowOff>
    </xdr:from>
    <xdr:to>
      <xdr:col>3</xdr:col>
      <xdr:colOff>257175</xdr:colOff>
      <xdr:row>35</xdr:row>
      <xdr:rowOff>322847</xdr:rowOff>
    </xdr:to>
    <xdr:sp macro="" textlink="">
      <xdr:nvSpPr>
        <xdr:cNvPr id="137" name="円/楕円 136"/>
        <xdr:cNvSpPr/>
      </xdr:nvSpPr>
      <xdr:spPr bwMode="auto">
        <a:xfrm>
          <a:off x="3556000" y="683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333024</xdr:rowOff>
    </xdr:from>
    <xdr:ext cx="762000" cy="259045"/>
    <xdr:sp macro="" textlink="">
      <xdr:nvSpPr>
        <xdr:cNvPr id="138" name="テキスト ボックス 137"/>
        <xdr:cNvSpPr txBox="1"/>
      </xdr:nvSpPr>
      <xdr:spPr>
        <a:xfrm>
          <a:off x="3225800" y="660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135773</xdr:rowOff>
    </xdr:from>
    <xdr:to>
      <xdr:col>2</xdr:col>
      <xdr:colOff>692150</xdr:colOff>
      <xdr:row>35</xdr:row>
      <xdr:rowOff>237373</xdr:rowOff>
    </xdr:to>
    <xdr:sp macro="" textlink="">
      <xdr:nvSpPr>
        <xdr:cNvPr id="139" name="円/楕円 138"/>
        <xdr:cNvSpPr/>
      </xdr:nvSpPr>
      <xdr:spPr bwMode="auto">
        <a:xfrm>
          <a:off x="2857500" y="674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247550</xdr:rowOff>
    </xdr:from>
    <xdr:ext cx="762000" cy="259045"/>
    <xdr:sp macro="" textlink="">
      <xdr:nvSpPr>
        <xdr:cNvPr id="140" name="テキスト ボックス 139"/>
        <xdr:cNvSpPr txBox="1"/>
      </xdr:nvSpPr>
      <xdr:spPr>
        <a:xfrm>
          <a:off x="2527300" y="65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19,321
19,195
135.74
10,408,979
9,935,250
344,062
5,318,285
8,227,559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92.7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82309</xdr:rowOff>
    </xdr:from>
    <xdr:to>
      <xdr:col>6</xdr:col>
      <xdr:colOff>511175</xdr:colOff>
      <xdr:row>34</xdr:row>
      <xdr:rowOff>112585</xdr:rowOff>
    </xdr:to>
    <xdr:cxnSp macro="">
      <xdr:nvCxnSpPr>
        <xdr:cNvPr id="61" name="直線コネクタ 60"/>
        <xdr:cNvCxnSpPr/>
      </xdr:nvCxnSpPr>
      <xdr:spPr>
        <a:xfrm flipV="1">
          <a:off x="3797300" y="5911609"/>
          <a:ext cx="8382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112585</xdr:rowOff>
    </xdr:from>
    <xdr:to>
      <xdr:col>5</xdr:col>
      <xdr:colOff>358775</xdr:colOff>
      <xdr:row>34</xdr:row>
      <xdr:rowOff>115227</xdr:rowOff>
    </xdr:to>
    <xdr:cxnSp macro="">
      <xdr:nvCxnSpPr>
        <xdr:cNvPr id="64" name="直線コネクタ 63"/>
        <xdr:cNvCxnSpPr/>
      </xdr:nvCxnSpPr>
      <xdr:spPr>
        <a:xfrm flipV="1">
          <a:off x="2908300" y="5941885"/>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135725</xdr:rowOff>
    </xdr:from>
    <xdr:to>
      <xdr:col>5</xdr:col>
      <xdr:colOff>409575</xdr:colOff>
      <xdr:row>37</xdr:row>
      <xdr:rowOff>65875</xdr:rowOff>
    </xdr:to>
    <xdr:sp macro="" textlink="">
      <xdr:nvSpPr>
        <xdr:cNvPr id="65" name="フローチャート : 判断 64"/>
        <xdr:cNvSpPr/>
      </xdr:nvSpPr>
      <xdr:spPr>
        <a:xfrm>
          <a:off x="3746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57002</xdr:rowOff>
    </xdr:from>
    <xdr:ext cx="534377" cy="259045"/>
    <xdr:sp macro="" textlink="">
      <xdr:nvSpPr>
        <xdr:cNvPr id="66" name="テキスト ボックス 65"/>
        <xdr:cNvSpPr txBox="1"/>
      </xdr:nvSpPr>
      <xdr:spPr>
        <a:xfrm>
          <a:off x="3530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115227</xdr:rowOff>
    </xdr:from>
    <xdr:to>
      <xdr:col>4</xdr:col>
      <xdr:colOff>155575</xdr:colOff>
      <xdr:row>34</xdr:row>
      <xdr:rowOff>163563</xdr:rowOff>
    </xdr:to>
    <xdr:cxnSp macro="">
      <xdr:nvCxnSpPr>
        <xdr:cNvPr id="67" name="直線コネクタ 66"/>
        <xdr:cNvCxnSpPr/>
      </xdr:nvCxnSpPr>
      <xdr:spPr>
        <a:xfrm flipV="1">
          <a:off x="2019300" y="5944527"/>
          <a:ext cx="889000" cy="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143015</xdr:rowOff>
    </xdr:from>
    <xdr:to>
      <xdr:col>4</xdr:col>
      <xdr:colOff>206375</xdr:colOff>
      <xdr:row>37</xdr:row>
      <xdr:rowOff>73165</xdr:rowOff>
    </xdr:to>
    <xdr:sp macro="" textlink="">
      <xdr:nvSpPr>
        <xdr:cNvPr id="68" name="フローチャート : 判断 67"/>
        <xdr:cNvSpPr/>
      </xdr:nvSpPr>
      <xdr:spPr>
        <a:xfrm>
          <a:off x="2857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64292</xdr:rowOff>
    </xdr:from>
    <xdr:ext cx="534377" cy="259045"/>
    <xdr:sp macro="" textlink="">
      <xdr:nvSpPr>
        <xdr:cNvPr id="69" name="テキスト ボックス 68"/>
        <xdr:cNvSpPr txBox="1"/>
      </xdr:nvSpPr>
      <xdr:spPr>
        <a:xfrm>
          <a:off x="2641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163563</xdr:rowOff>
    </xdr:from>
    <xdr:to>
      <xdr:col>2</xdr:col>
      <xdr:colOff>638175</xdr:colOff>
      <xdr:row>35</xdr:row>
      <xdr:rowOff>940</xdr:rowOff>
    </xdr:to>
    <xdr:cxnSp macro="">
      <xdr:nvCxnSpPr>
        <xdr:cNvPr id="70" name="直線コネクタ 69"/>
        <xdr:cNvCxnSpPr/>
      </xdr:nvCxnSpPr>
      <xdr:spPr>
        <a:xfrm flipV="1">
          <a:off x="1130300" y="5992863"/>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130378</xdr:rowOff>
    </xdr:from>
    <xdr:to>
      <xdr:col>3</xdr:col>
      <xdr:colOff>3175</xdr:colOff>
      <xdr:row>37</xdr:row>
      <xdr:rowOff>60528</xdr:rowOff>
    </xdr:to>
    <xdr:sp macro="" textlink="">
      <xdr:nvSpPr>
        <xdr:cNvPr id="71" name="フローチャート : 判断 70"/>
        <xdr:cNvSpPr/>
      </xdr:nvSpPr>
      <xdr:spPr>
        <a:xfrm>
          <a:off x="1968500" y="63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51655</xdr:rowOff>
    </xdr:from>
    <xdr:ext cx="534377" cy="259045"/>
    <xdr:sp macro="" textlink="">
      <xdr:nvSpPr>
        <xdr:cNvPr id="72" name="テキスト ボックス 71"/>
        <xdr:cNvSpPr txBox="1"/>
      </xdr:nvSpPr>
      <xdr:spPr>
        <a:xfrm>
          <a:off x="1752111" y="63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113741</xdr:rowOff>
    </xdr:from>
    <xdr:to>
      <xdr:col>1</xdr:col>
      <xdr:colOff>485775</xdr:colOff>
      <xdr:row>37</xdr:row>
      <xdr:rowOff>43891</xdr:rowOff>
    </xdr:to>
    <xdr:sp macro="" textlink="">
      <xdr:nvSpPr>
        <xdr:cNvPr id="73" name="フローチャート : 判断 72"/>
        <xdr:cNvSpPr/>
      </xdr:nvSpPr>
      <xdr:spPr>
        <a:xfrm>
          <a:off x="1079500" y="62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35018</xdr:rowOff>
    </xdr:from>
    <xdr:ext cx="534377" cy="259045"/>
    <xdr:sp macro="" textlink="">
      <xdr:nvSpPr>
        <xdr:cNvPr id="74" name="テキスト ボックス 73"/>
        <xdr:cNvSpPr txBox="1"/>
      </xdr:nvSpPr>
      <xdr:spPr>
        <a:xfrm>
          <a:off x="863111" y="63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31509</xdr:rowOff>
    </xdr:from>
    <xdr:to>
      <xdr:col>6</xdr:col>
      <xdr:colOff>561975</xdr:colOff>
      <xdr:row>34</xdr:row>
      <xdr:rowOff>133109</xdr:rowOff>
    </xdr:to>
    <xdr:sp macro="" textlink="">
      <xdr:nvSpPr>
        <xdr:cNvPr id="80" name="円/楕円 79"/>
        <xdr:cNvSpPr/>
      </xdr:nvSpPr>
      <xdr:spPr>
        <a:xfrm>
          <a:off x="4584700" y="58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54386</xdr:rowOff>
    </xdr:from>
    <xdr:ext cx="534377" cy="259045"/>
    <xdr:sp macro="" textlink="">
      <xdr:nvSpPr>
        <xdr:cNvPr id="81" name="人件費該当値テキスト"/>
        <xdr:cNvSpPr txBox="1"/>
      </xdr:nvSpPr>
      <xdr:spPr>
        <a:xfrm>
          <a:off x="4686300" y="57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61785</xdr:rowOff>
    </xdr:from>
    <xdr:to>
      <xdr:col>5</xdr:col>
      <xdr:colOff>409575</xdr:colOff>
      <xdr:row>34</xdr:row>
      <xdr:rowOff>163385</xdr:rowOff>
    </xdr:to>
    <xdr:sp macro="" textlink="">
      <xdr:nvSpPr>
        <xdr:cNvPr id="82" name="円/楕円 81"/>
        <xdr:cNvSpPr/>
      </xdr:nvSpPr>
      <xdr:spPr>
        <a:xfrm>
          <a:off x="3746500" y="58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8462</xdr:rowOff>
    </xdr:from>
    <xdr:ext cx="534377" cy="259045"/>
    <xdr:sp macro="" textlink="">
      <xdr:nvSpPr>
        <xdr:cNvPr id="83" name="テキスト ボックス 82"/>
        <xdr:cNvSpPr txBox="1"/>
      </xdr:nvSpPr>
      <xdr:spPr>
        <a:xfrm>
          <a:off x="3530111" y="56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64427</xdr:rowOff>
    </xdr:from>
    <xdr:to>
      <xdr:col>4</xdr:col>
      <xdr:colOff>206375</xdr:colOff>
      <xdr:row>34</xdr:row>
      <xdr:rowOff>166027</xdr:rowOff>
    </xdr:to>
    <xdr:sp macro="" textlink="">
      <xdr:nvSpPr>
        <xdr:cNvPr id="84" name="円/楕円 83"/>
        <xdr:cNvSpPr/>
      </xdr:nvSpPr>
      <xdr:spPr>
        <a:xfrm>
          <a:off x="2857500" y="589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11104</xdr:rowOff>
    </xdr:from>
    <xdr:ext cx="534377" cy="259045"/>
    <xdr:sp macro="" textlink="">
      <xdr:nvSpPr>
        <xdr:cNvPr id="85" name="テキスト ボックス 84"/>
        <xdr:cNvSpPr txBox="1"/>
      </xdr:nvSpPr>
      <xdr:spPr>
        <a:xfrm>
          <a:off x="2641111" y="56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112763</xdr:rowOff>
    </xdr:from>
    <xdr:to>
      <xdr:col>3</xdr:col>
      <xdr:colOff>3175</xdr:colOff>
      <xdr:row>35</xdr:row>
      <xdr:rowOff>42913</xdr:rowOff>
    </xdr:to>
    <xdr:sp macro="" textlink="">
      <xdr:nvSpPr>
        <xdr:cNvPr id="86" name="円/楕円 85"/>
        <xdr:cNvSpPr/>
      </xdr:nvSpPr>
      <xdr:spPr>
        <a:xfrm>
          <a:off x="1968500" y="59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59440</xdr:rowOff>
    </xdr:from>
    <xdr:ext cx="534377" cy="259045"/>
    <xdr:sp macro="" textlink="">
      <xdr:nvSpPr>
        <xdr:cNvPr id="87" name="テキスト ボックス 86"/>
        <xdr:cNvSpPr txBox="1"/>
      </xdr:nvSpPr>
      <xdr:spPr>
        <a:xfrm>
          <a:off x="1752111" y="57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121590</xdr:rowOff>
    </xdr:from>
    <xdr:to>
      <xdr:col>1</xdr:col>
      <xdr:colOff>485775</xdr:colOff>
      <xdr:row>35</xdr:row>
      <xdr:rowOff>51740</xdr:rowOff>
    </xdr:to>
    <xdr:sp macro="" textlink="">
      <xdr:nvSpPr>
        <xdr:cNvPr id="88" name="円/楕円 87"/>
        <xdr:cNvSpPr/>
      </xdr:nvSpPr>
      <xdr:spPr>
        <a:xfrm>
          <a:off x="1079500" y="59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68267</xdr:rowOff>
    </xdr:from>
    <xdr:ext cx="534377" cy="259045"/>
    <xdr:sp macro="" textlink="">
      <xdr:nvSpPr>
        <xdr:cNvPr id="89" name="テキスト ボックス 88"/>
        <xdr:cNvSpPr txBox="1"/>
      </xdr:nvSpPr>
      <xdr:spPr>
        <a:xfrm>
          <a:off x="863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66123</xdr:rowOff>
    </xdr:from>
    <xdr:to>
      <xdr:col>6</xdr:col>
      <xdr:colOff>511175</xdr:colOff>
      <xdr:row>56</xdr:row>
      <xdr:rowOff>141529</xdr:rowOff>
    </xdr:to>
    <xdr:cxnSp macro="">
      <xdr:nvCxnSpPr>
        <xdr:cNvPr id="121" name="直線コネクタ 120"/>
        <xdr:cNvCxnSpPr/>
      </xdr:nvCxnSpPr>
      <xdr:spPr>
        <a:xfrm flipV="1">
          <a:off x="3797300" y="9324423"/>
          <a:ext cx="838200" cy="4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141529</xdr:rowOff>
    </xdr:from>
    <xdr:to>
      <xdr:col>5</xdr:col>
      <xdr:colOff>358775</xdr:colOff>
      <xdr:row>57</xdr:row>
      <xdr:rowOff>62351</xdr:rowOff>
    </xdr:to>
    <xdr:cxnSp macro="">
      <xdr:nvCxnSpPr>
        <xdr:cNvPr id="124" name="直線コネクタ 123"/>
        <xdr:cNvCxnSpPr/>
      </xdr:nvCxnSpPr>
      <xdr:spPr>
        <a:xfrm flipV="1">
          <a:off x="2908300" y="9742729"/>
          <a:ext cx="889000" cy="9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151488</xdr:rowOff>
    </xdr:from>
    <xdr:to>
      <xdr:col>5</xdr:col>
      <xdr:colOff>409575</xdr:colOff>
      <xdr:row>58</xdr:row>
      <xdr:rowOff>81638</xdr:rowOff>
    </xdr:to>
    <xdr:sp macro="" textlink="">
      <xdr:nvSpPr>
        <xdr:cNvPr id="125" name="フローチャート : 判断 124"/>
        <xdr:cNvSpPr/>
      </xdr:nvSpPr>
      <xdr:spPr>
        <a:xfrm>
          <a:off x="3746500" y="992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72765</xdr:rowOff>
    </xdr:from>
    <xdr:ext cx="534377" cy="259045"/>
    <xdr:sp macro="" textlink="">
      <xdr:nvSpPr>
        <xdr:cNvPr id="126" name="テキスト ボックス 125"/>
        <xdr:cNvSpPr txBox="1"/>
      </xdr:nvSpPr>
      <xdr:spPr>
        <a:xfrm>
          <a:off x="3530111" y="100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62351</xdr:rowOff>
    </xdr:from>
    <xdr:to>
      <xdr:col>4</xdr:col>
      <xdr:colOff>155575</xdr:colOff>
      <xdr:row>57</xdr:row>
      <xdr:rowOff>83285</xdr:rowOff>
    </xdr:to>
    <xdr:cxnSp macro="">
      <xdr:nvCxnSpPr>
        <xdr:cNvPr id="127" name="直線コネクタ 126"/>
        <xdr:cNvCxnSpPr/>
      </xdr:nvCxnSpPr>
      <xdr:spPr>
        <a:xfrm flipV="1">
          <a:off x="2019300" y="9835001"/>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28778</xdr:rowOff>
    </xdr:from>
    <xdr:to>
      <xdr:col>4</xdr:col>
      <xdr:colOff>206375</xdr:colOff>
      <xdr:row>58</xdr:row>
      <xdr:rowOff>130378</xdr:rowOff>
    </xdr:to>
    <xdr:sp macro="" textlink="">
      <xdr:nvSpPr>
        <xdr:cNvPr id="128" name="フローチャート : 判断 127"/>
        <xdr:cNvSpPr/>
      </xdr:nvSpPr>
      <xdr:spPr>
        <a:xfrm>
          <a:off x="2857500" y="997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121505</xdr:rowOff>
    </xdr:from>
    <xdr:ext cx="534377" cy="259045"/>
    <xdr:sp macro="" textlink="">
      <xdr:nvSpPr>
        <xdr:cNvPr id="129" name="テキスト ボックス 128"/>
        <xdr:cNvSpPr txBox="1"/>
      </xdr:nvSpPr>
      <xdr:spPr>
        <a:xfrm>
          <a:off x="2641111" y="100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56097</xdr:rowOff>
    </xdr:from>
    <xdr:to>
      <xdr:col>2</xdr:col>
      <xdr:colOff>638175</xdr:colOff>
      <xdr:row>57</xdr:row>
      <xdr:rowOff>83285</xdr:rowOff>
    </xdr:to>
    <xdr:cxnSp macro="">
      <xdr:nvCxnSpPr>
        <xdr:cNvPr id="130" name="直線コネクタ 129"/>
        <xdr:cNvCxnSpPr/>
      </xdr:nvCxnSpPr>
      <xdr:spPr>
        <a:xfrm>
          <a:off x="1130300" y="9828747"/>
          <a:ext cx="889000" cy="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40274</xdr:rowOff>
    </xdr:from>
    <xdr:to>
      <xdr:col>3</xdr:col>
      <xdr:colOff>3175</xdr:colOff>
      <xdr:row>58</xdr:row>
      <xdr:rowOff>141874</xdr:rowOff>
    </xdr:to>
    <xdr:sp macro="" textlink="">
      <xdr:nvSpPr>
        <xdr:cNvPr id="131" name="フローチャート : 判断 130"/>
        <xdr:cNvSpPr/>
      </xdr:nvSpPr>
      <xdr:spPr>
        <a:xfrm>
          <a:off x="1968500" y="998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133001</xdr:rowOff>
    </xdr:from>
    <xdr:ext cx="534377" cy="259045"/>
    <xdr:sp macro="" textlink="">
      <xdr:nvSpPr>
        <xdr:cNvPr id="132" name="テキスト ボックス 131"/>
        <xdr:cNvSpPr txBox="1"/>
      </xdr:nvSpPr>
      <xdr:spPr>
        <a:xfrm>
          <a:off x="1752111" y="1007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4367</xdr:rowOff>
    </xdr:from>
    <xdr:to>
      <xdr:col>1</xdr:col>
      <xdr:colOff>485775</xdr:colOff>
      <xdr:row>58</xdr:row>
      <xdr:rowOff>105967</xdr:rowOff>
    </xdr:to>
    <xdr:sp macro="" textlink="">
      <xdr:nvSpPr>
        <xdr:cNvPr id="133" name="フローチャート : 判断 132"/>
        <xdr:cNvSpPr/>
      </xdr:nvSpPr>
      <xdr:spPr>
        <a:xfrm>
          <a:off x="1079500" y="994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97094</xdr:rowOff>
    </xdr:from>
    <xdr:ext cx="534377" cy="259045"/>
    <xdr:sp macro="" textlink="">
      <xdr:nvSpPr>
        <xdr:cNvPr id="134" name="テキスト ボックス 133"/>
        <xdr:cNvSpPr txBox="1"/>
      </xdr:nvSpPr>
      <xdr:spPr>
        <a:xfrm>
          <a:off x="863111" y="10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15323</xdr:rowOff>
    </xdr:from>
    <xdr:to>
      <xdr:col>6</xdr:col>
      <xdr:colOff>561975</xdr:colOff>
      <xdr:row>54</xdr:row>
      <xdr:rowOff>116923</xdr:rowOff>
    </xdr:to>
    <xdr:sp macro="" textlink="">
      <xdr:nvSpPr>
        <xdr:cNvPr id="140" name="円/楕円 139"/>
        <xdr:cNvSpPr/>
      </xdr:nvSpPr>
      <xdr:spPr>
        <a:xfrm>
          <a:off x="4584700" y="92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38200</xdr:rowOff>
    </xdr:from>
    <xdr:ext cx="534377" cy="259045"/>
    <xdr:sp macro="" textlink="">
      <xdr:nvSpPr>
        <xdr:cNvPr id="141" name="物件費該当値テキスト"/>
        <xdr:cNvSpPr txBox="1"/>
      </xdr:nvSpPr>
      <xdr:spPr>
        <a:xfrm>
          <a:off x="4686300" y="91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90729</xdr:rowOff>
    </xdr:from>
    <xdr:to>
      <xdr:col>5</xdr:col>
      <xdr:colOff>409575</xdr:colOff>
      <xdr:row>57</xdr:row>
      <xdr:rowOff>20879</xdr:rowOff>
    </xdr:to>
    <xdr:sp macro="" textlink="">
      <xdr:nvSpPr>
        <xdr:cNvPr id="142" name="円/楕円 141"/>
        <xdr:cNvSpPr/>
      </xdr:nvSpPr>
      <xdr:spPr>
        <a:xfrm>
          <a:off x="3746500" y="96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37406</xdr:rowOff>
    </xdr:from>
    <xdr:ext cx="534377" cy="259045"/>
    <xdr:sp macro="" textlink="">
      <xdr:nvSpPr>
        <xdr:cNvPr id="143" name="テキスト ボックス 142"/>
        <xdr:cNvSpPr txBox="1"/>
      </xdr:nvSpPr>
      <xdr:spPr>
        <a:xfrm>
          <a:off x="3530111" y="94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11551</xdr:rowOff>
    </xdr:from>
    <xdr:to>
      <xdr:col>4</xdr:col>
      <xdr:colOff>206375</xdr:colOff>
      <xdr:row>57</xdr:row>
      <xdr:rowOff>113151</xdr:rowOff>
    </xdr:to>
    <xdr:sp macro="" textlink="">
      <xdr:nvSpPr>
        <xdr:cNvPr id="144" name="円/楕円 143"/>
        <xdr:cNvSpPr/>
      </xdr:nvSpPr>
      <xdr:spPr>
        <a:xfrm>
          <a:off x="2857500" y="97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129678</xdr:rowOff>
    </xdr:from>
    <xdr:ext cx="534377" cy="259045"/>
    <xdr:sp macro="" textlink="">
      <xdr:nvSpPr>
        <xdr:cNvPr id="145" name="テキスト ボックス 144"/>
        <xdr:cNvSpPr txBox="1"/>
      </xdr:nvSpPr>
      <xdr:spPr>
        <a:xfrm>
          <a:off x="2641111" y="95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32485</xdr:rowOff>
    </xdr:from>
    <xdr:to>
      <xdr:col>3</xdr:col>
      <xdr:colOff>3175</xdr:colOff>
      <xdr:row>57</xdr:row>
      <xdr:rowOff>134085</xdr:rowOff>
    </xdr:to>
    <xdr:sp macro="" textlink="">
      <xdr:nvSpPr>
        <xdr:cNvPr id="146" name="円/楕円 145"/>
        <xdr:cNvSpPr/>
      </xdr:nvSpPr>
      <xdr:spPr>
        <a:xfrm>
          <a:off x="1968500" y="98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150612</xdr:rowOff>
    </xdr:from>
    <xdr:ext cx="534377" cy="259045"/>
    <xdr:sp macro="" textlink="">
      <xdr:nvSpPr>
        <xdr:cNvPr id="147" name="テキスト ボックス 146"/>
        <xdr:cNvSpPr txBox="1"/>
      </xdr:nvSpPr>
      <xdr:spPr>
        <a:xfrm>
          <a:off x="1752111" y="958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5297</xdr:rowOff>
    </xdr:from>
    <xdr:to>
      <xdr:col>1</xdr:col>
      <xdr:colOff>485775</xdr:colOff>
      <xdr:row>57</xdr:row>
      <xdr:rowOff>106897</xdr:rowOff>
    </xdr:to>
    <xdr:sp macro="" textlink="">
      <xdr:nvSpPr>
        <xdr:cNvPr id="148" name="円/楕円 147"/>
        <xdr:cNvSpPr/>
      </xdr:nvSpPr>
      <xdr:spPr>
        <a:xfrm>
          <a:off x="1079500" y="97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123424</xdr:rowOff>
    </xdr:from>
    <xdr:ext cx="534377" cy="259045"/>
    <xdr:sp macro="" textlink="">
      <xdr:nvSpPr>
        <xdr:cNvPr id="149" name="テキスト ボックス 148"/>
        <xdr:cNvSpPr txBox="1"/>
      </xdr:nvSpPr>
      <xdr:spPr>
        <a:xfrm>
          <a:off x="863111" y="95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25172</xdr:rowOff>
    </xdr:from>
    <xdr:to>
      <xdr:col>6</xdr:col>
      <xdr:colOff>511175</xdr:colOff>
      <xdr:row>77</xdr:row>
      <xdr:rowOff>68469</xdr:rowOff>
    </xdr:to>
    <xdr:cxnSp macro="">
      <xdr:nvCxnSpPr>
        <xdr:cNvPr id="176" name="直線コネクタ 175"/>
        <xdr:cNvCxnSpPr/>
      </xdr:nvCxnSpPr>
      <xdr:spPr>
        <a:xfrm flipV="1">
          <a:off x="3797300" y="13226822"/>
          <a:ext cx="8382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127127</xdr:rowOff>
    </xdr:from>
    <xdr:to>
      <xdr:col>5</xdr:col>
      <xdr:colOff>358775</xdr:colOff>
      <xdr:row>77</xdr:row>
      <xdr:rowOff>68469</xdr:rowOff>
    </xdr:to>
    <xdr:cxnSp macro="">
      <xdr:nvCxnSpPr>
        <xdr:cNvPr id="179" name="直線コネクタ 178"/>
        <xdr:cNvCxnSpPr/>
      </xdr:nvCxnSpPr>
      <xdr:spPr>
        <a:xfrm>
          <a:off x="2908300" y="13157327"/>
          <a:ext cx="889000" cy="1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89357</xdr:rowOff>
    </xdr:from>
    <xdr:to>
      <xdr:col>5</xdr:col>
      <xdr:colOff>409575</xdr:colOff>
      <xdr:row>78</xdr:row>
      <xdr:rowOff>19507</xdr:rowOff>
    </xdr:to>
    <xdr:sp macro="" textlink="">
      <xdr:nvSpPr>
        <xdr:cNvPr id="180" name="フローチャート : 判断 179"/>
        <xdr:cNvSpPr/>
      </xdr:nvSpPr>
      <xdr:spPr>
        <a:xfrm>
          <a:off x="3746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10634</xdr:rowOff>
    </xdr:from>
    <xdr:ext cx="469744" cy="259045"/>
    <xdr:sp macro="" textlink="">
      <xdr:nvSpPr>
        <xdr:cNvPr id="181" name="テキスト ボックス 180"/>
        <xdr:cNvSpPr txBox="1"/>
      </xdr:nvSpPr>
      <xdr:spPr>
        <a:xfrm>
          <a:off x="3562427"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127127</xdr:rowOff>
    </xdr:from>
    <xdr:to>
      <xdr:col>4</xdr:col>
      <xdr:colOff>155575</xdr:colOff>
      <xdr:row>77</xdr:row>
      <xdr:rowOff>63714</xdr:rowOff>
    </xdr:to>
    <xdr:cxnSp macro="">
      <xdr:nvCxnSpPr>
        <xdr:cNvPr id="182" name="直線コネクタ 181"/>
        <xdr:cNvCxnSpPr/>
      </xdr:nvCxnSpPr>
      <xdr:spPr>
        <a:xfrm flipV="1">
          <a:off x="2019300" y="13157327"/>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99599</xdr:rowOff>
    </xdr:from>
    <xdr:to>
      <xdr:col>4</xdr:col>
      <xdr:colOff>206375</xdr:colOff>
      <xdr:row>78</xdr:row>
      <xdr:rowOff>29749</xdr:rowOff>
    </xdr:to>
    <xdr:sp macro="" textlink="">
      <xdr:nvSpPr>
        <xdr:cNvPr id="183" name="フローチャート : 判断 182"/>
        <xdr:cNvSpPr/>
      </xdr:nvSpPr>
      <xdr:spPr>
        <a:xfrm>
          <a:off x="2857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20876</xdr:rowOff>
    </xdr:from>
    <xdr:ext cx="469744" cy="259045"/>
    <xdr:sp macro="" textlink="">
      <xdr:nvSpPr>
        <xdr:cNvPr id="184" name="テキスト ボックス 183"/>
        <xdr:cNvSpPr txBox="1"/>
      </xdr:nvSpPr>
      <xdr:spPr>
        <a:xfrm>
          <a:off x="2673427"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63714</xdr:rowOff>
    </xdr:from>
    <xdr:to>
      <xdr:col>2</xdr:col>
      <xdr:colOff>638175</xdr:colOff>
      <xdr:row>77</xdr:row>
      <xdr:rowOff>118898</xdr:rowOff>
    </xdr:to>
    <xdr:cxnSp macro="">
      <xdr:nvCxnSpPr>
        <xdr:cNvPr id="185" name="直線コネクタ 184"/>
        <xdr:cNvCxnSpPr/>
      </xdr:nvCxnSpPr>
      <xdr:spPr>
        <a:xfrm flipV="1">
          <a:off x="1130300" y="13265364"/>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93518</xdr:rowOff>
    </xdr:from>
    <xdr:to>
      <xdr:col>3</xdr:col>
      <xdr:colOff>3175</xdr:colOff>
      <xdr:row>78</xdr:row>
      <xdr:rowOff>23668</xdr:rowOff>
    </xdr:to>
    <xdr:sp macro="" textlink="">
      <xdr:nvSpPr>
        <xdr:cNvPr id="186" name="フローチャート : 判断 185"/>
        <xdr:cNvSpPr/>
      </xdr:nvSpPr>
      <xdr:spPr>
        <a:xfrm>
          <a:off x="1968500" y="1329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14795</xdr:rowOff>
    </xdr:from>
    <xdr:ext cx="469744" cy="259045"/>
    <xdr:sp macro="" textlink="">
      <xdr:nvSpPr>
        <xdr:cNvPr id="187" name="テキスト ボックス 186"/>
        <xdr:cNvSpPr txBox="1"/>
      </xdr:nvSpPr>
      <xdr:spPr>
        <a:xfrm>
          <a:off x="1784427" y="1338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102981</xdr:rowOff>
    </xdr:from>
    <xdr:to>
      <xdr:col>1</xdr:col>
      <xdr:colOff>485775</xdr:colOff>
      <xdr:row>78</xdr:row>
      <xdr:rowOff>33131</xdr:rowOff>
    </xdr:to>
    <xdr:sp macro="" textlink="">
      <xdr:nvSpPr>
        <xdr:cNvPr id="188" name="フローチャート : 判断 187"/>
        <xdr:cNvSpPr/>
      </xdr:nvSpPr>
      <xdr:spPr>
        <a:xfrm>
          <a:off x="1079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24258</xdr:rowOff>
    </xdr:from>
    <xdr:ext cx="469744" cy="259045"/>
    <xdr:sp macro="" textlink="">
      <xdr:nvSpPr>
        <xdr:cNvPr id="189" name="テキスト ボックス 188"/>
        <xdr:cNvSpPr txBox="1"/>
      </xdr:nvSpPr>
      <xdr:spPr>
        <a:xfrm>
          <a:off x="895427" y="133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145822</xdr:rowOff>
    </xdr:from>
    <xdr:to>
      <xdr:col>6</xdr:col>
      <xdr:colOff>561975</xdr:colOff>
      <xdr:row>77</xdr:row>
      <xdr:rowOff>75972</xdr:rowOff>
    </xdr:to>
    <xdr:sp macro="" textlink="">
      <xdr:nvSpPr>
        <xdr:cNvPr id="195" name="円/楕円 194"/>
        <xdr:cNvSpPr/>
      </xdr:nvSpPr>
      <xdr:spPr>
        <a:xfrm>
          <a:off x="4584700" y="131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168699</xdr:rowOff>
    </xdr:from>
    <xdr:ext cx="469744" cy="259045"/>
    <xdr:sp macro="" textlink="">
      <xdr:nvSpPr>
        <xdr:cNvPr id="196" name="維持補修費該当値テキスト"/>
        <xdr:cNvSpPr txBox="1"/>
      </xdr:nvSpPr>
      <xdr:spPr>
        <a:xfrm>
          <a:off x="4686300" y="1302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17669</xdr:rowOff>
    </xdr:from>
    <xdr:to>
      <xdr:col>5</xdr:col>
      <xdr:colOff>409575</xdr:colOff>
      <xdr:row>77</xdr:row>
      <xdr:rowOff>119269</xdr:rowOff>
    </xdr:to>
    <xdr:sp macro="" textlink="">
      <xdr:nvSpPr>
        <xdr:cNvPr id="197" name="円/楕円 196"/>
        <xdr:cNvSpPr/>
      </xdr:nvSpPr>
      <xdr:spPr>
        <a:xfrm>
          <a:off x="3746500" y="132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135796</xdr:rowOff>
    </xdr:from>
    <xdr:ext cx="469744" cy="259045"/>
    <xdr:sp macro="" textlink="">
      <xdr:nvSpPr>
        <xdr:cNvPr id="198" name="テキスト ボックス 197"/>
        <xdr:cNvSpPr txBox="1"/>
      </xdr:nvSpPr>
      <xdr:spPr>
        <a:xfrm>
          <a:off x="3562427" y="1299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76327</xdr:rowOff>
    </xdr:from>
    <xdr:to>
      <xdr:col>4</xdr:col>
      <xdr:colOff>206375</xdr:colOff>
      <xdr:row>77</xdr:row>
      <xdr:rowOff>6477</xdr:rowOff>
    </xdr:to>
    <xdr:sp macro="" textlink="">
      <xdr:nvSpPr>
        <xdr:cNvPr id="199" name="円/楕円 198"/>
        <xdr:cNvSpPr/>
      </xdr:nvSpPr>
      <xdr:spPr>
        <a:xfrm>
          <a:off x="2857500" y="13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23004</xdr:rowOff>
    </xdr:from>
    <xdr:ext cx="469744" cy="259045"/>
    <xdr:sp macro="" textlink="">
      <xdr:nvSpPr>
        <xdr:cNvPr id="200" name="テキスト ボックス 199"/>
        <xdr:cNvSpPr txBox="1"/>
      </xdr:nvSpPr>
      <xdr:spPr>
        <a:xfrm>
          <a:off x="2673427" y="1288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12914</xdr:rowOff>
    </xdr:from>
    <xdr:to>
      <xdr:col>3</xdr:col>
      <xdr:colOff>3175</xdr:colOff>
      <xdr:row>77</xdr:row>
      <xdr:rowOff>114514</xdr:rowOff>
    </xdr:to>
    <xdr:sp macro="" textlink="">
      <xdr:nvSpPr>
        <xdr:cNvPr id="201" name="円/楕円 200"/>
        <xdr:cNvSpPr/>
      </xdr:nvSpPr>
      <xdr:spPr>
        <a:xfrm>
          <a:off x="1968500" y="13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131041</xdr:rowOff>
    </xdr:from>
    <xdr:ext cx="469744" cy="259045"/>
    <xdr:sp macro="" textlink="">
      <xdr:nvSpPr>
        <xdr:cNvPr id="202" name="テキスト ボックス 201"/>
        <xdr:cNvSpPr txBox="1"/>
      </xdr:nvSpPr>
      <xdr:spPr>
        <a:xfrm>
          <a:off x="1784427" y="129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68098</xdr:rowOff>
    </xdr:from>
    <xdr:to>
      <xdr:col>1</xdr:col>
      <xdr:colOff>485775</xdr:colOff>
      <xdr:row>77</xdr:row>
      <xdr:rowOff>169698</xdr:rowOff>
    </xdr:to>
    <xdr:sp macro="" textlink="">
      <xdr:nvSpPr>
        <xdr:cNvPr id="203" name="円/楕円 202"/>
        <xdr:cNvSpPr/>
      </xdr:nvSpPr>
      <xdr:spPr>
        <a:xfrm>
          <a:off x="1079500" y="132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14775</xdr:rowOff>
    </xdr:from>
    <xdr:ext cx="469744" cy="259045"/>
    <xdr:sp macro="" textlink="">
      <xdr:nvSpPr>
        <xdr:cNvPr id="204" name="テキスト ボックス 203"/>
        <xdr:cNvSpPr txBox="1"/>
      </xdr:nvSpPr>
      <xdr:spPr>
        <a:xfrm>
          <a:off x="895427"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76169</xdr:rowOff>
    </xdr:from>
    <xdr:to>
      <xdr:col>6</xdr:col>
      <xdr:colOff>511175</xdr:colOff>
      <xdr:row>96</xdr:row>
      <xdr:rowOff>81369</xdr:rowOff>
    </xdr:to>
    <xdr:cxnSp macro="">
      <xdr:nvCxnSpPr>
        <xdr:cNvPr id="234" name="直線コネクタ 233"/>
        <xdr:cNvCxnSpPr/>
      </xdr:nvCxnSpPr>
      <xdr:spPr>
        <a:xfrm flipV="1">
          <a:off x="3797300" y="16535369"/>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81369</xdr:rowOff>
    </xdr:from>
    <xdr:to>
      <xdr:col>5</xdr:col>
      <xdr:colOff>358775</xdr:colOff>
      <xdr:row>96</xdr:row>
      <xdr:rowOff>165379</xdr:rowOff>
    </xdr:to>
    <xdr:cxnSp macro="">
      <xdr:nvCxnSpPr>
        <xdr:cNvPr id="237" name="直線コネクタ 236"/>
        <xdr:cNvCxnSpPr/>
      </xdr:nvCxnSpPr>
      <xdr:spPr>
        <a:xfrm flipV="1">
          <a:off x="2908300" y="16540569"/>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156471</xdr:rowOff>
    </xdr:from>
    <xdr:to>
      <xdr:col>5</xdr:col>
      <xdr:colOff>409575</xdr:colOff>
      <xdr:row>95</xdr:row>
      <xdr:rowOff>86621</xdr:rowOff>
    </xdr:to>
    <xdr:sp macro="" textlink="">
      <xdr:nvSpPr>
        <xdr:cNvPr id="238" name="フローチャート : 判断 237"/>
        <xdr:cNvSpPr/>
      </xdr:nvSpPr>
      <xdr:spPr>
        <a:xfrm>
          <a:off x="3746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103148</xdr:rowOff>
    </xdr:from>
    <xdr:ext cx="534377" cy="259045"/>
    <xdr:sp macro="" textlink="">
      <xdr:nvSpPr>
        <xdr:cNvPr id="239" name="テキスト ボックス 238"/>
        <xdr:cNvSpPr txBox="1"/>
      </xdr:nvSpPr>
      <xdr:spPr>
        <a:xfrm>
          <a:off x="3530111" y="16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150197</xdr:rowOff>
    </xdr:from>
    <xdr:to>
      <xdr:col>4</xdr:col>
      <xdr:colOff>155575</xdr:colOff>
      <xdr:row>96</xdr:row>
      <xdr:rowOff>165379</xdr:rowOff>
    </xdr:to>
    <xdr:cxnSp macro="">
      <xdr:nvCxnSpPr>
        <xdr:cNvPr id="240" name="直線コネクタ 239"/>
        <xdr:cNvCxnSpPr/>
      </xdr:nvCxnSpPr>
      <xdr:spPr>
        <a:xfrm>
          <a:off x="2019300" y="16609397"/>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92672</xdr:rowOff>
    </xdr:from>
    <xdr:to>
      <xdr:col>4</xdr:col>
      <xdr:colOff>206375</xdr:colOff>
      <xdr:row>96</xdr:row>
      <xdr:rowOff>22822</xdr:rowOff>
    </xdr:to>
    <xdr:sp macro="" textlink="">
      <xdr:nvSpPr>
        <xdr:cNvPr id="241" name="フローチャート : 判断 240"/>
        <xdr:cNvSpPr/>
      </xdr:nvSpPr>
      <xdr:spPr>
        <a:xfrm>
          <a:off x="2857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39349</xdr:rowOff>
    </xdr:from>
    <xdr:ext cx="534377" cy="259045"/>
    <xdr:sp macro="" textlink="">
      <xdr:nvSpPr>
        <xdr:cNvPr id="242" name="テキスト ボックス 241"/>
        <xdr:cNvSpPr txBox="1"/>
      </xdr:nvSpPr>
      <xdr:spPr>
        <a:xfrm>
          <a:off x="2641111" y="16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150044</xdr:rowOff>
    </xdr:from>
    <xdr:to>
      <xdr:col>2</xdr:col>
      <xdr:colOff>638175</xdr:colOff>
      <xdr:row>96</xdr:row>
      <xdr:rowOff>150197</xdr:rowOff>
    </xdr:to>
    <xdr:cxnSp macro="">
      <xdr:nvCxnSpPr>
        <xdr:cNvPr id="243" name="直線コネクタ 242"/>
        <xdr:cNvCxnSpPr/>
      </xdr:nvCxnSpPr>
      <xdr:spPr>
        <a:xfrm>
          <a:off x="1130300" y="1660924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107435</xdr:rowOff>
    </xdr:from>
    <xdr:to>
      <xdr:col>3</xdr:col>
      <xdr:colOff>3175</xdr:colOff>
      <xdr:row>96</xdr:row>
      <xdr:rowOff>37585</xdr:rowOff>
    </xdr:to>
    <xdr:sp macro="" textlink="">
      <xdr:nvSpPr>
        <xdr:cNvPr id="244" name="フローチャート : 判断 243"/>
        <xdr:cNvSpPr/>
      </xdr:nvSpPr>
      <xdr:spPr>
        <a:xfrm>
          <a:off x="1968500" y="163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54112</xdr:rowOff>
    </xdr:from>
    <xdr:ext cx="534377" cy="259045"/>
    <xdr:sp macro="" textlink="">
      <xdr:nvSpPr>
        <xdr:cNvPr id="245" name="テキスト ボックス 244"/>
        <xdr:cNvSpPr txBox="1"/>
      </xdr:nvSpPr>
      <xdr:spPr>
        <a:xfrm>
          <a:off x="1752111" y="161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116923</xdr:rowOff>
    </xdr:from>
    <xdr:to>
      <xdr:col>1</xdr:col>
      <xdr:colOff>485775</xdr:colOff>
      <xdr:row>96</xdr:row>
      <xdr:rowOff>47073</xdr:rowOff>
    </xdr:to>
    <xdr:sp macro="" textlink="">
      <xdr:nvSpPr>
        <xdr:cNvPr id="246" name="フローチャート : 判断 245"/>
        <xdr:cNvSpPr/>
      </xdr:nvSpPr>
      <xdr:spPr>
        <a:xfrm>
          <a:off x="1079500" y="164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63600</xdr:rowOff>
    </xdr:from>
    <xdr:ext cx="534377" cy="259045"/>
    <xdr:sp macro="" textlink="">
      <xdr:nvSpPr>
        <xdr:cNvPr id="247" name="テキスト ボックス 246"/>
        <xdr:cNvSpPr txBox="1"/>
      </xdr:nvSpPr>
      <xdr:spPr>
        <a:xfrm>
          <a:off x="863111" y="161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25369</xdr:rowOff>
    </xdr:from>
    <xdr:to>
      <xdr:col>6</xdr:col>
      <xdr:colOff>561975</xdr:colOff>
      <xdr:row>96</xdr:row>
      <xdr:rowOff>126969</xdr:rowOff>
    </xdr:to>
    <xdr:sp macro="" textlink="">
      <xdr:nvSpPr>
        <xdr:cNvPr id="253" name="円/楕円 252"/>
        <xdr:cNvSpPr/>
      </xdr:nvSpPr>
      <xdr:spPr>
        <a:xfrm>
          <a:off x="4584700" y="164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3796</xdr:rowOff>
    </xdr:from>
    <xdr:ext cx="534377" cy="259045"/>
    <xdr:sp macro="" textlink="">
      <xdr:nvSpPr>
        <xdr:cNvPr id="254" name="扶助費該当値テキスト"/>
        <xdr:cNvSpPr txBox="1"/>
      </xdr:nvSpPr>
      <xdr:spPr>
        <a:xfrm>
          <a:off x="4686300" y="164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30569</xdr:rowOff>
    </xdr:from>
    <xdr:to>
      <xdr:col>5</xdr:col>
      <xdr:colOff>409575</xdr:colOff>
      <xdr:row>96</xdr:row>
      <xdr:rowOff>132169</xdr:rowOff>
    </xdr:to>
    <xdr:sp macro="" textlink="">
      <xdr:nvSpPr>
        <xdr:cNvPr id="255" name="円/楕円 254"/>
        <xdr:cNvSpPr/>
      </xdr:nvSpPr>
      <xdr:spPr>
        <a:xfrm>
          <a:off x="3746500" y="164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123296</xdr:rowOff>
    </xdr:from>
    <xdr:ext cx="534377" cy="259045"/>
    <xdr:sp macro="" textlink="">
      <xdr:nvSpPr>
        <xdr:cNvPr id="256" name="テキスト ボックス 255"/>
        <xdr:cNvSpPr txBox="1"/>
      </xdr:nvSpPr>
      <xdr:spPr>
        <a:xfrm>
          <a:off x="3530111" y="165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114579</xdr:rowOff>
    </xdr:from>
    <xdr:to>
      <xdr:col>4</xdr:col>
      <xdr:colOff>206375</xdr:colOff>
      <xdr:row>97</xdr:row>
      <xdr:rowOff>44729</xdr:rowOff>
    </xdr:to>
    <xdr:sp macro="" textlink="">
      <xdr:nvSpPr>
        <xdr:cNvPr id="257" name="円/楕円 256"/>
        <xdr:cNvSpPr/>
      </xdr:nvSpPr>
      <xdr:spPr>
        <a:xfrm>
          <a:off x="2857500" y="1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35856</xdr:rowOff>
    </xdr:from>
    <xdr:ext cx="534377" cy="259045"/>
    <xdr:sp macro="" textlink="">
      <xdr:nvSpPr>
        <xdr:cNvPr id="258" name="テキスト ボックス 257"/>
        <xdr:cNvSpPr txBox="1"/>
      </xdr:nvSpPr>
      <xdr:spPr>
        <a:xfrm>
          <a:off x="2641111" y="166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99397</xdr:rowOff>
    </xdr:from>
    <xdr:to>
      <xdr:col>3</xdr:col>
      <xdr:colOff>3175</xdr:colOff>
      <xdr:row>97</xdr:row>
      <xdr:rowOff>29547</xdr:rowOff>
    </xdr:to>
    <xdr:sp macro="" textlink="">
      <xdr:nvSpPr>
        <xdr:cNvPr id="259" name="円/楕円 258"/>
        <xdr:cNvSpPr/>
      </xdr:nvSpPr>
      <xdr:spPr>
        <a:xfrm>
          <a:off x="1968500" y="165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20674</xdr:rowOff>
    </xdr:from>
    <xdr:ext cx="534377" cy="259045"/>
    <xdr:sp macro="" textlink="">
      <xdr:nvSpPr>
        <xdr:cNvPr id="260" name="テキスト ボックス 259"/>
        <xdr:cNvSpPr txBox="1"/>
      </xdr:nvSpPr>
      <xdr:spPr>
        <a:xfrm>
          <a:off x="1752111" y="166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99244</xdr:rowOff>
    </xdr:from>
    <xdr:to>
      <xdr:col>1</xdr:col>
      <xdr:colOff>485775</xdr:colOff>
      <xdr:row>97</xdr:row>
      <xdr:rowOff>29394</xdr:rowOff>
    </xdr:to>
    <xdr:sp macro="" textlink="">
      <xdr:nvSpPr>
        <xdr:cNvPr id="261" name="円/楕円 260"/>
        <xdr:cNvSpPr/>
      </xdr:nvSpPr>
      <xdr:spPr>
        <a:xfrm>
          <a:off x="1079500" y="165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20521</xdr:rowOff>
    </xdr:from>
    <xdr:ext cx="534377" cy="259045"/>
    <xdr:sp macro="" textlink="">
      <xdr:nvSpPr>
        <xdr:cNvPr id="262" name="テキスト ボックス 261"/>
        <xdr:cNvSpPr txBox="1"/>
      </xdr:nvSpPr>
      <xdr:spPr>
        <a:xfrm>
          <a:off x="863111" y="1665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55956</xdr:rowOff>
    </xdr:from>
    <xdr:to>
      <xdr:col>15</xdr:col>
      <xdr:colOff>180975</xdr:colOff>
      <xdr:row>36</xdr:row>
      <xdr:rowOff>143196</xdr:rowOff>
    </xdr:to>
    <xdr:cxnSp macro="">
      <xdr:nvCxnSpPr>
        <xdr:cNvPr id="295" name="直線コネクタ 294"/>
        <xdr:cNvCxnSpPr/>
      </xdr:nvCxnSpPr>
      <xdr:spPr>
        <a:xfrm flipV="1">
          <a:off x="9639300" y="6228156"/>
          <a:ext cx="838200" cy="8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106144</xdr:rowOff>
    </xdr:from>
    <xdr:to>
      <xdr:col>14</xdr:col>
      <xdr:colOff>28575</xdr:colOff>
      <xdr:row>36</xdr:row>
      <xdr:rowOff>143196</xdr:rowOff>
    </xdr:to>
    <xdr:cxnSp macro="">
      <xdr:nvCxnSpPr>
        <xdr:cNvPr id="298" name="直線コネクタ 297"/>
        <xdr:cNvCxnSpPr/>
      </xdr:nvCxnSpPr>
      <xdr:spPr>
        <a:xfrm>
          <a:off x="8750300" y="6278344"/>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48466</xdr:rowOff>
    </xdr:from>
    <xdr:to>
      <xdr:col>14</xdr:col>
      <xdr:colOff>79375</xdr:colOff>
      <xdr:row>37</xdr:row>
      <xdr:rowOff>150066</xdr:rowOff>
    </xdr:to>
    <xdr:sp macro="" textlink="">
      <xdr:nvSpPr>
        <xdr:cNvPr id="299" name="フローチャート : 判断 298"/>
        <xdr:cNvSpPr/>
      </xdr:nvSpPr>
      <xdr:spPr>
        <a:xfrm>
          <a:off x="9588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141193</xdr:rowOff>
    </xdr:from>
    <xdr:ext cx="534377" cy="259045"/>
    <xdr:sp macro="" textlink="">
      <xdr:nvSpPr>
        <xdr:cNvPr id="300" name="テキスト ボックス 299"/>
        <xdr:cNvSpPr txBox="1"/>
      </xdr:nvSpPr>
      <xdr:spPr>
        <a:xfrm>
          <a:off x="9372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94704</xdr:rowOff>
    </xdr:from>
    <xdr:to>
      <xdr:col>12</xdr:col>
      <xdr:colOff>511175</xdr:colOff>
      <xdr:row>36</xdr:row>
      <xdr:rowOff>106144</xdr:rowOff>
    </xdr:to>
    <xdr:cxnSp macro="">
      <xdr:nvCxnSpPr>
        <xdr:cNvPr id="301" name="直線コネクタ 300"/>
        <xdr:cNvCxnSpPr/>
      </xdr:nvCxnSpPr>
      <xdr:spPr>
        <a:xfrm>
          <a:off x="7861300" y="6266904"/>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16196</xdr:rowOff>
    </xdr:from>
    <xdr:to>
      <xdr:col>12</xdr:col>
      <xdr:colOff>561975</xdr:colOff>
      <xdr:row>37</xdr:row>
      <xdr:rowOff>117796</xdr:rowOff>
    </xdr:to>
    <xdr:sp macro="" textlink="">
      <xdr:nvSpPr>
        <xdr:cNvPr id="302" name="フローチャート : 判断 301"/>
        <xdr:cNvSpPr/>
      </xdr:nvSpPr>
      <xdr:spPr>
        <a:xfrm>
          <a:off x="8699500" y="63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108923</xdr:rowOff>
    </xdr:from>
    <xdr:ext cx="534377" cy="259045"/>
    <xdr:sp macro="" textlink="">
      <xdr:nvSpPr>
        <xdr:cNvPr id="303" name="テキスト ボックス 302"/>
        <xdr:cNvSpPr txBox="1"/>
      </xdr:nvSpPr>
      <xdr:spPr>
        <a:xfrm>
          <a:off x="8483111" y="645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73377</xdr:rowOff>
    </xdr:from>
    <xdr:to>
      <xdr:col>11</xdr:col>
      <xdr:colOff>307975</xdr:colOff>
      <xdr:row>36</xdr:row>
      <xdr:rowOff>94704</xdr:rowOff>
    </xdr:to>
    <xdr:cxnSp macro="">
      <xdr:nvCxnSpPr>
        <xdr:cNvPr id="304" name="直線コネクタ 303"/>
        <xdr:cNvCxnSpPr/>
      </xdr:nvCxnSpPr>
      <xdr:spPr>
        <a:xfrm>
          <a:off x="6972300" y="6245577"/>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42713</xdr:rowOff>
    </xdr:from>
    <xdr:to>
      <xdr:col>11</xdr:col>
      <xdr:colOff>358775</xdr:colOff>
      <xdr:row>37</xdr:row>
      <xdr:rowOff>144313</xdr:rowOff>
    </xdr:to>
    <xdr:sp macro="" textlink="">
      <xdr:nvSpPr>
        <xdr:cNvPr id="305" name="フローチャート : 判断 304"/>
        <xdr:cNvSpPr/>
      </xdr:nvSpPr>
      <xdr:spPr>
        <a:xfrm>
          <a:off x="7810500" y="63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135440</xdr:rowOff>
    </xdr:from>
    <xdr:ext cx="534377" cy="259045"/>
    <xdr:sp macro="" textlink="">
      <xdr:nvSpPr>
        <xdr:cNvPr id="306" name="テキスト ボックス 305"/>
        <xdr:cNvSpPr txBox="1"/>
      </xdr:nvSpPr>
      <xdr:spPr>
        <a:xfrm>
          <a:off x="7594111" y="64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43561</xdr:rowOff>
    </xdr:from>
    <xdr:to>
      <xdr:col>10</xdr:col>
      <xdr:colOff>155575</xdr:colOff>
      <xdr:row>37</xdr:row>
      <xdr:rowOff>145161</xdr:rowOff>
    </xdr:to>
    <xdr:sp macro="" textlink="">
      <xdr:nvSpPr>
        <xdr:cNvPr id="307" name="フローチャート : 判断 306"/>
        <xdr:cNvSpPr/>
      </xdr:nvSpPr>
      <xdr:spPr>
        <a:xfrm>
          <a:off x="6921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136288</xdr:rowOff>
    </xdr:from>
    <xdr:ext cx="534377" cy="259045"/>
    <xdr:sp macro="" textlink="">
      <xdr:nvSpPr>
        <xdr:cNvPr id="308" name="テキスト ボックス 307"/>
        <xdr:cNvSpPr txBox="1"/>
      </xdr:nvSpPr>
      <xdr:spPr>
        <a:xfrm>
          <a:off x="6705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5156</xdr:rowOff>
    </xdr:from>
    <xdr:to>
      <xdr:col>15</xdr:col>
      <xdr:colOff>231775</xdr:colOff>
      <xdr:row>36</xdr:row>
      <xdr:rowOff>106756</xdr:rowOff>
    </xdr:to>
    <xdr:sp macro="" textlink="">
      <xdr:nvSpPr>
        <xdr:cNvPr id="314" name="円/楕円 313"/>
        <xdr:cNvSpPr/>
      </xdr:nvSpPr>
      <xdr:spPr>
        <a:xfrm>
          <a:off x="10426700" y="61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28033</xdr:rowOff>
    </xdr:from>
    <xdr:ext cx="534377" cy="259045"/>
    <xdr:sp macro="" textlink="">
      <xdr:nvSpPr>
        <xdr:cNvPr id="315" name="補助費等該当値テキスト"/>
        <xdr:cNvSpPr txBox="1"/>
      </xdr:nvSpPr>
      <xdr:spPr>
        <a:xfrm>
          <a:off x="10528300"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62,792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92396</xdr:rowOff>
    </xdr:from>
    <xdr:to>
      <xdr:col>14</xdr:col>
      <xdr:colOff>79375</xdr:colOff>
      <xdr:row>37</xdr:row>
      <xdr:rowOff>22546</xdr:rowOff>
    </xdr:to>
    <xdr:sp macro="" textlink="">
      <xdr:nvSpPr>
        <xdr:cNvPr id="316" name="円/楕円 315"/>
        <xdr:cNvSpPr/>
      </xdr:nvSpPr>
      <xdr:spPr>
        <a:xfrm>
          <a:off x="9588500" y="626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39073</xdr:rowOff>
    </xdr:from>
    <xdr:ext cx="534377" cy="259045"/>
    <xdr:sp macro="" textlink="">
      <xdr:nvSpPr>
        <xdr:cNvPr id="317" name="テキスト ボックス 316"/>
        <xdr:cNvSpPr txBox="1"/>
      </xdr:nvSpPr>
      <xdr:spPr>
        <a:xfrm>
          <a:off x="9372111" y="60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55344</xdr:rowOff>
    </xdr:from>
    <xdr:to>
      <xdr:col>12</xdr:col>
      <xdr:colOff>561975</xdr:colOff>
      <xdr:row>36</xdr:row>
      <xdr:rowOff>156944</xdr:rowOff>
    </xdr:to>
    <xdr:sp macro="" textlink="">
      <xdr:nvSpPr>
        <xdr:cNvPr id="318" name="円/楕円 317"/>
        <xdr:cNvSpPr/>
      </xdr:nvSpPr>
      <xdr:spPr>
        <a:xfrm>
          <a:off x="8699500" y="62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2021</xdr:rowOff>
    </xdr:from>
    <xdr:ext cx="534377" cy="259045"/>
    <xdr:sp macro="" textlink="">
      <xdr:nvSpPr>
        <xdr:cNvPr id="319" name="テキスト ボックス 318"/>
        <xdr:cNvSpPr txBox="1"/>
      </xdr:nvSpPr>
      <xdr:spPr>
        <a:xfrm>
          <a:off x="8483111" y="60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43904</xdr:rowOff>
    </xdr:from>
    <xdr:to>
      <xdr:col>11</xdr:col>
      <xdr:colOff>358775</xdr:colOff>
      <xdr:row>36</xdr:row>
      <xdr:rowOff>145504</xdr:rowOff>
    </xdr:to>
    <xdr:sp macro="" textlink="">
      <xdr:nvSpPr>
        <xdr:cNvPr id="320" name="円/楕円 319"/>
        <xdr:cNvSpPr/>
      </xdr:nvSpPr>
      <xdr:spPr>
        <a:xfrm>
          <a:off x="7810500" y="62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162031</xdr:rowOff>
    </xdr:from>
    <xdr:ext cx="534377" cy="259045"/>
    <xdr:sp macro="" textlink="">
      <xdr:nvSpPr>
        <xdr:cNvPr id="321" name="テキスト ボックス 320"/>
        <xdr:cNvSpPr txBox="1"/>
      </xdr:nvSpPr>
      <xdr:spPr>
        <a:xfrm>
          <a:off x="7594111" y="59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22577</xdr:rowOff>
    </xdr:from>
    <xdr:to>
      <xdr:col>10</xdr:col>
      <xdr:colOff>155575</xdr:colOff>
      <xdr:row>36</xdr:row>
      <xdr:rowOff>124177</xdr:rowOff>
    </xdr:to>
    <xdr:sp macro="" textlink="">
      <xdr:nvSpPr>
        <xdr:cNvPr id="322" name="円/楕円 321"/>
        <xdr:cNvSpPr/>
      </xdr:nvSpPr>
      <xdr:spPr>
        <a:xfrm>
          <a:off x="6921500" y="61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140704</xdr:rowOff>
    </xdr:from>
    <xdr:ext cx="534377" cy="259045"/>
    <xdr:sp macro="" textlink="">
      <xdr:nvSpPr>
        <xdr:cNvPr id="323" name="テキスト ボックス 322"/>
        <xdr:cNvSpPr txBox="1"/>
      </xdr:nvSpPr>
      <xdr:spPr>
        <a:xfrm>
          <a:off x="6705111" y="59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50016</xdr:rowOff>
    </xdr:from>
    <xdr:to>
      <xdr:col>15</xdr:col>
      <xdr:colOff>180975</xdr:colOff>
      <xdr:row>57</xdr:row>
      <xdr:rowOff>81883</xdr:rowOff>
    </xdr:to>
    <xdr:cxnSp macro="">
      <xdr:nvCxnSpPr>
        <xdr:cNvPr id="352" name="直線コネクタ 351"/>
        <xdr:cNvCxnSpPr/>
      </xdr:nvCxnSpPr>
      <xdr:spPr>
        <a:xfrm>
          <a:off x="9639300" y="9822666"/>
          <a:ext cx="8382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20104</xdr:rowOff>
    </xdr:from>
    <xdr:to>
      <xdr:col>14</xdr:col>
      <xdr:colOff>28575</xdr:colOff>
      <xdr:row>57</xdr:row>
      <xdr:rowOff>50016</xdr:rowOff>
    </xdr:to>
    <xdr:cxnSp macro="">
      <xdr:nvCxnSpPr>
        <xdr:cNvPr id="355" name="直線コネクタ 354"/>
        <xdr:cNvCxnSpPr/>
      </xdr:nvCxnSpPr>
      <xdr:spPr>
        <a:xfrm>
          <a:off x="8750300" y="9792754"/>
          <a:ext cx="889000" cy="2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133507</xdr:rowOff>
    </xdr:from>
    <xdr:to>
      <xdr:col>14</xdr:col>
      <xdr:colOff>79375</xdr:colOff>
      <xdr:row>58</xdr:row>
      <xdr:rowOff>63657</xdr:rowOff>
    </xdr:to>
    <xdr:sp macro="" textlink="">
      <xdr:nvSpPr>
        <xdr:cNvPr id="356" name="フローチャート : 判断 355"/>
        <xdr:cNvSpPr/>
      </xdr:nvSpPr>
      <xdr:spPr>
        <a:xfrm>
          <a:off x="9588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54784</xdr:rowOff>
    </xdr:from>
    <xdr:ext cx="534377" cy="259045"/>
    <xdr:sp macro="" textlink="">
      <xdr:nvSpPr>
        <xdr:cNvPr id="357" name="テキスト ボックス 356"/>
        <xdr:cNvSpPr txBox="1"/>
      </xdr:nvSpPr>
      <xdr:spPr>
        <a:xfrm>
          <a:off x="9372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20104</xdr:rowOff>
    </xdr:from>
    <xdr:to>
      <xdr:col>12</xdr:col>
      <xdr:colOff>511175</xdr:colOff>
      <xdr:row>57</xdr:row>
      <xdr:rowOff>121145</xdr:rowOff>
    </xdr:to>
    <xdr:cxnSp macro="">
      <xdr:nvCxnSpPr>
        <xdr:cNvPr id="358" name="直線コネクタ 357"/>
        <xdr:cNvCxnSpPr/>
      </xdr:nvCxnSpPr>
      <xdr:spPr>
        <a:xfrm flipV="1">
          <a:off x="7861300" y="9792754"/>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133591</xdr:rowOff>
    </xdr:from>
    <xdr:to>
      <xdr:col>12</xdr:col>
      <xdr:colOff>561975</xdr:colOff>
      <xdr:row>58</xdr:row>
      <xdr:rowOff>63741</xdr:rowOff>
    </xdr:to>
    <xdr:sp macro="" textlink="">
      <xdr:nvSpPr>
        <xdr:cNvPr id="359" name="フローチャート : 判断 358"/>
        <xdr:cNvSpPr/>
      </xdr:nvSpPr>
      <xdr:spPr>
        <a:xfrm>
          <a:off x="8699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54868</xdr:rowOff>
    </xdr:from>
    <xdr:ext cx="534377" cy="259045"/>
    <xdr:sp macro="" textlink="">
      <xdr:nvSpPr>
        <xdr:cNvPr id="360" name="テキスト ボックス 359"/>
        <xdr:cNvSpPr txBox="1"/>
      </xdr:nvSpPr>
      <xdr:spPr>
        <a:xfrm>
          <a:off x="8483111" y="9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69577</xdr:rowOff>
    </xdr:from>
    <xdr:to>
      <xdr:col>11</xdr:col>
      <xdr:colOff>307975</xdr:colOff>
      <xdr:row>57</xdr:row>
      <xdr:rowOff>121145</xdr:rowOff>
    </xdr:to>
    <xdr:cxnSp macro="">
      <xdr:nvCxnSpPr>
        <xdr:cNvPr id="361" name="直線コネクタ 360"/>
        <xdr:cNvCxnSpPr/>
      </xdr:nvCxnSpPr>
      <xdr:spPr>
        <a:xfrm>
          <a:off x="6972300" y="9842227"/>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158169</xdr:rowOff>
    </xdr:from>
    <xdr:to>
      <xdr:col>11</xdr:col>
      <xdr:colOff>358775</xdr:colOff>
      <xdr:row>58</xdr:row>
      <xdr:rowOff>88319</xdr:rowOff>
    </xdr:to>
    <xdr:sp macro="" textlink="">
      <xdr:nvSpPr>
        <xdr:cNvPr id="362" name="フローチャート : 判断 361"/>
        <xdr:cNvSpPr/>
      </xdr:nvSpPr>
      <xdr:spPr>
        <a:xfrm>
          <a:off x="7810500" y="993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79446</xdr:rowOff>
    </xdr:from>
    <xdr:ext cx="534377" cy="259045"/>
    <xdr:sp macro="" textlink="">
      <xdr:nvSpPr>
        <xdr:cNvPr id="363" name="テキスト ボックス 362"/>
        <xdr:cNvSpPr txBox="1"/>
      </xdr:nvSpPr>
      <xdr:spPr>
        <a:xfrm>
          <a:off x="7594111" y="100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1884</xdr:rowOff>
    </xdr:from>
    <xdr:to>
      <xdr:col>10</xdr:col>
      <xdr:colOff>155575</xdr:colOff>
      <xdr:row>58</xdr:row>
      <xdr:rowOff>103484</xdr:rowOff>
    </xdr:to>
    <xdr:sp macro="" textlink="">
      <xdr:nvSpPr>
        <xdr:cNvPr id="364" name="フローチャート : 判断 363"/>
        <xdr:cNvSpPr/>
      </xdr:nvSpPr>
      <xdr:spPr>
        <a:xfrm>
          <a:off x="6921500" y="99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94611</xdr:rowOff>
    </xdr:from>
    <xdr:ext cx="534377" cy="259045"/>
    <xdr:sp macro="" textlink="">
      <xdr:nvSpPr>
        <xdr:cNvPr id="365" name="テキスト ボックス 364"/>
        <xdr:cNvSpPr txBox="1"/>
      </xdr:nvSpPr>
      <xdr:spPr>
        <a:xfrm>
          <a:off x="6705111" y="100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31083</xdr:rowOff>
    </xdr:from>
    <xdr:to>
      <xdr:col>15</xdr:col>
      <xdr:colOff>231775</xdr:colOff>
      <xdr:row>57</xdr:row>
      <xdr:rowOff>132683</xdr:rowOff>
    </xdr:to>
    <xdr:sp macro="" textlink="">
      <xdr:nvSpPr>
        <xdr:cNvPr id="371" name="円/楕円 370"/>
        <xdr:cNvSpPr/>
      </xdr:nvSpPr>
      <xdr:spPr>
        <a:xfrm>
          <a:off x="10426700" y="98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53960</xdr:rowOff>
    </xdr:from>
    <xdr:ext cx="534377" cy="259045"/>
    <xdr:sp macro="" textlink="">
      <xdr:nvSpPr>
        <xdr:cNvPr id="372" name="普通建設事業費該当値テキスト"/>
        <xdr:cNvSpPr txBox="1"/>
      </xdr:nvSpPr>
      <xdr:spPr>
        <a:xfrm>
          <a:off x="10528300" y="96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80,175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170666</xdr:rowOff>
    </xdr:from>
    <xdr:to>
      <xdr:col>14</xdr:col>
      <xdr:colOff>79375</xdr:colOff>
      <xdr:row>57</xdr:row>
      <xdr:rowOff>100816</xdr:rowOff>
    </xdr:to>
    <xdr:sp macro="" textlink="">
      <xdr:nvSpPr>
        <xdr:cNvPr id="373" name="円/楕円 372"/>
        <xdr:cNvSpPr/>
      </xdr:nvSpPr>
      <xdr:spPr>
        <a:xfrm>
          <a:off x="9588500" y="97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117343</xdr:rowOff>
    </xdr:from>
    <xdr:ext cx="534377" cy="259045"/>
    <xdr:sp macro="" textlink="">
      <xdr:nvSpPr>
        <xdr:cNvPr id="374" name="テキスト ボックス 373"/>
        <xdr:cNvSpPr txBox="1"/>
      </xdr:nvSpPr>
      <xdr:spPr>
        <a:xfrm>
          <a:off x="9372111" y="95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88,539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140754</xdr:rowOff>
    </xdr:from>
    <xdr:to>
      <xdr:col>12</xdr:col>
      <xdr:colOff>561975</xdr:colOff>
      <xdr:row>57</xdr:row>
      <xdr:rowOff>70904</xdr:rowOff>
    </xdr:to>
    <xdr:sp macro="" textlink="">
      <xdr:nvSpPr>
        <xdr:cNvPr id="375" name="円/楕円 374"/>
        <xdr:cNvSpPr/>
      </xdr:nvSpPr>
      <xdr:spPr>
        <a:xfrm>
          <a:off x="8699500" y="97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87431</xdr:rowOff>
    </xdr:from>
    <xdr:ext cx="534377" cy="259045"/>
    <xdr:sp macro="" textlink="">
      <xdr:nvSpPr>
        <xdr:cNvPr id="376" name="テキスト ボックス 375"/>
        <xdr:cNvSpPr txBox="1"/>
      </xdr:nvSpPr>
      <xdr:spPr>
        <a:xfrm>
          <a:off x="8483111" y="95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70345</xdr:rowOff>
    </xdr:from>
    <xdr:to>
      <xdr:col>11</xdr:col>
      <xdr:colOff>358775</xdr:colOff>
      <xdr:row>58</xdr:row>
      <xdr:rowOff>495</xdr:rowOff>
    </xdr:to>
    <xdr:sp macro="" textlink="">
      <xdr:nvSpPr>
        <xdr:cNvPr id="377" name="円/楕円 376"/>
        <xdr:cNvSpPr/>
      </xdr:nvSpPr>
      <xdr:spPr>
        <a:xfrm>
          <a:off x="7810500" y="98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17022</xdr:rowOff>
    </xdr:from>
    <xdr:ext cx="534377" cy="259045"/>
    <xdr:sp macro="" textlink="">
      <xdr:nvSpPr>
        <xdr:cNvPr id="378" name="テキスト ボックス 377"/>
        <xdr:cNvSpPr txBox="1"/>
      </xdr:nvSpPr>
      <xdr:spPr>
        <a:xfrm>
          <a:off x="7594111" y="96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18777</xdr:rowOff>
    </xdr:from>
    <xdr:to>
      <xdr:col>10</xdr:col>
      <xdr:colOff>155575</xdr:colOff>
      <xdr:row>57</xdr:row>
      <xdr:rowOff>120377</xdr:rowOff>
    </xdr:to>
    <xdr:sp macro="" textlink="">
      <xdr:nvSpPr>
        <xdr:cNvPr id="379" name="円/楕円 378"/>
        <xdr:cNvSpPr/>
      </xdr:nvSpPr>
      <xdr:spPr>
        <a:xfrm>
          <a:off x="6921500" y="97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136904</xdr:rowOff>
    </xdr:from>
    <xdr:ext cx="534377" cy="259045"/>
    <xdr:sp macro="" textlink="">
      <xdr:nvSpPr>
        <xdr:cNvPr id="380" name="テキスト ボックス 379"/>
        <xdr:cNvSpPr txBox="1"/>
      </xdr:nvSpPr>
      <xdr:spPr>
        <a:xfrm>
          <a:off x="6705111" y="95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110798</xdr:rowOff>
    </xdr:from>
    <xdr:to>
      <xdr:col>15</xdr:col>
      <xdr:colOff>180975</xdr:colOff>
      <xdr:row>78</xdr:row>
      <xdr:rowOff>136004</xdr:rowOff>
    </xdr:to>
    <xdr:cxnSp macro="">
      <xdr:nvCxnSpPr>
        <xdr:cNvPr id="409" name="直線コネクタ 408"/>
        <xdr:cNvCxnSpPr/>
      </xdr:nvCxnSpPr>
      <xdr:spPr>
        <a:xfrm>
          <a:off x="9639300" y="13483898"/>
          <a:ext cx="838200" cy="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79119</xdr:rowOff>
    </xdr:from>
    <xdr:to>
      <xdr:col>14</xdr:col>
      <xdr:colOff>79375</xdr:colOff>
      <xdr:row>79</xdr:row>
      <xdr:rowOff>9269</xdr:rowOff>
    </xdr:to>
    <xdr:sp macro="" textlink="">
      <xdr:nvSpPr>
        <xdr:cNvPr id="412" name="フローチャート : 判断 411"/>
        <xdr:cNvSpPr/>
      </xdr:nvSpPr>
      <xdr:spPr>
        <a:xfrm>
          <a:off x="9588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396</xdr:rowOff>
    </xdr:from>
    <xdr:ext cx="534377" cy="259045"/>
    <xdr:sp macro="" textlink="">
      <xdr:nvSpPr>
        <xdr:cNvPr id="413" name="テキスト ボックス 412"/>
        <xdr:cNvSpPr txBox="1"/>
      </xdr:nvSpPr>
      <xdr:spPr>
        <a:xfrm>
          <a:off x="9372111" y="135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85204</xdr:rowOff>
    </xdr:from>
    <xdr:to>
      <xdr:col>15</xdr:col>
      <xdr:colOff>231775</xdr:colOff>
      <xdr:row>79</xdr:row>
      <xdr:rowOff>15354</xdr:rowOff>
    </xdr:to>
    <xdr:sp macro="" textlink="">
      <xdr:nvSpPr>
        <xdr:cNvPr id="419" name="円/楕円 418"/>
        <xdr:cNvSpPr/>
      </xdr:nvSpPr>
      <xdr:spPr>
        <a:xfrm>
          <a:off x="10426700" y="134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59998</xdr:rowOff>
    </xdr:from>
    <xdr:to>
      <xdr:col>14</xdr:col>
      <xdr:colOff>79375</xdr:colOff>
      <xdr:row>78</xdr:row>
      <xdr:rowOff>161598</xdr:rowOff>
    </xdr:to>
    <xdr:sp macro="" textlink="">
      <xdr:nvSpPr>
        <xdr:cNvPr id="421" name="円/楕円 420"/>
        <xdr:cNvSpPr/>
      </xdr:nvSpPr>
      <xdr:spPr>
        <a:xfrm>
          <a:off x="9588500" y="134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6675</xdr:rowOff>
    </xdr:from>
    <xdr:ext cx="534377" cy="259045"/>
    <xdr:sp macro="" textlink="">
      <xdr:nvSpPr>
        <xdr:cNvPr id="422" name="テキスト ボックス 421"/>
        <xdr:cNvSpPr txBox="1"/>
      </xdr:nvSpPr>
      <xdr:spPr>
        <a:xfrm>
          <a:off x="9372111" y="132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82400</xdr:rowOff>
    </xdr:from>
    <xdr:to>
      <xdr:col>15</xdr:col>
      <xdr:colOff>180975</xdr:colOff>
      <xdr:row>97</xdr:row>
      <xdr:rowOff>108327</xdr:rowOff>
    </xdr:to>
    <xdr:cxnSp macro="">
      <xdr:nvCxnSpPr>
        <xdr:cNvPr id="449" name="直線コネクタ 448"/>
        <xdr:cNvCxnSpPr/>
      </xdr:nvCxnSpPr>
      <xdr:spPr>
        <a:xfrm>
          <a:off x="9639300" y="16713050"/>
          <a:ext cx="8382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157384</xdr:rowOff>
    </xdr:from>
    <xdr:to>
      <xdr:col>14</xdr:col>
      <xdr:colOff>79375</xdr:colOff>
      <xdr:row>98</xdr:row>
      <xdr:rowOff>87534</xdr:rowOff>
    </xdr:to>
    <xdr:sp macro="" textlink="">
      <xdr:nvSpPr>
        <xdr:cNvPr id="452" name="フローチャート : 判断 451"/>
        <xdr:cNvSpPr/>
      </xdr:nvSpPr>
      <xdr:spPr>
        <a:xfrm>
          <a:off x="9588500" y="1678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78661</xdr:rowOff>
    </xdr:from>
    <xdr:ext cx="534377" cy="259045"/>
    <xdr:sp macro="" textlink="">
      <xdr:nvSpPr>
        <xdr:cNvPr id="453" name="テキスト ボックス 452"/>
        <xdr:cNvSpPr txBox="1"/>
      </xdr:nvSpPr>
      <xdr:spPr>
        <a:xfrm>
          <a:off x="9372111" y="1688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57527</xdr:rowOff>
    </xdr:from>
    <xdr:to>
      <xdr:col>15</xdr:col>
      <xdr:colOff>231775</xdr:colOff>
      <xdr:row>97</xdr:row>
      <xdr:rowOff>159127</xdr:rowOff>
    </xdr:to>
    <xdr:sp macro="" textlink="">
      <xdr:nvSpPr>
        <xdr:cNvPr id="459" name="円/楕円 458"/>
        <xdr:cNvSpPr/>
      </xdr:nvSpPr>
      <xdr:spPr>
        <a:xfrm>
          <a:off x="10426700" y="166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80404</xdr:rowOff>
    </xdr:from>
    <xdr:ext cx="534377" cy="259045"/>
    <xdr:sp macro="" textlink="">
      <xdr:nvSpPr>
        <xdr:cNvPr id="460" name="普通建設事業費 （ うち更新整備　）該当値テキスト"/>
        <xdr:cNvSpPr txBox="1"/>
      </xdr:nvSpPr>
      <xdr:spPr>
        <a:xfrm>
          <a:off x="10528300" y="165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31600</xdr:rowOff>
    </xdr:from>
    <xdr:to>
      <xdr:col>14</xdr:col>
      <xdr:colOff>79375</xdr:colOff>
      <xdr:row>97</xdr:row>
      <xdr:rowOff>133200</xdr:rowOff>
    </xdr:to>
    <xdr:sp macro="" textlink="">
      <xdr:nvSpPr>
        <xdr:cNvPr id="461" name="円/楕円 460"/>
        <xdr:cNvSpPr/>
      </xdr:nvSpPr>
      <xdr:spPr>
        <a:xfrm>
          <a:off x="9588500" y="166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149727</xdr:rowOff>
    </xdr:from>
    <xdr:ext cx="534377" cy="259045"/>
    <xdr:sp macro="" textlink="">
      <xdr:nvSpPr>
        <xdr:cNvPr id="462" name="テキスト ボックス 461"/>
        <xdr:cNvSpPr txBox="1"/>
      </xdr:nvSpPr>
      <xdr:spPr>
        <a:xfrm>
          <a:off x="9372111" y="164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6" name="テキスト ボックス 47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0" name="テキスト ボックス 47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4540</xdr:rowOff>
    </xdr:from>
    <xdr:to>
      <xdr:col>23</xdr:col>
      <xdr:colOff>516889</xdr:colOff>
      <xdr:row>39</xdr:row>
      <xdr:rowOff>44450</xdr:rowOff>
    </xdr:to>
    <xdr:cxnSp macro="">
      <xdr:nvCxnSpPr>
        <xdr:cNvPr id="486" name="直線コネクタ 485"/>
        <xdr:cNvCxnSpPr/>
      </xdr:nvCxnSpPr>
      <xdr:spPr>
        <a:xfrm flipV="1">
          <a:off x="16317595" y="6348190"/>
          <a:ext cx="1269" cy="382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68464</xdr:rowOff>
    </xdr:from>
    <xdr:ext cx="249299" cy="259045"/>
    <xdr:sp macro="" textlink="">
      <xdr:nvSpPr>
        <xdr:cNvPr id="487" name="災害復旧事業費最小値テキスト"/>
        <xdr:cNvSpPr txBox="1"/>
      </xdr:nvSpPr>
      <xdr:spPr>
        <a:xfrm>
          <a:off x="16370300" y="6755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8" name="直線コネクタ 48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122667</xdr:rowOff>
    </xdr:from>
    <xdr:ext cx="534377" cy="259045"/>
    <xdr:sp macro="" textlink="">
      <xdr:nvSpPr>
        <xdr:cNvPr id="489" name="災害復旧事業費最大値テキスト"/>
        <xdr:cNvSpPr txBox="1"/>
      </xdr:nvSpPr>
      <xdr:spPr>
        <a:xfrm>
          <a:off x="16370300" y="61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37</xdr:row>
      <xdr:rowOff>4540</xdr:rowOff>
    </xdr:from>
    <xdr:to>
      <xdr:col>23</xdr:col>
      <xdr:colOff>606425</xdr:colOff>
      <xdr:row>37</xdr:row>
      <xdr:rowOff>4540</xdr:rowOff>
    </xdr:to>
    <xdr:cxnSp macro="">
      <xdr:nvCxnSpPr>
        <xdr:cNvPr id="490" name="直線コネクタ 489"/>
        <xdr:cNvCxnSpPr/>
      </xdr:nvCxnSpPr>
      <xdr:spPr>
        <a:xfrm>
          <a:off x="16230600" y="634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35801</xdr:rowOff>
    </xdr:from>
    <xdr:to>
      <xdr:col>23</xdr:col>
      <xdr:colOff>517525</xdr:colOff>
      <xdr:row>39</xdr:row>
      <xdr:rowOff>43193</xdr:rowOff>
    </xdr:to>
    <xdr:cxnSp macro="">
      <xdr:nvCxnSpPr>
        <xdr:cNvPr id="491" name="直線コネクタ 490"/>
        <xdr:cNvCxnSpPr/>
      </xdr:nvCxnSpPr>
      <xdr:spPr>
        <a:xfrm flipV="1">
          <a:off x="15481300" y="6722351"/>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157363</xdr:rowOff>
    </xdr:from>
    <xdr:ext cx="469744" cy="259045"/>
    <xdr:sp macro="" textlink="">
      <xdr:nvSpPr>
        <xdr:cNvPr id="492" name="災害復旧事業費平均値テキスト"/>
        <xdr:cNvSpPr txBox="1"/>
      </xdr:nvSpPr>
      <xdr:spPr>
        <a:xfrm>
          <a:off x="16370300" y="6501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134486</xdr:rowOff>
    </xdr:from>
    <xdr:to>
      <xdr:col>23</xdr:col>
      <xdr:colOff>568325</xdr:colOff>
      <xdr:row>39</xdr:row>
      <xdr:rowOff>64636</xdr:rowOff>
    </xdr:to>
    <xdr:sp macro="" textlink="">
      <xdr:nvSpPr>
        <xdr:cNvPr id="493" name="フローチャート : 判断 492"/>
        <xdr:cNvSpPr/>
      </xdr:nvSpPr>
      <xdr:spPr>
        <a:xfrm>
          <a:off x="16268700" y="664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159093</xdr:rowOff>
    </xdr:from>
    <xdr:to>
      <xdr:col>22</xdr:col>
      <xdr:colOff>365125</xdr:colOff>
      <xdr:row>39</xdr:row>
      <xdr:rowOff>43193</xdr:rowOff>
    </xdr:to>
    <xdr:cxnSp macro="">
      <xdr:nvCxnSpPr>
        <xdr:cNvPr id="494" name="直線コネクタ 493"/>
        <xdr:cNvCxnSpPr/>
      </xdr:nvCxnSpPr>
      <xdr:spPr>
        <a:xfrm>
          <a:off x="14592300" y="667419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139573</xdr:rowOff>
    </xdr:from>
    <xdr:to>
      <xdr:col>22</xdr:col>
      <xdr:colOff>415925</xdr:colOff>
      <xdr:row>39</xdr:row>
      <xdr:rowOff>69723</xdr:rowOff>
    </xdr:to>
    <xdr:sp macro="" textlink="">
      <xdr:nvSpPr>
        <xdr:cNvPr id="495" name="フローチャート : 判断 494"/>
        <xdr:cNvSpPr/>
      </xdr:nvSpPr>
      <xdr:spPr>
        <a:xfrm>
          <a:off x="15430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86250</xdr:rowOff>
    </xdr:from>
    <xdr:ext cx="469744" cy="259045"/>
    <xdr:sp macro="" textlink="">
      <xdr:nvSpPr>
        <xdr:cNvPr id="496" name="テキスト ボックス 495"/>
        <xdr:cNvSpPr txBox="1"/>
      </xdr:nvSpPr>
      <xdr:spPr>
        <a:xfrm>
          <a:off x="15246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19914</xdr:rowOff>
    </xdr:from>
    <xdr:to>
      <xdr:col>21</xdr:col>
      <xdr:colOff>161925</xdr:colOff>
      <xdr:row>38</xdr:row>
      <xdr:rowOff>159093</xdr:rowOff>
    </xdr:to>
    <xdr:cxnSp macro="">
      <xdr:nvCxnSpPr>
        <xdr:cNvPr id="497" name="直線コネクタ 496"/>
        <xdr:cNvCxnSpPr/>
      </xdr:nvCxnSpPr>
      <xdr:spPr>
        <a:xfrm>
          <a:off x="13703300" y="6363564"/>
          <a:ext cx="889000" cy="3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126409</xdr:rowOff>
    </xdr:from>
    <xdr:to>
      <xdr:col>21</xdr:col>
      <xdr:colOff>212725</xdr:colOff>
      <xdr:row>39</xdr:row>
      <xdr:rowOff>56559</xdr:rowOff>
    </xdr:to>
    <xdr:sp macro="" textlink="">
      <xdr:nvSpPr>
        <xdr:cNvPr id="498" name="フローチャート : 判断 497"/>
        <xdr:cNvSpPr/>
      </xdr:nvSpPr>
      <xdr:spPr>
        <a:xfrm>
          <a:off x="14541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47686</xdr:rowOff>
    </xdr:from>
    <xdr:ext cx="469744" cy="259045"/>
    <xdr:sp macro="" textlink="">
      <xdr:nvSpPr>
        <xdr:cNvPr id="499" name="テキスト ボックス 498"/>
        <xdr:cNvSpPr txBox="1"/>
      </xdr:nvSpPr>
      <xdr:spPr>
        <a:xfrm>
          <a:off x="14357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3912</xdr:rowOff>
    </xdr:from>
    <xdr:to>
      <xdr:col>19</xdr:col>
      <xdr:colOff>644525</xdr:colOff>
      <xdr:row>37</xdr:row>
      <xdr:rowOff>19914</xdr:rowOff>
    </xdr:to>
    <xdr:cxnSp macro="">
      <xdr:nvCxnSpPr>
        <xdr:cNvPr id="500" name="直線コネクタ 499"/>
        <xdr:cNvCxnSpPr/>
      </xdr:nvCxnSpPr>
      <xdr:spPr>
        <a:xfrm>
          <a:off x="12814300" y="5318862"/>
          <a:ext cx="889000" cy="10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104731</xdr:rowOff>
    </xdr:from>
    <xdr:to>
      <xdr:col>20</xdr:col>
      <xdr:colOff>9525</xdr:colOff>
      <xdr:row>39</xdr:row>
      <xdr:rowOff>34881</xdr:rowOff>
    </xdr:to>
    <xdr:sp macro="" textlink="">
      <xdr:nvSpPr>
        <xdr:cNvPr id="501" name="フローチャート : 判断 500"/>
        <xdr:cNvSpPr/>
      </xdr:nvSpPr>
      <xdr:spPr>
        <a:xfrm>
          <a:off x="13652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26008</xdr:rowOff>
    </xdr:from>
    <xdr:ext cx="469744" cy="259045"/>
    <xdr:sp macro="" textlink="">
      <xdr:nvSpPr>
        <xdr:cNvPr id="502" name="テキスト ボックス 501"/>
        <xdr:cNvSpPr txBox="1"/>
      </xdr:nvSpPr>
      <xdr:spPr>
        <a:xfrm>
          <a:off x="13468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97720</xdr:rowOff>
    </xdr:from>
    <xdr:to>
      <xdr:col>18</xdr:col>
      <xdr:colOff>492125</xdr:colOff>
      <xdr:row>39</xdr:row>
      <xdr:rowOff>27870</xdr:rowOff>
    </xdr:to>
    <xdr:sp macro="" textlink="">
      <xdr:nvSpPr>
        <xdr:cNvPr id="503" name="フローチャート : 判断 502"/>
        <xdr:cNvSpPr/>
      </xdr:nvSpPr>
      <xdr:spPr>
        <a:xfrm>
          <a:off x="12763500" y="661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18997</xdr:rowOff>
    </xdr:from>
    <xdr:ext cx="469744" cy="259045"/>
    <xdr:sp macro="" textlink="">
      <xdr:nvSpPr>
        <xdr:cNvPr id="504" name="テキスト ボックス 503"/>
        <xdr:cNvSpPr txBox="1"/>
      </xdr:nvSpPr>
      <xdr:spPr>
        <a:xfrm>
          <a:off x="12579427" y="670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156451</xdr:rowOff>
    </xdr:from>
    <xdr:to>
      <xdr:col>23</xdr:col>
      <xdr:colOff>568325</xdr:colOff>
      <xdr:row>39</xdr:row>
      <xdr:rowOff>86601</xdr:rowOff>
    </xdr:to>
    <xdr:sp macro="" textlink="">
      <xdr:nvSpPr>
        <xdr:cNvPr id="510" name="円/楕円 509"/>
        <xdr:cNvSpPr/>
      </xdr:nvSpPr>
      <xdr:spPr>
        <a:xfrm>
          <a:off x="16268700" y="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112913</xdr:rowOff>
    </xdr:from>
    <xdr:ext cx="378565" cy="259045"/>
    <xdr:sp macro="" textlink="">
      <xdr:nvSpPr>
        <xdr:cNvPr id="511" name="災害復旧事業費該当値テキスト"/>
        <xdr:cNvSpPr txBox="1"/>
      </xdr:nvSpPr>
      <xdr:spPr>
        <a:xfrm>
          <a:off x="16370300" y="6628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163843</xdr:rowOff>
    </xdr:from>
    <xdr:to>
      <xdr:col>22</xdr:col>
      <xdr:colOff>415925</xdr:colOff>
      <xdr:row>39</xdr:row>
      <xdr:rowOff>93993</xdr:rowOff>
    </xdr:to>
    <xdr:sp macro="" textlink="">
      <xdr:nvSpPr>
        <xdr:cNvPr id="512" name="円/楕円 511"/>
        <xdr:cNvSpPr/>
      </xdr:nvSpPr>
      <xdr:spPr>
        <a:xfrm>
          <a:off x="15430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85120</xdr:rowOff>
    </xdr:from>
    <xdr:ext cx="313932" cy="259045"/>
    <xdr:sp macro="" textlink="">
      <xdr:nvSpPr>
        <xdr:cNvPr id="513" name="テキスト ボックス 512"/>
        <xdr:cNvSpPr txBox="1"/>
      </xdr:nvSpPr>
      <xdr:spPr>
        <a:xfrm>
          <a:off x="15324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108293</xdr:rowOff>
    </xdr:from>
    <xdr:to>
      <xdr:col>21</xdr:col>
      <xdr:colOff>212725</xdr:colOff>
      <xdr:row>39</xdr:row>
      <xdr:rowOff>38443</xdr:rowOff>
    </xdr:to>
    <xdr:sp macro="" textlink="">
      <xdr:nvSpPr>
        <xdr:cNvPr id="514" name="円/楕円 513"/>
        <xdr:cNvSpPr/>
      </xdr:nvSpPr>
      <xdr:spPr>
        <a:xfrm>
          <a:off x="14541500" y="66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54970</xdr:rowOff>
    </xdr:from>
    <xdr:ext cx="469744" cy="259045"/>
    <xdr:sp macro="" textlink="">
      <xdr:nvSpPr>
        <xdr:cNvPr id="515" name="テキスト ボックス 514"/>
        <xdr:cNvSpPr txBox="1"/>
      </xdr:nvSpPr>
      <xdr:spPr>
        <a:xfrm>
          <a:off x="14357427" y="639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140564</xdr:rowOff>
    </xdr:from>
    <xdr:to>
      <xdr:col>20</xdr:col>
      <xdr:colOff>9525</xdr:colOff>
      <xdr:row>37</xdr:row>
      <xdr:rowOff>70714</xdr:rowOff>
    </xdr:to>
    <xdr:sp macro="" textlink="">
      <xdr:nvSpPr>
        <xdr:cNvPr id="516" name="円/楕円 515"/>
        <xdr:cNvSpPr/>
      </xdr:nvSpPr>
      <xdr:spPr>
        <a:xfrm>
          <a:off x="13652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87241</xdr:rowOff>
    </xdr:from>
    <xdr:ext cx="534377" cy="259045"/>
    <xdr:sp macro="" textlink="">
      <xdr:nvSpPr>
        <xdr:cNvPr id="517" name="テキスト ボックス 516"/>
        <xdr:cNvSpPr txBox="1"/>
      </xdr:nvSpPr>
      <xdr:spPr>
        <a:xfrm>
          <a:off x="13436111" y="6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19,288</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124562</xdr:rowOff>
    </xdr:from>
    <xdr:to>
      <xdr:col>18</xdr:col>
      <xdr:colOff>492125</xdr:colOff>
      <xdr:row>31</xdr:row>
      <xdr:rowOff>54712</xdr:rowOff>
    </xdr:to>
    <xdr:sp macro="" textlink="">
      <xdr:nvSpPr>
        <xdr:cNvPr id="518" name="円/楕円 517"/>
        <xdr:cNvSpPr/>
      </xdr:nvSpPr>
      <xdr:spPr>
        <a:xfrm>
          <a:off x="12763500" y="52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71239</xdr:rowOff>
    </xdr:from>
    <xdr:ext cx="534377" cy="259045"/>
    <xdr:sp macro="" textlink="">
      <xdr:nvSpPr>
        <xdr:cNvPr id="519" name="テキスト ボックス 518"/>
        <xdr:cNvSpPr txBox="1"/>
      </xdr:nvSpPr>
      <xdr:spPr>
        <a:xfrm>
          <a:off x="12547111" y="50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30" name="直線コネクタ 52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31" name="テキスト ボックス 530"/>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3" name="テキスト ボックス 532"/>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4" name="直線コネクタ 53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5" name="テキスト ボックス 534"/>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7" name="テキスト ボックス 53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9" name="直線コネクタ 538"/>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40"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41" name="直線コネクタ 54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42"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43" name="直線コネクタ 542"/>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4" name="直線コネクタ 543"/>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5"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6" name="フローチャート : 判断 545"/>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7" name="直線コネクタ 546"/>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48" name="フローチャート : 判断 547"/>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49" name="テキスト ボックス 548"/>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50" name="直線コネクタ 549"/>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51" name="フローチャート : 判断 550"/>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52" name="テキスト ボックス 55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53" name="直線コネクタ 552"/>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54" name="フローチャート : 判断 553"/>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55" name="テキスト ボックス 554"/>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56" name="フローチャート : 判断 555"/>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57" name="テキスト ボックス 556"/>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63" name="円/楕円 562"/>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4"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5" name="円/楕円 564"/>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66" name="テキスト ボックス 565"/>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7" name="円/楕円 566"/>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68" name="テキスト ボックス 567"/>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9" name="円/楕円 568"/>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70" name="テキスト ボックス 569"/>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71" name="円/楕円 570"/>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72" name="テキスト ボックス 571"/>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6" name="テキスト ボックス 58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6" name="直線コネクタ 595"/>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7"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8" name="直線コネクタ 597"/>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9"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600" name="直線コネクタ 599"/>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30604</xdr:rowOff>
    </xdr:from>
    <xdr:to>
      <xdr:col>23</xdr:col>
      <xdr:colOff>517525</xdr:colOff>
      <xdr:row>77</xdr:row>
      <xdr:rowOff>33592</xdr:rowOff>
    </xdr:to>
    <xdr:cxnSp macro="">
      <xdr:nvCxnSpPr>
        <xdr:cNvPr id="601" name="直線コネクタ 600"/>
        <xdr:cNvCxnSpPr/>
      </xdr:nvCxnSpPr>
      <xdr:spPr>
        <a:xfrm>
          <a:off x="15481300" y="13232254"/>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602"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603" name="フローチャート : 判断 602"/>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30604</xdr:rowOff>
    </xdr:from>
    <xdr:to>
      <xdr:col>22</xdr:col>
      <xdr:colOff>365125</xdr:colOff>
      <xdr:row>77</xdr:row>
      <xdr:rowOff>48870</xdr:rowOff>
    </xdr:to>
    <xdr:cxnSp macro="">
      <xdr:nvCxnSpPr>
        <xdr:cNvPr id="604" name="直線コネクタ 603"/>
        <xdr:cNvCxnSpPr/>
      </xdr:nvCxnSpPr>
      <xdr:spPr>
        <a:xfrm flipV="1">
          <a:off x="14592300" y="13232254"/>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75747</xdr:rowOff>
    </xdr:from>
    <xdr:to>
      <xdr:col>22</xdr:col>
      <xdr:colOff>415925</xdr:colOff>
      <xdr:row>78</xdr:row>
      <xdr:rowOff>5897</xdr:rowOff>
    </xdr:to>
    <xdr:sp macro="" textlink="">
      <xdr:nvSpPr>
        <xdr:cNvPr id="605" name="フローチャート : 判断 604"/>
        <xdr:cNvSpPr/>
      </xdr:nvSpPr>
      <xdr:spPr>
        <a:xfrm>
          <a:off x="15430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168474</xdr:rowOff>
    </xdr:from>
    <xdr:ext cx="534377" cy="259045"/>
    <xdr:sp macro="" textlink="">
      <xdr:nvSpPr>
        <xdr:cNvPr id="606" name="テキスト ボックス 605"/>
        <xdr:cNvSpPr txBox="1"/>
      </xdr:nvSpPr>
      <xdr:spPr>
        <a:xfrm>
          <a:off x="15214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48870</xdr:rowOff>
    </xdr:from>
    <xdr:to>
      <xdr:col>21</xdr:col>
      <xdr:colOff>161925</xdr:colOff>
      <xdr:row>77</xdr:row>
      <xdr:rowOff>58327</xdr:rowOff>
    </xdr:to>
    <xdr:cxnSp macro="">
      <xdr:nvCxnSpPr>
        <xdr:cNvPr id="607" name="直線コネクタ 606"/>
        <xdr:cNvCxnSpPr/>
      </xdr:nvCxnSpPr>
      <xdr:spPr>
        <a:xfrm flipV="1">
          <a:off x="13703300" y="13250520"/>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73622</xdr:rowOff>
    </xdr:from>
    <xdr:to>
      <xdr:col>21</xdr:col>
      <xdr:colOff>212725</xdr:colOff>
      <xdr:row>78</xdr:row>
      <xdr:rowOff>3772</xdr:rowOff>
    </xdr:to>
    <xdr:sp macro="" textlink="">
      <xdr:nvSpPr>
        <xdr:cNvPr id="608" name="フローチャート : 判断 607"/>
        <xdr:cNvSpPr/>
      </xdr:nvSpPr>
      <xdr:spPr>
        <a:xfrm>
          <a:off x="14541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166349</xdr:rowOff>
    </xdr:from>
    <xdr:ext cx="534377" cy="259045"/>
    <xdr:sp macro="" textlink="">
      <xdr:nvSpPr>
        <xdr:cNvPr id="609" name="テキスト ボックス 608"/>
        <xdr:cNvSpPr txBox="1"/>
      </xdr:nvSpPr>
      <xdr:spPr>
        <a:xfrm>
          <a:off x="14325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45349</xdr:rowOff>
    </xdr:from>
    <xdr:to>
      <xdr:col>19</xdr:col>
      <xdr:colOff>644525</xdr:colOff>
      <xdr:row>77</xdr:row>
      <xdr:rowOff>58327</xdr:rowOff>
    </xdr:to>
    <xdr:cxnSp macro="">
      <xdr:nvCxnSpPr>
        <xdr:cNvPr id="610" name="直線コネクタ 609"/>
        <xdr:cNvCxnSpPr/>
      </xdr:nvCxnSpPr>
      <xdr:spPr>
        <a:xfrm>
          <a:off x="12814300" y="13246999"/>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61361</xdr:rowOff>
    </xdr:from>
    <xdr:to>
      <xdr:col>20</xdr:col>
      <xdr:colOff>9525</xdr:colOff>
      <xdr:row>77</xdr:row>
      <xdr:rowOff>162961</xdr:rowOff>
    </xdr:to>
    <xdr:sp macro="" textlink="">
      <xdr:nvSpPr>
        <xdr:cNvPr id="611" name="フローチャート : 判断 610"/>
        <xdr:cNvSpPr/>
      </xdr:nvSpPr>
      <xdr:spPr>
        <a:xfrm>
          <a:off x="13652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154088</xdr:rowOff>
    </xdr:from>
    <xdr:ext cx="534377" cy="259045"/>
    <xdr:sp macro="" textlink="">
      <xdr:nvSpPr>
        <xdr:cNvPr id="612" name="テキスト ボックス 611"/>
        <xdr:cNvSpPr txBox="1"/>
      </xdr:nvSpPr>
      <xdr:spPr>
        <a:xfrm>
          <a:off x="13436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61041</xdr:rowOff>
    </xdr:from>
    <xdr:to>
      <xdr:col>18</xdr:col>
      <xdr:colOff>492125</xdr:colOff>
      <xdr:row>77</xdr:row>
      <xdr:rowOff>162641</xdr:rowOff>
    </xdr:to>
    <xdr:sp macro="" textlink="">
      <xdr:nvSpPr>
        <xdr:cNvPr id="613" name="フローチャート : 判断 612"/>
        <xdr:cNvSpPr/>
      </xdr:nvSpPr>
      <xdr:spPr>
        <a:xfrm>
          <a:off x="12763500" y="1326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153768</xdr:rowOff>
    </xdr:from>
    <xdr:ext cx="534377" cy="259045"/>
    <xdr:sp macro="" textlink="">
      <xdr:nvSpPr>
        <xdr:cNvPr id="614" name="テキスト ボックス 613"/>
        <xdr:cNvSpPr txBox="1"/>
      </xdr:nvSpPr>
      <xdr:spPr>
        <a:xfrm>
          <a:off x="12547111" y="1335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154242</xdr:rowOff>
    </xdr:from>
    <xdr:to>
      <xdr:col>23</xdr:col>
      <xdr:colOff>568325</xdr:colOff>
      <xdr:row>77</xdr:row>
      <xdr:rowOff>84392</xdr:rowOff>
    </xdr:to>
    <xdr:sp macro="" textlink="">
      <xdr:nvSpPr>
        <xdr:cNvPr id="620" name="円/楕円 619"/>
        <xdr:cNvSpPr/>
      </xdr:nvSpPr>
      <xdr:spPr>
        <a:xfrm>
          <a:off x="16268700" y="131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132669</xdr:rowOff>
    </xdr:from>
    <xdr:ext cx="534377" cy="259045"/>
    <xdr:sp macro="" textlink="">
      <xdr:nvSpPr>
        <xdr:cNvPr id="621" name="公債費該当値テキスト"/>
        <xdr:cNvSpPr txBox="1"/>
      </xdr:nvSpPr>
      <xdr:spPr>
        <a:xfrm>
          <a:off x="16370300" y="131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151254</xdr:rowOff>
    </xdr:from>
    <xdr:to>
      <xdr:col>22</xdr:col>
      <xdr:colOff>415925</xdr:colOff>
      <xdr:row>77</xdr:row>
      <xdr:rowOff>81404</xdr:rowOff>
    </xdr:to>
    <xdr:sp macro="" textlink="">
      <xdr:nvSpPr>
        <xdr:cNvPr id="622" name="円/楕円 621"/>
        <xdr:cNvSpPr/>
      </xdr:nvSpPr>
      <xdr:spPr>
        <a:xfrm>
          <a:off x="15430500" y="131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97931</xdr:rowOff>
    </xdr:from>
    <xdr:ext cx="534377" cy="259045"/>
    <xdr:sp macro="" textlink="">
      <xdr:nvSpPr>
        <xdr:cNvPr id="623" name="テキスト ボックス 622"/>
        <xdr:cNvSpPr txBox="1"/>
      </xdr:nvSpPr>
      <xdr:spPr>
        <a:xfrm>
          <a:off x="15214111" y="129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169520</xdr:rowOff>
    </xdr:from>
    <xdr:to>
      <xdr:col>21</xdr:col>
      <xdr:colOff>212725</xdr:colOff>
      <xdr:row>77</xdr:row>
      <xdr:rowOff>99670</xdr:rowOff>
    </xdr:to>
    <xdr:sp macro="" textlink="">
      <xdr:nvSpPr>
        <xdr:cNvPr id="624" name="円/楕円 623"/>
        <xdr:cNvSpPr/>
      </xdr:nvSpPr>
      <xdr:spPr>
        <a:xfrm>
          <a:off x="14541500" y="131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116197</xdr:rowOff>
    </xdr:from>
    <xdr:ext cx="534377" cy="259045"/>
    <xdr:sp macro="" textlink="">
      <xdr:nvSpPr>
        <xdr:cNvPr id="625" name="テキスト ボックス 624"/>
        <xdr:cNvSpPr txBox="1"/>
      </xdr:nvSpPr>
      <xdr:spPr>
        <a:xfrm>
          <a:off x="14325111" y="129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7527</xdr:rowOff>
    </xdr:from>
    <xdr:to>
      <xdr:col>20</xdr:col>
      <xdr:colOff>9525</xdr:colOff>
      <xdr:row>77</xdr:row>
      <xdr:rowOff>109127</xdr:rowOff>
    </xdr:to>
    <xdr:sp macro="" textlink="">
      <xdr:nvSpPr>
        <xdr:cNvPr id="626" name="円/楕円 625"/>
        <xdr:cNvSpPr/>
      </xdr:nvSpPr>
      <xdr:spPr>
        <a:xfrm>
          <a:off x="13652500" y="1320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125654</xdr:rowOff>
    </xdr:from>
    <xdr:ext cx="534377" cy="259045"/>
    <xdr:sp macro="" textlink="">
      <xdr:nvSpPr>
        <xdr:cNvPr id="627" name="テキスト ボックス 626"/>
        <xdr:cNvSpPr txBox="1"/>
      </xdr:nvSpPr>
      <xdr:spPr>
        <a:xfrm>
          <a:off x="13436111" y="129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165999</xdr:rowOff>
    </xdr:from>
    <xdr:to>
      <xdr:col>18</xdr:col>
      <xdr:colOff>492125</xdr:colOff>
      <xdr:row>77</xdr:row>
      <xdr:rowOff>96149</xdr:rowOff>
    </xdr:to>
    <xdr:sp macro="" textlink="">
      <xdr:nvSpPr>
        <xdr:cNvPr id="628" name="円/楕円 627"/>
        <xdr:cNvSpPr/>
      </xdr:nvSpPr>
      <xdr:spPr>
        <a:xfrm>
          <a:off x="12763500" y="131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112676</xdr:rowOff>
    </xdr:from>
    <xdr:ext cx="534377" cy="259045"/>
    <xdr:sp macro="" textlink="">
      <xdr:nvSpPr>
        <xdr:cNvPr id="629" name="テキスト ボックス 628"/>
        <xdr:cNvSpPr txBox="1"/>
      </xdr:nvSpPr>
      <xdr:spPr>
        <a:xfrm>
          <a:off x="12547111" y="1297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69768</xdr:rowOff>
    </xdr:from>
    <xdr:to>
      <xdr:col>23</xdr:col>
      <xdr:colOff>516889</xdr:colOff>
      <xdr:row>99</xdr:row>
      <xdr:rowOff>43554</xdr:rowOff>
    </xdr:to>
    <xdr:cxnSp macro="">
      <xdr:nvCxnSpPr>
        <xdr:cNvPr id="653" name="直線コネクタ 652"/>
        <xdr:cNvCxnSpPr/>
      </xdr:nvCxnSpPr>
      <xdr:spPr>
        <a:xfrm flipV="1">
          <a:off x="16317595" y="15500268"/>
          <a:ext cx="1269" cy="151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47381</xdr:rowOff>
    </xdr:from>
    <xdr:ext cx="313932" cy="259045"/>
    <xdr:sp macro="" textlink="">
      <xdr:nvSpPr>
        <xdr:cNvPr id="654" name="積立金最小値テキスト"/>
        <xdr:cNvSpPr txBox="1"/>
      </xdr:nvSpPr>
      <xdr:spPr>
        <a:xfrm>
          <a:off x="16370300" y="17020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43554</xdr:rowOff>
    </xdr:from>
    <xdr:to>
      <xdr:col>23</xdr:col>
      <xdr:colOff>606425</xdr:colOff>
      <xdr:row>99</xdr:row>
      <xdr:rowOff>43554</xdr:rowOff>
    </xdr:to>
    <xdr:cxnSp macro="">
      <xdr:nvCxnSpPr>
        <xdr:cNvPr id="655" name="直線コネクタ 654"/>
        <xdr:cNvCxnSpPr/>
      </xdr:nvCxnSpPr>
      <xdr:spPr>
        <a:xfrm>
          <a:off x="16230600" y="1701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16445</xdr:rowOff>
    </xdr:from>
    <xdr:ext cx="534377" cy="259045"/>
    <xdr:sp macro="" textlink="">
      <xdr:nvSpPr>
        <xdr:cNvPr id="656" name="積立金最大値テキスト"/>
        <xdr:cNvSpPr txBox="1"/>
      </xdr:nvSpPr>
      <xdr:spPr>
        <a:xfrm>
          <a:off x="16370300" y="152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90</xdr:row>
      <xdr:rowOff>69768</xdr:rowOff>
    </xdr:from>
    <xdr:to>
      <xdr:col>23</xdr:col>
      <xdr:colOff>606425</xdr:colOff>
      <xdr:row>90</xdr:row>
      <xdr:rowOff>69768</xdr:rowOff>
    </xdr:to>
    <xdr:cxnSp macro="">
      <xdr:nvCxnSpPr>
        <xdr:cNvPr id="657" name="直線コネクタ 656"/>
        <xdr:cNvCxnSpPr/>
      </xdr:nvCxnSpPr>
      <xdr:spPr>
        <a:xfrm>
          <a:off x="16230600" y="155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22180</xdr:rowOff>
    </xdr:from>
    <xdr:to>
      <xdr:col>23</xdr:col>
      <xdr:colOff>517525</xdr:colOff>
      <xdr:row>97</xdr:row>
      <xdr:rowOff>93560</xdr:rowOff>
    </xdr:to>
    <xdr:cxnSp macro="">
      <xdr:nvCxnSpPr>
        <xdr:cNvPr id="658" name="直線コネクタ 657"/>
        <xdr:cNvCxnSpPr/>
      </xdr:nvCxnSpPr>
      <xdr:spPr>
        <a:xfrm flipV="1">
          <a:off x="15481300" y="16138480"/>
          <a:ext cx="838200" cy="58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67784</xdr:rowOff>
    </xdr:from>
    <xdr:ext cx="534377" cy="259045"/>
    <xdr:sp macro="" textlink="">
      <xdr:nvSpPr>
        <xdr:cNvPr id="659" name="積立金平均値テキスト"/>
        <xdr:cNvSpPr txBox="1"/>
      </xdr:nvSpPr>
      <xdr:spPr>
        <a:xfrm>
          <a:off x="16370300" y="1652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89357</xdr:rowOff>
    </xdr:from>
    <xdr:to>
      <xdr:col>23</xdr:col>
      <xdr:colOff>568325</xdr:colOff>
      <xdr:row>97</xdr:row>
      <xdr:rowOff>19507</xdr:rowOff>
    </xdr:to>
    <xdr:sp macro="" textlink="">
      <xdr:nvSpPr>
        <xdr:cNvPr id="660" name="フローチャート : 判断 659"/>
        <xdr:cNvSpPr/>
      </xdr:nvSpPr>
      <xdr:spPr>
        <a:xfrm>
          <a:off x="16268700" y="165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99333</xdr:rowOff>
    </xdr:from>
    <xdr:to>
      <xdr:col>22</xdr:col>
      <xdr:colOff>365125</xdr:colOff>
      <xdr:row>97</xdr:row>
      <xdr:rowOff>93560</xdr:rowOff>
    </xdr:to>
    <xdr:cxnSp macro="">
      <xdr:nvCxnSpPr>
        <xdr:cNvPr id="661" name="直線コネクタ 660"/>
        <xdr:cNvCxnSpPr/>
      </xdr:nvCxnSpPr>
      <xdr:spPr>
        <a:xfrm>
          <a:off x="14592300" y="16387083"/>
          <a:ext cx="889000" cy="33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2" name="フローチャート : 判断 661"/>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3" name="テキスト ボックス 662"/>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99333</xdr:rowOff>
    </xdr:from>
    <xdr:to>
      <xdr:col>21</xdr:col>
      <xdr:colOff>161925</xdr:colOff>
      <xdr:row>97</xdr:row>
      <xdr:rowOff>78893</xdr:rowOff>
    </xdr:to>
    <xdr:cxnSp macro="">
      <xdr:nvCxnSpPr>
        <xdr:cNvPr id="664" name="直線コネクタ 663"/>
        <xdr:cNvCxnSpPr/>
      </xdr:nvCxnSpPr>
      <xdr:spPr>
        <a:xfrm flipV="1">
          <a:off x="13703300" y="16387083"/>
          <a:ext cx="889000" cy="3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5" name="フローチャート : 判断 664"/>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66" name="テキスト ボックス 665"/>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78893</xdr:rowOff>
    </xdr:from>
    <xdr:to>
      <xdr:col>19</xdr:col>
      <xdr:colOff>644525</xdr:colOff>
      <xdr:row>98</xdr:row>
      <xdr:rowOff>61537</xdr:rowOff>
    </xdr:to>
    <xdr:cxnSp macro="">
      <xdr:nvCxnSpPr>
        <xdr:cNvPr id="667" name="直線コネクタ 666"/>
        <xdr:cNvCxnSpPr/>
      </xdr:nvCxnSpPr>
      <xdr:spPr>
        <a:xfrm flipV="1">
          <a:off x="12814300" y="16709543"/>
          <a:ext cx="889000" cy="15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68" name="フローチャート : 判断 667"/>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69" name="テキスト ボックス 668"/>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0" name="フローチャート : 判断 669"/>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1" name="テキスト ボックス 670"/>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142830</xdr:rowOff>
    </xdr:from>
    <xdr:to>
      <xdr:col>23</xdr:col>
      <xdr:colOff>568325</xdr:colOff>
      <xdr:row>94</xdr:row>
      <xdr:rowOff>72980</xdr:rowOff>
    </xdr:to>
    <xdr:sp macro="" textlink="">
      <xdr:nvSpPr>
        <xdr:cNvPr id="677" name="円/楕円 676"/>
        <xdr:cNvSpPr/>
      </xdr:nvSpPr>
      <xdr:spPr>
        <a:xfrm>
          <a:off x="16268700" y="160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165707</xdr:rowOff>
    </xdr:from>
    <xdr:ext cx="534377" cy="259045"/>
    <xdr:sp macro="" textlink="">
      <xdr:nvSpPr>
        <xdr:cNvPr id="678" name="積立金該当値テキスト"/>
        <xdr:cNvSpPr txBox="1"/>
      </xdr:nvSpPr>
      <xdr:spPr>
        <a:xfrm>
          <a:off x="16370300" y="159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42760</xdr:rowOff>
    </xdr:from>
    <xdr:to>
      <xdr:col>22</xdr:col>
      <xdr:colOff>415925</xdr:colOff>
      <xdr:row>97</xdr:row>
      <xdr:rowOff>144360</xdr:rowOff>
    </xdr:to>
    <xdr:sp macro="" textlink="">
      <xdr:nvSpPr>
        <xdr:cNvPr id="679" name="円/楕円 678"/>
        <xdr:cNvSpPr/>
      </xdr:nvSpPr>
      <xdr:spPr>
        <a:xfrm>
          <a:off x="15430500" y="166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160887</xdr:rowOff>
    </xdr:from>
    <xdr:ext cx="534377" cy="259045"/>
    <xdr:sp macro="" textlink="">
      <xdr:nvSpPr>
        <xdr:cNvPr id="680" name="テキスト ボックス 679"/>
        <xdr:cNvSpPr txBox="1"/>
      </xdr:nvSpPr>
      <xdr:spPr>
        <a:xfrm>
          <a:off x="15214111" y="1644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48533</xdr:rowOff>
    </xdr:from>
    <xdr:to>
      <xdr:col>21</xdr:col>
      <xdr:colOff>212725</xdr:colOff>
      <xdr:row>95</xdr:row>
      <xdr:rowOff>150133</xdr:rowOff>
    </xdr:to>
    <xdr:sp macro="" textlink="">
      <xdr:nvSpPr>
        <xdr:cNvPr id="681" name="円/楕円 680"/>
        <xdr:cNvSpPr/>
      </xdr:nvSpPr>
      <xdr:spPr>
        <a:xfrm>
          <a:off x="14541500" y="163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166660</xdr:rowOff>
    </xdr:from>
    <xdr:ext cx="534377" cy="259045"/>
    <xdr:sp macro="" textlink="">
      <xdr:nvSpPr>
        <xdr:cNvPr id="682" name="テキスト ボックス 681"/>
        <xdr:cNvSpPr txBox="1"/>
      </xdr:nvSpPr>
      <xdr:spPr>
        <a:xfrm>
          <a:off x="14325111" y="161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28093</xdr:rowOff>
    </xdr:from>
    <xdr:to>
      <xdr:col>20</xdr:col>
      <xdr:colOff>9525</xdr:colOff>
      <xdr:row>97</xdr:row>
      <xdr:rowOff>129693</xdr:rowOff>
    </xdr:to>
    <xdr:sp macro="" textlink="">
      <xdr:nvSpPr>
        <xdr:cNvPr id="683" name="円/楕円 682"/>
        <xdr:cNvSpPr/>
      </xdr:nvSpPr>
      <xdr:spPr>
        <a:xfrm>
          <a:off x="13652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120820</xdr:rowOff>
    </xdr:from>
    <xdr:ext cx="534377" cy="259045"/>
    <xdr:sp macro="" textlink="">
      <xdr:nvSpPr>
        <xdr:cNvPr id="684" name="テキスト ボックス 683"/>
        <xdr:cNvSpPr txBox="1"/>
      </xdr:nvSpPr>
      <xdr:spPr>
        <a:xfrm>
          <a:off x="13436111" y="167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10737</xdr:rowOff>
    </xdr:from>
    <xdr:to>
      <xdr:col>18</xdr:col>
      <xdr:colOff>492125</xdr:colOff>
      <xdr:row>98</xdr:row>
      <xdr:rowOff>112337</xdr:rowOff>
    </xdr:to>
    <xdr:sp macro="" textlink="">
      <xdr:nvSpPr>
        <xdr:cNvPr id="685" name="円/楕円 684"/>
        <xdr:cNvSpPr/>
      </xdr:nvSpPr>
      <xdr:spPr>
        <a:xfrm>
          <a:off x="12763500" y="168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103464</xdr:rowOff>
    </xdr:from>
    <xdr:ext cx="469744" cy="259045"/>
    <xdr:sp macro="" textlink="">
      <xdr:nvSpPr>
        <xdr:cNvPr id="686" name="テキスト ボックス 685"/>
        <xdr:cNvSpPr txBox="1"/>
      </xdr:nvSpPr>
      <xdr:spPr>
        <a:xfrm>
          <a:off x="12579427" y="169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0" name="テキスト ボックス 69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2" name="テキスト ボックス 70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4" name="テキスト ボックス 70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6" name="テキスト ボックス 70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10" name="直線コネクタ 709"/>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13"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4" name="直線コネクタ 713"/>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5" name="直線コネクタ 71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6"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7" name="フローチャート : 判断 716"/>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8" name="直線コネクタ 71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51753</xdr:rowOff>
    </xdr:from>
    <xdr:to>
      <xdr:col>31</xdr:col>
      <xdr:colOff>85725</xdr:colOff>
      <xdr:row>38</xdr:row>
      <xdr:rowOff>153353</xdr:rowOff>
    </xdr:to>
    <xdr:sp macro="" textlink="">
      <xdr:nvSpPr>
        <xdr:cNvPr id="719" name="フローチャート : 判断 718"/>
        <xdr:cNvSpPr/>
      </xdr:nvSpPr>
      <xdr:spPr>
        <a:xfrm>
          <a:off x="21272500" y="656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169880</xdr:rowOff>
    </xdr:from>
    <xdr:ext cx="378565" cy="259045"/>
    <xdr:sp macro="" textlink="">
      <xdr:nvSpPr>
        <xdr:cNvPr id="720" name="テキスト ボックス 719"/>
        <xdr:cNvSpPr txBox="1"/>
      </xdr:nvSpPr>
      <xdr:spPr>
        <a:xfrm>
          <a:off x="21134017" y="634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22" name="フローチャート : 判断 721"/>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23" name="テキスト ボックス 722"/>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33083</xdr:rowOff>
    </xdr:from>
    <xdr:to>
      <xdr:col>28</xdr:col>
      <xdr:colOff>365125</xdr:colOff>
      <xdr:row>38</xdr:row>
      <xdr:rowOff>134683</xdr:rowOff>
    </xdr:to>
    <xdr:sp macro="" textlink="">
      <xdr:nvSpPr>
        <xdr:cNvPr id="725" name="フローチャート : 判断 724"/>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151211</xdr:rowOff>
    </xdr:from>
    <xdr:ext cx="378565" cy="259045"/>
    <xdr:sp macro="" textlink="">
      <xdr:nvSpPr>
        <xdr:cNvPr id="726" name="テキスト ボックス 725"/>
        <xdr:cNvSpPr txBox="1"/>
      </xdr:nvSpPr>
      <xdr:spPr>
        <a:xfrm>
          <a:off x="19356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23178</xdr:rowOff>
    </xdr:from>
    <xdr:to>
      <xdr:col>27</xdr:col>
      <xdr:colOff>161925</xdr:colOff>
      <xdr:row>38</xdr:row>
      <xdr:rowOff>124778</xdr:rowOff>
    </xdr:to>
    <xdr:sp macro="" textlink="">
      <xdr:nvSpPr>
        <xdr:cNvPr id="727" name="フローチャート : 判断 726"/>
        <xdr:cNvSpPr/>
      </xdr:nvSpPr>
      <xdr:spPr>
        <a:xfrm>
          <a:off x="18605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141305</xdr:rowOff>
    </xdr:from>
    <xdr:ext cx="378565" cy="259045"/>
    <xdr:sp macro="" textlink="">
      <xdr:nvSpPr>
        <xdr:cNvPr id="728" name="テキスト ボックス 727"/>
        <xdr:cNvSpPr txBox="1"/>
      </xdr:nvSpPr>
      <xdr:spPr>
        <a:xfrm>
          <a:off x="18467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5"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0" name="円/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1" name="テキスト ボックス 74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7" name="テキスト ボックス 75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9" name="テキスト ボックス 758"/>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61" name="テキスト ボックス 760"/>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7" name="直線コネクタ 766"/>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70"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71" name="直線コネクタ 770"/>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51943</xdr:rowOff>
    </xdr:from>
    <xdr:to>
      <xdr:col>32</xdr:col>
      <xdr:colOff>187325</xdr:colOff>
      <xdr:row>57</xdr:row>
      <xdr:rowOff>108712</xdr:rowOff>
    </xdr:to>
    <xdr:cxnSp macro="">
      <xdr:nvCxnSpPr>
        <xdr:cNvPr id="772" name="直線コネクタ 771"/>
        <xdr:cNvCxnSpPr/>
      </xdr:nvCxnSpPr>
      <xdr:spPr>
        <a:xfrm>
          <a:off x="21323300" y="9824593"/>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73" name="貸付金平均値テキスト"/>
        <xdr:cNvSpPr txBox="1"/>
      </xdr:nvSpPr>
      <xdr:spPr>
        <a:xfrm>
          <a:off x="2221230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4" name="フローチャート : 判断 773"/>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111887</xdr:rowOff>
    </xdr:from>
    <xdr:to>
      <xdr:col>31</xdr:col>
      <xdr:colOff>34925</xdr:colOff>
      <xdr:row>57</xdr:row>
      <xdr:rowOff>51943</xdr:rowOff>
    </xdr:to>
    <xdr:cxnSp macro="">
      <xdr:nvCxnSpPr>
        <xdr:cNvPr id="775" name="直線コネクタ 774"/>
        <xdr:cNvCxnSpPr/>
      </xdr:nvCxnSpPr>
      <xdr:spPr>
        <a:xfrm>
          <a:off x="20434300" y="9713087"/>
          <a:ext cx="889000" cy="1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156083</xdr:rowOff>
    </xdr:from>
    <xdr:to>
      <xdr:col>31</xdr:col>
      <xdr:colOff>85725</xdr:colOff>
      <xdr:row>58</xdr:row>
      <xdr:rowOff>86233</xdr:rowOff>
    </xdr:to>
    <xdr:sp macro="" textlink="">
      <xdr:nvSpPr>
        <xdr:cNvPr id="776" name="フローチャート : 判断 775"/>
        <xdr:cNvSpPr/>
      </xdr:nvSpPr>
      <xdr:spPr>
        <a:xfrm>
          <a:off x="21272500" y="99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77360</xdr:rowOff>
    </xdr:from>
    <xdr:ext cx="469744" cy="259045"/>
    <xdr:sp macro="" textlink="">
      <xdr:nvSpPr>
        <xdr:cNvPr id="777" name="テキスト ボックス 776"/>
        <xdr:cNvSpPr txBox="1"/>
      </xdr:nvSpPr>
      <xdr:spPr>
        <a:xfrm>
          <a:off x="21088427" y="1002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32258</xdr:rowOff>
    </xdr:from>
    <xdr:to>
      <xdr:col>29</xdr:col>
      <xdr:colOff>517525</xdr:colOff>
      <xdr:row>56</xdr:row>
      <xdr:rowOff>111887</xdr:rowOff>
    </xdr:to>
    <xdr:cxnSp macro="">
      <xdr:nvCxnSpPr>
        <xdr:cNvPr id="778" name="直線コネクタ 777"/>
        <xdr:cNvCxnSpPr/>
      </xdr:nvCxnSpPr>
      <xdr:spPr>
        <a:xfrm>
          <a:off x="19545300" y="96334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131191</xdr:rowOff>
    </xdr:from>
    <xdr:to>
      <xdr:col>29</xdr:col>
      <xdr:colOff>568325</xdr:colOff>
      <xdr:row>58</xdr:row>
      <xdr:rowOff>61341</xdr:rowOff>
    </xdr:to>
    <xdr:sp macro="" textlink="">
      <xdr:nvSpPr>
        <xdr:cNvPr id="779" name="フローチャート : 判断 778"/>
        <xdr:cNvSpPr/>
      </xdr:nvSpPr>
      <xdr:spPr>
        <a:xfrm>
          <a:off x="20383500" y="990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52468</xdr:rowOff>
    </xdr:from>
    <xdr:ext cx="469744" cy="259045"/>
    <xdr:sp macro="" textlink="">
      <xdr:nvSpPr>
        <xdr:cNvPr id="780" name="テキスト ボックス 779"/>
        <xdr:cNvSpPr txBox="1"/>
      </xdr:nvSpPr>
      <xdr:spPr>
        <a:xfrm>
          <a:off x="20199427" y="999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3683</xdr:rowOff>
    </xdr:from>
    <xdr:to>
      <xdr:col>28</xdr:col>
      <xdr:colOff>314325</xdr:colOff>
      <xdr:row>56</xdr:row>
      <xdr:rowOff>32258</xdr:rowOff>
    </xdr:to>
    <xdr:cxnSp macro="">
      <xdr:nvCxnSpPr>
        <xdr:cNvPr id="781" name="直線コネクタ 780"/>
        <xdr:cNvCxnSpPr/>
      </xdr:nvCxnSpPr>
      <xdr:spPr>
        <a:xfrm>
          <a:off x="18656300" y="960488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108585</xdr:rowOff>
    </xdr:from>
    <xdr:to>
      <xdr:col>28</xdr:col>
      <xdr:colOff>365125</xdr:colOff>
      <xdr:row>58</xdr:row>
      <xdr:rowOff>38735</xdr:rowOff>
    </xdr:to>
    <xdr:sp macro="" textlink="">
      <xdr:nvSpPr>
        <xdr:cNvPr id="782" name="フローチャート : 判断 781"/>
        <xdr:cNvSpPr/>
      </xdr:nvSpPr>
      <xdr:spPr>
        <a:xfrm>
          <a:off x="19494500" y="988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29862</xdr:rowOff>
    </xdr:from>
    <xdr:ext cx="469744" cy="259045"/>
    <xdr:sp macro="" textlink="">
      <xdr:nvSpPr>
        <xdr:cNvPr id="783" name="テキスト ボックス 782"/>
        <xdr:cNvSpPr txBox="1"/>
      </xdr:nvSpPr>
      <xdr:spPr>
        <a:xfrm>
          <a:off x="19310427" y="99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84074</xdr:rowOff>
    </xdr:from>
    <xdr:to>
      <xdr:col>27</xdr:col>
      <xdr:colOff>161925</xdr:colOff>
      <xdr:row>58</xdr:row>
      <xdr:rowOff>14224</xdr:rowOff>
    </xdr:to>
    <xdr:sp macro="" textlink="">
      <xdr:nvSpPr>
        <xdr:cNvPr id="784" name="フローチャート : 判断 783"/>
        <xdr:cNvSpPr/>
      </xdr:nvSpPr>
      <xdr:spPr>
        <a:xfrm>
          <a:off x="186055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5351</xdr:rowOff>
    </xdr:from>
    <xdr:ext cx="469744" cy="259045"/>
    <xdr:sp macro="" textlink="">
      <xdr:nvSpPr>
        <xdr:cNvPr id="785" name="テキスト ボックス 784"/>
        <xdr:cNvSpPr txBox="1"/>
      </xdr:nvSpPr>
      <xdr:spPr>
        <a:xfrm>
          <a:off x="18421427" y="99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57912</xdr:rowOff>
    </xdr:from>
    <xdr:to>
      <xdr:col>32</xdr:col>
      <xdr:colOff>238125</xdr:colOff>
      <xdr:row>57</xdr:row>
      <xdr:rowOff>159512</xdr:rowOff>
    </xdr:to>
    <xdr:sp macro="" textlink="">
      <xdr:nvSpPr>
        <xdr:cNvPr id="791" name="円/楕円 790"/>
        <xdr:cNvSpPr/>
      </xdr:nvSpPr>
      <xdr:spPr>
        <a:xfrm>
          <a:off x="22110700" y="98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80789</xdr:rowOff>
    </xdr:from>
    <xdr:ext cx="469744" cy="259045"/>
    <xdr:sp macro="" textlink="">
      <xdr:nvSpPr>
        <xdr:cNvPr id="792" name="貸付金該当値テキスト"/>
        <xdr:cNvSpPr txBox="1"/>
      </xdr:nvSpPr>
      <xdr:spPr>
        <a:xfrm>
          <a:off x="22212300" y="968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1143</xdr:rowOff>
    </xdr:from>
    <xdr:to>
      <xdr:col>31</xdr:col>
      <xdr:colOff>85725</xdr:colOff>
      <xdr:row>57</xdr:row>
      <xdr:rowOff>102743</xdr:rowOff>
    </xdr:to>
    <xdr:sp macro="" textlink="">
      <xdr:nvSpPr>
        <xdr:cNvPr id="793" name="円/楕円 792"/>
        <xdr:cNvSpPr/>
      </xdr:nvSpPr>
      <xdr:spPr>
        <a:xfrm>
          <a:off x="21272500" y="97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119270</xdr:rowOff>
    </xdr:from>
    <xdr:ext cx="469744" cy="259045"/>
    <xdr:sp macro="" textlink="">
      <xdr:nvSpPr>
        <xdr:cNvPr id="794" name="テキスト ボックス 793"/>
        <xdr:cNvSpPr txBox="1"/>
      </xdr:nvSpPr>
      <xdr:spPr>
        <a:xfrm>
          <a:off x="21088427" y="954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61087</xdr:rowOff>
    </xdr:from>
    <xdr:to>
      <xdr:col>29</xdr:col>
      <xdr:colOff>568325</xdr:colOff>
      <xdr:row>56</xdr:row>
      <xdr:rowOff>162687</xdr:rowOff>
    </xdr:to>
    <xdr:sp macro="" textlink="">
      <xdr:nvSpPr>
        <xdr:cNvPr id="795" name="円/楕円 794"/>
        <xdr:cNvSpPr/>
      </xdr:nvSpPr>
      <xdr:spPr>
        <a:xfrm>
          <a:off x="20383500" y="96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7764</xdr:rowOff>
    </xdr:from>
    <xdr:ext cx="469744" cy="259045"/>
    <xdr:sp macro="" textlink="">
      <xdr:nvSpPr>
        <xdr:cNvPr id="796" name="テキスト ボックス 795"/>
        <xdr:cNvSpPr txBox="1"/>
      </xdr:nvSpPr>
      <xdr:spPr>
        <a:xfrm>
          <a:off x="20199427" y="943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152908</xdr:rowOff>
    </xdr:from>
    <xdr:to>
      <xdr:col>28</xdr:col>
      <xdr:colOff>365125</xdr:colOff>
      <xdr:row>56</xdr:row>
      <xdr:rowOff>83058</xdr:rowOff>
    </xdr:to>
    <xdr:sp macro="" textlink="">
      <xdr:nvSpPr>
        <xdr:cNvPr id="797" name="円/楕円 796"/>
        <xdr:cNvSpPr/>
      </xdr:nvSpPr>
      <xdr:spPr>
        <a:xfrm>
          <a:off x="19494500" y="95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99585</xdr:rowOff>
    </xdr:from>
    <xdr:ext cx="469744" cy="259045"/>
    <xdr:sp macro="" textlink="">
      <xdr:nvSpPr>
        <xdr:cNvPr id="798" name="テキスト ボックス 797"/>
        <xdr:cNvSpPr txBox="1"/>
      </xdr:nvSpPr>
      <xdr:spPr>
        <a:xfrm>
          <a:off x="19310427"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124333</xdr:rowOff>
    </xdr:from>
    <xdr:to>
      <xdr:col>27</xdr:col>
      <xdr:colOff>161925</xdr:colOff>
      <xdr:row>56</xdr:row>
      <xdr:rowOff>54483</xdr:rowOff>
    </xdr:to>
    <xdr:sp macro="" textlink="">
      <xdr:nvSpPr>
        <xdr:cNvPr id="799" name="円/楕円 798"/>
        <xdr:cNvSpPr/>
      </xdr:nvSpPr>
      <xdr:spPr>
        <a:xfrm>
          <a:off x="18605500" y="95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71010</xdr:rowOff>
    </xdr:from>
    <xdr:ext cx="469744" cy="259045"/>
    <xdr:sp macro="" textlink="">
      <xdr:nvSpPr>
        <xdr:cNvPr id="800" name="テキスト ボックス 799"/>
        <xdr:cNvSpPr txBox="1"/>
      </xdr:nvSpPr>
      <xdr:spPr>
        <a:xfrm>
          <a:off x="18421427" y="932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3" name="テキスト ボックス 81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1" name="テキスト ボックス 82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3" name="テキスト ボックス 82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7" name="直線コネクタ 826"/>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8"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9" name="直線コネクタ 828"/>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30"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31" name="直線コネクタ 830"/>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18934</xdr:rowOff>
    </xdr:from>
    <xdr:to>
      <xdr:col>32</xdr:col>
      <xdr:colOff>187325</xdr:colOff>
      <xdr:row>78</xdr:row>
      <xdr:rowOff>88787</xdr:rowOff>
    </xdr:to>
    <xdr:cxnSp macro="">
      <xdr:nvCxnSpPr>
        <xdr:cNvPr id="832" name="直線コネクタ 831"/>
        <xdr:cNvCxnSpPr/>
      </xdr:nvCxnSpPr>
      <xdr:spPr>
        <a:xfrm flipV="1">
          <a:off x="21323300" y="13392034"/>
          <a:ext cx="8382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33"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4" name="フローチャート : 判断 833"/>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88787</xdr:rowOff>
    </xdr:from>
    <xdr:to>
      <xdr:col>31</xdr:col>
      <xdr:colOff>34925</xdr:colOff>
      <xdr:row>78</xdr:row>
      <xdr:rowOff>95630</xdr:rowOff>
    </xdr:to>
    <xdr:cxnSp macro="">
      <xdr:nvCxnSpPr>
        <xdr:cNvPr id="835" name="直線コネクタ 834"/>
        <xdr:cNvCxnSpPr/>
      </xdr:nvCxnSpPr>
      <xdr:spPr>
        <a:xfrm flipV="1">
          <a:off x="20434300" y="1346188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38249</xdr:rowOff>
    </xdr:from>
    <xdr:to>
      <xdr:col>31</xdr:col>
      <xdr:colOff>85725</xdr:colOff>
      <xdr:row>77</xdr:row>
      <xdr:rowOff>139849</xdr:rowOff>
    </xdr:to>
    <xdr:sp macro="" textlink="">
      <xdr:nvSpPr>
        <xdr:cNvPr id="836" name="フローチャート : 判断 835"/>
        <xdr:cNvSpPr/>
      </xdr:nvSpPr>
      <xdr:spPr>
        <a:xfrm>
          <a:off x="21272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156376</xdr:rowOff>
    </xdr:from>
    <xdr:ext cx="534377" cy="259045"/>
    <xdr:sp macro="" textlink="">
      <xdr:nvSpPr>
        <xdr:cNvPr id="837" name="テキスト ボックス 836"/>
        <xdr:cNvSpPr txBox="1"/>
      </xdr:nvSpPr>
      <xdr:spPr>
        <a:xfrm>
          <a:off x="21056111" y="130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95630</xdr:rowOff>
    </xdr:from>
    <xdr:to>
      <xdr:col>29</xdr:col>
      <xdr:colOff>517525</xdr:colOff>
      <xdr:row>78</xdr:row>
      <xdr:rowOff>100381</xdr:rowOff>
    </xdr:to>
    <xdr:cxnSp macro="">
      <xdr:nvCxnSpPr>
        <xdr:cNvPr id="838" name="直線コネクタ 837"/>
        <xdr:cNvCxnSpPr/>
      </xdr:nvCxnSpPr>
      <xdr:spPr>
        <a:xfrm flipV="1">
          <a:off x="19545300" y="13468730"/>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55459</xdr:rowOff>
    </xdr:from>
    <xdr:to>
      <xdr:col>29</xdr:col>
      <xdr:colOff>568325</xdr:colOff>
      <xdr:row>77</xdr:row>
      <xdr:rowOff>157059</xdr:rowOff>
    </xdr:to>
    <xdr:sp macro="" textlink="">
      <xdr:nvSpPr>
        <xdr:cNvPr id="839" name="フローチャート : 判断 838"/>
        <xdr:cNvSpPr/>
      </xdr:nvSpPr>
      <xdr:spPr>
        <a:xfrm>
          <a:off x="20383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2136</xdr:rowOff>
    </xdr:from>
    <xdr:ext cx="534377" cy="259045"/>
    <xdr:sp macro="" textlink="">
      <xdr:nvSpPr>
        <xdr:cNvPr id="840" name="テキスト ボックス 839"/>
        <xdr:cNvSpPr txBox="1"/>
      </xdr:nvSpPr>
      <xdr:spPr>
        <a:xfrm>
          <a:off x="20167111" y="130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100381</xdr:rowOff>
    </xdr:from>
    <xdr:to>
      <xdr:col>28</xdr:col>
      <xdr:colOff>314325</xdr:colOff>
      <xdr:row>78</xdr:row>
      <xdr:rowOff>137120</xdr:rowOff>
    </xdr:to>
    <xdr:cxnSp macro="">
      <xdr:nvCxnSpPr>
        <xdr:cNvPr id="841" name="直線コネクタ 840"/>
        <xdr:cNvCxnSpPr/>
      </xdr:nvCxnSpPr>
      <xdr:spPr>
        <a:xfrm flipV="1">
          <a:off x="18656300" y="13473481"/>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72228</xdr:rowOff>
    </xdr:from>
    <xdr:to>
      <xdr:col>28</xdr:col>
      <xdr:colOff>365125</xdr:colOff>
      <xdr:row>78</xdr:row>
      <xdr:rowOff>2378</xdr:rowOff>
    </xdr:to>
    <xdr:sp macro="" textlink="">
      <xdr:nvSpPr>
        <xdr:cNvPr id="842" name="フローチャート : 判断 841"/>
        <xdr:cNvSpPr/>
      </xdr:nvSpPr>
      <xdr:spPr>
        <a:xfrm>
          <a:off x="19494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18905</xdr:rowOff>
    </xdr:from>
    <xdr:ext cx="534377" cy="259045"/>
    <xdr:sp macro="" textlink="">
      <xdr:nvSpPr>
        <xdr:cNvPr id="843" name="テキスト ボックス 842"/>
        <xdr:cNvSpPr txBox="1"/>
      </xdr:nvSpPr>
      <xdr:spPr>
        <a:xfrm>
          <a:off x="19278111" y="1304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72523</xdr:rowOff>
    </xdr:from>
    <xdr:to>
      <xdr:col>27</xdr:col>
      <xdr:colOff>161925</xdr:colOff>
      <xdr:row>78</xdr:row>
      <xdr:rowOff>2673</xdr:rowOff>
    </xdr:to>
    <xdr:sp macro="" textlink="">
      <xdr:nvSpPr>
        <xdr:cNvPr id="844" name="フローチャート : 判断 843"/>
        <xdr:cNvSpPr/>
      </xdr:nvSpPr>
      <xdr:spPr>
        <a:xfrm>
          <a:off x="18605500" y="1327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19200</xdr:rowOff>
    </xdr:from>
    <xdr:ext cx="534377" cy="259045"/>
    <xdr:sp macro="" textlink="">
      <xdr:nvSpPr>
        <xdr:cNvPr id="845" name="テキスト ボックス 844"/>
        <xdr:cNvSpPr txBox="1"/>
      </xdr:nvSpPr>
      <xdr:spPr>
        <a:xfrm>
          <a:off x="18389111" y="130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139584</xdr:rowOff>
    </xdr:from>
    <xdr:to>
      <xdr:col>32</xdr:col>
      <xdr:colOff>238125</xdr:colOff>
      <xdr:row>78</xdr:row>
      <xdr:rowOff>69734</xdr:rowOff>
    </xdr:to>
    <xdr:sp macro="" textlink="">
      <xdr:nvSpPr>
        <xdr:cNvPr id="851" name="円/楕円 850"/>
        <xdr:cNvSpPr/>
      </xdr:nvSpPr>
      <xdr:spPr>
        <a:xfrm>
          <a:off x="22110700" y="133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54511</xdr:rowOff>
    </xdr:from>
    <xdr:ext cx="534377" cy="259045"/>
    <xdr:sp macro="" textlink="">
      <xdr:nvSpPr>
        <xdr:cNvPr id="852" name="繰出金該当値テキスト"/>
        <xdr:cNvSpPr txBox="1"/>
      </xdr:nvSpPr>
      <xdr:spPr>
        <a:xfrm>
          <a:off x="22212300" y="1325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37987</xdr:rowOff>
    </xdr:from>
    <xdr:to>
      <xdr:col>31</xdr:col>
      <xdr:colOff>85725</xdr:colOff>
      <xdr:row>78</xdr:row>
      <xdr:rowOff>139587</xdr:rowOff>
    </xdr:to>
    <xdr:sp macro="" textlink="">
      <xdr:nvSpPr>
        <xdr:cNvPr id="853" name="円/楕円 852"/>
        <xdr:cNvSpPr/>
      </xdr:nvSpPr>
      <xdr:spPr>
        <a:xfrm>
          <a:off x="21272500" y="13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130714</xdr:rowOff>
    </xdr:from>
    <xdr:ext cx="534377" cy="259045"/>
    <xdr:sp macro="" textlink="">
      <xdr:nvSpPr>
        <xdr:cNvPr id="854" name="テキスト ボックス 853"/>
        <xdr:cNvSpPr txBox="1"/>
      </xdr:nvSpPr>
      <xdr:spPr>
        <a:xfrm>
          <a:off x="21056111" y="1350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44830</xdr:rowOff>
    </xdr:from>
    <xdr:to>
      <xdr:col>29</xdr:col>
      <xdr:colOff>568325</xdr:colOff>
      <xdr:row>78</xdr:row>
      <xdr:rowOff>146430</xdr:rowOff>
    </xdr:to>
    <xdr:sp macro="" textlink="">
      <xdr:nvSpPr>
        <xdr:cNvPr id="855" name="円/楕円 854"/>
        <xdr:cNvSpPr/>
      </xdr:nvSpPr>
      <xdr:spPr>
        <a:xfrm>
          <a:off x="20383500" y="134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137557</xdr:rowOff>
    </xdr:from>
    <xdr:ext cx="534377" cy="259045"/>
    <xdr:sp macro="" textlink="">
      <xdr:nvSpPr>
        <xdr:cNvPr id="856" name="テキスト ボックス 855"/>
        <xdr:cNvSpPr txBox="1"/>
      </xdr:nvSpPr>
      <xdr:spPr>
        <a:xfrm>
          <a:off x="20167111" y="135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49581</xdr:rowOff>
    </xdr:from>
    <xdr:to>
      <xdr:col>28</xdr:col>
      <xdr:colOff>365125</xdr:colOff>
      <xdr:row>78</xdr:row>
      <xdr:rowOff>151181</xdr:rowOff>
    </xdr:to>
    <xdr:sp macro="" textlink="">
      <xdr:nvSpPr>
        <xdr:cNvPr id="857" name="円/楕円 856"/>
        <xdr:cNvSpPr/>
      </xdr:nvSpPr>
      <xdr:spPr>
        <a:xfrm>
          <a:off x="19494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142308</xdr:rowOff>
    </xdr:from>
    <xdr:ext cx="534377" cy="259045"/>
    <xdr:sp macro="" textlink="">
      <xdr:nvSpPr>
        <xdr:cNvPr id="858" name="テキスト ボックス 857"/>
        <xdr:cNvSpPr txBox="1"/>
      </xdr:nvSpPr>
      <xdr:spPr>
        <a:xfrm>
          <a:off x="19278111" y="135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86320</xdr:rowOff>
    </xdr:from>
    <xdr:to>
      <xdr:col>27</xdr:col>
      <xdr:colOff>161925</xdr:colOff>
      <xdr:row>79</xdr:row>
      <xdr:rowOff>16470</xdr:rowOff>
    </xdr:to>
    <xdr:sp macro="" textlink="">
      <xdr:nvSpPr>
        <xdr:cNvPr id="859" name="円/楕円 858"/>
        <xdr:cNvSpPr/>
      </xdr:nvSpPr>
      <xdr:spPr>
        <a:xfrm>
          <a:off x="18605500" y="134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7597</xdr:rowOff>
    </xdr:from>
    <xdr:ext cx="534377" cy="259045"/>
    <xdr:sp macro="" textlink="">
      <xdr:nvSpPr>
        <xdr:cNvPr id="860" name="テキスト ボックス 859"/>
        <xdr:cNvSpPr txBox="1"/>
      </xdr:nvSpPr>
      <xdr:spPr>
        <a:xfrm>
          <a:off x="18389111" y="135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平成２７年度から類似団体が変更になったことにより、概ね、他の団地と比較して同様な数字となっている。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人件費については、町域が広いことから、支所等の出先機関が多いため、</a:t>
          </a:r>
          <a:r>
            <a:rPr lang="ja-JP" altLang="ja-JP" sz="1100" b="0" i="0" baseline="0">
              <a:solidFill>
                <a:schemeClr val="dk1"/>
              </a:solidFill>
              <a:effectLst/>
              <a:latin typeface="+mn-lt"/>
              <a:ea typeface="+mn-ea"/>
              <a:cs typeface="+mn-cs"/>
            </a:rPr>
            <a:t>他団体に比べ金額が大きくなっている。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ふるさと寄附をしていただいた方に、町のＰＲを行う振興事業を行っていることから他団体に比べ金額が大きくなっている。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扶助費については、</a:t>
          </a:r>
          <a:r>
            <a:rPr lang="ja-JP" altLang="en-US" sz="1100" b="0" i="0" baseline="0">
              <a:solidFill>
                <a:schemeClr val="dk1"/>
              </a:solidFill>
              <a:effectLst/>
              <a:latin typeface="+mn-lt"/>
              <a:ea typeface="+mn-ea"/>
              <a:cs typeface="+mn-cs"/>
            </a:rPr>
            <a:t>民生費にかかわる扶助費が少ないことから、</a:t>
          </a:r>
          <a:r>
            <a:rPr lang="ja-JP" altLang="ja-JP" sz="1100" b="0" i="0" baseline="0">
              <a:solidFill>
                <a:schemeClr val="dk1"/>
              </a:solidFill>
              <a:effectLst/>
              <a:latin typeface="+mn-lt"/>
              <a:ea typeface="+mn-ea"/>
              <a:cs typeface="+mn-cs"/>
            </a:rPr>
            <a:t>他団体に比べ金額が</a:t>
          </a:r>
          <a:r>
            <a:rPr lang="ja-JP" altLang="en-US" sz="1100" b="0" i="0" baseline="0">
              <a:solidFill>
                <a:schemeClr val="dk1"/>
              </a:solidFill>
              <a:effectLst/>
              <a:latin typeface="+mn-lt"/>
              <a:ea typeface="+mn-ea"/>
              <a:cs typeface="+mn-cs"/>
            </a:rPr>
            <a:t>小さく</a:t>
          </a:r>
          <a:r>
            <a:rPr lang="ja-JP" altLang="ja-JP" sz="1100" b="0" i="0" baseline="0">
              <a:solidFill>
                <a:schemeClr val="dk1"/>
              </a:solidFill>
              <a:effectLst/>
              <a:latin typeface="+mn-lt"/>
              <a:ea typeface="+mn-ea"/>
              <a:cs typeface="+mn-cs"/>
            </a:rPr>
            <a:t>なっている</a:t>
          </a:r>
          <a:r>
            <a:rPr lang="ja-JP" altLang="en-US" sz="1100" b="0" i="0" baseline="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積立金については、</a:t>
          </a:r>
          <a:r>
            <a:rPr lang="ja-JP" altLang="en-US" sz="1100" b="0" i="0" baseline="0">
              <a:solidFill>
                <a:schemeClr val="dk1"/>
              </a:solidFill>
              <a:effectLst/>
              <a:latin typeface="+mn-lt"/>
              <a:ea typeface="+mn-ea"/>
              <a:cs typeface="+mn-cs"/>
            </a:rPr>
            <a:t>災害により僅少していた財政調整基金への積立を行ったことから、</a:t>
          </a:r>
          <a:r>
            <a:rPr lang="ja-JP" altLang="ja-JP" sz="1100" b="0" i="0" baseline="0">
              <a:solidFill>
                <a:schemeClr val="dk1"/>
              </a:solidFill>
              <a:effectLst/>
              <a:latin typeface="+mn-lt"/>
              <a:ea typeface="+mn-ea"/>
              <a:cs typeface="+mn-cs"/>
            </a:rPr>
            <a:t>他団体に比べ金額が大きくなっている。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繰出金については</a:t>
          </a:r>
          <a:r>
            <a:rPr lang="ja-JP" altLang="en-US" sz="1100" b="0" i="0" baseline="0">
              <a:solidFill>
                <a:schemeClr val="dk1"/>
              </a:solidFill>
              <a:effectLst/>
              <a:latin typeface="+mn-lt"/>
              <a:ea typeface="+mn-ea"/>
              <a:cs typeface="+mn-cs"/>
            </a:rPr>
            <a:t>、特別会計に対する繰出金を法定内にとどめているため、</a:t>
          </a:r>
          <a:r>
            <a:rPr lang="ja-JP" altLang="ja-JP" sz="1100" b="0" i="0" baseline="0">
              <a:solidFill>
                <a:schemeClr val="dk1"/>
              </a:solidFill>
              <a:effectLst/>
              <a:latin typeface="+mn-lt"/>
              <a:ea typeface="+mn-ea"/>
              <a:cs typeface="+mn-cs"/>
            </a:rPr>
            <a:t>他団体に比べ金額が小さくなっている。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19,321
19,195
135.74
10,408,979
9,935,250
344,062
5,318,285
8,227,559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92.7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58710</xdr:rowOff>
    </xdr:from>
    <xdr:to>
      <xdr:col>6</xdr:col>
      <xdr:colOff>511175</xdr:colOff>
      <xdr:row>38</xdr:row>
      <xdr:rowOff>2213</xdr:rowOff>
    </xdr:to>
    <xdr:cxnSp macro="">
      <xdr:nvCxnSpPr>
        <xdr:cNvPr id="63" name="直線コネクタ 62"/>
        <xdr:cNvCxnSpPr/>
      </xdr:nvCxnSpPr>
      <xdr:spPr>
        <a:xfrm flipV="1">
          <a:off x="3797300" y="6402360"/>
          <a:ext cx="8382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2213</xdr:rowOff>
    </xdr:from>
    <xdr:to>
      <xdr:col>5</xdr:col>
      <xdr:colOff>358775</xdr:colOff>
      <xdr:row>38</xdr:row>
      <xdr:rowOff>5806</xdr:rowOff>
    </xdr:to>
    <xdr:cxnSp macro="">
      <xdr:nvCxnSpPr>
        <xdr:cNvPr id="66" name="直線コネクタ 65"/>
        <xdr:cNvCxnSpPr/>
      </xdr:nvCxnSpPr>
      <xdr:spPr>
        <a:xfrm flipV="1">
          <a:off x="2908300" y="6517313"/>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39</xdr:row>
      <xdr:rowOff>8890</xdr:rowOff>
    </xdr:from>
    <xdr:to>
      <xdr:col>5</xdr:col>
      <xdr:colOff>409575</xdr:colOff>
      <xdr:row>39</xdr:row>
      <xdr:rowOff>110490</xdr:rowOff>
    </xdr:to>
    <xdr:sp macro="" textlink="">
      <xdr:nvSpPr>
        <xdr:cNvPr id="67" name="フローチャート : 判断 66"/>
        <xdr:cNvSpPr/>
      </xdr:nvSpPr>
      <xdr:spPr>
        <a:xfrm>
          <a:off x="3746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101617</xdr:rowOff>
    </xdr:from>
    <xdr:ext cx="469744" cy="259045"/>
    <xdr:sp macro="" textlink="">
      <xdr:nvSpPr>
        <xdr:cNvPr id="68" name="テキスト ボックス 67"/>
        <xdr:cNvSpPr txBox="1"/>
      </xdr:nvSpPr>
      <xdr:spPr>
        <a:xfrm>
          <a:off x="3562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124351</xdr:rowOff>
    </xdr:from>
    <xdr:to>
      <xdr:col>4</xdr:col>
      <xdr:colOff>155575</xdr:colOff>
      <xdr:row>38</xdr:row>
      <xdr:rowOff>5806</xdr:rowOff>
    </xdr:to>
    <xdr:cxnSp macro="">
      <xdr:nvCxnSpPr>
        <xdr:cNvPr id="69" name="直線コネクタ 68"/>
        <xdr:cNvCxnSpPr/>
      </xdr:nvCxnSpPr>
      <xdr:spPr>
        <a:xfrm>
          <a:off x="2019300" y="6468001"/>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34036</xdr:rowOff>
    </xdr:from>
    <xdr:to>
      <xdr:col>4</xdr:col>
      <xdr:colOff>206375</xdr:colOff>
      <xdr:row>39</xdr:row>
      <xdr:rowOff>135636</xdr:rowOff>
    </xdr:to>
    <xdr:sp macro="" textlink="">
      <xdr:nvSpPr>
        <xdr:cNvPr id="70" name="フローチャート : 判断 69"/>
        <xdr:cNvSpPr/>
      </xdr:nvSpPr>
      <xdr:spPr>
        <a:xfrm>
          <a:off x="2857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126763</xdr:rowOff>
    </xdr:from>
    <xdr:ext cx="469744" cy="259045"/>
    <xdr:sp macro="" textlink="">
      <xdr:nvSpPr>
        <xdr:cNvPr id="71" name="テキスト ボックス 70"/>
        <xdr:cNvSpPr txBox="1"/>
      </xdr:nvSpPr>
      <xdr:spPr>
        <a:xfrm>
          <a:off x="2673427" y="68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67201</xdr:rowOff>
    </xdr:from>
    <xdr:to>
      <xdr:col>2</xdr:col>
      <xdr:colOff>638175</xdr:colOff>
      <xdr:row>37</xdr:row>
      <xdr:rowOff>124351</xdr:rowOff>
    </xdr:to>
    <xdr:cxnSp macro="">
      <xdr:nvCxnSpPr>
        <xdr:cNvPr id="72" name="直線コネクタ 71"/>
        <xdr:cNvCxnSpPr/>
      </xdr:nvCxnSpPr>
      <xdr:spPr>
        <a:xfrm>
          <a:off x="1130300" y="623940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171196</xdr:rowOff>
    </xdr:from>
    <xdr:to>
      <xdr:col>3</xdr:col>
      <xdr:colOff>3175</xdr:colOff>
      <xdr:row>39</xdr:row>
      <xdr:rowOff>101346</xdr:rowOff>
    </xdr:to>
    <xdr:sp macro="" textlink="">
      <xdr:nvSpPr>
        <xdr:cNvPr id="73" name="フローチャート : 判断 72"/>
        <xdr:cNvSpPr/>
      </xdr:nvSpPr>
      <xdr:spPr>
        <a:xfrm>
          <a:off x="1968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92473</xdr:rowOff>
    </xdr:from>
    <xdr:ext cx="469744" cy="259045"/>
    <xdr:sp macro="" textlink="">
      <xdr:nvSpPr>
        <xdr:cNvPr id="74" name="テキスト ボックス 73"/>
        <xdr:cNvSpPr txBox="1"/>
      </xdr:nvSpPr>
      <xdr:spPr>
        <a:xfrm>
          <a:off x="1784427" y="67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14442</xdr:rowOff>
    </xdr:from>
    <xdr:to>
      <xdr:col>1</xdr:col>
      <xdr:colOff>485775</xdr:colOff>
      <xdr:row>38</xdr:row>
      <xdr:rowOff>116042</xdr:rowOff>
    </xdr:to>
    <xdr:sp macro="" textlink="">
      <xdr:nvSpPr>
        <xdr:cNvPr id="75" name="フローチャート : 判断 74"/>
        <xdr:cNvSpPr/>
      </xdr:nvSpPr>
      <xdr:spPr>
        <a:xfrm>
          <a:off x="1079500" y="65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107169</xdr:rowOff>
    </xdr:from>
    <xdr:ext cx="469744" cy="259045"/>
    <xdr:sp macro="" textlink="">
      <xdr:nvSpPr>
        <xdr:cNvPr id="76" name="テキスト ボックス 75"/>
        <xdr:cNvSpPr txBox="1"/>
      </xdr:nvSpPr>
      <xdr:spPr>
        <a:xfrm>
          <a:off x="895427" y="66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7910</xdr:rowOff>
    </xdr:from>
    <xdr:to>
      <xdr:col>6</xdr:col>
      <xdr:colOff>561975</xdr:colOff>
      <xdr:row>37</xdr:row>
      <xdr:rowOff>109510</xdr:rowOff>
    </xdr:to>
    <xdr:sp macro="" textlink="">
      <xdr:nvSpPr>
        <xdr:cNvPr id="82" name="円/楕円 81"/>
        <xdr:cNvSpPr/>
      </xdr:nvSpPr>
      <xdr:spPr>
        <a:xfrm>
          <a:off x="45847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157787</xdr:rowOff>
    </xdr:from>
    <xdr:ext cx="469744" cy="259045"/>
    <xdr:sp macro="" textlink="">
      <xdr:nvSpPr>
        <xdr:cNvPr id="83" name="議会費該当値テキスト"/>
        <xdr:cNvSpPr txBox="1"/>
      </xdr:nvSpPr>
      <xdr:spPr>
        <a:xfrm>
          <a:off x="4686300" y="632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122863</xdr:rowOff>
    </xdr:from>
    <xdr:to>
      <xdr:col>5</xdr:col>
      <xdr:colOff>409575</xdr:colOff>
      <xdr:row>38</xdr:row>
      <xdr:rowOff>53014</xdr:rowOff>
    </xdr:to>
    <xdr:sp macro="" textlink="">
      <xdr:nvSpPr>
        <xdr:cNvPr id="84" name="円/楕円 83"/>
        <xdr:cNvSpPr/>
      </xdr:nvSpPr>
      <xdr:spPr>
        <a:xfrm>
          <a:off x="3746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69540</xdr:rowOff>
    </xdr:from>
    <xdr:ext cx="469744" cy="259045"/>
    <xdr:sp macro="" textlink="">
      <xdr:nvSpPr>
        <xdr:cNvPr id="85" name="テキスト ボックス 84"/>
        <xdr:cNvSpPr txBox="1"/>
      </xdr:nvSpPr>
      <xdr:spPr>
        <a:xfrm>
          <a:off x="3562427" y="62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126456</xdr:rowOff>
    </xdr:from>
    <xdr:to>
      <xdr:col>4</xdr:col>
      <xdr:colOff>206375</xdr:colOff>
      <xdr:row>38</xdr:row>
      <xdr:rowOff>56606</xdr:rowOff>
    </xdr:to>
    <xdr:sp macro="" textlink="">
      <xdr:nvSpPr>
        <xdr:cNvPr id="86" name="円/楕円 85"/>
        <xdr:cNvSpPr/>
      </xdr:nvSpPr>
      <xdr:spPr>
        <a:xfrm>
          <a:off x="2857500" y="64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73133</xdr:rowOff>
    </xdr:from>
    <xdr:ext cx="469744" cy="259045"/>
    <xdr:sp macro="" textlink="">
      <xdr:nvSpPr>
        <xdr:cNvPr id="87" name="テキスト ボックス 86"/>
        <xdr:cNvSpPr txBox="1"/>
      </xdr:nvSpPr>
      <xdr:spPr>
        <a:xfrm>
          <a:off x="2673427" y="624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73551</xdr:rowOff>
    </xdr:from>
    <xdr:to>
      <xdr:col>3</xdr:col>
      <xdr:colOff>3175</xdr:colOff>
      <xdr:row>38</xdr:row>
      <xdr:rowOff>3701</xdr:rowOff>
    </xdr:to>
    <xdr:sp macro="" textlink="">
      <xdr:nvSpPr>
        <xdr:cNvPr id="88" name="円/楕円 87"/>
        <xdr:cNvSpPr/>
      </xdr:nvSpPr>
      <xdr:spPr>
        <a:xfrm>
          <a:off x="1968500" y="64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20228</xdr:rowOff>
    </xdr:from>
    <xdr:ext cx="469744" cy="259045"/>
    <xdr:sp macro="" textlink="">
      <xdr:nvSpPr>
        <xdr:cNvPr id="89" name="テキスト ボックス 88"/>
        <xdr:cNvSpPr txBox="1"/>
      </xdr:nvSpPr>
      <xdr:spPr>
        <a:xfrm>
          <a:off x="1784427" y="619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16401</xdr:rowOff>
    </xdr:from>
    <xdr:to>
      <xdr:col>1</xdr:col>
      <xdr:colOff>485775</xdr:colOff>
      <xdr:row>36</xdr:row>
      <xdr:rowOff>118001</xdr:rowOff>
    </xdr:to>
    <xdr:sp macro="" textlink="">
      <xdr:nvSpPr>
        <xdr:cNvPr id="90" name="円/楕円 89"/>
        <xdr:cNvSpPr/>
      </xdr:nvSpPr>
      <xdr:spPr>
        <a:xfrm>
          <a:off x="1079500" y="61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134528</xdr:rowOff>
    </xdr:from>
    <xdr:ext cx="469744" cy="259045"/>
    <xdr:sp macro="" textlink="">
      <xdr:nvSpPr>
        <xdr:cNvPr id="91" name="テキスト ボックス 90"/>
        <xdr:cNvSpPr txBox="1"/>
      </xdr:nvSpPr>
      <xdr:spPr>
        <a:xfrm>
          <a:off x="895427" y="596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28840</xdr:rowOff>
    </xdr:from>
    <xdr:to>
      <xdr:col>6</xdr:col>
      <xdr:colOff>511175</xdr:colOff>
      <xdr:row>54</xdr:row>
      <xdr:rowOff>166239</xdr:rowOff>
    </xdr:to>
    <xdr:cxnSp macro="">
      <xdr:nvCxnSpPr>
        <xdr:cNvPr id="123" name="直線コネクタ 122"/>
        <xdr:cNvCxnSpPr/>
      </xdr:nvCxnSpPr>
      <xdr:spPr>
        <a:xfrm flipV="1">
          <a:off x="3797300" y="9115690"/>
          <a:ext cx="838200" cy="30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113683</xdr:rowOff>
    </xdr:from>
    <xdr:to>
      <xdr:col>5</xdr:col>
      <xdr:colOff>358775</xdr:colOff>
      <xdr:row>54</xdr:row>
      <xdr:rowOff>166239</xdr:rowOff>
    </xdr:to>
    <xdr:cxnSp macro="">
      <xdr:nvCxnSpPr>
        <xdr:cNvPr id="126" name="直線コネクタ 125"/>
        <xdr:cNvCxnSpPr/>
      </xdr:nvCxnSpPr>
      <xdr:spPr>
        <a:xfrm>
          <a:off x="2908300" y="9371983"/>
          <a:ext cx="8890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113683</xdr:rowOff>
    </xdr:from>
    <xdr:to>
      <xdr:col>4</xdr:col>
      <xdr:colOff>155575</xdr:colOff>
      <xdr:row>56</xdr:row>
      <xdr:rowOff>102612</xdr:rowOff>
    </xdr:to>
    <xdr:cxnSp macro="">
      <xdr:nvCxnSpPr>
        <xdr:cNvPr id="129" name="直線コネクタ 128"/>
        <xdr:cNvCxnSpPr/>
      </xdr:nvCxnSpPr>
      <xdr:spPr>
        <a:xfrm flipV="1">
          <a:off x="2019300" y="9371983"/>
          <a:ext cx="889000" cy="3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91901</xdr:rowOff>
    </xdr:from>
    <xdr:to>
      <xdr:col>2</xdr:col>
      <xdr:colOff>638175</xdr:colOff>
      <xdr:row>56</xdr:row>
      <xdr:rowOff>102612</xdr:rowOff>
    </xdr:to>
    <xdr:cxnSp macro="">
      <xdr:nvCxnSpPr>
        <xdr:cNvPr id="132" name="直線コネクタ 131"/>
        <xdr:cNvCxnSpPr/>
      </xdr:nvCxnSpPr>
      <xdr:spPr>
        <a:xfrm>
          <a:off x="1130300" y="969310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149490</xdr:rowOff>
    </xdr:from>
    <xdr:to>
      <xdr:col>6</xdr:col>
      <xdr:colOff>561975</xdr:colOff>
      <xdr:row>53</xdr:row>
      <xdr:rowOff>79640</xdr:rowOff>
    </xdr:to>
    <xdr:sp macro="" textlink="">
      <xdr:nvSpPr>
        <xdr:cNvPr id="142" name="円/楕円 141"/>
        <xdr:cNvSpPr/>
      </xdr:nvSpPr>
      <xdr:spPr>
        <a:xfrm>
          <a:off x="4584700" y="90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917</xdr:rowOff>
    </xdr:from>
    <xdr:ext cx="599010" cy="259045"/>
    <xdr:sp macro="" textlink="">
      <xdr:nvSpPr>
        <xdr:cNvPr id="143" name="総務費該当値テキスト"/>
        <xdr:cNvSpPr txBox="1"/>
      </xdr:nvSpPr>
      <xdr:spPr>
        <a:xfrm>
          <a:off x="4686300" y="891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130,934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115439</xdr:rowOff>
    </xdr:from>
    <xdr:to>
      <xdr:col>5</xdr:col>
      <xdr:colOff>409575</xdr:colOff>
      <xdr:row>55</xdr:row>
      <xdr:rowOff>45589</xdr:rowOff>
    </xdr:to>
    <xdr:sp macro="" textlink="">
      <xdr:nvSpPr>
        <xdr:cNvPr id="144" name="円/楕円 143"/>
        <xdr:cNvSpPr/>
      </xdr:nvSpPr>
      <xdr:spPr>
        <a:xfrm>
          <a:off x="3746500" y="93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62116</xdr:rowOff>
    </xdr:from>
    <xdr:ext cx="599010" cy="259045"/>
    <xdr:sp macro="" textlink="">
      <xdr:nvSpPr>
        <xdr:cNvPr id="145" name="テキスト ボックス 144"/>
        <xdr:cNvSpPr txBox="1"/>
      </xdr:nvSpPr>
      <xdr:spPr>
        <a:xfrm>
          <a:off x="3497794" y="91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62883</xdr:rowOff>
    </xdr:from>
    <xdr:to>
      <xdr:col>4</xdr:col>
      <xdr:colOff>206375</xdr:colOff>
      <xdr:row>54</xdr:row>
      <xdr:rowOff>164483</xdr:rowOff>
    </xdr:to>
    <xdr:sp macro="" textlink="">
      <xdr:nvSpPr>
        <xdr:cNvPr id="146" name="円/楕円 145"/>
        <xdr:cNvSpPr/>
      </xdr:nvSpPr>
      <xdr:spPr>
        <a:xfrm>
          <a:off x="2857500" y="93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9560</xdr:rowOff>
    </xdr:from>
    <xdr:ext cx="599010" cy="259045"/>
    <xdr:sp macro="" textlink="">
      <xdr:nvSpPr>
        <xdr:cNvPr id="147" name="テキスト ボックス 146"/>
        <xdr:cNvSpPr txBox="1"/>
      </xdr:nvSpPr>
      <xdr:spPr>
        <a:xfrm>
          <a:off x="2608794" y="909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51812</xdr:rowOff>
    </xdr:from>
    <xdr:to>
      <xdr:col>3</xdr:col>
      <xdr:colOff>3175</xdr:colOff>
      <xdr:row>56</xdr:row>
      <xdr:rowOff>153412</xdr:rowOff>
    </xdr:to>
    <xdr:sp macro="" textlink="">
      <xdr:nvSpPr>
        <xdr:cNvPr id="148" name="円/楕円 147"/>
        <xdr:cNvSpPr/>
      </xdr:nvSpPr>
      <xdr:spPr>
        <a:xfrm>
          <a:off x="1968500" y="96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169939</xdr:rowOff>
    </xdr:from>
    <xdr:ext cx="534377" cy="259045"/>
    <xdr:sp macro="" textlink="">
      <xdr:nvSpPr>
        <xdr:cNvPr id="149" name="テキスト ボックス 148"/>
        <xdr:cNvSpPr txBox="1"/>
      </xdr:nvSpPr>
      <xdr:spPr>
        <a:xfrm>
          <a:off x="1752111" y="94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41101</xdr:rowOff>
    </xdr:from>
    <xdr:to>
      <xdr:col>1</xdr:col>
      <xdr:colOff>485775</xdr:colOff>
      <xdr:row>56</xdr:row>
      <xdr:rowOff>142701</xdr:rowOff>
    </xdr:to>
    <xdr:sp macro="" textlink="">
      <xdr:nvSpPr>
        <xdr:cNvPr id="150" name="円/楕円 149"/>
        <xdr:cNvSpPr/>
      </xdr:nvSpPr>
      <xdr:spPr>
        <a:xfrm>
          <a:off x="1079500" y="964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159228</xdr:rowOff>
    </xdr:from>
    <xdr:ext cx="534377" cy="259045"/>
    <xdr:sp macro="" textlink="">
      <xdr:nvSpPr>
        <xdr:cNvPr id="151" name="テキスト ボックス 150"/>
        <xdr:cNvSpPr txBox="1"/>
      </xdr:nvSpPr>
      <xdr:spPr>
        <a:xfrm>
          <a:off x="863111" y="941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93534</xdr:rowOff>
    </xdr:from>
    <xdr:to>
      <xdr:col>6</xdr:col>
      <xdr:colOff>511175</xdr:colOff>
      <xdr:row>79</xdr:row>
      <xdr:rowOff>45300</xdr:rowOff>
    </xdr:to>
    <xdr:cxnSp macro="">
      <xdr:nvCxnSpPr>
        <xdr:cNvPr id="183" name="直線コネクタ 182"/>
        <xdr:cNvCxnSpPr/>
      </xdr:nvCxnSpPr>
      <xdr:spPr>
        <a:xfrm flipV="1">
          <a:off x="3797300" y="13295184"/>
          <a:ext cx="838200" cy="2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69292</xdr:rowOff>
    </xdr:from>
    <xdr:to>
      <xdr:col>5</xdr:col>
      <xdr:colOff>358775</xdr:colOff>
      <xdr:row>79</xdr:row>
      <xdr:rowOff>45300</xdr:rowOff>
    </xdr:to>
    <xdr:cxnSp macro="">
      <xdr:nvCxnSpPr>
        <xdr:cNvPr id="186" name="直線コネクタ 185"/>
        <xdr:cNvCxnSpPr/>
      </xdr:nvCxnSpPr>
      <xdr:spPr>
        <a:xfrm>
          <a:off x="2908300" y="13442392"/>
          <a:ext cx="889000" cy="1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154257</xdr:rowOff>
    </xdr:from>
    <xdr:to>
      <xdr:col>5</xdr:col>
      <xdr:colOff>409575</xdr:colOff>
      <xdr:row>78</xdr:row>
      <xdr:rowOff>84407</xdr:rowOff>
    </xdr:to>
    <xdr:sp macro="" textlink="">
      <xdr:nvSpPr>
        <xdr:cNvPr id="187" name="フローチャート : 判断 186"/>
        <xdr:cNvSpPr/>
      </xdr:nvSpPr>
      <xdr:spPr>
        <a:xfrm>
          <a:off x="3746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100934</xdr:rowOff>
    </xdr:from>
    <xdr:ext cx="599010" cy="259045"/>
    <xdr:sp macro="" textlink="">
      <xdr:nvSpPr>
        <xdr:cNvPr id="188" name="テキスト ボックス 187"/>
        <xdr:cNvSpPr txBox="1"/>
      </xdr:nvSpPr>
      <xdr:spPr>
        <a:xfrm>
          <a:off x="3497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69292</xdr:rowOff>
    </xdr:from>
    <xdr:to>
      <xdr:col>4</xdr:col>
      <xdr:colOff>155575</xdr:colOff>
      <xdr:row>79</xdr:row>
      <xdr:rowOff>41173</xdr:rowOff>
    </xdr:to>
    <xdr:cxnSp macro="">
      <xdr:nvCxnSpPr>
        <xdr:cNvPr id="189" name="直線コネクタ 188"/>
        <xdr:cNvCxnSpPr/>
      </xdr:nvCxnSpPr>
      <xdr:spPr>
        <a:xfrm flipV="1">
          <a:off x="2019300" y="13442392"/>
          <a:ext cx="889000" cy="1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32914</xdr:rowOff>
    </xdr:from>
    <xdr:to>
      <xdr:col>4</xdr:col>
      <xdr:colOff>206375</xdr:colOff>
      <xdr:row>78</xdr:row>
      <xdr:rowOff>134514</xdr:rowOff>
    </xdr:to>
    <xdr:sp macro="" textlink="">
      <xdr:nvSpPr>
        <xdr:cNvPr id="190" name="フローチャート : 判断 189"/>
        <xdr:cNvSpPr/>
      </xdr:nvSpPr>
      <xdr:spPr>
        <a:xfrm>
          <a:off x="2857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125641</xdr:rowOff>
    </xdr:from>
    <xdr:ext cx="599010" cy="259045"/>
    <xdr:sp macro="" textlink="">
      <xdr:nvSpPr>
        <xdr:cNvPr id="191" name="テキスト ボックス 190"/>
        <xdr:cNvSpPr txBox="1"/>
      </xdr:nvSpPr>
      <xdr:spPr>
        <a:xfrm>
          <a:off x="2608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41173</xdr:rowOff>
    </xdr:from>
    <xdr:to>
      <xdr:col>2</xdr:col>
      <xdr:colOff>638175</xdr:colOff>
      <xdr:row>79</xdr:row>
      <xdr:rowOff>80656</xdr:rowOff>
    </xdr:to>
    <xdr:cxnSp macro="">
      <xdr:nvCxnSpPr>
        <xdr:cNvPr id="192" name="直線コネクタ 191"/>
        <xdr:cNvCxnSpPr/>
      </xdr:nvCxnSpPr>
      <xdr:spPr>
        <a:xfrm flipV="1">
          <a:off x="1130300" y="13585723"/>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54446</xdr:rowOff>
    </xdr:from>
    <xdr:to>
      <xdr:col>3</xdr:col>
      <xdr:colOff>3175</xdr:colOff>
      <xdr:row>78</xdr:row>
      <xdr:rowOff>156046</xdr:rowOff>
    </xdr:to>
    <xdr:sp macro="" textlink="">
      <xdr:nvSpPr>
        <xdr:cNvPr id="193" name="フローチャート : 判断 192"/>
        <xdr:cNvSpPr/>
      </xdr:nvSpPr>
      <xdr:spPr>
        <a:xfrm>
          <a:off x="1968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1123</xdr:rowOff>
    </xdr:from>
    <xdr:ext cx="599010" cy="259045"/>
    <xdr:sp macro="" textlink="">
      <xdr:nvSpPr>
        <xdr:cNvPr id="194" name="テキスト ボックス 193"/>
        <xdr:cNvSpPr txBox="1"/>
      </xdr:nvSpPr>
      <xdr:spPr>
        <a:xfrm>
          <a:off x="1719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46675</xdr:rowOff>
    </xdr:from>
    <xdr:to>
      <xdr:col>1</xdr:col>
      <xdr:colOff>485775</xdr:colOff>
      <xdr:row>78</xdr:row>
      <xdr:rowOff>148275</xdr:rowOff>
    </xdr:to>
    <xdr:sp macro="" textlink="">
      <xdr:nvSpPr>
        <xdr:cNvPr id="195" name="フローチャート : 判断 194"/>
        <xdr:cNvSpPr/>
      </xdr:nvSpPr>
      <xdr:spPr>
        <a:xfrm>
          <a:off x="1079500" y="134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164802</xdr:rowOff>
    </xdr:from>
    <xdr:ext cx="599010" cy="259045"/>
    <xdr:sp macro="" textlink="">
      <xdr:nvSpPr>
        <xdr:cNvPr id="196" name="テキスト ボックス 195"/>
        <xdr:cNvSpPr txBox="1"/>
      </xdr:nvSpPr>
      <xdr:spPr>
        <a:xfrm>
          <a:off x="830794" y="1319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42734</xdr:rowOff>
    </xdr:from>
    <xdr:to>
      <xdr:col>6</xdr:col>
      <xdr:colOff>561975</xdr:colOff>
      <xdr:row>77</xdr:row>
      <xdr:rowOff>144334</xdr:rowOff>
    </xdr:to>
    <xdr:sp macro="" textlink="">
      <xdr:nvSpPr>
        <xdr:cNvPr id="202" name="円/楕円 201"/>
        <xdr:cNvSpPr/>
      </xdr:nvSpPr>
      <xdr:spPr>
        <a:xfrm>
          <a:off x="4584700" y="132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21161</xdr:rowOff>
    </xdr:from>
    <xdr:ext cx="599010" cy="259045"/>
    <xdr:sp macro="" textlink="">
      <xdr:nvSpPr>
        <xdr:cNvPr id="203" name="民生費該当値テキスト"/>
        <xdr:cNvSpPr txBox="1"/>
      </xdr:nvSpPr>
      <xdr:spPr>
        <a:xfrm>
          <a:off x="4686300" y="1322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165950</xdr:rowOff>
    </xdr:from>
    <xdr:to>
      <xdr:col>5</xdr:col>
      <xdr:colOff>409575</xdr:colOff>
      <xdr:row>79</xdr:row>
      <xdr:rowOff>96100</xdr:rowOff>
    </xdr:to>
    <xdr:sp macro="" textlink="">
      <xdr:nvSpPr>
        <xdr:cNvPr id="204" name="円/楕円 203"/>
        <xdr:cNvSpPr/>
      </xdr:nvSpPr>
      <xdr:spPr>
        <a:xfrm>
          <a:off x="3746500" y="135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87227</xdr:rowOff>
    </xdr:from>
    <xdr:ext cx="534377" cy="259045"/>
    <xdr:sp macro="" textlink="">
      <xdr:nvSpPr>
        <xdr:cNvPr id="205" name="テキスト ボックス 204"/>
        <xdr:cNvSpPr txBox="1"/>
      </xdr:nvSpPr>
      <xdr:spPr>
        <a:xfrm>
          <a:off x="3530111" y="136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18492</xdr:rowOff>
    </xdr:from>
    <xdr:to>
      <xdr:col>4</xdr:col>
      <xdr:colOff>206375</xdr:colOff>
      <xdr:row>78</xdr:row>
      <xdr:rowOff>120092</xdr:rowOff>
    </xdr:to>
    <xdr:sp macro="" textlink="">
      <xdr:nvSpPr>
        <xdr:cNvPr id="206" name="円/楕円 205"/>
        <xdr:cNvSpPr/>
      </xdr:nvSpPr>
      <xdr:spPr>
        <a:xfrm>
          <a:off x="2857500" y="13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136619</xdr:rowOff>
    </xdr:from>
    <xdr:ext cx="599010" cy="259045"/>
    <xdr:sp macro="" textlink="">
      <xdr:nvSpPr>
        <xdr:cNvPr id="207" name="テキスト ボックス 206"/>
        <xdr:cNvSpPr txBox="1"/>
      </xdr:nvSpPr>
      <xdr:spPr>
        <a:xfrm>
          <a:off x="2608794" y="1316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161823</xdr:rowOff>
    </xdr:from>
    <xdr:to>
      <xdr:col>3</xdr:col>
      <xdr:colOff>3175</xdr:colOff>
      <xdr:row>79</xdr:row>
      <xdr:rowOff>91973</xdr:rowOff>
    </xdr:to>
    <xdr:sp macro="" textlink="">
      <xdr:nvSpPr>
        <xdr:cNvPr id="208" name="円/楕円 207"/>
        <xdr:cNvSpPr/>
      </xdr:nvSpPr>
      <xdr:spPr>
        <a:xfrm>
          <a:off x="1968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83100</xdr:rowOff>
    </xdr:from>
    <xdr:ext cx="534377" cy="259045"/>
    <xdr:sp macro="" textlink="">
      <xdr:nvSpPr>
        <xdr:cNvPr id="209" name="テキスト ボックス 208"/>
        <xdr:cNvSpPr txBox="1"/>
      </xdr:nvSpPr>
      <xdr:spPr>
        <a:xfrm>
          <a:off x="1752111" y="1362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29856</xdr:rowOff>
    </xdr:from>
    <xdr:to>
      <xdr:col>1</xdr:col>
      <xdr:colOff>485775</xdr:colOff>
      <xdr:row>79</xdr:row>
      <xdr:rowOff>131456</xdr:rowOff>
    </xdr:to>
    <xdr:sp macro="" textlink="">
      <xdr:nvSpPr>
        <xdr:cNvPr id="210" name="円/楕円 209"/>
        <xdr:cNvSpPr/>
      </xdr:nvSpPr>
      <xdr:spPr>
        <a:xfrm>
          <a:off x="1079500" y="135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122583</xdr:rowOff>
    </xdr:from>
    <xdr:ext cx="534377" cy="259045"/>
    <xdr:sp macro="" textlink="">
      <xdr:nvSpPr>
        <xdr:cNvPr id="211" name="テキスト ボックス 210"/>
        <xdr:cNvSpPr txBox="1"/>
      </xdr:nvSpPr>
      <xdr:spPr>
        <a:xfrm>
          <a:off x="863111" y="136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97475</xdr:rowOff>
    </xdr:from>
    <xdr:to>
      <xdr:col>6</xdr:col>
      <xdr:colOff>511175</xdr:colOff>
      <xdr:row>97</xdr:row>
      <xdr:rowOff>161466</xdr:rowOff>
    </xdr:to>
    <xdr:cxnSp macro="">
      <xdr:nvCxnSpPr>
        <xdr:cNvPr id="243" name="直線コネクタ 242"/>
        <xdr:cNvCxnSpPr/>
      </xdr:nvCxnSpPr>
      <xdr:spPr>
        <a:xfrm>
          <a:off x="3797300" y="16728125"/>
          <a:ext cx="8382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162331</xdr:rowOff>
    </xdr:from>
    <xdr:to>
      <xdr:col>5</xdr:col>
      <xdr:colOff>358775</xdr:colOff>
      <xdr:row>97</xdr:row>
      <xdr:rowOff>97475</xdr:rowOff>
    </xdr:to>
    <xdr:cxnSp macro="">
      <xdr:nvCxnSpPr>
        <xdr:cNvPr id="246" name="直線コネクタ 245"/>
        <xdr:cNvCxnSpPr/>
      </xdr:nvCxnSpPr>
      <xdr:spPr>
        <a:xfrm>
          <a:off x="2908300" y="16621531"/>
          <a:ext cx="889000" cy="10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7" name="フローチャート : 判断 246"/>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8" name="テキスト ボックス 247"/>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114946</xdr:rowOff>
    </xdr:from>
    <xdr:to>
      <xdr:col>4</xdr:col>
      <xdr:colOff>155575</xdr:colOff>
      <xdr:row>96</xdr:row>
      <xdr:rowOff>162331</xdr:rowOff>
    </xdr:to>
    <xdr:cxnSp macro="">
      <xdr:nvCxnSpPr>
        <xdr:cNvPr id="249" name="直線コネクタ 248"/>
        <xdr:cNvCxnSpPr/>
      </xdr:nvCxnSpPr>
      <xdr:spPr>
        <a:xfrm>
          <a:off x="2019300" y="16574146"/>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50" name="フローチャート : 判断 249"/>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51" name="テキスト ボックス 250"/>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77129</xdr:rowOff>
    </xdr:from>
    <xdr:to>
      <xdr:col>2</xdr:col>
      <xdr:colOff>638175</xdr:colOff>
      <xdr:row>96</xdr:row>
      <xdr:rowOff>114946</xdr:rowOff>
    </xdr:to>
    <xdr:cxnSp macro="">
      <xdr:nvCxnSpPr>
        <xdr:cNvPr id="252" name="直線コネクタ 251"/>
        <xdr:cNvCxnSpPr/>
      </xdr:nvCxnSpPr>
      <xdr:spPr>
        <a:xfrm>
          <a:off x="1130300" y="16536329"/>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3" name="フローチャート : 判断 252"/>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4" name="テキスト ボックス 253"/>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5" name="フローチャート : 判断 254"/>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6" name="テキスト ボックス 255"/>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110666</xdr:rowOff>
    </xdr:from>
    <xdr:to>
      <xdr:col>6</xdr:col>
      <xdr:colOff>561975</xdr:colOff>
      <xdr:row>98</xdr:row>
      <xdr:rowOff>40816</xdr:rowOff>
    </xdr:to>
    <xdr:sp macro="" textlink="">
      <xdr:nvSpPr>
        <xdr:cNvPr id="262" name="円/楕円 261"/>
        <xdr:cNvSpPr/>
      </xdr:nvSpPr>
      <xdr:spPr>
        <a:xfrm>
          <a:off x="4584700" y="167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89093</xdr:rowOff>
    </xdr:from>
    <xdr:ext cx="534377" cy="259045"/>
    <xdr:sp macro="" textlink="">
      <xdr:nvSpPr>
        <xdr:cNvPr id="263" name="衛生費該当値テキスト"/>
        <xdr:cNvSpPr txBox="1"/>
      </xdr:nvSpPr>
      <xdr:spPr>
        <a:xfrm>
          <a:off x="4686300" y="167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46675</xdr:rowOff>
    </xdr:from>
    <xdr:to>
      <xdr:col>5</xdr:col>
      <xdr:colOff>409575</xdr:colOff>
      <xdr:row>97</xdr:row>
      <xdr:rowOff>148275</xdr:rowOff>
    </xdr:to>
    <xdr:sp macro="" textlink="">
      <xdr:nvSpPr>
        <xdr:cNvPr id="264" name="円/楕円 263"/>
        <xdr:cNvSpPr/>
      </xdr:nvSpPr>
      <xdr:spPr>
        <a:xfrm>
          <a:off x="3746500" y="166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164802</xdr:rowOff>
    </xdr:from>
    <xdr:ext cx="534377" cy="259045"/>
    <xdr:sp macro="" textlink="">
      <xdr:nvSpPr>
        <xdr:cNvPr id="265" name="テキスト ボックス 264"/>
        <xdr:cNvSpPr txBox="1"/>
      </xdr:nvSpPr>
      <xdr:spPr>
        <a:xfrm>
          <a:off x="3530111" y="1645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111531</xdr:rowOff>
    </xdr:from>
    <xdr:to>
      <xdr:col>4</xdr:col>
      <xdr:colOff>206375</xdr:colOff>
      <xdr:row>97</xdr:row>
      <xdr:rowOff>41681</xdr:rowOff>
    </xdr:to>
    <xdr:sp macro="" textlink="">
      <xdr:nvSpPr>
        <xdr:cNvPr id="266" name="円/楕円 265"/>
        <xdr:cNvSpPr/>
      </xdr:nvSpPr>
      <xdr:spPr>
        <a:xfrm>
          <a:off x="2857500" y="165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58208</xdr:rowOff>
    </xdr:from>
    <xdr:ext cx="534377" cy="259045"/>
    <xdr:sp macro="" textlink="">
      <xdr:nvSpPr>
        <xdr:cNvPr id="267" name="テキスト ボックス 266"/>
        <xdr:cNvSpPr txBox="1"/>
      </xdr:nvSpPr>
      <xdr:spPr>
        <a:xfrm>
          <a:off x="2641111" y="163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64146</xdr:rowOff>
    </xdr:from>
    <xdr:to>
      <xdr:col>3</xdr:col>
      <xdr:colOff>3175</xdr:colOff>
      <xdr:row>96</xdr:row>
      <xdr:rowOff>165746</xdr:rowOff>
    </xdr:to>
    <xdr:sp macro="" textlink="">
      <xdr:nvSpPr>
        <xdr:cNvPr id="268" name="円/楕円 267"/>
        <xdr:cNvSpPr/>
      </xdr:nvSpPr>
      <xdr:spPr>
        <a:xfrm>
          <a:off x="1968500" y="165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10823</xdr:rowOff>
    </xdr:from>
    <xdr:ext cx="534377" cy="259045"/>
    <xdr:sp macro="" textlink="">
      <xdr:nvSpPr>
        <xdr:cNvPr id="269" name="テキスト ボックス 268"/>
        <xdr:cNvSpPr txBox="1"/>
      </xdr:nvSpPr>
      <xdr:spPr>
        <a:xfrm>
          <a:off x="1752111" y="1629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26329</xdr:rowOff>
    </xdr:from>
    <xdr:to>
      <xdr:col>1</xdr:col>
      <xdr:colOff>485775</xdr:colOff>
      <xdr:row>96</xdr:row>
      <xdr:rowOff>127929</xdr:rowOff>
    </xdr:to>
    <xdr:sp macro="" textlink="">
      <xdr:nvSpPr>
        <xdr:cNvPr id="270" name="円/楕円 269"/>
        <xdr:cNvSpPr/>
      </xdr:nvSpPr>
      <xdr:spPr>
        <a:xfrm>
          <a:off x="1079500" y="164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144456</xdr:rowOff>
    </xdr:from>
    <xdr:ext cx="534377" cy="259045"/>
    <xdr:sp macro="" textlink="">
      <xdr:nvSpPr>
        <xdr:cNvPr id="271" name="テキスト ボックス 270"/>
        <xdr:cNvSpPr txBox="1"/>
      </xdr:nvSpPr>
      <xdr:spPr>
        <a:xfrm>
          <a:off x="863111" y="1626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2" name="直線コネクタ 30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5" name="直線コネクタ 30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74204</xdr:rowOff>
    </xdr:from>
    <xdr:to>
      <xdr:col>14</xdr:col>
      <xdr:colOff>79375</xdr:colOff>
      <xdr:row>38</xdr:row>
      <xdr:rowOff>4355</xdr:rowOff>
    </xdr:to>
    <xdr:sp macro="" textlink="">
      <xdr:nvSpPr>
        <xdr:cNvPr id="306" name="フローチャート : 判断 305"/>
        <xdr:cNvSpPr/>
      </xdr:nvSpPr>
      <xdr:spPr>
        <a:xfrm>
          <a:off x="9588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20881</xdr:rowOff>
    </xdr:from>
    <xdr:ext cx="378565" cy="259045"/>
    <xdr:sp macro="" textlink="">
      <xdr:nvSpPr>
        <xdr:cNvPr id="307" name="テキスト ボックス 306"/>
        <xdr:cNvSpPr txBox="1"/>
      </xdr:nvSpPr>
      <xdr:spPr>
        <a:xfrm>
          <a:off x="9450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8" name="直線コネクタ 30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161725</xdr:rowOff>
    </xdr:from>
    <xdr:to>
      <xdr:col>12</xdr:col>
      <xdr:colOff>561975</xdr:colOff>
      <xdr:row>37</xdr:row>
      <xdr:rowOff>91875</xdr:rowOff>
    </xdr:to>
    <xdr:sp macro="" textlink="">
      <xdr:nvSpPr>
        <xdr:cNvPr id="309" name="フローチャート : 判断 308"/>
        <xdr:cNvSpPr/>
      </xdr:nvSpPr>
      <xdr:spPr>
        <a:xfrm>
          <a:off x="8699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108402</xdr:rowOff>
    </xdr:from>
    <xdr:ext cx="469744" cy="259045"/>
    <xdr:sp macro="" textlink="">
      <xdr:nvSpPr>
        <xdr:cNvPr id="310" name="テキスト ボックス 309"/>
        <xdr:cNvSpPr txBox="1"/>
      </xdr:nvSpPr>
      <xdr:spPr>
        <a:xfrm>
          <a:off x="8515427"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11" name="直線コネクタ 31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73551</xdr:rowOff>
    </xdr:from>
    <xdr:to>
      <xdr:col>11</xdr:col>
      <xdr:colOff>358775</xdr:colOff>
      <xdr:row>37</xdr:row>
      <xdr:rowOff>3701</xdr:rowOff>
    </xdr:to>
    <xdr:sp macro="" textlink="">
      <xdr:nvSpPr>
        <xdr:cNvPr id="312" name="フローチャート : 判断 311"/>
        <xdr:cNvSpPr/>
      </xdr:nvSpPr>
      <xdr:spPr>
        <a:xfrm>
          <a:off x="7810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20228</xdr:rowOff>
    </xdr:from>
    <xdr:ext cx="469744" cy="259045"/>
    <xdr:sp macro="" textlink="">
      <xdr:nvSpPr>
        <xdr:cNvPr id="313" name="テキスト ボックス 312"/>
        <xdr:cNvSpPr txBox="1"/>
      </xdr:nvSpPr>
      <xdr:spPr>
        <a:xfrm>
          <a:off x="7626427"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26851</xdr:rowOff>
    </xdr:from>
    <xdr:to>
      <xdr:col>10</xdr:col>
      <xdr:colOff>155575</xdr:colOff>
      <xdr:row>35</xdr:row>
      <xdr:rowOff>128451</xdr:rowOff>
    </xdr:to>
    <xdr:sp macro="" textlink="">
      <xdr:nvSpPr>
        <xdr:cNvPr id="314" name="フローチャート : 判断 313"/>
        <xdr:cNvSpPr/>
      </xdr:nvSpPr>
      <xdr:spPr>
        <a:xfrm>
          <a:off x="6921500" y="602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144978</xdr:rowOff>
    </xdr:from>
    <xdr:ext cx="469744" cy="259045"/>
    <xdr:sp macro="" textlink="">
      <xdr:nvSpPr>
        <xdr:cNvPr id="315" name="テキスト ボックス 314"/>
        <xdr:cNvSpPr txBox="1"/>
      </xdr:nvSpPr>
      <xdr:spPr>
        <a:xfrm>
          <a:off x="6737427" y="580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3" name="円/楕円 32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4" name="テキスト ボックス 323"/>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5" name="円/楕円 32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6" name="テキスト ボックス 325"/>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7" name="円/楕円 32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8" name="テキスト ボックス 327"/>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9" name="円/楕円 32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30" name="テキスト ボックス 329"/>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165042</xdr:rowOff>
    </xdr:from>
    <xdr:to>
      <xdr:col>15</xdr:col>
      <xdr:colOff>180975</xdr:colOff>
      <xdr:row>58</xdr:row>
      <xdr:rowOff>62956</xdr:rowOff>
    </xdr:to>
    <xdr:cxnSp macro="">
      <xdr:nvCxnSpPr>
        <xdr:cNvPr id="361" name="直線コネクタ 360"/>
        <xdr:cNvCxnSpPr/>
      </xdr:nvCxnSpPr>
      <xdr:spPr>
        <a:xfrm>
          <a:off x="9639300" y="9937692"/>
          <a:ext cx="8382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146819</xdr:rowOff>
    </xdr:from>
    <xdr:to>
      <xdr:col>14</xdr:col>
      <xdr:colOff>28575</xdr:colOff>
      <xdr:row>57</xdr:row>
      <xdr:rowOff>165042</xdr:rowOff>
    </xdr:to>
    <xdr:cxnSp macro="">
      <xdr:nvCxnSpPr>
        <xdr:cNvPr id="364" name="直線コネクタ 363"/>
        <xdr:cNvCxnSpPr/>
      </xdr:nvCxnSpPr>
      <xdr:spPr>
        <a:xfrm>
          <a:off x="8750300" y="9748019"/>
          <a:ext cx="889000" cy="18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40061</xdr:rowOff>
    </xdr:from>
    <xdr:to>
      <xdr:col>14</xdr:col>
      <xdr:colOff>79375</xdr:colOff>
      <xdr:row>58</xdr:row>
      <xdr:rowOff>141661</xdr:rowOff>
    </xdr:to>
    <xdr:sp macro="" textlink="">
      <xdr:nvSpPr>
        <xdr:cNvPr id="365" name="フローチャート : 判断 364"/>
        <xdr:cNvSpPr/>
      </xdr:nvSpPr>
      <xdr:spPr>
        <a:xfrm>
          <a:off x="9588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132788</xdr:rowOff>
    </xdr:from>
    <xdr:ext cx="534377" cy="259045"/>
    <xdr:sp macro="" textlink="">
      <xdr:nvSpPr>
        <xdr:cNvPr id="366" name="テキスト ボックス 365"/>
        <xdr:cNvSpPr txBox="1"/>
      </xdr:nvSpPr>
      <xdr:spPr>
        <a:xfrm>
          <a:off x="9372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146819</xdr:rowOff>
    </xdr:from>
    <xdr:to>
      <xdr:col>12</xdr:col>
      <xdr:colOff>511175</xdr:colOff>
      <xdr:row>58</xdr:row>
      <xdr:rowOff>20142</xdr:rowOff>
    </xdr:to>
    <xdr:cxnSp macro="">
      <xdr:nvCxnSpPr>
        <xdr:cNvPr id="367" name="直線コネクタ 366"/>
        <xdr:cNvCxnSpPr/>
      </xdr:nvCxnSpPr>
      <xdr:spPr>
        <a:xfrm flipV="1">
          <a:off x="7861300" y="9748019"/>
          <a:ext cx="889000" cy="2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89</xdr:rowOff>
    </xdr:from>
    <xdr:to>
      <xdr:col>12</xdr:col>
      <xdr:colOff>561975</xdr:colOff>
      <xdr:row>58</xdr:row>
      <xdr:rowOff>101689</xdr:rowOff>
    </xdr:to>
    <xdr:sp macro="" textlink="">
      <xdr:nvSpPr>
        <xdr:cNvPr id="368" name="フローチャート : 判断 367"/>
        <xdr:cNvSpPr/>
      </xdr:nvSpPr>
      <xdr:spPr>
        <a:xfrm>
          <a:off x="8699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92816</xdr:rowOff>
    </xdr:from>
    <xdr:ext cx="534377" cy="259045"/>
    <xdr:sp macro="" textlink="">
      <xdr:nvSpPr>
        <xdr:cNvPr id="369" name="テキスト ボックス 368"/>
        <xdr:cNvSpPr txBox="1"/>
      </xdr:nvSpPr>
      <xdr:spPr>
        <a:xfrm>
          <a:off x="8483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165989</xdr:rowOff>
    </xdr:from>
    <xdr:to>
      <xdr:col>11</xdr:col>
      <xdr:colOff>307975</xdr:colOff>
      <xdr:row>58</xdr:row>
      <xdr:rowOff>20142</xdr:rowOff>
    </xdr:to>
    <xdr:cxnSp macro="">
      <xdr:nvCxnSpPr>
        <xdr:cNvPr id="370" name="直線コネクタ 369"/>
        <xdr:cNvCxnSpPr/>
      </xdr:nvCxnSpPr>
      <xdr:spPr>
        <a:xfrm>
          <a:off x="6972300" y="99386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22475</xdr:rowOff>
    </xdr:from>
    <xdr:to>
      <xdr:col>11</xdr:col>
      <xdr:colOff>358775</xdr:colOff>
      <xdr:row>58</xdr:row>
      <xdr:rowOff>124075</xdr:rowOff>
    </xdr:to>
    <xdr:sp macro="" textlink="">
      <xdr:nvSpPr>
        <xdr:cNvPr id="371" name="フローチャート : 判断 370"/>
        <xdr:cNvSpPr/>
      </xdr:nvSpPr>
      <xdr:spPr>
        <a:xfrm>
          <a:off x="7810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115202</xdr:rowOff>
    </xdr:from>
    <xdr:ext cx="534377" cy="259045"/>
    <xdr:sp macro="" textlink="">
      <xdr:nvSpPr>
        <xdr:cNvPr id="372" name="テキスト ボックス 371"/>
        <xdr:cNvSpPr txBox="1"/>
      </xdr:nvSpPr>
      <xdr:spPr>
        <a:xfrm>
          <a:off x="7594111" y="100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38184</xdr:rowOff>
    </xdr:from>
    <xdr:to>
      <xdr:col>10</xdr:col>
      <xdr:colOff>155575</xdr:colOff>
      <xdr:row>58</xdr:row>
      <xdr:rowOff>139784</xdr:rowOff>
    </xdr:to>
    <xdr:sp macro="" textlink="">
      <xdr:nvSpPr>
        <xdr:cNvPr id="373" name="フローチャート : 判断 372"/>
        <xdr:cNvSpPr/>
      </xdr:nvSpPr>
      <xdr:spPr>
        <a:xfrm>
          <a:off x="6921500" y="99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130911</xdr:rowOff>
    </xdr:from>
    <xdr:ext cx="534377" cy="259045"/>
    <xdr:sp macro="" textlink="">
      <xdr:nvSpPr>
        <xdr:cNvPr id="374" name="テキスト ボックス 373"/>
        <xdr:cNvSpPr txBox="1"/>
      </xdr:nvSpPr>
      <xdr:spPr>
        <a:xfrm>
          <a:off x="6705111" y="100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12156</xdr:rowOff>
    </xdr:from>
    <xdr:to>
      <xdr:col>15</xdr:col>
      <xdr:colOff>231775</xdr:colOff>
      <xdr:row>58</xdr:row>
      <xdr:rowOff>113756</xdr:rowOff>
    </xdr:to>
    <xdr:sp macro="" textlink="">
      <xdr:nvSpPr>
        <xdr:cNvPr id="380" name="円/楕円 379"/>
        <xdr:cNvSpPr/>
      </xdr:nvSpPr>
      <xdr:spPr>
        <a:xfrm>
          <a:off x="10426700" y="99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162033</xdr:rowOff>
    </xdr:from>
    <xdr:ext cx="534377" cy="259045"/>
    <xdr:sp macro="" textlink="">
      <xdr:nvSpPr>
        <xdr:cNvPr id="381" name="農林水産業費該当値テキスト"/>
        <xdr:cNvSpPr txBox="1"/>
      </xdr:nvSpPr>
      <xdr:spPr>
        <a:xfrm>
          <a:off x="10528300" y="99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114242</xdr:rowOff>
    </xdr:from>
    <xdr:to>
      <xdr:col>14</xdr:col>
      <xdr:colOff>79375</xdr:colOff>
      <xdr:row>58</xdr:row>
      <xdr:rowOff>44392</xdr:rowOff>
    </xdr:to>
    <xdr:sp macro="" textlink="">
      <xdr:nvSpPr>
        <xdr:cNvPr id="382" name="円/楕円 381"/>
        <xdr:cNvSpPr/>
      </xdr:nvSpPr>
      <xdr:spPr>
        <a:xfrm>
          <a:off x="9588500" y="98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60919</xdr:rowOff>
    </xdr:from>
    <xdr:ext cx="534377" cy="259045"/>
    <xdr:sp macro="" textlink="">
      <xdr:nvSpPr>
        <xdr:cNvPr id="383" name="テキスト ボックス 382"/>
        <xdr:cNvSpPr txBox="1"/>
      </xdr:nvSpPr>
      <xdr:spPr>
        <a:xfrm>
          <a:off x="9372111" y="96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96019</xdr:rowOff>
    </xdr:from>
    <xdr:to>
      <xdr:col>12</xdr:col>
      <xdr:colOff>561975</xdr:colOff>
      <xdr:row>57</xdr:row>
      <xdr:rowOff>26169</xdr:rowOff>
    </xdr:to>
    <xdr:sp macro="" textlink="">
      <xdr:nvSpPr>
        <xdr:cNvPr id="384" name="円/楕円 383"/>
        <xdr:cNvSpPr/>
      </xdr:nvSpPr>
      <xdr:spPr>
        <a:xfrm>
          <a:off x="8699500" y="9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42696</xdr:rowOff>
    </xdr:from>
    <xdr:ext cx="534377" cy="259045"/>
    <xdr:sp macro="" textlink="">
      <xdr:nvSpPr>
        <xdr:cNvPr id="385" name="テキスト ボックス 384"/>
        <xdr:cNvSpPr txBox="1"/>
      </xdr:nvSpPr>
      <xdr:spPr>
        <a:xfrm>
          <a:off x="8483111" y="94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140792</xdr:rowOff>
    </xdr:from>
    <xdr:to>
      <xdr:col>11</xdr:col>
      <xdr:colOff>358775</xdr:colOff>
      <xdr:row>58</xdr:row>
      <xdr:rowOff>70942</xdr:rowOff>
    </xdr:to>
    <xdr:sp macro="" textlink="">
      <xdr:nvSpPr>
        <xdr:cNvPr id="386" name="円/楕円 385"/>
        <xdr:cNvSpPr/>
      </xdr:nvSpPr>
      <xdr:spPr>
        <a:xfrm>
          <a:off x="78105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87469</xdr:rowOff>
    </xdr:from>
    <xdr:ext cx="534377" cy="259045"/>
    <xdr:sp macro="" textlink="">
      <xdr:nvSpPr>
        <xdr:cNvPr id="387" name="テキスト ボックス 386"/>
        <xdr:cNvSpPr txBox="1"/>
      </xdr:nvSpPr>
      <xdr:spPr>
        <a:xfrm>
          <a:off x="7594111" y="96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115189</xdr:rowOff>
    </xdr:from>
    <xdr:to>
      <xdr:col>10</xdr:col>
      <xdr:colOff>155575</xdr:colOff>
      <xdr:row>58</xdr:row>
      <xdr:rowOff>45339</xdr:rowOff>
    </xdr:to>
    <xdr:sp macro="" textlink="">
      <xdr:nvSpPr>
        <xdr:cNvPr id="388" name="円/楕円 387"/>
        <xdr:cNvSpPr/>
      </xdr:nvSpPr>
      <xdr:spPr>
        <a:xfrm>
          <a:off x="69215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61866</xdr:rowOff>
    </xdr:from>
    <xdr:ext cx="534377" cy="259045"/>
    <xdr:sp macro="" textlink="">
      <xdr:nvSpPr>
        <xdr:cNvPr id="389" name="テキスト ボックス 388"/>
        <xdr:cNvSpPr txBox="1"/>
      </xdr:nvSpPr>
      <xdr:spPr>
        <a:xfrm>
          <a:off x="6705111" y="96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132728</xdr:rowOff>
    </xdr:from>
    <xdr:to>
      <xdr:col>15</xdr:col>
      <xdr:colOff>180975</xdr:colOff>
      <xdr:row>75</xdr:row>
      <xdr:rowOff>56032</xdr:rowOff>
    </xdr:to>
    <xdr:cxnSp macro="">
      <xdr:nvCxnSpPr>
        <xdr:cNvPr id="418" name="直線コネクタ 417"/>
        <xdr:cNvCxnSpPr/>
      </xdr:nvCxnSpPr>
      <xdr:spPr>
        <a:xfrm flipV="1">
          <a:off x="9639300" y="12648578"/>
          <a:ext cx="838200" cy="26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56032</xdr:rowOff>
    </xdr:from>
    <xdr:to>
      <xdr:col>14</xdr:col>
      <xdr:colOff>28575</xdr:colOff>
      <xdr:row>75</xdr:row>
      <xdr:rowOff>166255</xdr:rowOff>
    </xdr:to>
    <xdr:cxnSp macro="">
      <xdr:nvCxnSpPr>
        <xdr:cNvPr id="421" name="直線コネクタ 420"/>
        <xdr:cNvCxnSpPr/>
      </xdr:nvCxnSpPr>
      <xdr:spPr>
        <a:xfrm flipV="1">
          <a:off x="8750300" y="12914782"/>
          <a:ext cx="889000" cy="1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126315</xdr:rowOff>
    </xdr:from>
    <xdr:to>
      <xdr:col>14</xdr:col>
      <xdr:colOff>79375</xdr:colOff>
      <xdr:row>78</xdr:row>
      <xdr:rowOff>56465</xdr:rowOff>
    </xdr:to>
    <xdr:sp macro="" textlink="">
      <xdr:nvSpPr>
        <xdr:cNvPr id="422" name="フローチャート : 判断 421"/>
        <xdr:cNvSpPr/>
      </xdr:nvSpPr>
      <xdr:spPr>
        <a:xfrm>
          <a:off x="9588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47592</xdr:rowOff>
    </xdr:from>
    <xdr:ext cx="469744" cy="259045"/>
    <xdr:sp macro="" textlink="">
      <xdr:nvSpPr>
        <xdr:cNvPr id="423" name="テキスト ボックス 422"/>
        <xdr:cNvSpPr txBox="1"/>
      </xdr:nvSpPr>
      <xdr:spPr>
        <a:xfrm>
          <a:off x="9404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166255</xdr:rowOff>
    </xdr:from>
    <xdr:to>
      <xdr:col>12</xdr:col>
      <xdr:colOff>511175</xdr:colOff>
      <xdr:row>76</xdr:row>
      <xdr:rowOff>96838</xdr:rowOff>
    </xdr:to>
    <xdr:cxnSp macro="">
      <xdr:nvCxnSpPr>
        <xdr:cNvPr id="424" name="直線コネクタ 423"/>
        <xdr:cNvCxnSpPr/>
      </xdr:nvCxnSpPr>
      <xdr:spPr>
        <a:xfrm flipV="1">
          <a:off x="7861300" y="13025005"/>
          <a:ext cx="889000" cy="10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116636</xdr:rowOff>
    </xdr:from>
    <xdr:to>
      <xdr:col>12</xdr:col>
      <xdr:colOff>561975</xdr:colOff>
      <xdr:row>78</xdr:row>
      <xdr:rowOff>46786</xdr:rowOff>
    </xdr:to>
    <xdr:sp macro="" textlink="">
      <xdr:nvSpPr>
        <xdr:cNvPr id="425" name="フローチャート : 判断 424"/>
        <xdr:cNvSpPr/>
      </xdr:nvSpPr>
      <xdr:spPr>
        <a:xfrm>
          <a:off x="8699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37913</xdr:rowOff>
    </xdr:from>
    <xdr:ext cx="469744" cy="259045"/>
    <xdr:sp macro="" textlink="">
      <xdr:nvSpPr>
        <xdr:cNvPr id="426" name="テキスト ボックス 425"/>
        <xdr:cNvSpPr txBox="1"/>
      </xdr:nvSpPr>
      <xdr:spPr>
        <a:xfrm>
          <a:off x="8515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150673</xdr:rowOff>
    </xdr:from>
    <xdr:to>
      <xdr:col>11</xdr:col>
      <xdr:colOff>307975</xdr:colOff>
      <xdr:row>76</xdr:row>
      <xdr:rowOff>96838</xdr:rowOff>
    </xdr:to>
    <xdr:cxnSp macro="">
      <xdr:nvCxnSpPr>
        <xdr:cNvPr id="427" name="直線コネクタ 426"/>
        <xdr:cNvCxnSpPr/>
      </xdr:nvCxnSpPr>
      <xdr:spPr>
        <a:xfrm>
          <a:off x="6972300" y="13009423"/>
          <a:ext cx="8890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142469</xdr:rowOff>
    </xdr:from>
    <xdr:to>
      <xdr:col>11</xdr:col>
      <xdr:colOff>358775</xdr:colOff>
      <xdr:row>78</xdr:row>
      <xdr:rowOff>72619</xdr:rowOff>
    </xdr:to>
    <xdr:sp macro="" textlink="">
      <xdr:nvSpPr>
        <xdr:cNvPr id="428" name="フローチャート : 判断 427"/>
        <xdr:cNvSpPr/>
      </xdr:nvSpPr>
      <xdr:spPr>
        <a:xfrm>
          <a:off x="7810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63746</xdr:rowOff>
    </xdr:from>
    <xdr:ext cx="469744" cy="259045"/>
    <xdr:sp macro="" textlink="">
      <xdr:nvSpPr>
        <xdr:cNvPr id="429" name="テキスト ボックス 428"/>
        <xdr:cNvSpPr txBox="1"/>
      </xdr:nvSpPr>
      <xdr:spPr>
        <a:xfrm>
          <a:off x="7626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142354</xdr:rowOff>
    </xdr:from>
    <xdr:to>
      <xdr:col>10</xdr:col>
      <xdr:colOff>155575</xdr:colOff>
      <xdr:row>78</xdr:row>
      <xdr:rowOff>72504</xdr:rowOff>
    </xdr:to>
    <xdr:sp macro="" textlink="">
      <xdr:nvSpPr>
        <xdr:cNvPr id="430" name="フローチャート : 判断 429"/>
        <xdr:cNvSpPr/>
      </xdr:nvSpPr>
      <xdr:spPr>
        <a:xfrm>
          <a:off x="6921500" y="1334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63631</xdr:rowOff>
    </xdr:from>
    <xdr:ext cx="469744" cy="259045"/>
    <xdr:sp macro="" textlink="">
      <xdr:nvSpPr>
        <xdr:cNvPr id="431" name="テキスト ボックス 430"/>
        <xdr:cNvSpPr txBox="1"/>
      </xdr:nvSpPr>
      <xdr:spPr>
        <a:xfrm>
          <a:off x="6737427" y="134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81928</xdr:rowOff>
    </xdr:from>
    <xdr:to>
      <xdr:col>15</xdr:col>
      <xdr:colOff>231775</xdr:colOff>
      <xdr:row>74</xdr:row>
      <xdr:rowOff>12078</xdr:rowOff>
    </xdr:to>
    <xdr:sp macro="" textlink="">
      <xdr:nvSpPr>
        <xdr:cNvPr id="437" name="円/楕円 436"/>
        <xdr:cNvSpPr/>
      </xdr:nvSpPr>
      <xdr:spPr>
        <a:xfrm>
          <a:off x="10426700" y="125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104805</xdr:rowOff>
    </xdr:from>
    <xdr:ext cx="534377" cy="259045"/>
    <xdr:sp macro="" textlink="">
      <xdr:nvSpPr>
        <xdr:cNvPr id="438" name="商工費該当値テキスト"/>
        <xdr:cNvSpPr txBox="1"/>
      </xdr:nvSpPr>
      <xdr:spPr>
        <a:xfrm>
          <a:off x="10528300" y="124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5232</xdr:rowOff>
    </xdr:from>
    <xdr:to>
      <xdr:col>14</xdr:col>
      <xdr:colOff>79375</xdr:colOff>
      <xdr:row>75</xdr:row>
      <xdr:rowOff>106832</xdr:rowOff>
    </xdr:to>
    <xdr:sp macro="" textlink="">
      <xdr:nvSpPr>
        <xdr:cNvPr id="439" name="円/楕円 438"/>
        <xdr:cNvSpPr/>
      </xdr:nvSpPr>
      <xdr:spPr>
        <a:xfrm>
          <a:off x="9588500" y="128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123359</xdr:rowOff>
    </xdr:from>
    <xdr:ext cx="534377" cy="259045"/>
    <xdr:sp macro="" textlink="">
      <xdr:nvSpPr>
        <xdr:cNvPr id="440" name="テキスト ボックス 439"/>
        <xdr:cNvSpPr txBox="1"/>
      </xdr:nvSpPr>
      <xdr:spPr>
        <a:xfrm>
          <a:off x="9372111" y="126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115456</xdr:rowOff>
    </xdr:from>
    <xdr:to>
      <xdr:col>12</xdr:col>
      <xdr:colOff>561975</xdr:colOff>
      <xdr:row>76</xdr:row>
      <xdr:rowOff>45607</xdr:rowOff>
    </xdr:to>
    <xdr:sp macro="" textlink="">
      <xdr:nvSpPr>
        <xdr:cNvPr id="441" name="円/楕円 440"/>
        <xdr:cNvSpPr/>
      </xdr:nvSpPr>
      <xdr:spPr>
        <a:xfrm>
          <a:off x="8699500" y="12974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62133</xdr:rowOff>
    </xdr:from>
    <xdr:ext cx="534377" cy="259045"/>
    <xdr:sp macro="" textlink="">
      <xdr:nvSpPr>
        <xdr:cNvPr id="442" name="テキスト ボックス 441"/>
        <xdr:cNvSpPr txBox="1"/>
      </xdr:nvSpPr>
      <xdr:spPr>
        <a:xfrm>
          <a:off x="8483111" y="127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46038</xdr:rowOff>
    </xdr:from>
    <xdr:to>
      <xdr:col>11</xdr:col>
      <xdr:colOff>358775</xdr:colOff>
      <xdr:row>76</xdr:row>
      <xdr:rowOff>147638</xdr:rowOff>
    </xdr:to>
    <xdr:sp macro="" textlink="">
      <xdr:nvSpPr>
        <xdr:cNvPr id="443" name="円/楕円 442"/>
        <xdr:cNvSpPr/>
      </xdr:nvSpPr>
      <xdr:spPr>
        <a:xfrm>
          <a:off x="7810500" y="13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164165</xdr:rowOff>
    </xdr:from>
    <xdr:ext cx="534377" cy="259045"/>
    <xdr:sp macro="" textlink="">
      <xdr:nvSpPr>
        <xdr:cNvPr id="444" name="テキスト ボックス 443"/>
        <xdr:cNvSpPr txBox="1"/>
      </xdr:nvSpPr>
      <xdr:spPr>
        <a:xfrm>
          <a:off x="7594111" y="128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99873</xdr:rowOff>
    </xdr:from>
    <xdr:to>
      <xdr:col>10</xdr:col>
      <xdr:colOff>155575</xdr:colOff>
      <xdr:row>76</xdr:row>
      <xdr:rowOff>30023</xdr:rowOff>
    </xdr:to>
    <xdr:sp macro="" textlink="">
      <xdr:nvSpPr>
        <xdr:cNvPr id="445" name="円/楕円 444"/>
        <xdr:cNvSpPr/>
      </xdr:nvSpPr>
      <xdr:spPr>
        <a:xfrm>
          <a:off x="6921500" y="129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46550</xdr:rowOff>
    </xdr:from>
    <xdr:ext cx="534377" cy="259045"/>
    <xdr:sp macro="" textlink="">
      <xdr:nvSpPr>
        <xdr:cNvPr id="446" name="テキスト ボックス 445"/>
        <xdr:cNvSpPr txBox="1"/>
      </xdr:nvSpPr>
      <xdr:spPr>
        <a:xfrm>
          <a:off x="6705111" y="127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128525</xdr:rowOff>
    </xdr:from>
    <xdr:to>
      <xdr:col>15</xdr:col>
      <xdr:colOff>180975</xdr:colOff>
      <xdr:row>97</xdr:row>
      <xdr:rowOff>145262</xdr:rowOff>
    </xdr:to>
    <xdr:cxnSp macro="">
      <xdr:nvCxnSpPr>
        <xdr:cNvPr id="475" name="直線コネクタ 474"/>
        <xdr:cNvCxnSpPr/>
      </xdr:nvCxnSpPr>
      <xdr:spPr>
        <a:xfrm flipV="1">
          <a:off x="9639300" y="16759175"/>
          <a:ext cx="8382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145262</xdr:rowOff>
    </xdr:from>
    <xdr:to>
      <xdr:col>14</xdr:col>
      <xdr:colOff>28575</xdr:colOff>
      <xdr:row>98</xdr:row>
      <xdr:rowOff>38960</xdr:rowOff>
    </xdr:to>
    <xdr:cxnSp macro="">
      <xdr:nvCxnSpPr>
        <xdr:cNvPr id="478" name="直線コネクタ 477"/>
        <xdr:cNvCxnSpPr/>
      </xdr:nvCxnSpPr>
      <xdr:spPr>
        <a:xfrm flipV="1">
          <a:off x="8750300" y="16775912"/>
          <a:ext cx="889000" cy="6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15196</xdr:rowOff>
    </xdr:from>
    <xdr:to>
      <xdr:col>14</xdr:col>
      <xdr:colOff>79375</xdr:colOff>
      <xdr:row>98</xdr:row>
      <xdr:rowOff>116796</xdr:rowOff>
    </xdr:to>
    <xdr:sp macro="" textlink="">
      <xdr:nvSpPr>
        <xdr:cNvPr id="479" name="フローチャート : 判断 478"/>
        <xdr:cNvSpPr/>
      </xdr:nvSpPr>
      <xdr:spPr>
        <a:xfrm>
          <a:off x="9588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107923</xdr:rowOff>
    </xdr:from>
    <xdr:ext cx="534377" cy="259045"/>
    <xdr:sp macro="" textlink="">
      <xdr:nvSpPr>
        <xdr:cNvPr id="480" name="テキスト ボックス 479"/>
        <xdr:cNvSpPr txBox="1"/>
      </xdr:nvSpPr>
      <xdr:spPr>
        <a:xfrm>
          <a:off x="9372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38960</xdr:rowOff>
    </xdr:from>
    <xdr:to>
      <xdr:col>12</xdr:col>
      <xdr:colOff>511175</xdr:colOff>
      <xdr:row>98</xdr:row>
      <xdr:rowOff>72999</xdr:rowOff>
    </xdr:to>
    <xdr:cxnSp macro="">
      <xdr:nvCxnSpPr>
        <xdr:cNvPr id="481" name="直線コネクタ 480"/>
        <xdr:cNvCxnSpPr/>
      </xdr:nvCxnSpPr>
      <xdr:spPr>
        <a:xfrm flipV="1">
          <a:off x="7861300" y="16841060"/>
          <a:ext cx="889000" cy="3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5770</xdr:rowOff>
    </xdr:from>
    <xdr:to>
      <xdr:col>12</xdr:col>
      <xdr:colOff>561975</xdr:colOff>
      <xdr:row>98</xdr:row>
      <xdr:rowOff>107370</xdr:rowOff>
    </xdr:to>
    <xdr:sp macro="" textlink="">
      <xdr:nvSpPr>
        <xdr:cNvPr id="482" name="フローチャート : 判断 481"/>
        <xdr:cNvSpPr/>
      </xdr:nvSpPr>
      <xdr:spPr>
        <a:xfrm>
          <a:off x="8699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98497</xdr:rowOff>
    </xdr:from>
    <xdr:ext cx="534377" cy="259045"/>
    <xdr:sp macro="" textlink="">
      <xdr:nvSpPr>
        <xdr:cNvPr id="483" name="テキスト ボックス 482"/>
        <xdr:cNvSpPr txBox="1"/>
      </xdr:nvSpPr>
      <xdr:spPr>
        <a:xfrm>
          <a:off x="8483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72999</xdr:rowOff>
    </xdr:from>
    <xdr:to>
      <xdr:col>11</xdr:col>
      <xdr:colOff>307975</xdr:colOff>
      <xdr:row>98</xdr:row>
      <xdr:rowOff>104449</xdr:rowOff>
    </xdr:to>
    <xdr:cxnSp macro="">
      <xdr:nvCxnSpPr>
        <xdr:cNvPr id="484" name="直線コネクタ 483"/>
        <xdr:cNvCxnSpPr/>
      </xdr:nvCxnSpPr>
      <xdr:spPr>
        <a:xfrm flipV="1">
          <a:off x="6972300" y="16875099"/>
          <a:ext cx="8890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23943</xdr:rowOff>
    </xdr:from>
    <xdr:to>
      <xdr:col>11</xdr:col>
      <xdr:colOff>358775</xdr:colOff>
      <xdr:row>98</xdr:row>
      <xdr:rowOff>125543</xdr:rowOff>
    </xdr:to>
    <xdr:sp macro="" textlink="">
      <xdr:nvSpPr>
        <xdr:cNvPr id="485" name="フローチャート : 判断 484"/>
        <xdr:cNvSpPr/>
      </xdr:nvSpPr>
      <xdr:spPr>
        <a:xfrm>
          <a:off x="7810500" y="1682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116670</xdr:rowOff>
    </xdr:from>
    <xdr:ext cx="534377" cy="259045"/>
    <xdr:sp macro="" textlink="">
      <xdr:nvSpPr>
        <xdr:cNvPr id="486" name="テキスト ボックス 485"/>
        <xdr:cNvSpPr txBox="1"/>
      </xdr:nvSpPr>
      <xdr:spPr>
        <a:xfrm>
          <a:off x="7594111" y="16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24949</xdr:rowOff>
    </xdr:from>
    <xdr:to>
      <xdr:col>10</xdr:col>
      <xdr:colOff>155575</xdr:colOff>
      <xdr:row>98</xdr:row>
      <xdr:rowOff>126549</xdr:rowOff>
    </xdr:to>
    <xdr:sp macro="" textlink="">
      <xdr:nvSpPr>
        <xdr:cNvPr id="487" name="フローチャート : 判断 486"/>
        <xdr:cNvSpPr/>
      </xdr:nvSpPr>
      <xdr:spPr>
        <a:xfrm>
          <a:off x="6921500" y="1682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143076</xdr:rowOff>
    </xdr:from>
    <xdr:ext cx="534377" cy="259045"/>
    <xdr:sp macro="" textlink="">
      <xdr:nvSpPr>
        <xdr:cNvPr id="488" name="テキスト ボックス 487"/>
        <xdr:cNvSpPr txBox="1"/>
      </xdr:nvSpPr>
      <xdr:spPr>
        <a:xfrm>
          <a:off x="6705111" y="166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77725</xdr:rowOff>
    </xdr:from>
    <xdr:to>
      <xdr:col>15</xdr:col>
      <xdr:colOff>231775</xdr:colOff>
      <xdr:row>98</xdr:row>
      <xdr:rowOff>7875</xdr:rowOff>
    </xdr:to>
    <xdr:sp macro="" textlink="">
      <xdr:nvSpPr>
        <xdr:cNvPr id="494" name="円/楕円 493"/>
        <xdr:cNvSpPr/>
      </xdr:nvSpPr>
      <xdr:spPr>
        <a:xfrm>
          <a:off x="10426700" y="167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100602</xdr:rowOff>
    </xdr:from>
    <xdr:ext cx="534377" cy="259045"/>
    <xdr:sp macro="" textlink="">
      <xdr:nvSpPr>
        <xdr:cNvPr id="495" name="土木費該当値テキスト"/>
        <xdr:cNvSpPr txBox="1"/>
      </xdr:nvSpPr>
      <xdr:spPr>
        <a:xfrm>
          <a:off x="10528300" y="165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94462</xdr:rowOff>
    </xdr:from>
    <xdr:to>
      <xdr:col>14</xdr:col>
      <xdr:colOff>79375</xdr:colOff>
      <xdr:row>98</xdr:row>
      <xdr:rowOff>24612</xdr:rowOff>
    </xdr:to>
    <xdr:sp macro="" textlink="">
      <xdr:nvSpPr>
        <xdr:cNvPr id="496" name="円/楕円 495"/>
        <xdr:cNvSpPr/>
      </xdr:nvSpPr>
      <xdr:spPr>
        <a:xfrm>
          <a:off x="9588500" y="167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41139</xdr:rowOff>
    </xdr:from>
    <xdr:ext cx="534377" cy="259045"/>
    <xdr:sp macro="" textlink="">
      <xdr:nvSpPr>
        <xdr:cNvPr id="497" name="テキスト ボックス 496"/>
        <xdr:cNvSpPr txBox="1"/>
      </xdr:nvSpPr>
      <xdr:spPr>
        <a:xfrm>
          <a:off x="9372111" y="165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159610</xdr:rowOff>
    </xdr:from>
    <xdr:to>
      <xdr:col>12</xdr:col>
      <xdr:colOff>561975</xdr:colOff>
      <xdr:row>98</xdr:row>
      <xdr:rowOff>89760</xdr:rowOff>
    </xdr:to>
    <xdr:sp macro="" textlink="">
      <xdr:nvSpPr>
        <xdr:cNvPr id="498" name="円/楕円 497"/>
        <xdr:cNvSpPr/>
      </xdr:nvSpPr>
      <xdr:spPr>
        <a:xfrm>
          <a:off x="8699500" y="167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106287</xdr:rowOff>
    </xdr:from>
    <xdr:ext cx="534377" cy="259045"/>
    <xdr:sp macro="" textlink="">
      <xdr:nvSpPr>
        <xdr:cNvPr id="499" name="テキスト ボックス 498"/>
        <xdr:cNvSpPr txBox="1"/>
      </xdr:nvSpPr>
      <xdr:spPr>
        <a:xfrm>
          <a:off x="8483111" y="165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22199</xdr:rowOff>
    </xdr:from>
    <xdr:to>
      <xdr:col>11</xdr:col>
      <xdr:colOff>358775</xdr:colOff>
      <xdr:row>98</xdr:row>
      <xdr:rowOff>123799</xdr:rowOff>
    </xdr:to>
    <xdr:sp macro="" textlink="">
      <xdr:nvSpPr>
        <xdr:cNvPr id="500" name="円/楕円 499"/>
        <xdr:cNvSpPr/>
      </xdr:nvSpPr>
      <xdr:spPr>
        <a:xfrm>
          <a:off x="7810500" y="168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140326</xdr:rowOff>
    </xdr:from>
    <xdr:ext cx="534377" cy="259045"/>
    <xdr:sp macro="" textlink="">
      <xdr:nvSpPr>
        <xdr:cNvPr id="501" name="テキスト ボックス 500"/>
        <xdr:cNvSpPr txBox="1"/>
      </xdr:nvSpPr>
      <xdr:spPr>
        <a:xfrm>
          <a:off x="7594111" y="165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53649</xdr:rowOff>
    </xdr:from>
    <xdr:to>
      <xdr:col>10</xdr:col>
      <xdr:colOff>155575</xdr:colOff>
      <xdr:row>98</xdr:row>
      <xdr:rowOff>155249</xdr:rowOff>
    </xdr:to>
    <xdr:sp macro="" textlink="">
      <xdr:nvSpPr>
        <xdr:cNvPr id="502" name="円/楕円 501"/>
        <xdr:cNvSpPr/>
      </xdr:nvSpPr>
      <xdr:spPr>
        <a:xfrm>
          <a:off x="6921500" y="168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146376</xdr:rowOff>
    </xdr:from>
    <xdr:ext cx="534377" cy="259045"/>
    <xdr:sp macro="" textlink="">
      <xdr:nvSpPr>
        <xdr:cNvPr id="503" name="テキスト ボックス 502"/>
        <xdr:cNvSpPr txBox="1"/>
      </xdr:nvSpPr>
      <xdr:spPr>
        <a:xfrm>
          <a:off x="6705111" y="169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126517</xdr:rowOff>
    </xdr:from>
    <xdr:to>
      <xdr:col>23</xdr:col>
      <xdr:colOff>517525</xdr:colOff>
      <xdr:row>36</xdr:row>
      <xdr:rowOff>129908</xdr:rowOff>
    </xdr:to>
    <xdr:cxnSp macro="">
      <xdr:nvCxnSpPr>
        <xdr:cNvPr id="532" name="直線コネクタ 531"/>
        <xdr:cNvCxnSpPr/>
      </xdr:nvCxnSpPr>
      <xdr:spPr>
        <a:xfrm flipV="1">
          <a:off x="15481300" y="6298717"/>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144691</xdr:rowOff>
    </xdr:from>
    <xdr:to>
      <xdr:col>22</xdr:col>
      <xdr:colOff>365125</xdr:colOff>
      <xdr:row>36</xdr:row>
      <xdr:rowOff>129908</xdr:rowOff>
    </xdr:to>
    <xdr:cxnSp macro="">
      <xdr:nvCxnSpPr>
        <xdr:cNvPr id="535" name="直線コネクタ 534"/>
        <xdr:cNvCxnSpPr/>
      </xdr:nvCxnSpPr>
      <xdr:spPr>
        <a:xfrm>
          <a:off x="14592300" y="6145441"/>
          <a:ext cx="889000" cy="1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3023</xdr:rowOff>
    </xdr:from>
    <xdr:to>
      <xdr:col>22</xdr:col>
      <xdr:colOff>415925</xdr:colOff>
      <xdr:row>37</xdr:row>
      <xdr:rowOff>104623</xdr:rowOff>
    </xdr:to>
    <xdr:sp macro="" textlink="">
      <xdr:nvSpPr>
        <xdr:cNvPr id="536" name="フローチャート : 判断 535"/>
        <xdr:cNvSpPr/>
      </xdr:nvSpPr>
      <xdr:spPr>
        <a:xfrm>
          <a:off x="15430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95750</xdr:rowOff>
    </xdr:from>
    <xdr:ext cx="534377" cy="259045"/>
    <xdr:sp macro="" textlink="">
      <xdr:nvSpPr>
        <xdr:cNvPr id="537" name="テキスト ボックス 536"/>
        <xdr:cNvSpPr txBox="1"/>
      </xdr:nvSpPr>
      <xdr:spPr>
        <a:xfrm>
          <a:off x="15214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144691</xdr:rowOff>
    </xdr:from>
    <xdr:to>
      <xdr:col>21</xdr:col>
      <xdr:colOff>161925</xdr:colOff>
      <xdr:row>36</xdr:row>
      <xdr:rowOff>140176</xdr:rowOff>
    </xdr:to>
    <xdr:cxnSp macro="">
      <xdr:nvCxnSpPr>
        <xdr:cNvPr id="538" name="直線コネクタ 537"/>
        <xdr:cNvCxnSpPr/>
      </xdr:nvCxnSpPr>
      <xdr:spPr>
        <a:xfrm flipV="1">
          <a:off x="13703300" y="6145441"/>
          <a:ext cx="889000" cy="16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27140</xdr:rowOff>
    </xdr:from>
    <xdr:to>
      <xdr:col>21</xdr:col>
      <xdr:colOff>212725</xdr:colOff>
      <xdr:row>37</xdr:row>
      <xdr:rowOff>128740</xdr:rowOff>
    </xdr:to>
    <xdr:sp macro="" textlink="">
      <xdr:nvSpPr>
        <xdr:cNvPr id="539" name="フローチャート : 判断 538"/>
        <xdr:cNvSpPr/>
      </xdr:nvSpPr>
      <xdr:spPr>
        <a:xfrm>
          <a:off x="14541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119867</xdr:rowOff>
    </xdr:from>
    <xdr:ext cx="534377" cy="259045"/>
    <xdr:sp macro="" textlink="">
      <xdr:nvSpPr>
        <xdr:cNvPr id="540" name="テキスト ボックス 539"/>
        <xdr:cNvSpPr txBox="1"/>
      </xdr:nvSpPr>
      <xdr:spPr>
        <a:xfrm>
          <a:off x="14325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140176</xdr:rowOff>
    </xdr:from>
    <xdr:to>
      <xdr:col>19</xdr:col>
      <xdr:colOff>644525</xdr:colOff>
      <xdr:row>37</xdr:row>
      <xdr:rowOff>31591</xdr:rowOff>
    </xdr:to>
    <xdr:cxnSp macro="">
      <xdr:nvCxnSpPr>
        <xdr:cNvPr id="541" name="直線コネクタ 540"/>
        <xdr:cNvCxnSpPr/>
      </xdr:nvCxnSpPr>
      <xdr:spPr>
        <a:xfrm flipV="1">
          <a:off x="12814300" y="631237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30283</xdr:rowOff>
    </xdr:from>
    <xdr:to>
      <xdr:col>20</xdr:col>
      <xdr:colOff>9525</xdr:colOff>
      <xdr:row>37</xdr:row>
      <xdr:rowOff>131883</xdr:rowOff>
    </xdr:to>
    <xdr:sp macro="" textlink="">
      <xdr:nvSpPr>
        <xdr:cNvPr id="542" name="フローチャート : 判断 541"/>
        <xdr:cNvSpPr/>
      </xdr:nvSpPr>
      <xdr:spPr>
        <a:xfrm>
          <a:off x="13652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123010</xdr:rowOff>
    </xdr:from>
    <xdr:ext cx="534377" cy="259045"/>
    <xdr:sp macro="" textlink="">
      <xdr:nvSpPr>
        <xdr:cNvPr id="543" name="テキスト ボックス 542"/>
        <xdr:cNvSpPr txBox="1"/>
      </xdr:nvSpPr>
      <xdr:spPr>
        <a:xfrm>
          <a:off x="13436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45981</xdr:rowOff>
    </xdr:from>
    <xdr:to>
      <xdr:col>18</xdr:col>
      <xdr:colOff>492125</xdr:colOff>
      <xdr:row>37</xdr:row>
      <xdr:rowOff>147581</xdr:rowOff>
    </xdr:to>
    <xdr:sp macro="" textlink="">
      <xdr:nvSpPr>
        <xdr:cNvPr id="544" name="フローチャート : 判断 543"/>
        <xdr:cNvSpPr/>
      </xdr:nvSpPr>
      <xdr:spPr>
        <a:xfrm>
          <a:off x="12763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138707</xdr:rowOff>
    </xdr:from>
    <xdr:ext cx="534377" cy="259045"/>
    <xdr:sp macro="" textlink="">
      <xdr:nvSpPr>
        <xdr:cNvPr id="545" name="テキスト ボックス 544"/>
        <xdr:cNvSpPr txBox="1"/>
      </xdr:nvSpPr>
      <xdr:spPr>
        <a:xfrm>
          <a:off x="12547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75717</xdr:rowOff>
    </xdr:from>
    <xdr:to>
      <xdr:col>23</xdr:col>
      <xdr:colOff>568325</xdr:colOff>
      <xdr:row>37</xdr:row>
      <xdr:rowOff>5867</xdr:rowOff>
    </xdr:to>
    <xdr:sp macro="" textlink="">
      <xdr:nvSpPr>
        <xdr:cNvPr id="551" name="円/楕円 550"/>
        <xdr:cNvSpPr/>
      </xdr:nvSpPr>
      <xdr:spPr>
        <a:xfrm>
          <a:off x="16268700" y="62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54144</xdr:rowOff>
    </xdr:from>
    <xdr:ext cx="534377" cy="259045"/>
    <xdr:sp macro="" textlink="">
      <xdr:nvSpPr>
        <xdr:cNvPr id="552" name="消防費該当値テキスト"/>
        <xdr:cNvSpPr txBox="1"/>
      </xdr:nvSpPr>
      <xdr:spPr>
        <a:xfrm>
          <a:off x="16370300" y="62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79108</xdr:rowOff>
    </xdr:from>
    <xdr:to>
      <xdr:col>22</xdr:col>
      <xdr:colOff>415925</xdr:colOff>
      <xdr:row>37</xdr:row>
      <xdr:rowOff>9258</xdr:rowOff>
    </xdr:to>
    <xdr:sp macro="" textlink="">
      <xdr:nvSpPr>
        <xdr:cNvPr id="553" name="円/楕円 552"/>
        <xdr:cNvSpPr/>
      </xdr:nvSpPr>
      <xdr:spPr>
        <a:xfrm>
          <a:off x="15430500" y="62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25785</xdr:rowOff>
    </xdr:from>
    <xdr:ext cx="534377" cy="259045"/>
    <xdr:sp macro="" textlink="">
      <xdr:nvSpPr>
        <xdr:cNvPr id="554" name="テキスト ボックス 553"/>
        <xdr:cNvSpPr txBox="1"/>
      </xdr:nvSpPr>
      <xdr:spPr>
        <a:xfrm>
          <a:off x="15214111" y="60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93891</xdr:rowOff>
    </xdr:from>
    <xdr:to>
      <xdr:col>21</xdr:col>
      <xdr:colOff>212725</xdr:colOff>
      <xdr:row>36</xdr:row>
      <xdr:rowOff>24041</xdr:rowOff>
    </xdr:to>
    <xdr:sp macro="" textlink="">
      <xdr:nvSpPr>
        <xdr:cNvPr id="555" name="円/楕円 554"/>
        <xdr:cNvSpPr/>
      </xdr:nvSpPr>
      <xdr:spPr>
        <a:xfrm>
          <a:off x="14541500" y="60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40568</xdr:rowOff>
    </xdr:from>
    <xdr:ext cx="534377" cy="259045"/>
    <xdr:sp macro="" textlink="">
      <xdr:nvSpPr>
        <xdr:cNvPr id="556" name="テキスト ボックス 555"/>
        <xdr:cNvSpPr txBox="1"/>
      </xdr:nvSpPr>
      <xdr:spPr>
        <a:xfrm>
          <a:off x="14325111" y="586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89376</xdr:rowOff>
    </xdr:from>
    <xdr:to>
      <xdr:col>20</xdr:col>
      <xdr:colOff>9525</xdr:colOff>
      <xdr:row>37</xdr:row>
      <xdr:rowOff>19526</xdr:rowOff>
    </xdr:to>
    <xdr:sp macro="" textlink="">
      <xdr:nvSpPr>
        <xdr:cNvPr id="557" name="円/楕円 556"/>
        <xdr:cNvSpPr/>
      </xdr:nvSpPr>
      <xdr:spPr>
        <a:xfrm>
          <a:off x="13652500" y="626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36053</xdr:rowOff>
    </xdr:from>
    <xdr:ext cx="534377" cy="259045"/>
    <xdr:sp macro="" textlink="">
      <xdr:nvSpPr>
        <xdr:cNvPr id="558" name="テキスト ボックス 557"/>
        <xdr:cNvSpPr txBox="1"/>
      </xdr:nvSpPr>
      <xdr:spPr>
        <a:xfrm>
          <a:off x="13436111" y="60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152241</xdr:rowOff>
    </xdr:from>
    <xdr:to>
      <xdr:col>18</xdr:col>
      <xdr:colOff>492125</xdr:colOff>
      <xdr:row>37</xdr:row>
      <xdr:rowOff>82391</xdr:rowOff>
    </xdr:to>
    <xdr:sp macro="" textlink="">
      <xdr:nvSpPr>
        <xdr:cNvPr id="559" name="円/楕円 558"/>
        <xdr:cNvSpPr/>
      </xdr:nvSpPr>
      <xdr:spPr>
        <a:xfrm>
          <a:off x="12763500" y="63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98918</xdr:rowOff>
    </xdr:from>
    <xdr:ext cx="534377" cy="259045"/>
    <xdr:sp macro="" textlink="">
      <xdr:nvSpPr>
        <xdr:cNvPr id="560" name="テキスト ボックス 559"/>
        <xdr:cNvSpPr txBox="1"/>
      </xdr:nvSpPr>
      <xdr:spPr>
        <a:xfrm>
          <a:off x="12547111" y="60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109671</xdr:rowOff>
    </xdr:from>
    <xdr:to>
      <xdr:col>23</xdr:col>
      <xdr:colOff>517525</xdr:colOff>
      <xdr:row>57</xdr:row>
      <xdr:rowOff>134415</xdr:rowOff>
    </xdr:to>
    <xdr:cxnSp macro="">
      <xdr:nvCxnSpPr>
        <xdr:cNvPr id="587" name="直線コネクタ 586"/>
        <xdr:cNvCxnSpPr/>
      </xdr:nvCxnSpPr>
      <xdr:spPr>
        <a:xfrm flipV="1">
          <a:off x="15481300" y="9882321"/>
          <a:ext cx="8382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134415</xdr:rowOff>
    </xdr:from>
    <xdr:to>
      <xdr:col>22</xdr:col>
      <xdr:colOff>365125</xdr:colOff>
      <xdr:row>57</xdr:row>
      <xdr:rowOff>146494</xdr:rowOff>
    </xdr:to>
    <xdr:cxnSp macro="">
      <xdr:nvCxnSpPr>
        <xdr:cNvPr id="590" name="直線コネクタ 589"/>
        <xdr:cNvCxnSpPr/>
      </xdr:nvCxnSpPr>
      <xdr:spPr>
        <a:xfrm flipV="1">
          <a:off x="14592300" y="9907065"/>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46970</xdr:rowOff>
    </xdr:from>
    <xdr:to>
      <xdr:col>22</xdr:col>
      <xdr:colOff>415925</xdr:colOff>
      <xdr:row>57</xdr:row>
      <xdr:rowOff>148570</xdr:rowOff>
    </xdr:to>
    <xdr:sp macro="" textlink="">
      <xdr:nvSpPr>
        <xdr:cNvPr id="591" name="フローチャート : 判断 590"/>
        <xdr:cNvSpPr/>
      </xdr:nvSpPr>
      <xdr:spPr>
        <a:xfrm>
          <a:off x="15430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165097</xdr:rowOff>
    </xdr:from>
    <xdr:ext cx="534377" cy="259045"/>
    <xdr:sp macro="" textlink="">
      <xdr:nvSpPr>
        <xdr:cNvPr id="592" name="テキスト ボックス 591"/>
        <xdr:cNvSpPr txBox="1"/>
      </xdr:nvSpPr>
      <xdr:spPr>
        <a:xfrm>
          <a:off x="15214111" y="95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29273</xdr:rowOff>
    </xdr:from>
    <xdr:to>
      <xdr:col>21</xdr:col>
      <xdr:colOff>161925</xdr:colOff>
      <xdr:row>57</xdr:row>
      <xdr:rowOff>146494</xdr:rowOff>
    </xdr:to>
    <xdr:cxnSp macro="">
      <xdr:nvCxnSpPr>
        <xdr:cNvPr id="593" name="直線コネクタ 592"/>
        <xdr:cNvCxnSpPr/>
      </xdr:nvCxnSpPr>
      <xdr:spPr>
        <a:xfrm>
          <a:off x="13703300" y="9801923"/>
          <a:ext cx="889000" cy="1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59306</xdr:rowOff>
    </xdr:from>
    <xdr:to>
      <xdr:col>21</xdr:col>
      <xdr:colOff>212725</xdr:colOff>
      <xdr:row>57</xdr:row>
      <xdr:rowOff>160906</xdr:rowOff>
    </xdr:to>
    <xdr:sp macro="" textlink="">
      <xdr:nvSpPr>
        <xdr:cNvPr id="594" name="フローチャート : 判断 593"/>
        <xdr:cNvSpPr/>
      </xdr:nvSpPr>
      <xdr:spPr>
        <a:xfrm>
          <a:off x="14541500" y="983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5983</xdr:rowOff>
    </xdr:from>
    <xdr:ext cx="534377" cy="259045"/>
    <xdr:sp macro="" textlink="">
      <xdr:nvSpPr>
        <xdr:cNvPr id="595" name="テキスト ボックス 594"/>
        <xdr:cNvSpPr txBox="1"/>
      </xdr:nvSpPr>
      <xdr:spPr>
        <a:xfrm>
          <a:off x="14325111" y="960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146059</xdr:rowOff>
    </xdr:from>
    <xdr:to>
      <xdr:col>19</xdr:col>
      <xdr:colOff>644525</xdr:colOff>
      <xdr:row>57</xdr:row>
      <xdr:rowOff>29273</xdr:rowOff>
    </xdr:to>
    <xdr:cxnSp macro="">
      <xdr:nvCxnSpPr>
        <xdr:cNvPr id="596" name="直線コネクタ 595"/>
        <xdr:cNvCxnSpPr/>
      </xdr:nvCxnSpPr>
      <xdr:spPr>
        <a:xfrm>
          <a:off x="12814300" y="9747259"/>
          <a:ext cx="889000" cy="5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60426</xdr:rowOff>
    </xdr:from>
    <xdr:to>
      <xdr:col>20</xdr:col>
      <xdr:colOff>9525</xdr:colOff>
      <xdr:row>57</xdr:row>
      <xdr:rowOff>162026</xdr:rowOff>
    </xdr:to>
    <xdr:sp macro="" textlink="">
      <xdr:nvSpPr>
        <xdr:cNvPr id="597" name="フローチャート : 判断 596"/>
        <xdr:cNvSpPr/>
      </xdr:nvSpPr>
      <xdr:spPr>
        <a:xfrm>
          <a:off x="13652500" y="98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153153</xdr:rowOff>
    </xdr:from>
    <xdr:ext cx="534377" cy="259045"/>
    <xdr:sp macro="" textlink="">
      <xdr:nvSpPr>
        <xdr:cNvPr id="598" name="テキスト ボックス 597"/>
        <xdr:cNvSpPr txBox="1"/>
      </xdr:nvSpPr>
      <xdr:spPr>
        <a:xfrm>
          <a:off x="13436111" y="99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65660</xdr:rowOff>
    </xdr:from>
    <xdr:to>
      <xdr:col>18</xdr:col>
      <xdr:colOff>492125</xdr:colOff>
      <xdr:row>57</xdr:row>
      <xdr:rowOff>167260</xdr:rowOff>
    </xdr:to>
    <xdr:sp macro="" textlink="">
      <xdr:nvSpPr>
        <xdr:cNvPr id="599" name="フローチャート : 判断 598"/>
        <xdr:cNvSpPr/>
      </xdr:nvSpPr>
      <xdr:spPr>
        <a:xfrm>
          <a:off x="12763500" y="983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158387</xdr:rowOff>
    </xdr:from>
    <xdr:ext cx="534377" cy="259045"/>
    <xdr:sp macro="" textlink="">
      <xdr:nvSpPr>
        <xdr:cNvPr id="600" name="テキスト ボックス 599"/>
        <xdr:cNvSpPr txBox="1"/>
      </xdr:nvSpPr>
      <xdr:spPr>
        <a:xfrm>
          <a:off x="12547111" y="99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58871</xdr:rowOff>
    </xdr:from>
    <xdr:to>
      <xdr:col>23</xdr:col>
      <xdr:colOff>568325</xdr:colOff>
      <xdr:row>57</xdr:row>
      <xdr:rowOff>160471</xdr:rowOff>
    </xdr:to>
    <xdr:sp macro="" textlink="">
      <xdr:nvSpPr>
        <xdr:cNvPr id="606" name="円/楕円 605"/>
        <xdr:cNvSpPr/>
      </xdr:nvSpPr>
      <xdr:spPr>
        <a:xfrm>
          <a:off x="16268700" y="9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145248</xdr:rowOff>
    </xdr:from>
    <xdr:ext cx="534377" cy="259045"/>
    <xdr:sp macro="" textlink="">
      <xdr:nvSpPr>
        <xdr:cNvPr id="607" name="教育費該当値テキスト"/>
        <xdr:cNvSpPr txBox="1"/>
      </xdr:nvSpPr>
      <xdr:spPr>
        <a:xfrm>
          <a:off x="16370300" y="97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83615</xdr:rowOff>
    </xdr:from>
    <xdr:to>
      <xdr:col>22</xdr:col>
      <xdr:colOff>415925</xdr:colOff>
      <xdr:row>58</xdr:row>
      <xdr:rowOff>13765</xdr:rowOff>
    </xdr:to>
    <xdr:sp macro="" textlink="">
      <xdr:nvSpPr>
        <xdr:cNvPr id="608" name="円/楕円 607"/>
        <xdr:cNvSpPr/>
      </xdr:nvSpPr>
      <xdr:spPr>
        <a:xfrm>
          <a:off x="15430500" y="98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4892</xdr:rowOff>
    </xdr:from>
    <xdr:ext cx="534377" cy="259045"/>
    <xdr:sp macro="" textlink="">
      <xdr:nvSpPr>
        <xdr:cNvPr id="609" name="テキスト ボックス 608"/>
        <xdr:cNvSpPr txBox="1"/>
      </xdr:nvSpPr>
      <xdr:spPr>
        <a:xfrm>
          <a:off x="15214111" y="99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95694</xdr:rowOff>
    </xdr:from>
    <xdr:to>
      <xdr:col>21</xdr:col>
      <xdr:colOff>212725</xdr:colOff>
      <xdr:row>58</xdr:row>
      <xdr:rowOff>25844</xdr:rowOff>
    </xdr:to>
    <xdr:sp macro="" textlink="">
      <xdr:nvSpPr>
        <xdr:cNvPr id="610" name="円/楕円 609"/>
        <xdr:cNvSpPr/>
      </xdr:nvSpPr>
      <xdr:spPr>
        <a:xfrm>
          <a:off x="14541500" y="98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16971</xdr:rowOff>
    </xdr:from>
    <xdr:ext cx="534377" cy="259045"/>
    <xdr:sp macro="" textlink="">
      <xdr:nvSpPr>
        <xdr:cNvPr id="611" name="テキスト ボックス 610"/>
        <xdr:cNvSpPr txBox="1"/>
      </xdr:nvSpPr>
      <xdr:spPr>
        <a:xfrm>
          <a:off x="14325111" y="99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149923</xdr:rowOff>
    </xdr:from>
    <xdr:to>
      <xdr:col>20</xdr:col>
      <xdr:colOff>9525</xdr:colOff>
      <xdr:row>57</xdr:row>
      <xdr:rowOff>80073</xdr:rowOff>
    </xdr:to>
    <xdr:sp macro="" textlink="">
      <xdr:nvSpPr>
        <xdr:cNvPr id="612" name="円/楕円 611"/>
        <xdr:cNvSpPr/>
      </xdr:nvSpPr>
      <xdr:spPr>
        <a:xfrm>
          <a:off x="13652500" y="9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96600</xdr:rowOff>
    </xdr:from>
    <xdr:ext cx="534377" cy="259045"/>
    <xdr:sp macro="" textlink="">
      <xdr:nvSpPr>
        <xdr:cNvPr id="613" name="テキスト ボックス 612"/>
        <xdr:cNvSpPr txBox="1"/>
      </xdr:nvSpPr>
      <xdr:spPr>
        <a:xfrm>
          <a:off x="13436111" y="95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95259</xdr:rowOff>
    </xdr:from>
    <xdr:to>
      <xdr:col>18</xdr:col>
      <xdr:colOff>492125</xdr:colOff>
      <xdr:row>57</xdr:row>
      <xdr:rowOff>25409</xdr:rowOff>
    </xdr:to>
    <xdr:sp macro="" textlink="">
      <xdr:nvSpPr>
        <xdr:cNvPr id="614" name="円/楕円 613"/>
        <xdr:cNvSpPr/>
      </xdr:nvSpPr>
      <xdr:spPr>
        <a:xfrm>
          <a:off x="12763500" y="96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41936</xdr:rowOff>
    </xdr:from>
    <xdr:ext cx="534377" cy="259045"/>
    <xdr:sp macro="" textlink="">
      <xdr:nvSpPr>
        <xdr:cNvPr id="615" name="テキスト ボックス 614"/>
        <xdr:cNvSpPr txBox="1"/>
      </xdr:nvSpPr>
      <xdr:spPr>
        <a:xfrm>
          <a:off x="12547111" y="947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4541</xdr:rowOff>
    </xdr:from>
    <xdr:to>
      <xdr:col>23</xdr:col>
      <xdr:colOff>516889</xdr:colOff>
      <xdr:row>79</xdr:row>
      <xdr:rowOff>44450</xdr:rowOff>
    </xdr:to>
    <xdr:cxnSp macro="">
      <xdr:nvCxnSpPr>
        <xdr:cNvPr id="639" name="直線コネクタ 638"/>
        <xdr:cNvCxnSpPr/>
      </xdr:nvCxnSpPr>
      <xdr:spPr>
        <a:xfrm flipV="1">
          <a:off x="16317595" y="13206191"/>
          <a:ext cx="1269" cy="382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68464</xdr:rowOff>
    </xdr:from>
    <xdr:ext cx="249299" cy="259045"/>
    <xdr:sp macro="" textlink="">
      <xdr:nvSpPr>
        <xdr:cNvPr id="640" name="災害復旧費最小値テキスト"/>
        <xdr:cNvSpPr txBox="1"/>
      </xdr:nvSpPr>
      <xdr:spPr>
        <a:xfrm>
          <a:off x="16370300" y="1361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122668</xdr:rowOff>
    </xdr:from>
    <xdr:ext cx="534377" cy="259045"/>
    <xdr:sp macro="" textlink="">
      <xdr:nvSpPr>
        <xdr:cNvPr id="642" name="災害復旧費最大値テキスト"/>
        <xdr:cNvSpPr txBox="1"/>
      </xdr:nvSpPr>
      <xdr:spPr>
        <a:xfrm>
          <a:off x="16370300" y="129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77</xdr:row>
      <xdr:rowOff>4541</xdr:rowOff>
    </xdr:from>
    <xdr:to>
      <xdr:col>23</xdr:col>
      <xdr:colOff>606425</xdr:colOff>
      <xdr:row>77</xdr:row>
      <xdr:rowOff>4541</xdr:rowOff>
    </xdr:to>
    <xdr:cxnSp macro="">
      <xdr:nvCxnSpPr>
        <xdr:cNvPr id="643" name="直線コネクタ 642"/>
        <xdr:cNvCxnSpPr/>
      </xdr:nvCxnSpPr>
      <xdr:spPr>
        <a:xfrm>
          <a:off x="16230600" y="13206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35801</xdr:rowOff>
    </xdr:from>
    <xdr:to>
      <xdr:col>23</xdr:col>
      <xdr:colOff>517525</xdr:colOff>
      <xdr:row>79</xdr:row>
      <xdr:rowOff>43193</xdr:rowOff>
    </xdr:to>
    <xdr:cxnSp macro="">
      <xdr:nvCxnSpPr>
        <xdr:cNvPr id="644" name="直線コネクタ 643"/>
        <xdr:cNvCxnSpPr/>
      </xdr:nvCxnSpPr>
      <xdr:spPr>
        <a:xfrm flipV="1">
          <a:off x="15481300" y="13580351"/>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157363</xdr:rowOff>
    </xdr:from>
    <xdr:ext cx="469744" cy="259045"/>
    <xdr:sp macro="" textlink="">
      <xdr:nvSpPr>
        <xdr:cNvPr id="645" name="災害復旧費平均値テキスト"/>
        <xdr:cNvSpPr txBox="1"/>
      </xdr:nvSpPr>
      <xdr:spPr>
        <a:xfrm>
          <a:off x="16370300" y="1335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134486</xdr:rowOff>
    </xdr:from>
    <xdr:to>
      <xdr:col>23</xdr:col>
      <xdr:colOff>568325</xdr:colOff>
      <xdr:row>79</xdr:row>
      <xdr:rowOff>64636</xdr:rowOff>
    </xdr:to>
    <xdr:sp macro="" textlink="">
      <xdr:nvSpPr>
        <xdr:cNvPr id="646" name="フローチャート : 判断 645"/>
        <xdr:cNvSpPr/>
      </xdr:nvSpPr>
      <xdr:spPr>
        <a:xfrm>
          <a:off x="16268700" y="13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159093</xdr:rowOff>
    </xdr:from>
    <xdr:to>
      <xdr:col>22</xdr:col>
      <xdr:colOff>365125</xdr:colOff>
      <xdr:row>79</xdr:row>
      <xdr:rowOff>43193</xdr:rowOff>
    </xdr:to>
    <xdr:cxnSp macro="">
      <xdr:nvCxnSpPr>
        <xdr:cNvPr id="647" name="直線コネクタ 646"/>
        <xdr:cNvCxnSpPr/>
      </xdr:nvCxnSpPr>
      <xdr:spPr>
        <a:xfrm>
          <a:off x="14592300" y="1353219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139573</xdr:rowOff>
    </xdr:from>
    <xdr:to>
      <xdr:col>22</xdr:col>
      <xdr:colOff>415925</xdr:colOff>
      <xdr:row>79</xdr:row>
      <xdr:rowOff>69723</xdr:rowOff>
    </xdr:to>
    <xdr:sp macro="" textlink="">
      <xdr:nvSpPr>
        <xdr:cNvPr id="648" name="フローチャート : 判断 647"/>
        <xdr:cNvSpPr/>
      </xdr:nvSpPr>
      <xdr:spPr>
        <a:xfrm>
          <a:off x="15430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86250</xdr:rowOff>
    </xdr:from>
    <xdr:ext cx="469744" cy="259045"/>
    <xdr:sp macro="" textlink="">
      <xdr:nvSpPr>
        <xdr:cNvPr id="649" name="テキスト ボックス 648"/>
        <xdr:cNvSpPr txBox="1"/>
      </xdr:nvSpPr>
      <xdr:spPr>
        <a:xfrm>
          <a:off x="15246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19914</xdr:rowOff>
    </xdr:from>
    <xdr:to>
      <xdr:col>21</xdr:col>
      <xdr:colOff>161925</xdr:colOff>
      <xdr:row>78</xdr:row>
      <xdr:rowOff>159093</xdr:rowOff>
    </xdr:to>
    <xdr:cxnSp macro="">
      <xdr:nvCxnSpPr>
        <xdr:cNvPr id="650" name="直線コネクタ 649"/>
        <xdr:cNvCxnSpPr/>
      </xdr:nvCxnSpPr>
      <xdr:spPr>
        <a:xfrm>
          <a:off x="13703300" y="13221564"/>
          <a:ext cx="889000" cy="3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126391</xdr:rowOff>
    </xdr:from>
    <xdr:to>
      <xdr:col>21</xdr:col>
      <xdr:colOff>212725</xdr:colOff>
      <xdr:row>79</xdr:row>
      <xdr:rowOff>56541</xdr:rowOff>
    </xdr:to>
    <xdr:sp macro="" textlink="">
      <xdr:nvSpPr>
        <xdr:cNvPr id="651" name="フローチャート : 判断 650"/>
        <xdr:cNvSpPr/>
      </xdr:nvSpPr>
      <xdr:spPr>
        <a:xfrm>
          <a:off x="14541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47668</xdr:rowOff>
    </xdr:from>
    <xdr:ext cx="469744" cy="259045"/>
    <xdr:sp macro="" textlink="">
      <xdr:nvSpPr>
        <xdr:cNvPr id="652" name="テキスト ボックス 651"/>
        <xdr:cNvSpPr txBox="1"/>
      </xdr:nvSpPr>
      <xdr:spPr>
        <a:xfrm>
          <a:off x="14357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3911</xdr:rowOff>
    </xdr:from>
    <xdr:to>
      <xdr:col>19</xdr:col>
      <xdr:colOff>644525</xdr:colOff>
      <xdr:row>77</xdr:row>
      <xdr:rowOff>19914</xdr:rowOff>
    </xdr:to>
    <xdr:cxnSp macro="">
      <xdr:nvCxnSpPr>
        <xdr:cNvPr id="653" name="直線コネクタ 652"/>
        <xdr:cNvCxnSpPr/>
      </xdr:nvCxnSpPr>
      <xdr:spPr>
        <a:xfrm>
          <a:off x="12814300" y="12176861"/>
          <a:ext cx="889000" cy="10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104730</xdr:rowOff>
    </xdr:from>
    <xdr:to>
      <xdr:col>20</xdr:col>
      <xdr:colOff>9525</xdr:colOff>
      <xdr:row>79</xdr:row>
      <xdr:rowOff>34880</xdr:rowOff>
    </xdr:to>
    <xdr:sp macro="" textlink="">
      <xdr:nvSpPr>
        <xdr:cNvPr id="654" name="フローチャート : 判断 653"/>
        <xdr:cNvSpPr/>
      </xdr:nvSpPr>
      <xdr:spPr>
        <a:xfrm>
          <a:off x="13652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26007</xdr:rowOff>
    </xdr:from>
    <xdr:ext cx="469744" cy="259045"/>
    <xdr:sp macro="" textlink="">
      <xdr:nvSpPr>
        <xdr:cNvPr id="655" name="テキスト ボックス 654"/>
        <xdr:cNvSpPr txBox="1"/>
      </xdr:nvSpPr>
      <xdr:spPr>
        <a:xfrm>
          <a:off x="13468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97720</xdr:rowOff>
    </xdr:from>
    <xdr:to>
      <xdr:col>18</xdr:col>
      <xdr:colOff>492125</xdr:colOff>
      <xdr:row>79</xdr:row>
      <xdr:rowOff>27870</xdr:rowOff>
    </xdr:to>
    <xdr:sp macro="" textlink="">
      <xdr:nvSpPr>
        <xdr:cNvPr id="656" name="フローチャート : 判断 655"/>
        <xdr:cNvSpPr/>
      </xdr:nvSpPr>
      <xdr:spPr>
        <a:xfrm>
          <a:off x="12763500" y="134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18997</xdr:rowOff>
    </xdr:from>
    <xdr:ext cx="469744" cy="259045"/>
    <xdr:sp macro="" textlink="">
      <xdr:nvSpPr>
        <xdr:cNvPr id="657" name="テキスト ボックス 656"/>
        <xdr:cNvSpPr txBox="1"/>
      </xdr:nvSpPr>
      <xdr:spPr>
        <a:xfrm>
          <a:off x="12579427" y="135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156451</xdr:rowOff>
    </xdr:from>
    <xdr:to>
      <xdr:col>23</xdr:col>
      <xdr:colOff>568325</xdr:colOff>
      <xdr:row>79</xdr:row>
      <xdr:rowOff>86601</xdr:rowOff>
    </xdr:to>
    <xdr:sp macro="" textlink="">
      <xdr:nvSpPr>
        <xdr:cNvPr id="663" name="円/楕円 662"/>
        <xdr:cNvSpPr/>
      </xdr:nvSpPr>
      <xdr:spPr>
        <a:xfrm>
          <a:off x="16268700" y="135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112913</xdr:rowOff>
    </xdr:from>
    <xdr:ext cx="378565" cy="259045"/>
    <xdr:sp macro="" textlink="">
      <xdr:nvSpPr>
        <xdr:cNvPr id="664" name="災害復旧費該当値テキスト"/>
        <xdr:cNvSpPr txBox="1"/>
      </xdr:nvSpPr>
      <xdr:spPr>
        <a:xfrm>
          <a:off x="16370300" y="13486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163843</xdr:rowOff>
    </xdr:from>
    <xdr:to>
      <xdr:col>22</xdr:col>
      <xdr:colOff>415925</xdr:colOff>
      <xdr:row>79</xdr:row>
      <xdr:rowOff>93993</xdr:rowOff>
    </xdr:to>
    <xdr:sp macro="" textlink="">
      <xdr:nvSpPr>
        <xdr:cNvPr id="665" name="円/楕円 664"/>
        <xdr:cNvSpPr/>
      </xdr:nvSpPr>
      <xdr:spPr>
        <a:xfrm>
          <a:off x="15430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85120</xdr:rowOff>
    </xdr:from>
    <xdr:ext cx="313932" cy="259045"/>
    <xdr:sp macro="" textlink="">
      <xdr:nvSpPr>
        <xdr:cNvPr id="666" name="テキスト ボックス 665"/>
        <xdr:cNvSpPr txBox="1"/>
      </xdr:nvSpPr>
      <xdr:spPr>
        <a:xfrm>
          <a:off x="15324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108293</xdr:rowOff>
    </xdr:from>
    <xdr:to>
      <xdr:col>21</xdr:col>
      <xdr:colOff>212725</xdr:colOff>
      <xdr:row>79</xdr:row>
      <xdr:rowOff>38443</xdr:rowOff>
    </xdr:to>
    <xdr:sp macro="" textlink="">
      <xdr:nvSpPr>
        <xdr:cNvPr id="667" name="円/楕円 666"/>
        <xdr:cNvSpPr/>
      </xdr:nvSpPr>
      <xdr:spPr>
        <a:xfrm>
          <a:off x="14541500" y="134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54970</xdr:rowOff>
    </xdr:from>
    <xdr:ext cx="469744" cy="259045"/>
    <xdr:sp macro="" textlink="">
      <xdr:nvSpPr>
        <xdr:cNvPr id="668" name="テキスト ボックス 667"/>
        <xdr:cNvSpPr txBox="1"/>
      </xdr:nvSpPr>
      <xdr:spPr>
        <a:xfrm>
          <a:off x="14357427" y="132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140564</xdr:rowOff>
    </xdr:from>
    <xdr:to>
      <xdr:col>20</xdr:col>
      <xdr:colOff>9525</xdr:colOff>
      <xdr:row>77</xdr:row>
      <xdr:rowOff>70714</xdr:rowOff>
    </xdr:to>
    <xdr:sp macro="" textlink="">
      <xdr:nvSpPr>
        <xdr:cNvPr id="669" name="円/楕円 668"/>
        <xdr:cNvSpPr/>
      </xdr:nvSpPr>
      <xdr:spPr>
        <a:xfrm>
          <a:off x="13652500" y="131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87241</xdr:rowOff>
    </xdr:from>
    <xdr:ext cx="534377" cy="259045"/>
    <xdr:sp macro="" textlink="">
      <xdr:nvSpPr>
        <xdr:cNvPr id="670" name="テキスト ボックス 669"/>
        <xdr:cNvSpPr txBox="1"/>
      </xdr:nvSpPr>
      <xdr:spPr>
        <a:xfrm>
          <a:off x="13436111" y="129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124561</xdr:rowOff>
    </xdr:from>
    <xdr:to>
      <xdr:col>18</xdr:col>
      <xdr:colOff>492125</xdr:colOff>
      <xdr:row>71</xdr:row>
      <xdr:rowOff>54711</xdr:rowOff>
    </xdr:to>
    <xdr:sp macro="" textlink="">
      <xdr:nvSpPr>
        <xdr:cNvPr id="671" name="円/楕円 670"/>
        <xdr:cNvSpPr/>
      </xdr:nvSpPr>
      <xdr:spPr>
        <a:xfrm>
          <a:off x="12763500" y="121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71238</xdr:rowOff>
    </xdr:from>
    <xdr:ext cx="534377" cy="259045"/>
    <xdr:sp macro="" textlink="">
      <xdr:nvSpPr>
        <xdr:cNvPr id="672" name="テキスト ボックス 671"/>
        <xdr:cNvSpPr txBox="1"/>
      </xdr:nvSpPr>
      <xdr:spPr>
        <a:xfrm>
          <a:off x="12547111" y="1190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6" name="直線コネクタ 695"/>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7"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8" name="直線コネクタ 697"/>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9"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700" name="直線コネクタ 699"/>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30604</xdr:rowOff>
    </xdr:from>
    <xdr:to>
      <xdr:col>23</xdr:col>
      <xdr:colOff>517525</xdr:colOff>
      <xdr:row>97</xdr:row>
      <xdr:rowOff>33592</xdr:rowOff>
    </xdr:to>
    <xdr:cxnSp macro="">
      <xdr:nvCxnSpPr>
        <xdr:cNvPr id="701" name="直線コネクタ 700"/>
        <xdr:cNvCxnSpPr/>
      </xdr:nvCxnSpPr>
      <xdr:spPr>
        <a:xfrm>
          <a:off x="15481300" y="16661254"/>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702"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703" name="フローチャート : 判断 702"/>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30604</xdr:rowOff>
    </xdr:from>
    <xdr:to>
      <xdr:col>22</xdr:col>
      <xdr:colOff>365125</xdr:colOff>
      <xdr:row>97</xdr:row>
      <xdr:rowOff>48870</xdr:rowOff>
    </xdr:to>
    <xdr:cxnSp macro="">
      <xdr:nvCxnSpPr>
        <xdr:cNvPr id="704" name="直線コネクタ 703"/>
        <xdr:cNvCxnSpPr/>
      </xdr:nvCxnSpPr>
      <xdr:spPr>
        <a:xfrm flipV="1">
          <a:off x="14592300" y="16661254"/>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75603</xdr:rowOff>
    </xdr:from>
    <xdr:to>
      <xdr:col>22</xdr:col>
      <xdr:colOff>415925</xdr:colOff>
      <xdr:row>98</xdr:row>
      <xdr:rowOff>5753</xdr:rowOff>
    </xdr:to>
    <xdr:sp macro="" textlink="">
      <xdr:nvSpPr>
        <xdr:cNvPr id="705" name="フローチャート : 判断 704"/>
        <xdr:cNvSpPr/>
      </xdr:nvSpPr>
      <xdr:spPr>
        <a:xfrm>
          <a:off x="15430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168330</xdr:rowOff>
    </xdr:from>
    <xdr:ext cx="534377" cy="259045"/>
    <xdr:sp macro="" textlink="">
      <xdr:nvSpPr>
        <xdr:cNvPr id="706" name="テキスト ボックス 705"/>
        <xdr:cNvSpPr txBox="1"/>
      </xdr:nvSpPr>
      <xdr:spPr>
        <a:xfrm>
          <a:off x="15214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48870</xdr:rowOff>
    </xdr:from>
    <xdr:to>
      <xdr:col>21</xdr:col>
      <xdr:colOff>161925</xdr:colOff>
      <xdr:row>97</xdr:row>
      <xdr:rowOff>58327</xdr:rowOff>
    </xdr:to>
    <xdr:cxnSp macro="">
      <xdr:nvCxnSpPr>
        <xdr:cNvPr id="707" name="直線コネクタ 706"/>
        <xdr:cNvCxnSpPr/>
      </xdr:nvCxnSpPr>
      <xdr:spPr>
        <a:xfrm flipV="1">
          <a:off x="13703300" y="16679520"/>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73622</xdr:rowOff>
    </xdr:from>
    <xdr:to>
      <xdr:col>21</xdr:col>
      <xdr:colOff>212725</xdr:colOff>
      <xdr:row>98</xdr:row>
      <xdr:rowOff>3772</xdr:rowOff>
    </xdr:to>
    <xdr:sp macro="" textlink="">
      <xdr:nvSpPr>
        <xdr:cNvPr id="708" name="フローチャート : 判断 707"/>
        <xdr:cNvSpPr/>
      </xdr:nvSpPr>
      <xdr:spPr>
        <a:xfrm>
          <a:off x="14541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166349</xdr:rowOff>
    </xdr:from>
    <xdr:ext cx="534377" cy="259045"/>
    <xdr:sp macro="" textlink="">
      <xdr:nvSpPr>
        <xdr:cNvPr id="709" name="テキスト ボックス 708"/>
        <xdr:cNvSpPr txBox="1"/>
      </xdr:nvSpPr>
      <xdr:spPr>
        <a:xfrm>
          <a:off x="14325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45349</xdr:rowOff>
    </xdr:from>
    <xdr:to>
      <xdr:col>19</xdr:col>
      <xdr:colOff>644525</xdr:colOff>
      <xdr:row>97</xdr:row>
      <xdr:rowOff>58327</xdr:rowOff>
    </xdr:to>
    <xdr:cxnSp macro="">
      <xdr:nvCxnSpPr>
        <xdr:cNvPr id="710" name="直線コネクタ 709"/>
        <xdr:cNvCxnSpPr/>
      </xdr:nvCxnSpPr>
      <xdr:spPr>
        <a:xfrm>
          <a:off x="12814300" y="16675999"/>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61354</xdr:rowOff>
    </xdr:from>
    <xdr:to>
      <xdr:col>20</xdr:col>
      <xdr:colOff>9525</xdr:colOff>
      <xdr:row>97</xdr:row>
      <xdr:rowOff>162954</xdr:rowOff>
    </xdr:to>
    <xdr:sp macro="" textlink="">
      <xdr:nvSpPr>
        <xdr:cNvPr id="711" name="フローチャート : 判断 710"/>
        <xdr:cNvSpPr/>
      </xdr:nvSpPr>
      <xdr:spPr>
        <a:xfrm>
          <a:off x="13652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154081</xdr:rowOff>
    </xdr:from>
    <xdr:ext cx="534377" cy="259045"/>
    <xdr:sp macro="" textlink="">
      <xdr:nvSpPr>
        <xdr:cNvPr id="712" name="テキスト ボックス 711"/>
        <xdr:cNvSpPr txBox="1"/>
      </xdr:nvSpPr>
      <xdr:spPr>
        <a:xfrm>
          <a:off x="13436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61041</xdr:rowOff>
    </xdr:from>
    <xdr:to>
      <xdr:col>18</xdr:col>
      <xdr:colOff>492125</xdr:colOff>
      <xdr:row>97</xdr:row>
      <xdr:rowOff>162641</xdr:rowOff>
    </xdr:to>
    <xdr:sp macro="" textlink="">
      <xdr:nvSpPr>
        <xdr:cNvPr id="713" name="フローチャート : 判断 712"/>
        <xdr:cNvSpPr/>
      </xdr:nvSpPr>
      <xdr:spPr>
        <a:xfrm>
          <a:off x="12763500" y="166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153768</xdr:rowOff>
    </xdr:from>
    <xdr:ext cx="534377" cy="259045"/>
    <xdr:sp macro="" textlink="">
      <xdr:nvSpPr>
        <xdr:cNvPr id="714" name="テキスト ボックス 713"/>
        <xdr:cNvSpPr txBox="1"/>
      </xdr:nvSpPr>
      <xdr:spPr>
        <a:xfrm>
          <a:off x="12547111" y="167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154242</xdr:rowOff>
    </xdr:from>
    <xdr:to>
      <xdr:col>23</xdr:col>
      <xdr:colOff>568325</xdr:colOff>
      <xdr:row>97</xdr:row>
      <xdr:rowOff>84392</xdr:rowOff>
    </xdr:to>
    <xdr:sp macro="" textlink="">
      <xdr:nvSpPr>
        <xdr:cNvPr id="720" name="円/楕円 719"/>
        <xdr:cNvSpPr/>
      </xdr:nvSpPr>
      <xdr:spPr>
        <a:xfrm>
          <a:off x="16268700" y="166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132669</xdr:rowOff>
    </xdr:from>
    <xdr:ext cx="534377" cy="259045"/>
    <xdr:sp macro="" textlink="">
      <xdr:nvSpPr>
        <xdr:cNvPr id="721" name="公債費該当値テキスト"/>
        <xdr:cNvSpPr txBox="1"/>
      </xdr:nvSpPr>
      <xdr:spPr>
        <a:xfrm>
          <a:off x="16370300" y="165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151254</xdr:rowOff>
    </xdr:from>
    <xdr:to>
      <xdr:col>22</xdr:col>
      <xdr:colOff>415925</xdr:colOff>
      <xdr:row>97</xdr:row>
      <xdr:rowOff>81404</xdr:rowOff>
    </xdr:to>
    <xdr:sp macro="" textlink="">
      <xdr:nvSpPr>
        <xdr:cNvPr id="722" name="円/楕円 721"/>
        <xdr:cNvSpPr/>
      </xdr:nvSpPr>
      <xdr:spPr>
        <a:xfrm>
          <a:off x="15430500" y="166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97931</xdr:rowOff>
    </xdr:from>
    <xdr:ext cx="534377" cy="259045"/>
    <xdr:sp macro="" textlink="">
      <xdr:nvSpPr>
        <xdr:cNvPr id="723" name="テキスト ボックス 722"/>
        <xdr:cNvSpPr txBox="1"/>
      </xdr:nvSpPr>
      <xdr:spPr>
        <a:xfrm>
          <a:off x="15214111" y="1638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169520</xdr:rowOff>
    </xdr:from>
    <xdr:to>
      <xdr:col>21</xdr:col>
      <xdr:colOff>212725</xdr:colOff>
      <xdr:row>97</xdr:row>
      <xdr:rowOff>99670</xdr:rowOff>
    </xdr:to>
    <xdr:sp macro="" textlink="">
      <xdr:nvSpPr>
        <xdr:cNvPr id="724" name="円/楕円 723"/>
        <xdr:cNvSpPr/>
      </xdr:nvSpPr>
      <xdr:spPr>
        <a:xfrm>
          <a:off x="14541500" y="166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116197</xdr:rowOff>
    </xdr:from>
    <xdr:ext cx="534377" cy="259045"/>
    <xdr:sp macro="" textlink="">
      <xdr:nvSpPr>
        <xdr:cNvPr id="725" name="テキスト ボックス 724"/>
        <xdr:cNvSpPr txBox="1"/>
      </xdr:nvSpPr>
      <xdr:spPr>
        <a:xfrm>
          <a:off x="14325111" y="164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7527</xdr:rowOff>
    </xdr:from>
    <xdr:to>
      <xdr:col>20</xdr:col>
      <xdr:colOff>9525</xdr:colOff>
      <xdr:row>97</xdr:row>
      <xdr:rowOff>109127</xdr:rowOff>
    </xdr:to>
    <xdr:sp macro="" textlink="">
      <xdr:nvSpPr>
        <xdr:cNvPr id="726" name="円/楕円 725"/>
        <xdr:cNvSpPr/>
      </xdr:nvSpPr>
      <xdr:spPr>
        <a:xfrm>
          <a:off x="13652500" y="166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125654</xdr:rowOff>
    </xdr:from>
    <xdr:ext cx="534377" cy="259045"/>
    <xdr:sp macro="" textlink="">
      <xdr:nvSpPr>
        <xdr:cNvPr id="727" name="テキスト ボックス 726"/>
        <xdr:cNvSpPr txBox="1"/>
      </xdr:nvSpPr>
      <xdr:spPr>
        <a:xfrm>
          <a:off x="13436111" y="164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165999</xdr:rowOff>
    </xdr:from>
    <xdr:to>
      <xdr:col>18</xdr:col>
      <xdr:colOff>492125</xdr:colOff>
      <xdr:row>97</xdr:row>
      <xdr:rowOff>96149</xdr:rowOff>
    </xdr:to>
    <xdr:sp macro="" textlink="">
      <xdr:nvSpPr>
        <xdr:cNvPr id="728" name="円/楕円 727"/>
        <xdr:cNvSpPr/>
      </xdr:nvSpPr>
      <xdr:spPr>
        <a:xfrm>
          <a:off x="12763500" y="166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112676</xdr:rowOff>
    </xdr:from>
    <xdr:ext cx="534377" cy="259045"/>
    <xdr:sp macro="" textlink="">
      <xdr:nvSpPr>
        <xdr:cNvPr id="729" name="テキスト ボックス 728"/>
        <xdr:cNvSpPr txBox="1"/>
      </xdr:nvSpPr>
      <xdr:spPr>
        <a:xfrm>
          <a:off x="12547111" y="1640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53" name="直線コネクタ 752"/>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4"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6"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7" name="直線コネクタ 756"/>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9"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60" name="フローチャート : 判断 759"/>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31750</xdr:rowOff>
    </xdr:from>
    <xdr:to>
      <xdr:col>31</xdr:col>
      <xdr:colOff>85725</xdr:colOff>
      <xdr:row>37</xdr:row>
      <xdr:rowOff>133350</xdr:rowOff>
    </xdr:to>
    <xdr:sp macro="" textlink="">
      <xdr:nvSpPr>
        <xdr:cNvPr id="762" name="フローチャート : 判断 761"/>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149877</xdr:rowOff>
    </xdr:from>
    <xdr:ext cx="378565" cy="259045"/>
    <xdr:sp macro="" textlink="">
      <xdr:nvSpPr>
        <xdr:cNvPr id="763" name="テキスト ボックス 762"/>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64135</xdr:rowOff>
    </xdr:from>
    <xdr:to>
      <xdr:col>29</xdr:col>
      <xdr:colOff>568325</xdr:colOff>
      <xdr:row>36</xdr:row>
      <xdr:rowOff>165735</xdr:rowOff>
    </xdr:to>
    <xdr:sp macro="" textlink="">
      <xdr:nvSpPr>
        <xdr:cNvPr id="765" name="フローチャート : 判断 764"/>
        <xdr:cNvSpPr/>
      </xdr:nvSpPr>
      <xdr:spPr>
        <a:xfrm>
          <a:off x="20383500" y="623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10812</xdr:rowOff>
    </xdr:from>
    <xdr:ext cx="378565" cy="259045"/>
    <xdr:sp macro="" textlink="">
      <xdr:nvSpPr>
        <xdr:cNvPr id="766" name="テキスト ボックス 765"/>
        <xdr:cNvSpPr txBox="1"/>
      </xdr:nvSpPr>
      <xdr:spPr>
        <a:xfrm>
          <a:off x="20245017" y="6011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130810</xdr:rowOff>
    </xdr:from>
    <xdr:to>
      <xdr:col>28</xdr:col>
      <xdr:colOff>365125</xdr:colOff>
      <xdr:row>37</xdr:row>
      <xdr:rowOff>60960</xdr:rowOff>
    </xdr:to>
    <xdr:sp macro="" textlink="">
      <xdr:nvSpPr>
        <xdr:cNvPr id="768" name="フローチャート : 判断 767"/>
        <xdr:cNvSpPr/>
      </xdr:nvSpPr>
      <xdr:spPr>
        <a:xfrm>
          <a:off x="19494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77487</xdr:rowOff>
    </xdr:from>
    <xdr:ext cx="378565" cy="259045"/>
    <xdr:sp macro="" textlink="">
      <xdr:nvSpPr>
        <xdr:cNvPr id="769" name="テキスト ボックス 768"/>
        <xdr:cNvSpPr txBox="1"/>
      </xdr:nvSpPr>
      <xdr:spPr>
        <a:xfrm>
          <a:off x="19356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153670</xdr:rowOff>
    </xdr:from>
    <xdr:to>
      <xdr:col>27</xdr:col>
      <xdr:colOff>161925</xdr:colOff>
      <xdr:row>36</xdr:row>
      <xdr:rowOff>83820</xdr:rowOff>
    </xdr:to>
    <xdr:sp macro="" textlink="">
      <xdr:nvSpPr>
        <xdr:cNvPr id="770" name="フローチャート : 判断 769"/>
        <xdr:cNvSpPr/>
      </xdr:nvSpPr>
      <xdr:spPr>
        <a:xfrm>
          <a:off x="18605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100347</xdr:rowOff>
    </xdr:from>
    <xdr:ext cx="378565" cy="259045"/>
    <xdr:sp macro="" textlink="">
      <xdr:nvSpPr>
        <xdr:cNvPr id="771" name="テキスト ボックス 770"/>
        <xdr:cNvSpPr txBox="1"/>
      </xdr:nvSpPr>
      <xdr:spPr>
        <a:xfrm>
          <a:off x="18467017" y="592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7" name="円/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8"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9" name="円/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0" name="テキスト ボックス 77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1" name="円/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2" name="テキスト ボックス 78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3" name="円/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4" name="テキスト ボックス 78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5" name="円/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6" name="テキスト ボックス 78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総務費は、支所があることや、ふるさと寄附をしていただいた方に、町のＰＲを行う振興事業を行っていることから他団体に比べ金額が大きくなっている。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商工費については、世界文化遺産に登録された富士山観光に係る経費等により、</a:t>
          </a:r>
          <a:r>
            <a:rPr kumimoji="1" lang="ja-JP" altLang="ja-JP" sz="1300" b="0" i="0" u="none" strike="noStrike" kern="0" cap="none" spc="0" normalizeH="0" baseline="0" noProof="0">
              <a:ln>
                <a:noFill/>
              </a:ln>
              <a:solidFill>
                <a:prstClr val="black"/>
              </a:solidFill>
              <a:effectLst/>
              <a:uLnTx/>
              <a:uFillTx/>
              <a:latin typeface="+mn-lt"/>
              <a:ea typeface="+mn-ea"/>
              <a:cs typeface="+mn-cs"/>
            </a:rPr>
            <a:t>他団体に比べ金額が大きくなっている</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平成２２年度の台風災害</a:t>
          </a:r>
          <a:r>
            <a:rPr kumimoji="1" lang="ja-JP" altLang="en-US" sz="1300" b="0" i="0" u="none" strike="noStrike" kern="0" cap="none" spc="0" normalizeH="0" baseline="0" noProof="0">
              <a:ln>
                <a:noFill/>
              </a:ln>
              <a:solidFill>
                <a:prstClr val="black"/>
              </a:solidFill>
              <a:effectLst/>
              <a:uLnTx/>
              <a:uFillTx/>
              <a:latin typeface="+mn-lt"/>
              <a:ea typeface="+mn-ea"/>
              <a:cs typeface="+mn-cs"/>
            </a:rPr>
            <a:t>により僅少していた</a:t>
          </a:r>
          <a:r>
            <a:rPr kumimoji="1" lang="ja-JP" altLang="ja-JP" sz="1300" b="0" i="0" u="none" strike="noStrike" kern="0" cap="none" spc="0" normalizeH="0" baseline="0" noProof="0">
              <a:ln>
                <a:noFill/>
              </a:ln>
              <a:solidFill>
                <a:prstClr val="black"/>
              </a:solidFill>
              <a:effectLst/>
              <a:uLnTx/>
              <a:uFillTx/>
              <a:latin typeface="+mn-lt"/>
              <a:ea typeface="+mn-ea"/>
              <a:cs typeface="+mn-cs"/>
            </a:rPr>
            <a:t>財政調整基金の積み立て</a:t>
          </a:r>
          <a:r>
            <a:rPr kumimoji="1" lang="ja-JP" altLang="en-US" sz="1300" b="0" i="0" u="none" strike="noStrike" kern="0" cap="none" spc="0" normalizeH="0" baseline="0" noProof="0">
              <a:ln>
                <a:noFill/>
              </a:ln>
              <a:solidFill>
                <a:prstClr val="black"/>
              </a:solidFill>
              <a:effectLst/>
              <a:uLnTx/>
              <a:uFillTx/>
              <a:latin typeface="+mn-lt"/>
              <a:ea typeface="+mn-ea"/>
              <a:cs typeface="+mn-cs"/>
            </a:rPr>
            <a:t>も順調に</a:t>
          </a:r>
          <a:r>
            <a:rPr kumimoji="1" lang="ja-JP" altLang="ja-JP" sz="1300" b="0" i="0" u="none" strike="noStrike" kern="0" cap="none" spc="0" normalizeH="0" baseline="0" noProof="0">
              <a:ln>
                <a:noFill/>
              </a:ln>
              <a:solidFill>
                <a:prstClr val="black"/>
              </a:solidFill>
              <a:effectLst/>
              <a:uLnTx/>
              <a:uFillTx/>
              <a:latin typeface="+mn-lt"/>
              <a:ea typeface="+mn-ea"/>
              <a:cs typeface="+mn-cs"/>
            </a:rPr>
            <a:t>出来ている。今後控えている、内陸のフロンティアを拓く取組等の大型事業に対応するため、なお一層の健全な財政運営に努めていく。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すべての会計において、赤字はない。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一般会計は災害復旧が完了し、黒字額が安定するようになった。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水道事業会計の黒字額の比率が平成２５年度まで減少し続けていたが、平成２６年度に料金改定が行われ、収支は安定していくと見込まれる。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平成２７年度は、新規起債を抑制していることもあり起債の元金償還金が減少したが、算入公債費等も減少しているため、数値は多少悪化した。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７年度は町債の現在高は減少したが、退職手当負担見込額の増加により、将来負担額全体は増加した。しかし、充当可能基金（総合計画推進基金等）の積立を行ったため、将来負担比率としては数値が改善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19,321
19,195
135.74
10,408,979
9,935,250
344,062
5,318,285
8,227,559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92.7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19,321
19,195
135.74
10,408,979
9,935,250
344,062
5,318,285
8,227,559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92.7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19,321
19,195
135.74
10,408,979
9,935,250
344,062
5,318,285
8,227,559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92.7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10408979</v>
      </c>
      <c r="BO4" s="409"/>
      <c r="BP4" s="409"/>
      <c r="BQ4" s="409"/>
      <c r="BR4" s="409"/>
      <c r="BS4" s="409"/>
      <c r="BT4" s="409"/>
      <c r="BU4" s="410"/>
      <c r="BV4" s="408">
        <v>9265184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6.5</v>
      </c>
      <c r="CU4" s="586"/>
      <c r="CV4" s="586"/>
      <c r="CW4" s="586"/>
      <c r="CX4" s="586"/>
      <c r="CY4" s="586"/>
      <c r="CZ4" s="586"/>
      <c r="DA4" s="587"/>
      <c r="DB4" s="585">
        <v>3.6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9935250</v>
      </c>
      <c r="BO5" s="414"/>
      <c r="BP5" s="414"/>
      <c r="BQ5" s="414"/>
      <c r="BR5" s="414"/>
      <c r="BS5" s="414"/>
      <c r="BT5" s="414"/>
      <c r="BU5" s="415"/>
      <c r="BV5" s="413">
        <v>8797407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80.5</v>
      </c>
      <c r="CU5" s="384"/>
      <c r="CV5" s="384"/>
      <c r="CW5" s="384"/>
      <c r="CX5" s="384"/>
      <c r="CY5" s="384"/>
      <c r="CZ5" s="384"/>
      <c r="DA5" s="385"/>
      <c r="DB5" s="383">
        <v>79.599999999999994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473729</v>
      </c>
      <c r="BO6" s="414"/>
      <c r="BP6" s="414"/>
      <c r="BQ6" s="414"/>
      <c r="BR6" s="414"/>
      <c r="BS6" s="414"/>
      <c r="BT6" s="414"/>
      <c r="BU6" s="415"/>
      <c r="BV6" s="413">
        <v>467777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87.3</v>
      </c>
      <c r="CU6" s="560"/>
      <c r="CV6" s="560"/>
      <c r="CW6" s="560"/>
      <c r="CX6" s="560"/>
      <c r="CY6" s="560"/>
      <c r="CZ6" s="560"/>
      <c r="DA6" s="561"/>
      <c r="DB6" s="559">
        <v>86.1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129667</v>
      </c>
      <c r="BO7" s="414"/>
      <c r="BP7" s="414"/>
      <c r="BQ7" s="414"/>
      <c r="BR7" s="414"/>
      <c r="BS7" s="414"/>
      <c r="BT7" s="414"/>
      <c r="BU7" s="415"/>
      <c r="BV7" s="413">
        <v>275973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5318285</v>
      </c>
      <c r="CU7" s="414"/>
      <c r="CV7" s="414"/>
      <c r="CW7" s="414"/>
      <c r="CX7" s="414"/>
      <c r="CY7" s="414"/>
      <c r="CZ7" s="414"/>
      <c r="DA7" s="415"/>
      <c r="DB7" s="413">
        <v>5278293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344062</v>
      </c>
      <c r="BO8" s="414"/>
      <c r="BP8" s="414"/>
      <c r="BQ8" s="414"/>
      <c r="BR8" s="414"/>
      <c r="BS8" s="414"/>
      <c r="BT8" s="414"/>
      <c r="BU8" s="415"/>
      <c r="BV8" s="413">
        <v>191804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0.93</v>
      </c>
      <c r="CU8" s="523"/>
      <c r="CV8" s="523"/>
      <c r="CW8" s="523"/>
      <c r="CX8" s="523"/>
      <c r="CY8" s="523"/>
      <c r="CZ8" s="523"/>
      <c r="DA8" s="524"/>
      <c r="DB8" s="522">
        <v>0.94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19497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152258</v>
      </c>
      <c r="BO9" s="414"/>
      <c r="BP9" s="414"/>
      <c r="BQ9" s="414"/>
      <c r="BR9" s="414"/>
      <c r="BS9" s="414"/>
      <c r="BT9" s="414"/>
      <c r="BU9" s="415"/>
      <c r="BV9" s="413">
        <v>-140976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11.3</v>
      </c>
      <c r="CU9" s="384"/>
      <c r="CV9" s="384"/>
      <c r="CW9" s="384"/>
      <c r="CX9" s="384"/>
      <c r="CY9" s="384"/>
      <c r="CZ9" s="384"/>
      <c r="DA9" s="385"/>
      <c r="DB9" s="383">
        <v>14.1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20629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280072</v>
      </c>
      <c r="BO10" s="414"/>
      <c r="BP10" s="414"/>
      <c r="BQ10" s="414"/>
      <c r="BR10" s="414"/>
      <c r="BS10" s="414"/>
      <c r="BT10" s="414"/>
      <c r="BU10" s="415"/>
      <c r="BV10" s="413">
        <v>75056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19321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6000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19195</v>
      </c>
      <c r="S13" s="515"/>
      <c r="T13" s="515"/>
      <c r="U13" s="515"/>
      <c r="V13" s="516"/>
      <c r="W13" s="502" t="s">
        <v>120</v>
      </c>
      <c r="X13" s="426"/>
      <c r="Y13" s="426"/>
      <c r="Z13" s="426"/>
      <c r="AA13" s="426"/>
      <c r="AB13" s="427"/>
      <c r="AC13" s="389">
        <v>432</v>
      </c>
      <c r="AD13" s="390"/>
      <c r="AE13" s="390"/>
      <c r="AF13" s="390"/>
      <c r="AG13" s="391"/>
      <c r="AH13" s="389">
        <v>520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426330</v>
      </c>
      <c r="BO13" s="414"/>
      <c r="BP13" s="414"/>
      <c r="BQ13" s="414"/>
      <c r="BR13" s="414"/>
      <c r="BS13" s="414"/>
      <c r="BT13" s="414"/>
      <c r="BU13" s="415"/>
      <c r="BV13" s="413">
        <v>-65920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9.6999999999999993</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19566</v>
      </c>
      <c r="S14" s="515"/>
      <c r="T14" s="515"/>
      <c r="U14" s="515"/>
      <c r="V14" s="516"/>
      <c r="W14" s="517"/>
      <c r="X14" s="429"/>
      <c r="Y14" s="429"/>
      <c r="Z14" s="429"/>
      <c r="AA14" s="429"/>
      <c r="AB14" s="430"/>
      <c r="AC14" s="507">
        <v>3.9</v>
      </c>
      <c r="AD14" s="508"/>
      <c r="AE14" s="508"/>
      <c r="AF14" s="508"/>
      <c r="AG14" s="509"/>
      <c r="AH14" s="507">
        <v>4.4000000000000004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92.7</v>
      </c>
      <c r="CU14" s="486"/>
      <c r="CV14" s="486"/>
      <c r="CW14" s="486"/>
      <c r="CX14" s="486"/>
      <c r="CY14" s="486"/>
      <c r="CZ14" s="486"/>
      <c r="DA14" s="487"/>
      <c r="DB14" s="518">
        <v>106.5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19446</v>
      </c>
      <c r="S15" s="515"/>
      <c r="T15" s="515"/>
      <c r="U15" s="515"/>
      <c r="V15" s="516"/>
      <c r="W15" s="502" t="s">
        <v>127</v>
      </c>
      <c r="X15" s="426"/>
      <c r="Y15" s="426"/>
      <c r="Z15" s="426"/>
      <c r="AA15" s="426"/>
      <c r="AB15" s="427"/>
      <c r="AC15" s="389">
        <v>2780</v>
      </c>
      <c r="AD15" s="390"/>
      <c r="AE15" s="390"/>
      <c r="AF15" s="390"/>
      <c r="AG15" s="391"/>
      <c r="AH15" s="389">
        <v>3108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3539577</v>
      </c>
      <c r="BO15" s="409"/>
      <c r="BP15" s="409"/>
      <c r="BQ15" s="409"/>
      <c r="BR15" s="409"/>
      <c r="BS15" s="409"/>
      <c r="BT15" s="409"/>
      <c r="BU15" s="410"/>
      <c r="BV15" s="408">
        <v>3685752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25.2</v>
      </c>
      <c r="AD16" s="508"/>
      <c r="AE16" s="508"/>
      <c r="AF16" s="508"/>
      <c r="AG16" s="509"/>
      <c r="AH16" s="507">
        <v>26.4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3863904</v>
      </c>
      <c r="BO16" s="414"/>
      <c r="BP16" s="414"/>
      <c r="BQ16" s="414"/>
      <c r="BR16" s="414"/>
      <c r="BS16" s="414"/>
      <c r="BT16" s="414"/>
      <c r="BU16" s="415"/>
      <c r="BV16" s="413">
        <v>3874884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7833</v>
      </c>
      <c r="AD17" s="390"/>
      <c r="AE17" s="390"/>
      <c r="AF17" s="390"/>
      <c r="AG17" s="391"/>
      <c r="AH17" s="389">
        <v>8131</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4537123</v>
      </c>
      <c r="BO17" s="414"/>
      <c r="BP17" s="414"/>
      <c r="BQ17" s="414"/>
      <c r="BR17" s="414"/>
      <c r="BS17" s="414"/>
      <c r="BT17" s="414"/>
      <c r="BU17" s="415"/>
      <c r="BV17" s="413">
        <v>4772697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135.74</v>
      </c>
      <c r="M18" s="478"/>
      <c r="N18" s="478"/>
      <c r="O18" s="478"/>
      <c r="P18" s="478"/>
      <c r="Q18" s="478"/>
      <c r="R18" s="479"/>
      <c r="S18" s="479"/>
      <c r="T18" s="479"/>
      <c r="U18" s="479"/>
      <c r="V18" s="480"/>
      <c r="W18" s="494"/>
      <c r="X18" s="495"/>
      <c r="Y18" s="495"/>
      <c r="Z18" s="495"/>
      <c r="AA18" s="495"/>
      <c r="AB18" s="503"/>
      <c r="AC18" s="377">
        <v>70.900000000000006</v>
      </c>
      <c r="AD18" s="378"/>
      <c r="AE18" s="378"/>
      <c r="AF18" s="378"/>
      <c r="AG18" s="481"/>
      <c r="AH18" s="377">
        <v>69</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4711649</v>
      </c>
      <c r="BO18" s="414"/>
      <c r="BP18" s="414"/>
      <c r="BQ18" s="414"/>
      <c r="BR18" s="414"/>
      <c r="BS18" s="414"/>
      <c r="BT18" s="414"/>
      <c r="BU18" s="415"/>
      <c r="BV18" s="413">
        <v>4385369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144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7900401</v>
      </c>
      <c r="BO19" s="414"/>
      <c r="BP19" s="414"/>
      <c r="BQ19" s="414"/>
      <c r="BR19" s="414"/>
      <c r="BS19" s="414"/>
      <c r="BT19" s="414"/>
      <c r="BU19" s="415"/>
      <c r="BV19" s="413">
        <v>6497323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6431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8227559</v>
      </c>
      <c r="BO23" s="414"/>
      <c r="BP23" s="414"/>
      <c r="BQ23" s="414"/>
      <c r="BR23" s="414"/>
      <c r="BS23" s="414"/>
      <c r="BT23" s="414"/>
      <c r="BU23" s="415"/>
      <c r="BV23" s="413">
        <v>8317474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7500</v>
      </c>
      <c r="R24" s="390"/>
      <c r="S24" s="390"/>
      <c r="T24" s="390"/>
      <c r="U24" s="390"/>
      <c r="V24" s="391"/>
      <c r="W24" s="455"/>
      <c r="X24" s="446"/>
      <c r="Y24" s="447"/>
      <c r="Z24" s="386" t="s">
        <v>150</v>
      </c>
      <c r="AA24" s="387"/>
      <c r="AB24" s="387"/>
      <c r="AC24" s="387"/>
      <c r="AD24" s="387"/>
      <c r="AE24" s="387"/>
      <c r="AF24" s="387"/>
      <c r="AG24" s="388"/>
      <c r="AH24" s="389">
        <v>181</v>
      </c>
      <c r="AI24" s="390"/>
      <c r="AJ24" s="390"/>
      <c r="AK24" s="390"/>
      <c r="AL24" s="391"/>
      <c r="AM24" s="389">
        <v>587164</v>
      </c>
      <c r="AN24" s="390"/>
      <c r="AO24" s="390"/>
      <c r="AP24" s="390"/>
      <c r="AQ24" s="390"/>
      <c r="AR24" s="391"/>
      <c r="AS24" s="389">
        <v>3244</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5270412</v>
      </c>
      <c r="BO24" s="414"/>
      <c r="BP24" s="414"/>
      <c r="BQ24" s="414"/>
      <c r="BR24" s="414"/>
      <c r="BS24" s="414"/>
      <c r="BT24" s="414"/>
      <c r="BU24" s="415"/>
      <c r="BV24" s="413">
        <v>5313953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6100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727612</v>
      </c>
      <c r="BO25" s="409"/>
      <c r="BP25" s="409"/>
      <c r="BQ25" s="409"/>
      <c r="BR25" s="409"/>
      <c r="BS25" s="409"/>
      <c r="BT25" s="409"/>
      <c r="BU25" s="410"/>
      <c r="BV25" s="408">
        <v>917441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5700</v>
      </c>
      <c r="R26" s="390"/>
      <c r="S26" s="390"/>
      <c r="T26" s="390"/>
      <c r="U26" s="390"/>
      <c r="V26" s="391"/>
      <c r="W26" s="455"/>
      <c r="X26" s="446"/>
      <c r="Y26" s="447"/>
      <c r="Z26" s="386" t="s">
        <v>156</v>
      </c>
      <c r="AA26" s="468"/>
      <c r="AB26" s="468"/>
      <c r="AC26" s="468"/>
      <c r="AD26" s="468"/>
      <c r="AE26" s="468"/>
      <c r="AF26" s="468"/>
      <c r="AG26" s="469"/>
      <c r="AH26" s="389">
        <v>5</v>
      </c>
      <c r="AI26" s="390"/>
      <c r="AJ26" s="390"/>
      <c r="AK26" s="390"/>
      <c r="AL26" s="391"/>
      <c r="AM26" s="389">
        <v>15295</v>
      </c>
      <c r="AN26" s="390"/>
      <c r="AO26" s="390"/>
      <c r="AP26" s="390"/>
      <c r="AQ26" s="390"/>
      <c r="AR26" s="391"/>
      <c r="AS26" s="389">
        <v>3059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3050</v>
      </c>
      <c r="R27" s="390"/>
      <c r="S27" s="390"/>
      <c r="T27" s="390"/>
      <c r="U27" s="390"/>
      <c r="V27" s="391"/>
      <c r="W27" s="455"/>
      <c r="X27" s="446"/>
      <c r="Y27" s="447"/>
      <c r="Z27" s="386" t="s">
        <v>159</v>
      </c>
      <c r="AA27" s="387"/>
      <c r="AB27" s="387"/>
      <c r="AC27" s="387"/>
      <c r="AD27" s="387"/>
      <c r="AE27" s="387"/>
      <c r="AF27" s="387"/>
      <c r="AG27" s="388"/>
      <c r="AH27" s="389">
        <v>21</v>
      </c>
      <c r="AI27" s="390"/>
      <c r="AJ27" s="390"/>
      <c r="AK27" s="390"/>
      <c r="AL27" s="391"/>
      <c r="AM27" s="389">
        <v>59998</v>
      </c>
      <c r="AN27" s="390"/>
      <c r="AO27" s="390"/>
      <c r="AP27" s="390"/>
      <c r="AQ27" s="390"/>
      <c r="AR27" s="391"/>
      <c r="AS27" s="389">
        <v>2857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238910</v>
      </c>
      <c r="BO27" s="417"/>
      <c r="BP27" s="417"/>
      <c r="BQ27" s="417"/>
      <c r="BR27" s="417"/>
      <c r="BS27" s="417"/>
      <c r="BT27" s="417"/>
      <c r="BU27" s="418"/>
      <c r="BV27" s="416">
        <v>238910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2650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612702</v>
      </c>
      <c r="BO28" s="409"/>
      <c r="BP28" s="409"/>
      <c r="BQ28" s="409"/>
      <c r="BR28" s="409"/>
      <c r="BS28" s="409"/>
      <c r="BT28" s="409"/>
      <c r="BU28" s="410"/>
      <c r="BV28" s="408">
        <v>338630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11</v>
      </c>
      <c r="M29" s="390"/>
      <c r="N29" s="390"/>
      <c r="O29" s="390"/>
      <c r="P29" s="391"/>
      <c r="Q29" s="389">
        <v>2400</v>
      </c>
      <c r="R29" s="390"/>
      <c r="S29" s="390"/>
      <c r="T29" s="390"/>
      <c r="U29" s="390"/>
      <c r="V29" s="391"/>
      <c r="W29" s="456"/>
      <c r="X29" s="457"/>
      <c r="Y29" s="458"/>
      <c r="Z29" s="386" t="s">
        <v>166</v>
      </c>
      <c r="AA29" s="387"/>
      <c r="AB29" s="387"/>
      <c r="AC29" s="387"/>
      <c r="AD29" s="387"/>
      <c r="AE29" s="387"/>
      <c r="AF29" s="387"/>
      <c r="AG29" s="388"/>
      <c r="AH29" s="389">
        <v>202</v>
      </c>
      <c r="AI29" s="390"/>
      <c r="AJ29" s="390"/>
      <c r="AK29" s="390"/>
      <c r="AL29" s="391"/>
      <c r="AM29" s="389">
        <v>647162</v>
      </c>
      <c r="AN29" s="390"/>
      <c r="AO29" s="390"/>
      <c r="AP29" s="390"/>
      <c r="AQ29" s="390"/>
      <c r="AR29" s="391"/>
      <c r="AS29" s="389">
        <v>3204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1018</v>
      </c>
      <c r="BO29" s="414"/>
      <c r="BP29" s="414"/>
      <c r="BQ29" s="414"/>
      <c r="BR29" s="414"/>
      <c r="BS29" s="414"/>
      <c r="BT29" s="414"/>
      <c r="BU29" s="415"/>
      <c r="BV29" s="413">
        <v>1018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101.2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472951</v>
      </c>
      <c r="BO30" s="417"/>
      <c r="BP30" s="417"/>
      <c r="BQ30" s="417"/>
      <c r="BR30" s="417"/>
      <c r="BS30" s="417"/>
      <c r="BT30" s="417"/>
      <c r="BU30" s="418"/>
      <c r="BV30" s="416">
        <v>175824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御殿場市・小山町広域行政組合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御殿場市小山町土地開発公社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育英奨学資金特別会計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IF('各会計、関係団体の財政状況及び健全化判断比率'!B33="","",'各会計、関係団体の財政状況及び健全化判断比率'!B33)</f>
        <v>新産業集積エリア造成事業特別会計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駿豆学園管理組合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土地取得特別会計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IF('各会計、関係団体の財政状況及び健全化判断比率'!B34="","",'各会計、関係団体の財政状況及び健全化判断比率'!B34)</f>
        <v>宅地造成事業特別会計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駿東地区交通災害共済組合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静岡県市町総合事務組合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静岡県地方税滞納整理組合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静岡県後期高齢者医療広域組合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3814442</v>
      </c>
      <c r="S5" s="669"/>
      <c r="T5" s="669"/>
      <c r="U5" s="669"/>
      <c r="V5" s="669"/>
      <c r="W5" s="669"/>
      <c r="X5" s="669"/>
      <c r="Y5" s="716"/>
      <c r="Z5" s="729">
        <v>36.6</v>
      </c>
      <c r="AA5" s="729"/>
      <c r="AB5" s="729"/>
      <c r="AC5" s="729"/>
      <c r="AD5" s="730">
        <v>3814442</v>
      </c>
      <c r="AE5" s="730"/>
      <c r="AF5" s="730"/>
      <c r="AG5" s="730"/>
      <c r="AH5" s="730"/>
      <c r="AI5" s="730"/>
      <c r="AJ5" s="730"/>
      <c r="AK5" s="730"/>
      <c r="AL5" s="717">
        <v>70.7</v>
      </c>
      <c r="AM5" s="686"/>
      <c r="AN5" s="686"/>
      <c r="AO5" s="718"/>
      <c r="AP5" s="705" t="s">
        <v>205</v>
      </c>
      <c r="AQ5" s="706"/>
      <c r="AR5" s="706"/>
      <c r="AS5" s="706"/>
      <c r="AT5" s="706"/>
      <c r="AU5" s="706"/>
      <c r="AV5" s="706"/>
      <c r="AW5" s="706"/>
      <c r="AX5" s="706"/>
      <c r="AY5" s="706"/>
      <c r="AZ5" s="706"/>
      <c r="BA5" s="706"/>
      <c r="BB5" s="706"/>
      <c r="BC5" s="706"/>
      <c r="BD5" s="706"/>
      <c r="BE5" s="706"/>
      <c r="BF5" s="707"/>
      <c r="BG5" s="618">
        <v>3813911</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100777</v>
      </c>
      <c r="S6" s="619"/>
      <c r="T6" s="619"/>
      <c r="U6" s="619"/>
      <c r="V6" s="619"/>
      <c r="W6" s="619"/>
      <c r="X6" s="619"/>
      <c r="Y6" s="620"/>
      <c r="Z6" s="671">
        <v>1</v>
      </c>
      <c r="AA6" s="671"/>
      <c r="AB6" s="671"/>
      <c r="AC6" s="671"/>
      <c r="AD6" s="672">
        <v>100777</v>
      </c>
      <c r="AE6" s="672"/>
      <c r="AF6" s="672"/>
      <c r="AG6" s="672"/>
      <c r="AH6" s="672"/>
      <c r="AI6" s="672"/>
      <c r="AJ6" s="672"/>
      <c r="AK6" s="672"/>
      <c r="AL6" s="641">
        <v>1.9</v>
      </c>
      <c r="AM6" s="673"/>
      <c r="AN6" s="673"/>
      <c r="AO6" s="674"/>
      <c r="AP6" s="615" t="s">
        <v>211</v>
      </c>
      <c r="AQ6" s="616"/>
      <c r="AR6" s="616"/>
      <c r="AS6" s="616"/>
      <c r="AT6" s="616"/>
      <c r="AU6" s="616"/>
      <c r="AV6" s="616"/>
      <c r="AW6" s="616"/>
      <c r="AX6" s="616"/>
      <c r="AY6" s="616"/>
      <c r="AZ6" s="616"/>
      <c r="BA6" s="616"/>
      <c r="BB6" s="616"/>
      <c r="BC6" s="616"/>
      <c r="BD6" s="616"/>
      <c r="BE6" s="616"/>
      <c r="BF6" s="617"/>
      <c r="BG6" s="618">
        <v>3813911</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99950</v>
      </c>
      <c r="CS6" s="619"/>
      <c r="CT6" s="619"/>
      <c r="CU6" s="619"/>
      <c r="CV6" s="619"/>
      <c r="CW6" s="619"/>
      <c r="CX6" s="619"/>
      <c r="CY6" s="620"/>
      <c r="CZ6" s="671">
        <v>1</v>
      </c>
      <c r="DA6" s="671"/>
      <c r="DB6" s="671"/>
      <c r="DC6" s="671"/>
      <c r="DD6" s="624" t="s">
        <v>206</v>
      </c>
      <c r="DE6" s="619"/>
      <c r="DF6" s="619"/>
      <c r="DG6" s="619"/>
      <c r="DH6" s="619"/>
      <c r="DI6" s="619"/>
      <c r="DJ6" s="619"/>
      <c r="DK6" s="619"/>
      <c r="DL6" s="619"/>
      <c r="DM6" s="619"/>
      <c r="DN6" s="619"/>
      <c r="DO6" s="619"/>
      <c r="DP6" s="620"/>
      <c r="DQ6" s="624">
        <v>99950</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5779</v>
      </c>
      <c r="S7" s="619"/>
      <c r="T7" s="619"/>
      <c r="U7" s="619"/>
      <c r="V7" s="619"/>
      <c r="W7" s="619"/>
      <c r="X7" s="619"/>
      <c r="Y7" s="620"/>
      <c r="Z7" s="671">
        <v>0.1</v>
      </c>
      <c r="AA7" s="671"/>
      <c r="AB7" s="671"/>
      <c r="AC7" s="671"/>
      <c r="AD7" s="672">
        <v>5779</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1383894</v>
      </c>
      <c r="BH7" s="619"/>
      <c r="BI7" s="619"/>
      <c r="BJ7" s="619"/>
      <c r="BK7" s="619"/>
      <c r="BL7" s="619"/>
      <c r="BM7" s="619"/>
      <c r="BN7" s="620"/>
      <c r="BO7" s="671">
        <v>36.299999999999997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2529784</v>
      </c>
      <c r="CS7" s="619"/>
      <c r="CT7" s="619"/>
      <c r="CU7" s="619"/>
      <c r="CV7" s="619"/>
      <c r="CW7" s="619"/>
      <c r="CX7" s="619"/>
      <c r="CY7" s="620"/>
      <c r="CZ7" s="671">
        <v>25.5</v>
      </c>
      <c r="DA7" s="671"/>
      <c r="DB7" s="671"/>
      <c r="DC7" s="671"/>
      <c r="DD7" s="624">
        <v>22004</v>
      </c>
      <c r="DE7" s="619"/>
      <c r="DF7" s="619"/>
      <c r="DG7" s="619"/>
      <c r="DH7" s="619"/>
      <c r="DI7" s="619"/>
      <c r="DJ7" s="619"/>
      <c r="DK7" s="619"/>
      <c r="DL7" s="619"/>
      <c r="DM7" s="619"/>
      <c r="DN7" s="619"/>
      <c r="DO7" s="619"/>
      <c r="DP7" s="620"/>
      <c r="DQ7" s="624">
        <v>2378155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16131</v>
      </c>
      <c r="S8" s="619"/>
      <c r="T8" s="619"/>
      <c r="U8" s="619"/>
      <c r="V8" s="619"/>
      <c r="W8" s="619"/>
      <c r="X8" s="619"/>
      <c r="Y8" s="620"/>
      <c r="Z8" s="671">
        <v>0.2</v>
      </c>
      <c r="AA8" s="671"/>
      <c r="AB8" s="671"/>
      <c r="AC8" s="671"/>
      <c r="AD8" s="672">
        <v>16131</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37470</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2356981</v>
      </c>
      <c r="CS8" s="619"/>
      <c r="CT8" s="619"/>
      <c r="CU8" s="619"/>
      <c r="CV8" s="619"/>
      <c r="CW8" s="619"/>
      <c r="CX8" s="619"/>
      <c r="CY8" s="620"/>
      <c r="CZ8" s="671">
        <v>23.7</v>
      </c>
      <c r="DA8" s="671"/>
      <c r="DB8" s="671"/>
      <c r="DC8" s="671"/>
      <c r="DD8" s="624">
        <v>315623</v>
      </c>
      <c r="DE8" s="619"/>
      <c r="DF8" s="619"/>
      <c r="DG8" s="619"/>
      <c r="DH8" s="619"/>
      <c r="DI8" s="619"/>
      <c r="DJ8" s="619"/>
      <c r="DK8" s="619"/>
      <c r="DL8" s="619"/>
      <c r="DM8" s="619"/>
      <c r="DN8" s="619"/>
      <c r="DO8" s="619"/>
      <c r="DP8" s="620"/>
      <c r="DQ8" s="624">
        <v>1185011</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17048</v>
      </c>
      <c r="S9" s="619"/>
      <c r="T9" s="619"/>
      <c r="U9" s="619"/>
      <c r="V9" s="619"/>
      <c r="W9" s="619"/>
      <c r="X9" s="619"/>
      <c r="Y9" s="620"/>
      <c r="Z9" s="671">
        <v>0.2</v>
      </c>
      <c r="AA9" s="671"/>
      <c r="AB9" s="671"/>
      <c r="AC9" s="671"/>
      <c r="AD9" s="672">
        <v>17048</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1029586</v>
      </c>
      <c r="BH9" s="619"/>
      <c r="BI9" s="619"/>
      <c r="BJ9" s="619"/>
      <c r="BK9" s="619"/>
      <c r="BL9" s="619"/>
      <c r="BM9" s="619"/>
      <c r="BN9" s="620"/>
      <c r="BO9" s="671">
        <v>27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718110</v>
      </c>
      <c r="CS9" s="619"/>
      <c r="CT9" s="619"/>
      <c r="CU9" s="619"/>
      <c r="CV9" s="619"/>
      <c r="CW9" s="619"/>
      <c r="CX9" s="619"/>
      <c r="CY9" s="620"/>
      <c r="CZ9" s="671">
        <v>7.2</v>
      </c>
      <c r="DA9" s="671"/>
      <c r="DB9" s="671"/>
      <c r="DC9" s="671"/>
      <c r="DD9" s="624">
        <v>43673</v>
      </c>
      <c r="DE9" s="619"/>
      <c r="DF9" s="619"/>
      <c r="DG9" s="619"/>
      <c r="DH9" s="619"/>
      <c r="DI9" s="619"/>
      <c r="DJ9" s="619"/>
      <c r="DK9" s="619"/>
      <c r="DL9" s="619"/>
      <c r="DM9" s="619"/>
      <c r="DN9" s="619"/>
      <c r="DO9" s="619"/>
      <c r="DP9" s="620"/>
      <c r="DQ9" s="624">
        <v>570847</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429199</v>
      </c>
      <c r="S10" s="619"/>
      <c r="T10" s="619"/>
      <c r="U10" s="619"/>
      <c r="V10" s="619"/>
      <c r="W10" s="619"/>
      <c r="X10" s="619"/>
      <c r="Y10" s="620"/>
      <c r="Z10" s="671">
        <v>4.0999999999999996</v>
      </c>
      <c r="AA10" s="671"/>
      <c r="AB10" s="671"/>
      <c r="AC10" s="671"/>
      <c r="AD10" s="672">
        <v>429199</v>
      </c>
      <c r="AE10" s="672"/>
      <c r="AF10" s="672"/>
      <c r="AG10" s="672"/>
      <c r="AH10" s="672"/>
      <c r="AI10" s="672"/>
      <c r="AJ10" s="672"/>
      <c r="AK10" s="672"/>
      <c r="AL10" s="641">
        <v>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69195</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225376</v>
      </c>
      <c r="S11" s="619"/>
      <c r="T11" s="619"/>
      <c r="U11" s="619"/>
      <c r="V11" s="619"/>
      <c r="W11" s="619"/>
      <c r="X11" s="619"/>
      <c r="Y11" s="620"/>
      <c r="Z11" s="671">
        <v>2.2000000000000002</v>
      </c>
      <c r="AA11" s="671"/>
      <c r="AB11" s="671"/>
      <c r="AC11" s="671"/>
      <c r="AD11" s="672">
        <v>225376</v>
      </c>
      <c r="AE11" s="672"/>
      <c r="AF11" s="672"/>
      <c r="AG11" s="672"/>
      <c r="AH11" s="672"/>
      <c r="AI11" s="672"/>
      <c r="AJ11" s="672"/>
      <c r="AK11" s="672"/>
      <c r="AL11" s="641">
        <v>4.2</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247643</v>
      </c>
      <c r="BH11" s="619"/>
      <c r="BI11" s="619"/>
      <c r="BJ11" s="619"/>
      <c r="BK11" s="619"/>
      <c r="BL11" s="619"/>
      <c r="BM11" s="619"/>
      <c r="BN11" s="620"/>
      <c r="BO11" s="671">
        <v>6.5</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245372</v>
      </c>
      <c r="CS11" s="619"/>
      <c r="CT11" s="619"/>
      <c r="CU11" s="619"/>
      <c r="CV11" s="619"/>
      <c r="CW11" s="619"/>
      <c r="CX11" s="619"/>
      <c r="CY11" s="620"/>
      <c r="CZ11" s="671">
        <v>2.5</v>
      </c>
      <c r="DA11" s="671"/>
      <c r="DB11" s="671"/>
      <c r="DC11" s="671"/>
      <c r="DD11" s="624">
        <v>129386</v>
      </c>
      <c r="DE11" s="619"/>
      <c r="DF11" s="619"/>
      <c r="DG11" s="619"/>
      <c r="DH11" s="619"/>
      <c r="DI11" s="619"/>
      <c r="DJ11" s="619"/>
      <c r="DK11" s="619"/>
      <c r="DL11" s="619"/>
      <c r="DM11" s="619"/>
      <c r="DN11" s="619"/>
      <c r="DO11" s="619"/>
      <c r="DP11" s="620"/>
      <c r="DQ11" s="624">
        <v>133565</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2242161</v>
      </c>
      <c r="BH12" s="619"/>
      <c r="BI12" s="619"/>
      <c r="BJ12" s="619"/>
      <c r="BK12" s="619"/>
      <c r="BL12" s="619"/>
      <c r="BM12" s="619"/>
      <c r="BN12" s="620"/>
      <c r="BO12" s="671">
        <v>58.8</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476908</v>
      </c>
      <c r="CS12" s="619"/>
      <c r="CT12" s="619"/>
      <c r="CU12" s="619"/>
      <c r="CV12" s="619"/>
      <c r="CW12" s="619"/>
      <c r="CX12" s="619"/>
      <c r="CY12" s="620"/>
      <c r="CZ12" s="671">
        <v>4.8</v>
      </c>
      <c r="DA12" s="671"/>
      <c r="DB12" s="671"/>
      <c r="DC12" s="671"/>
      <c r="DD12" s="624">
        <v>123179</v>
      </c>
      <c r="DE12" s="619"/>
      <c r="DF12" s="619"/>
      <c r="DG12" s="619"/>
      <c r="DH12" s="619"/>
      <c r="DI12" s="619"/>
      <c r="DJ12" s="619"/>
      <c r="DK12" s="619"/>
      <c r="DL12" s="619"/>
      <c r="DM12" s="619"/>
      <c r="DN12" s="619"/>
      <c r="DO12" s="619"/>
      <c r="DP12" s="620"/>
      <c r="DQ12" s="624">
        <v>402063</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25859</v>
      </c>
      <c r="S13" s="619"/>
      <c r="T13" s="619"/>
      <c r="U13" s="619"/>
      <c r="V13" s="619"/>
      <c r="W13" s="619"/>
      <c r="X13" s="619"/>
      <c r="Y13" s="620"/>
      <c r="Z13" s="671">
        <v>0.2</v>
      </c>
      <c r="AA13" s="671"/>
      <c r="AB13" s="671"/>
      <c r="AC13" s="671"/>
      <c r="AD13" s="672">
        <v>25859</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2224089</v>
      </c>
      <c r="BH13" s="619"/>
      <c r="BI13" s="619"/>
      <c r="BJ13" s="619"/>
      <c r="BK13" s="619"/>
      <c r="BL13" s="619"/>
      <c r="BM13" s="619"/>
      <c r="BN13" s="620"/>
      <c r="BO13" s="671">
        <v>58.3</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1312537</v>
      </c>
      <c r="CS13" s="619"/>
      <c r="CT13" s="619"/>
      <c r="CU13" s="619"/>
      <c r="CV13" s="619"/>
      <c r="CW13" s="619"/>
      <c r="CX13" s="619"/>
      <c r="CY13" s="620"/>
      <c r="CZ13" s="671">
        <v>13.2</v>
      </c>
      <c r="DA13" s="671"/>
      <c r="DB13" s="671"/>
      <c r="DC13" s="671"/>
      <c r="DD13" s="624">
        <v>887848</v>
      </c>
      <c r="DE13" s="619"/>
      <c r="DF13" s="619"/>
      <c r="DG13" s="619"/>
      <c r="DH13" s="619"/>
      <c r="DI13" s="619"/>
      <c r="DJ13" s="619"/>
      <c r="DK13" s="619"/>
      <c r="DL13" s="619"/>
      <c r="DM13" s="619"/>
      <c r="DN13" s="619"/>
      <c r="DO13" s="619"/>
      <c r="DP13" s="620"/>
      <c r="DQ13" s="624">
        <v>663956</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41450</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438426</v>
      </c>
      <c r="CS14" s="619"/>
      <c r="CT14" s="619"/>
      <c r="CU14" s="619"/>
      <c r="CV14" s="619"/>
      <c r="CW14" s="619"/>
      <c r="CX14" s="619"/>
      <c r="CY14" s="620"/>
      <c r="CZ14" s="671">
        <v>4.4000000000000004</v>
      </c>
      <c r="DA14" s="671"/>
      <c r="DB14" s="671"/>
      <c r="DC14" s="671"/>
      <c r="DD14" s="624">
        <v>7488</v>
      </c>
      <c r="DE14" s="619"/>
      <c r="DF14" s="619"/>
      <c r="DG14" s="619"/>
      <c r="DH14" s="619"/>
      <c r="DI14" s="619"/>
      <c r="DJ14" s="619"/>
      <c r="DK14" s="619"/>
      <c r="DL14" s="619"/>
      <c r="DM14" s="619"/>
      <c r="DN14" s="619"/>
      <c r="DO14" s="619"/>
      <c r="DP14" s="620"/>
      <c r="DQ14" s="624">
        <v>384294</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10374</v>
      </c>
      <c r="S15" s="619"/>
      <c r="T15" s="619"/>
      <c r="U15" s="619"/>
      <c r="V15" s="619"/>
      <c r="W15" s="619"/>
      <c r="X15" s="619"/>
      <c r="Y15" s="620"/>
      <c r="Z15" s="671">
        <v>0.1</v>
      </c>
      <c r="AA15" s="671"/>
      <c r="AB15" s="671"/>
      <c r="AC15" s="671"/>
      <c r="AD15" s="672">
        <v>10374</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146406</v>
      </c>
      <c r="BH15" s="619"/>
      <c r="BI15" s="619"/>
      <c r="BJ15" s="619"/>
      <c r="BK15" s="619"/>
      <c r="BL15" s="619"/>
      <c r="BM15" s="619"/>
      <c r="BN15" s="620"/>
      <c r="BO15" s="671">
        <v>3.8</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851437</v>
      </c>
      <c r="CS15" s="619"/>
      <c r="CT15" s="619"/>
      <c r="CU15" s="619"/>
      <c r="CV15" s="619"/>
      <c r="CW15" s="619"/>
      <c r="CX15" s="619"/>
      <c r="CY15" s="620"/>
      <c r="CZ15" s="671">
        <v>8.6</v>
      </c>
      <c r="DA15" s="671"/>
      <c r="DB15" s="671"/>
      <c r="DC15" s="671"/>
      <c r="DD15" s="624">
        <v>19858</v>
      </c>
      <c r="DE15" s="619"/>
      <c r="DF15" s="619"/>
      <c r="DG15" s="619"/>
      <c r="DH15" s="619"/>
      <c r="DI15" s="619"/>
      <c r="DJ15" s="619"/>
      <c r="DK15" s="619"/>
      <c r="DL15" s="619"/>
      <c r="DM15" s="619"/>
      <c r="DN15" s="619"/>
      <c r="DO15" s="619"/>
      <c r="DP15" s="620"/>
      <c r="DQ15" s="624">
        <v>705044</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471679</v>
      </c>
      <c r="S16" s="619"/>
      <c r="T16" s="619"/>
      <c r="U16" s="619"/>
      <c r="V16" s="619"/>
      <c r="W16" s="619"/>
      <c r="X16" s="619"/>
      <c r="Y16" s="620"/>
      <c r="Z16" s="671">
        <v>4.5</v>
      </c>
      <c r="AA16" s="671"/>
      <c r="AB16" s="671"/>
      <c r="AC16" s="671"/>
      <c r="AD16" s="672">
        <v>324327</v>
      </c>
      <c r="AE16" s="672"/>
      <c r="AF16" s="672"/>
      <c r="AG16" s="672"/>
      <c r="AH16" s="672"/>
      <c r="AI16" s="672"/>
      <c r="AJ16" s="672"/>
      <c r="AK16" s="672"/>
      <c r="AL16" s="641">
        <v>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8776</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8776</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324327</v>
      </c>
      <c r="S17" s="619"/>
      <c r="T17" s="619"/>
      <c r="U17" s="619"/>
      <c r="V17" s="619"/>
      <c r="W17" s="619"/>
      <c r="X17" s="619"/>
      <c r="Y17" s="620"/>
      <c r="Z17" s="671">
        <v>3.1</v>
      </c>
      <c r="AA17" s="671"/>
      <c r="AB17" s="671"/>
      <c r="AC17" s="671"/>
      <c r="AD17" s="672">
        <v>324327</v>
      </c>
      <c r="AE17" s="672"/>
      <c r="AF17" s="672"/>
      <c r="AG17" s="672"/>
      <c r="AH17" s="672"/>
      <c r="AI17" s="672"/>
      <c r="AJ17" s="672"/>
      <c r="AK17" s="672"/>
      <c r="AL17" s="641">
        <v>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896969</v>
      </c>
      <c r="CS17" s="619"/>
      <c r="CT17" s="619"/>
      <c r="CU17" s="619"/>
      <c r="CV17" s="619"/>
      <c r="CW17" s="619"/>
      <c r="CX17" s="619"/>
      <c r="CY17" s="620"/>
      <c r="CZ17" s="671">
        <v>9</v>
      </c>
      <c r="DA17" s="671"/>
      <c r="DB17" s="671"/>
      <c r="DC17" s="671"/>
      <c r="DD17" s="624" t="s">
        <v>108</v>
      </c>
      <c r="DE17" s="619"/>
      <c r="DF17" s="619"/>
      <c r="DG17" s="619"/>
      <c r="DH17" s="619"/>
      <c r="DI17" s="619"/>
      <c r="DJ17" s="619"/>
      <c r="DK17" s="619"/>
      <c r="DL17" s="619"/>
      <c r="DM17" s="619"/>
      <c r="DN17" s="619"/>
      <c r="DO17" s="619"/>
      <c r="DP17" s="620"/>
      <c r="DQ17" s="624">
        <v>895011</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147351</v>
      </c>
      <c r="S18" s="619"/>
      <c r="T18" s="619"/>
      <c r="U18" s="619"/>
      <c r="V18" s="619"/>
      <c r="W18" s="619"/>
      <c r="X18" s="619"/>
      <c r="Y18" s="620"/>
      <c r="Z18" s="671">
        <v>1.4</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531</v>
      </c>
      <c r="BH19" s="619"/>
      <c r="BI19" s="619"/>
      <c r="BJ19" s="619"/>
      <c r="BK19" s="619"/>
      <c r="BL19" s="619"/>
      <c r="BM19" s="619"/>
      <c r="BN19" s="620"/>
      <c r="BO19" s="671">
        <v>0</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5116664</v>
      </c>
      <c r="S20" s="619"/>
      <c r="T20" s="619"/>
      <c r="U20" s="619"/>
      <c r="V20" s="619"/>
      <c r="W20" s="619"/>
      <c r="X20" s="619"/>
      <c r="Y20" s="620"/>
      <c r="Z20" s="671">
        <v>49.2</v>
      </c>
      <c r="AA20" s="671"/>
      <c r="AB20" s="671"/>
      <c r="AC20" s="671"/>
      <c r="AD20" s="672">
        <v>4969312</v>
      </c>
      <c r="AE20" s="672"/>
      <c r="AF20" s="672"/>
      <c r="AG20" s="672"/>
      <c r="AH20" s="672"/>
      <c r="AI20" s="672"/>
      <c r="AJ20" s="672"/>
      <c r="AK20" s="672"/>
      <c r="AL20" s="641">
        <v>92.1</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531</v>
      </c>
      <c r="BH20" s="619"/>
      <c r="BI20" s="619"/>
      <c r="BJ20" s="619"/>
      <c r="BK20" s="619"/>
      <c r="BL20" s="619"/>
      <c r="BM20" s="619"/>
      <c r="BN20" s="620"/>
      <c r="BO20" s="671">
        <v>0</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9935250</v>
      </c>
      <c r="CS20" s="619"/>
      <c r="CT20" s="619"/>
      <c r="CU20" s="619"/>
      <c r="CV20" s="619"/>
      <c r="CW20" s="619"/>
      <c r="CX20" s="619"/>
      <c r="CY20" s="620"/>
      <c r="CZ20" s="671">
        <v>100</v>
      </c>
      <c r="DA20" s="671"/>
      <c r="DB20" s="671"/>
      <c r="DC20" s="671"/>
      <c r="DD20" s="624">
        <v>1549059</v>
      </c>
      <c r="DE20" s="619"/>
      <c r="DF20" s="619"/>
      <c r="DG20" s="619"/>
      <c r="DH20" s="619"/>
      <c r="DI20" s="619"/>
      <c r="DJ20" s="619"/>
      <c r="DK20" s="619"/>
      <c r="DL20" s="619"/>
      <c r="DM20" s="619"/>
      <c r="DN20" s="619"/>
      <c r="DO20" s="619"/>
      <c r="DP20" s="620"/>
      <c r="DQ20" s="624">
        <v>7426672</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3542</v>
      </c>
      <c r="S21" s="619"/>
      <c r="T21" s="619"/>
      <c r="U21" s="619"/>
      <c r="V21" s="619"/>
      <c r="W21" s="619"/>
      <c r="X21" s="619"/>
      <c r="Y21" s="620"/>
      <c r="Z21" s="671">
        <v>0</v>
      </c>
      <c r="AA21" s="671"/>
      <c r="AB21" s="671"/>
      <c r="AC21" s="671"/>
      <c r="AD21" s="672">
        <v>3542</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531</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102236</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187414</v>
      </c>
      <c r="S23" s="619"/>
      <c r="T23" s="619"/>
      <c r="U23" s="619"/>
      <c r="V23" s="619"/>
      <c r="W23" s="619"/>
      <c r="X23" s="619"/>
      <c r="Y23" s="620"/>
      <c r="Z23" s="671">
        <v>1.8</v>
      </c>
      <c r="AA23" s="671"/>
      <c r="AB23" s="671"/>
      <c r="AC23" s="671"/>
      <c r="AD23" s="672">
        <v>10894</v>
      </c>
      <c r="AE23" s="672"/>
      <c r="AF23" s="672"/>
      <c r="AG23" s="672"/>
      <c r="AH23" s="672"/>
      <c r="AI23" s="672"/>
      <c r="AJ23" s="672"/>
      <c r="AK23" s="672"/>
      <c r="AL23" s="641">
        <v>0.2</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12676</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3599101</v>
      </c>
      <c r="CS24" s="669"/>
      <c r="CT24" s="669"/>
      <c r="CU24" s="669"/>
      <c r="CV24" s="669"/>
      <c r="CW24" s="669"/>
      <c r="CX24" s="669"/>
      <c r="CY24" s="716"/>
      <c r="CZ24" s="720">
        <v>36.200000000000003</v>
      </c>
      <c r="DA24" s="721"/>
      <c r="DB24" s="721"/>
      <c r="DC24" s="722"/>
      <c r="DD24" s="715">
        <v>2706522</v>
      </c>
      <c r="DE24" s="669"/>
      <c r="DF24" s="669"/>
      <c r="DG24" s="669"/>
      <c r="DH24" s="669"/>
      <c r="DI24" s="669"/>
      <c r="DJ24" s="669"/>
      <c r="DK24" s="716"/>
      <c r="DL24" s="715">
        <v>2580636</v>
      </c>
      <c r="DM24" s="669"/>
      <c r="DN24" s="669"/>
      <c r="DO24" s="669"/>
      <c r="DP24" s="669"/>
      <c r="DQ24" s="669"/>
      <c r="DR24" s="669"/>
      <c r="DS24" s="669"/>
      <c r="DT24" s="669"/>
      <c r="DU24" s="669"/>
      <c r="DV24" s="716"/>
      <c r="DW24" s="717">
        <v>44.1</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1348424</v>
      </c>
      <c r="S25" s="619"/>
      <c r="T25" s="619"/>
      <c r="U25" s="619"/>
      <c r="V25" s="619"/>
      <c r="W25" s="619"/>
      <c r="X25" s="619"/>
      <c r="Y25" s="620"/>
      <c r="Z25" s="671">
        <v>13</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1826210</v>
      </c>
      <c r="CS25" s="637"/>
      <c r="CT25" s="637"/>
      <c r="CU25" s="637"/>
      <c r="CV25" s="637"/>
      <c r="CW25" s="637"/>
      <c r="CX25" s="637"/>
      <c r="CY25" s="638"/>
      <c r="CZ25" s="621">
        <v>18.399999999999999</v>
      </c>
      <c r="DA25" s="639"/>
      <c r="DB25" s="639"/>
      <c r="DC25" s="640"/>
      <c r="DD25" s="624">
        <v>1526221</v>
      </c>
      <c r="DE25" s="637"/>
      <c r="DF25" s="637"/>
      <c r="DG25" s="637"/>
      <c r="DH25" s="637"/>
      <c r="DI25" s="637"/>
      <c r="DJ25" s="637"/>
      <c r="DK25" s="638"/>
      <c r="DL25" s="624">
        <v>1503706</v>
      </c>
      <c r="DM25" s="637"/>
      <c r="DN25" s="637"/>
      <c r="DO25" s="637"/>
      <c r="DP25" s="637"/>
      <c r="DQ25" s="637"/>
      <c r="DR25" s="637"/>
      <c r="DS25" s="637"/>
      <c r="DT25" s="637"/>
      <c r="DU25" s="637"/>
      <c r="DV25" s="638"/>
      <c r="DW25" s="641">
        <v>25.7</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v>37068</v>
      </c>
      <c r="S26" s="619"/>
      <c r="T26" s="619"/>
      <c r="U26" s="619"/>
      <c r="V26" s="619"/>
      <c r="W26" s="619"/>
      <c r="X26" s="619"/>
      <c r="Y26" s="620"/>
      <c r="Z26" s="671">
        <v>0.4</v>
      </c>
      <c r="AA26" s="671"/>
      <c r="AB26" s="671"/>
      <c r="AC26" s="671"/>
      <c r="AD26" s="672">
        <v>37068</v>
      </c>
      <c r="AE26" s="672"/>
      <c r="AF26" s="672"/>
      <c r="AG26" s="672"/>
      <c r="AH26" s="672"/>
      <c r="AI26" s="672"/>
      <c r="AJ26" s="672"/>
      <c r="AK26" s="672"/>
      <c r="AL26" s="641">
        <v>0.7</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1238750</v>
      </c>
      <c r="CS26" s="619"/>
      <c r="CT26" s="619"/>
      <c r="CU26" s="619"/>
      <c r="CV26" s="619"/>
      <c r="CW26" s="619"/>
      <c r="CX26" s="619"/>
      <c r="CY26" s="620"/>
      <c r="CZ26" s="621">
        <v>12.5</v>
      </c>
      <c r="DA26" s="639"/>
      <c r="DB26" s="639"/>
      <c r="DC26" s="640"/>
      <c r="DD26" s="624">
        <v>952011</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521558</v>
      </c>
      <c r="S27" s="619"/>
      <c r="T27" s="619"/>
      <c r="U27" s="619"/>
      <c r="V27" s="619"/>
      <c r="W27" s="619"/>
      <c r="X27" s="619"/>
      <c r="Y27" s="620"/>
      <c r="Z27" s="671">
        <v>5</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3814442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875922</v>
      </c>
      <c r="CS27" s="637"/>
      <c r="CT27" s="637"/>
      <c r="CU27" s="637"/>
      <c r="CV27" s="637"/>
      <c r="CW27" s="637"/>
      <c r="CX27" s="637"/>
      <c r="CY27" s="638"/>
      <c r="CZ27" s="621">
        <v>8.8000000000000007</v>
      </c>
      <c r="DA27" s="639"/>
      <c r="DB27" s="639"/>
      <c r="DC27" s="640"/>
      <c r="DD27" s="624">
        <v>285290</v>
      </c>
      <c r="DE27" s="637"/>
      <c r="DF27" s="637"/>
      <c r="DG27" s="637"/>
      <c r="DH27" s="637"/>
      <c r="DI27" s="637"/>
      <c r="DJ27" s="637"/>
      <c r="DK27" s="638"/>
      <c r="DL27" s="624">
        <v>181919</v>
      </c>
      <c r="DM27" s="637"/>
      <c r="DN27" s="637"/>
      <c r="DO27" s="637"/>
      <c r="DP27" s="637"/>
      <c r="DQ27" s="637"/>
      <c r="DR27" s="637"/>
      <c r="DS27" s="637"/>
      <c r="DT27" s="637"/>
      <c r="DU27" s="637"/>
      <c r="DV27" s="638"/>
      <c r="DW27" s="641">
        <v>3.1</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452602</v>
      </c>
      <c r="S28" s="619"/>
      <c r="T28" s="619"/>
      <c r="U28" s="619"/>
      <c r="V28" s="619"/>
      <c r="W28" s="619"/>
      <c r="X28" s="619"/>
      <c r="Y28" s="620"/>
      <c r="Z28" s="671">
        <v>4.3</v>
      </c>
      <c r="AA28" s="671"/>
      <c r="AB28" s="671"/>
      <c r="AC28" s="671"/>
      <c r="AD28" s="672">
        <v>327005</v>
      </c>
      <c r="AE28" s="672"/>
      <c r="AF28" s="672"/>
      <c r="AG28" s="672"/>
      <c r="AH28" s="672"/>
      <c r="AI28" s="672"/>
      <c r="AJ28" s="672"/>
      <c r="AK28" s="672"/>
      <c r="AL28" s="641">
        <v>6.1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896969</v>
      </c>
      <c r="CS28" s="619"/>
      <c r="CT28" s="619"/>
      <c r="CU28" s="619"/>
      <c r="CV28" s="619"/>
      <c r="CW28" s="619"/>
      <c r="CX28" s="619"/>
      <c r="CY28" s="620"/>
      <c r="CZ28" s="621">
        <v>9</v>
      </c>
      <c r="DA28" s="639"/>
      <c r="DB28" s="639"/>
      <c r="DC28" s="640"/>
      <c r="DD28" s="624">
        <v>895011</v>
      </c>
      <c r="DE28" s="619"/>
      <c r="DF28" s="619"/>
      <c r="DG28" s="619"/>
      <c r="DH28" s="619"/>
      <c r="DI28" s="619"/>
      <c r="DJ28" s="619"/>
      <c r="DK28" s="620"/>
      <c r="DL28" s="624">
        <v>895011</v>
      </c>
      <c r="DM28" s="619"/>
      <c r="DN28" s="619"/>
      <c r="DO28" s="619"/>
      <c r="DP28" s="619"/>
      <c r="DQ28" s="619"/>
      <c r="DR28" s="619"/>
      <c r="DS28" s="619"/>
      <c r="DT28" s="619"/>
      <c r="DU28" s="619"/>
      <c r="DV28" s="620"/>
      <c r="DW28" s="641">
        <v>15.3</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901036</v>
      </c>
      <c r="S29" s="619"/>
      <c r="T29" s="619"/>
      <c r="U29" s="619"/>
      <c r="V29" s="619"/>
      <c r="W29" s="619"/>
      <c r="X29" s="619"/>
      <c r="Y29" s="620"/>
      <c r="Z29" s="671">
        <v>8.6999999999999993</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896944</v>
      </c>
      <c r="CS29" s="637"/>
      <c r="CT29" s="637"/>
      <c r="CU29" s="637"/>
      <c r="CV29" s="637"/>
      <c r="CW29" s="637"/>
      <c r="CX29" s="637"/>
      <c r="CY29" s="638"/>
      <c r="CZ29" s="621">
        <v>9</v>
      </c>
      <c r="DA29" s="639"/>
      <c r="DB29" s="639"/>
      <c r="DC29" s="640"/>
      <c r="DD29" s="624">
        <v>894986</v>
      </c>
      <c r="DE29" s="637"/>
      <c r="DF29" s="637"/>
      <c r="DG29" s="637"/>
      <c r="DH29" s="637"/>
      <c r="DI29" s="637"/>
      <c r="DJ29" s="637"/>
      <c r="DK29" s="638"/>
      <c r="DL29" s="624">
        <v>894986</v>
      </c>
      <c r="DM29" s="637"/>
      <c r="DN29" s="637"/>
      <c r="DO29" s="637"/>
      <c r="DP29" s="637"/>
      <c r="DQ29" s="637"/>
      <c r="DR29" s="637"/>
      <c r="DS29" s="637"/>
      <c r="DT29" s="637"/>
      <c r="DU29" s="637"/>
      <c r="DV29" s="638"/>
      <c r="DW29" s="641">
        <v>15.3</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324402</v>
      </c>
      <c r="S30" s="619"/>
      <c r="T30" s="619"/>
      <c r="U30" s="619"/>
      <c r="V30" s="619"/>
      <c r="W30" s="619"/>
      <c r="X30" s="619"/>
      <c r="Y30" s="620"/>
      <c r="Z30" s="671">
        <v>3.1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97.9</v>
      </c>
      <c r="BN30" s="685"/>
      <c r="BO30" s="685"/>
      <c r="BP30" s="685"/>
      <c r="BQ30" s="687"/>
      <c r="BR30" s="684">
        <v>99.1</v>
      </c>
      <c r="BS30" s="685"/>
      <c r="BT30" s="685"/>
      <c r="BU30" s="685"/>
      <c r="BV30" s="685"/>
      <c r="BW30" s="685"/>
      <c r="BX30" s="686">
        <v>97.6</v>
      </c>
      <c r="BY30" s="685"/>
      <c r="BZ30" s="685"/>
      <c r="CA30" s="685"/>
      <c r="CB30" s="687"/>
      <c r="CD30" s="690"/>
      <c r="CE30" s="691"/>
      <c r="CF30" s="655" t="s">
        <v>289</v>
      </c>
      <c r="CG30" s="652"/>
      <c r="CH30" s="652"/>
      <c r="CI30" s="652"/>
      <c r="CJ30" s="652"/>
      <c r="CK30" s="652"/>
      <c r="CL30" s="652"/>
      <c r="CM30" s="652"/>
      <c r="CN30" s="652"/>
      <c r="CO30" s="652"/>
      <c r="CP30" s="652"/>
      <c r="CQ30" s="653"/>
      <c r="CR30" s="618">
        <v>809115</v>
      </c>
      <c r="CS30" s="619"/>
      <c r="CT30" s="619"/>
      <c r="CU30" s="619"/>
      <c r="CV30" s="619"/>
      <c r="CW30" s="619"/>
      <c r="CX30" s="619"/>
      <c r="CY30" s="620"/>
      <c r="CZ30" s="621">
        <v>8.1</v>
      </c>
      <c r="DA30" s="639"/>
      <c r="DB30" s="639"/>
      <c r="DC30" s="640"/>
      <c r="DD30" s="624">
        <v>807157</v>
      </c>
      <c r="DE30" s="619"/>
      <c r="DF30" s="619"/>
      <c r="DG30" s="619"/>
      <c r="DH30" s="619"/>
      <c r="DI30" s="619"/>
      <c r="DJ30" s="619"/>
      <c r="DK30" s="620"/>
      <c r="DL30" s="624">
        <v>807157</v>
      </c>
      <c r="DM30" s="619"/>
      <c r="DN30" s="619"/>
      <c r="DO30" s="619"/>
      <c r="DP30" s="619"/>
      <c r="DQ30" s="619"/>
      <c r="DR30" s="619"/>
      <c r="DS30" s="619"/>
      <c r="DT30" s="619"/>
      <c r="DU30" s="619"/>
      <c r="DV30" s="620"/>
      <c r="DW30" s="641">
        <v>13.8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467777</v>
      </c>
      <c r="S31" s="619"/>
      <c r="T31" s="619"/>
      <c r="U31" s="619"/>
      <c r="V31" s="619"/>
      <c r="W31" s="619"/>
      <c r="X31" s="619"/>
      <c r="Y31" s="620"/>
      <c r="Z31" s="671">
        <v>4.5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97.9</v>
      </c>
      <c r="BN31" s="683"/>
      <c r="BO31" s="683"/>
      <c r="BP31" s="683"/>
      <c r="BQ31" s="647"/>
      <c r="BR31" s="682">
        <v>99.3</v>
      </c>
      <c r="BS31" s="637"/>
      <c r="BT31" s="637"/>
      <c r="BU31" s="637"/>
      <c r="BV31" s="637"/>
      <c r="BW31" s="637"/>
      <c r="BX31" s="673">
        <v>97.8</v>
      </c>
      <c r="BY31" s="683"/>
      <c r="BZ31" s="683"/>
      <c r="CA31" s="683"/>
      <c r="CB31" s="647"/>
      <c r="CD31" s="690"/>
      <c r="CE31" s="691"/>
      <c r="CF31" s="655" t="s">
        <v>293</v>
      </c>
      <c r="CG31" s="652"/>
      <c r="CH31" s="652"/>
      <c r="CI31" s="652"/>
      <c r="CJ31" s="652"/>
      <c r="CK31" s="652"/>
      <c r="CL31" s="652"/>
      <c r="CM31" s="652"/>
      <c r="CN31" s="652"/>
      <c r="CO31" s="652"/>
      <c r="CP31" s="652"/>
      <c r="CQ31" s="653"/>
      <c r="CR31" s="618">
        <v>87829</v>
      </c>
      <c r="CS31" s="637"/>
      <c r="CT31" s="637"/>
      <c r="CU31" s="637"/>
      <c r="CV31" s="637"/>
      <c r="CW31" s="637"/>
      <c r="CX31" s="637"/>
      <c r="CY31" s="638"/>
      <c r="CZ31" s="621">
        <v>0.9</v>
      </c>
      <c r="DA31" s="639"/>
      <c r="DB31" s="639"/>
      <c r="DC31" s="640"/>
      <c r="DD31" s="624">
        <v>87829</v>
      </c>
      <c r="DE31" s="637"/>
      <c r="DF31" s="637"/>
      <c r="DG31" s="637"/>
      <c r="DH31" s="637"/>
      <c r="DI31" s="637"/>
      <c r="DJ31" s="637"/>
      <c r="DK31" s="638"/>
      <c r="DL31" s="624">
        <v>87829</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214380</v>
      </c>
      <c r="S32" s="619"/>
      <c r="T32" s="619"/>
      <c r="U32" s="619"/>
      <c r="V32" s="619"/>
      <c r="W32" s="619"/>
      <c r="X32" s="619"/>
      <c r="Y32" s="620"/>
      <c r="Z32" s="671">
        <v>2.1</v>
      </c>
      <c r="AA32" s="671"/>
      <c r="AB32" s="671"/>
      <c r="AC32" s="671"/>
      <c r="AD32" s="672">
        <v>50483</v>
      </c>
      <c r="AE32" s="672"/>
      <c r="AF32" s="672"/>
      <c r="AG32" s="672"/>
      <c r="AH32" s="672"/>
      <c r="AI32" s="672"/>
      <c r="AJ32" s="672"/>
      <c r="AK32" s="672"/>
      <c r="AL32" s="641">
        <v>0.9</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99.1</v>
      </c>
      <c r="BH32" s="603"/>
      <c r="BI32" s="603"/>
      <c r="BJ32" s="603"/>
      <c r="BK32" s="603"/>
      <c r="BL32" s="603"/>
      <c r="BM32" s="666">
        <v>97.7</v>
      </c>
      <c r="BN32" s="603"/>
      <c r="BO32" s="603"/>
      <c r="BP32" s="603"/>
      <c r="BQ32" s="660"/>
      <c r="BR32" s="681">
        <v>99</v>
      </c>
      <c r="BS32" s="603"/>
      <c r="BT32" s="603"/>
      <c r="BU32" s="603"/>
      <c r="BV32" s="603"/>
      <c r="BW32" s="603"/>
      <c r="BX32" s="666">
        <v>97.4</v>
      </c>
      <c r="BY32" s="603"/>
      <c r="BZ32" s="603"/>
      <c r="CA32" s="603"/>
      <c r="CB32" s="660"/>
      <c r="CD32" s="692"/>
      <c r="CE32" s="693"/>
      <c r="CF32" s="655" t="s">
        <v>296</v>
      </c>
      <c r="CG32" s="652"/>
      <c r="CH32" s="652"/>
      <c r="CI32" s="652"/>
      <c r="CJ32" s="652"/>
      <c r="CK32" s="652"/>
      <c r="CL32" s="652"/>
      <c r="CM32" s="652"/>
      <c r="CN32" s="652"/>
      <c r="CO32" s="652"/>
      <c r="CP32" s="652"/>
      <c r="CQ32" s="653"/>
      <c r="CR32" s="618">
        <v>25</v>
      </c>
      <c r="CS32" s="619"/>
      <c r="CT32" s="619"/>
      <c r="CU32" s="619"/>
      <c r="CV32" s="619"/>
      <c r="CW32" s="619"/>
      <c r="CX32" s="619"/>
      <c r="CY32" s="620"/>
      <c r="CZ32" s="621">
        <v>0</v>
      </c>
      <c r="DA32" s="639"/>
      <c r="DB32" s="639"/>
      <c r="DC32" s="640"/>
      <c r="DD32" s="624">
        <v>25</v>
      </c>
      <c r="DE32" s="619"/>
      <c r="DF32" s="619"/>
      <c r="DG32" s="619"/>
      <c r="DH32" s="619"/>
      <c r="DI32" s="619"/>
      <c r="DJ32" s="619"/>
      <c r="DK32" s="620"/>
      <c r="DL32" s="624">
        <v>25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719200</v>
      </c>
      <c r="S33" s="619"/>
      <c r="T33" s="619"/>
      <c r="U33" s="619"/>
      <c r="V33" s="619"/>
      <c r="W33" s="619"/>
      <c r="X33" s="619"/>
      <c r="Y33" s="620"/>
      <c r="Z33" s="671">
        <v>6.9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4778314</v>
      </c>
      <c r="CS33" s="637"/>
      <c r="CT33" s="637"/>
      <c r="CU33" s="637"/>
      <c r="CV33" s="637"/>
      <c r="CW33" s="637"/>
      <c r="CX33" s="637"/>
      <c r="CY33" s="638"/>
      <c r="CZ33" s="621">
        <v>48.1</v>
      </c>
      <c r="DA33" s="639"/>
      <c r="DB33" s="639"/>
      <c r="DC33" s="640"/>
      <c r="DD33" s="624">
        <v>4114318</v>
      </c>
      <c r="DE33" s="637"/>
      <c r="DF33" s="637"/>
      <c r="DG33" s="637"/>
      <c r="DH33" s="637"/>
      <c r="DI33" s="637"/>
      <c r="DJ33" s="637"/>
      <c r="DK33" s="638"/>
      <c r="DL33" s="624">
        <v>2131013</v>
      </c>
      <c r="DM33" s="637"/>
      <c r="DN33" s="637"/>
      <c r="DO33" s="637"/>
      <c r="DP33" s="637"/>
      <c r="DQ33" s="637"/>
      <c r="DR33" s="637"/>
      <c r="DS33" s="637"/>
      <c r="DT33" s="637"/>
      <c r="DU33" s="637"/>
      <c r="DV33" s="638"/>
      <c r="DW33" s="641">
        <v>36.4</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1825960</v>
      </c>
      <c r="CS34" s="619"/>
      <c r="CT34" s="619"/>
      <c r="CU34" s="619"/>
      <c r="CV34" s="619"/>
      <c r="CW34" s="619"/>
      <c r="CX34" s="619"/>
      <c r="CY34" s="620"/>
      <c r="CZ34" s="621">
        <v>18.399999999999999</v>
      </c>
      <c r="DA34" s="639"/>
      <c r="DB34" s="639"/>
      <c r="DC34" s="640"/>
      <c r="DD34" s="624">
        <v>1504363</v>
      </c>
      <c r="DE34" s="619"/>
      <c r="DF34" s="619"/>
      <c r="DG34" s="619"/>
      <c r="DH34" s="619"/>
      <c r="DI34" s="619"/>
      <c r="DJ34" s="619"/>
      <c r="DK34" s="620"/>
      <c r="DL34" s="624">
        <v>1055981</v>
      </c>
      <c r="DM34" s="619"/>
      <c r="DN34" s="619"/>
      <c r="DO34" s="619"/>
      <c r="DP34" s="619"/>
      <c r="DQ34" s="619"/>
      <c r="DR34" s="619"/>
      <c r="DS34" s="619"/>
      <c r="DT34" s="619"/>
      <c r="DU34" s="619"/>
      <c r="DV34" s="620"/>
      <c r="DW34" s="641">
        <v>18</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456000</v>
      </c>
      <c r="S35" s="619"/>
      <c r="T35" s="619"/>
      <c r="U35" s="619"/>
      <c r="V35" s="619"/>
      <c r="W35" s="619"/>
      <c r="X35" s="619"/>
      <c r="Y35" s="620"/>
      <c r="Z35" s="671">
        <v>4.4000000000000004</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686213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253193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120845</v>
      </c>
      <c r="CS35" s="637"/>
      <c r="CT35" s="637"/>
      <c r="CU35" s="637"/>
      <c r="CV35" s="637"/>
      <c r="CW35" s="637"/>
      <c r="CX35" s="637"/>
      <c r="CY35" s="638"/>
      <c r="CZ35" s="621">
        <v>1.2</v>
      </c>
      <c r="DA35" s="639"/>
      <c r="DB35" s="639"/>
      <c r="DC35" s="640"/>
      <c r="DD35" s="624">
        <v>109988</v>
      </c>
      <c r="DE35" s="637"/>
      <c r="DF35" s="637"/>
      <c r="DG35" s="637"/>
      <c r="DH35" s="637"/>
      <c r="DI35" s="637"/>
      <c r="DJ35" s="637"/>
      <c r="DK35" s="638"/>
      <c r="DL35" s="624">
        <v>106328</v>
      </c>
      <c r="DM35" s="637"/>
      <c r="DN35" s="637"/>
      <c r="DO35" s="637"/>
      <c r="DP35" s="637"/>
      <c r="DQ35" s="637"/>
      <c r="DR35" s="637"/>
      <c r="DS35" s="637"/>
      <c r="DT35" s="637"/>
      <c r="DU35" s="637"/>
      <c r="DV35" s="638"/>
      <c r="DW35" s="641">
        <v>1.8</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10408979</v>
      </c>
      <c r="S36" s="659"/>
      <c r="T36" s="659"/>
      <c r="U36" s="659"/>
      <c r="V36" s="659"/>
      <c r="W36" s="659"/>
      <c r="X36" s="659"/>
      <c r="Y36" s="662"/>
      <c r="Z36" s="663">
        <v>100</v>
      </c>
      <c r="AA36" s="663"/>
      <c r="AB36" s="663"/>
      <c r="AC36" s="663"/>
      <c r="AD36" s="664">
        <v>5398304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97768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207170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1213205</v>
      </c>
      <c r="CS36" s="619"/>
      <c r="CT36" s="619"/>
      <c r="CU36" s="619"/>
      <c r="CV36" s="619"/>
      <c r="CW36" s="619"/>
      <c r="CX36" s="619"/>
      <c r="CY36" s="620"/>
      <c r="CZ36" s="621">
        <v>12.2</v>
      </c>
      <c r="DA36" s="639"/>
      <c r="DB36" s="639"/>
      <c r="DC36" s="640"/>
      <c r="DD36" s="624">
        <v>1000612</v>
      </c>
      <c r="DE36" s="619"/>
      <c r="DF36" s="619"/>
      <c r="DG36" s="619"/>
      <c r="DH36" s="619"/>
      <c r="DI36" s="619"/>
      <c r="DJ36" s="619"/>
      <c r="DK36" s="620"/>
      <c r="DL36" s="624">
        <v>733891</v>
      </c>
      <c r="DM36" s="619"/>
      <c r="DN36" s="619"/>
      <c r="DO36" s="619"/>
      <c r="DP36" s="619"/>
      <c r="DQ36" s="619"/>
      <c r="DR36" s="619"/>
      <c r="DS36" s="619"/>
      <c r="DT36" s="619"/>
      <c r="DU36" s="619"/>
      <c r="DV36" s="620"/>
      <c r="DW36" s="641">
        <v>12.5</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3699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2618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514442</v>
      </c>
      <c r="CS37" s="637"/>
      <c r="CT37" s="637"/>
      <c r="CU37" s="637"/>
      <c r="CV37" s="637"/>
      <c r="CW37" s="637"/>
      <c r="CX37" s="637"/>
      <c r="CY37" s="638"/>
      <c r="CZ37" s="621">
        <v>5.2</v>
      </c>
      <c r="DA37" s="639"/>
      <c r="DB37" s="639"/>
      <c r="DC37" s="640"/>
      <c r="DD37" s="624">
        <v>512351</v>
      </c>
      <c r="DE37" s="637"/>
      <c r="DF37" s="637"/>
      <c r="DG37" s="637"/>
      <c r="DH37" s="637"/>
      <c r="DI37" s="637"/>
      <c r="DJ37" s="637"/>
      <c r="DK37" s="638"/>
      <c r="DL37" s="624">
        <v>425351</v>
      </c>
      <c r="DM37" s="637"/>
      <c r="DN37" s="637"/>
      <c r="DO37" s="637"/>
      <c r="DP37" s="637"/>
      <c r="DQ37" s="637"/>
      <c r="DR37" s="637"/>
      <c r="DS37" s="637"/>
      <c r="DT37" s="637"/>
      <c r="DU37" s="637"/>
      <c r="DV37" s="638"/>
      <c r="DW37" s="641">
        <v>7.3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2336</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4350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683877</v>
      </c>
      <c r="CS38" s="619"/>
      <c r="CT38" s="619"/>
      <c r="CU38" s="619"/>
      <c r="CV38" s="619"/>
      <c r="CW38" s="619"/>
      <c r="CX38" s="619"/>
      <c r="CY38" s="620"/>
      <c r="CZ38" s="621">
        <v>6.9</v>
      </c>
      <c r="DA38" s="639"/>
      <c r="DB38" s="639"/>
      <c r="DC38" s="640"/>
      <c r="DD38" s="624">
        <v>606739</v>
      </c>
      <c r="DE38" s="619"/>
      <c r="DF38" s="619"/>
      <c r="DG38" s="619"/>
      <c r="DH38" s="619"/>
      <c r="DI38" s="619"/>
      <c r="DJ38" s="619"/>
      <c r="DK38" s="620"/>
      <c r="DL38" s="624">
        <v>234813</v>
      </c>
      <c r="DM38" s="619"/>
      <c r="DN38" s="619"/>
      <c r="DO38" s="619"/>
      <c r="DP38" s="619"/>
      <c r="DQ38" s="619"/>
      <c r="DR38" s="619"/>
      <c r="DS38" s="619"/>
      <c r="DT38" s="619"/>
      <c r="DU38" s="619"/>
      <c r="DV38" s="620"/>
      <c r="DW38" s="641">
        <v>4</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106</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892033</v>
      </c>
      <c r="CS39" s="637"/>
      <c r="CT39" s="637"/>
      <c r="CU39" s="637"/>
      <c r="CV39" s="637"/>
      <c r="CW39" s="637"/>
      <c r="CX39" s="637"/>
      <c r="CY39" s="638"/>
      <c r="CZ39" s="621">
        <v>9</v>
      </c>
      <c r="DA39" s="639"/>
      <c r="DB39" s="639"/>
      <c r="DC39" s="640"/>
      <c r="DD39" s="624">
        <v>890457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148218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73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42394</v>
      </c>
      <c r="CS40" s="619"/>
      <c r="CT40" s="619"/>
      <c r="CU40" s="619"/>
      <c r="CV40" s="619"/>
      <c r="CW40" s="619"/>
      <c r="CX40" s="619"/>
      <c r="CY40" s="620"/>
      <c r="CZ40" s="621">
        <v>0.4</v>
      </c>
      <c r="DA40" s="639"/>
      <c r="DB40" s="639"/>
      <c r="DC40" s="640"/>
      <c r="DD40" s="624">
        <v>2159</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434192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1557835</v>
      </c>
      <c r="CS42" s="619"/>
      <c r="CT42" s="619"/>
      <c r="CU42" s="619"/>
      <c r="CV42" s="619"/>
      <c r="CW42" s="619"/>
      <c r="CX42" s="619"/>
      <c r="CY42" s="620"/>
      <c r="CZ42" s="621">
        <v>15.7</v>
      </c>
      <c r="DA42" s="622"/>
      <c r="DB42" s="622"/>
      <c r="DC42" s="623"/>
      <c r="DD42" s="624">
        <v>605832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20138</v>
      </c>
      <c r="CS43" s="637"/>
      <c r="CT43" s="637"/>
      <c r="CU43" s="637"/>
      <c r="CV43" s="637"/>
      <c r="CW43" s="637"/>
      <c r="CX43" s="637"/>
      <c r="CY43" s="638"/>
      <c r="CZ43" s="621">
        <v>0.2</v>
      </c>
      <c r="DA43" s="639"/>
      <c r="DB43" s="639"/>
      <c r="DC43" s="640"/>
      <c r="DD43" s="624">
        <v>20138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1549059</v>
      </c>
      <c r="CS44" s="619"/>
      <c r="CT44" s="619"/>
      <c r="CU44" s="619"/>
      <c r="CV44" s="619"/>
      <c r="CW44" s="619"/>
      <c r="CX44" s="619"/>
      <c r="CY44" s="620"/>
      <c r="CZ44" s="621">
        <v>15.6</v>
      </c>
      <c r="DA44" s="622"/>
      <c r="DB44" s="622"/>
      <c r="DC44" s="623"/>
      <c r="DD44" s="624">
        <v>597056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919458</v>
      </c>
      <c r="CS45" s="637"/>
      <c r="CT45" s="637"/>
      <c r="CU45" s="637"/>
      <c r="CV45" s="637"/>
      <c r="CW45" s="637"/>
      <c r="CX45" s="637"/>
      <c r="CY45" s="638"/>
      <c r="CZ45" s="621">
        <v>9.3000000000000007</v>
      </c>
      <c r="DA45" s="639"/>
      <c r="DB45" s="639"/>
      <c r="DC45" s="640"/>
      <c r="DD45" s="624">
        <v>129111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588099</v>
      </c>
      <c r="CS46" s="619"/>
      <c r="CT46" s="619"/>
      <c r="CU46" s="619"/>
      <c r="CV46" s="619"/>
      <c r="CW46" s="619"/>
      <c r="CX46" s="619"/>
      <c r="CY46" s="620"/>
      <c r="CZ46" s="621">
        <v>5.9</v>
      </c>
      <c r="DA46" s="622"/>
      <c r="DB46" s="622"/>
      <c r="DC46" s="623"/>
      <c r="DD46" s="624">
        <v>444546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8776</v>
      </c>
      <c r="CS47" s="637"/>
      <c r="CT47" s="637"/>
      <c r="CU47" s="637"/>
      <c r="CV47" s="637"/>
      <c r="CW47" s="637"/>
      <c r="CX47" s="637"/>
      <c r="CY47" s="638"/>
      <c r="CZ47" s="621">
        <v>0.1</v>
      </c>
      <c r="DA47" s="639"/>
      <c r="DB47" s="639"/>
      <c r="DC47" s="640"/>
      <c r="DD47" s="624">
        <v>8776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9935250</v>
      </c>
      <c r="CS49" s="603"/>
      <c r="CT49" s="603"/>
      <c r="CU49" s="603"/>
      <c r="CV49" s="603"/>
      <c r="CW49" s="603"/>
      <c r="CX49" s="603"/>
      <c r="CY49" s="604"/>
      <c r="CZ49" s="605">
        <v>100</v>
      </c>
      <c r="DA49" s="606"/>
      <c r="DB49" s="606"/>
      <c r="DC49" s="607"/>
      <c r="DD49" s="608">
        <v>7426672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10401</v>
      </c>
      <c r="R7" s="1131"/>
      <c r="S7" s="1131"/>
      <c r="T7" s="1131"/>
      <c r="U7" s="1131"/>
      <c r="V7" s="1131">
        <v>9927</v>
      </c>
      <c r="W7" s="1131"/>
      <c r="X7" s="1131"/>
      <c r="Y7" s="1131"/>
      <c r="Z7" s="1131"/>
      <c r="AA7" s="1131">
        <v>474</v>
      </c>
      <c r="AB7" s="1131"/>
      <c r="AC7" s="1131"/>
      <c r="AD7" s="1131"/>
      <c r="AE7" s="1132"/>
      <c r="AF7" s="1133">
        <v>344</v>
      </c>
      <c r="AG7" s="1134"/>
      <c r="AH7" s="1134"/>
      <c r="AI7" s="1134"/>
      <c r="AJ7" s="1135"/>
      <c r="AK7" s="1117">
        <v>4</v>
      </c>
      <c r="AL7" s="1118"/>
      <c r="AM7" s="1118"/>
      <c r="AN7" s="1118"/>
      <c r="AO7" s="1118"/>
      <c r="AP7" s="1118">
        <v>8228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544</v>
      </c>
      <c r="BS7" s="1121" t="s">
        <v>545</v>
      </c>
      <c r="BT7" s="1122"/>
      <c r="BU7" s="1122"/>
      <c r="BV7" s="1122"/>
      <c r="BW7" s="1122"/>
      <c r="BX7" s="1122"/>
      <c r="BY7" s="1122"/>
      <c r="BZ7" s="1122"/>
      <c r="CA7" s="1122"/>
      <c r="CB7" s="1122"/>
      <c r="CC7" s="1122"/>
      <c r="CD7" s="1122"/>
      <c r="CE7" s="1122"/>
      <c r="CF7" s="1122"/>
      <c r="CG7" s="1123"/>
      <c r="CH7" s="1114">
        <v>0</v>
      </c>
      <c r="CI7" s="1115"/>
      <c r="CJ7" s="1115"/>
      <c r="CK7" s="1115"/>
      <c r="CL7" s="1116"/>
      <c r="CM7" s="1114">
        <v>15</v>
      </c>
      <c r="CN7" s="1115"/>
      <c r="CO7" s="1115"/>
      <c r="CP7" s="1115"/>
      <c r="CQ7" s="1116"/>
      <c r="CR7" s="1114">
        <v>1</v>
      </c>
      <c r="CS7" s="1115"/>
      <c r="CT7" s="1115"/>
      <c r="CU7" s="1115"/>
      <c r="CV7" s="1116"/>
      <c r="CW7" s="1114">
        <v>1</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x14ac:dyDescent="0.15">
      <c r="A8" s="212">
        <v>2</v>
      </c>
      <c r="B8" s="1057" t="s">
        <v>361</v>
      </c>
      <c r="C8" s="1058"/>
      <c r="D8" s="1058"/>
      <c r="E8" s="1058"/>
      <c r="F8" s="1058"/>
      <c r="G8" s="1058"/>
      <c r="H8" s="1058"/>
      <c r="I8" s="1058"/>
      <c r="J8" s="1058"/>
      <c r="K8" s="1058"/>
      <c r="L8" s="1058"/>
      <c r="M8" s="1058"/>
      <c r="N8" s="1058"/>
      <c r="O8" s="1058"/>
      <c r="P8" s="1059"/>
      <c r="Q8" s="1069">
        <v>7</v>
      </c>
      <c r="R8" s="1070"/>
      <c r="S8" s="1070"/>
      <c r="T8" s="1070"/>
      <c r="U8" s="1070"/>
      <c r="V8" s="1070">
        <v>7</v>
      </c>
      <c r="W8" s="1070"/>
      <c r="X8" s="1070"/>
      <c r="Y8" s="1070"/>
      <c r="Z8" s="1070"/>
      <c r="AA8" s="1070">
        <v>0</v>
      </c>
      <c r="AB8" s="1070"/>
      <c r="AC8" s="1070"/>
      <c r="AD8" s="1070"/>
      <c r="AE8" s="1071"/>
      <c r="AF8" s="1063">
        <v>0</v>
      </c>
      <c r="AG8" s="1064"/>
      <c r="AH8" s="1064"/>
      <c r="AI8" s="1064"/>
      <c r="AJ8" s="1065"/>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t="s">
        <v>362</v>
      </c>
      <c r="C9" s="1058"/>
      <c r="D9" s="1058"/>
      <c r="E9" s="1058"/>
      <c r="F9" s="1058"/>
      <c r="G9" s="1058"/>
      <c r="H9" s="1058"/>
      <c r="I9" s="1058"/>
      <c r="J9" s="1058"/>
      <c r="K9" s="1058"/>
      <c r="L9" s="1058"/>
      <c r="M9" s="1058"/>
      <c r="N9" s="1058"/>
      <c r="O9" s="1058"/>
      <c r="P9" s="1059"/>
      <c r="Q9" s="1069">
        <v>0</v>
      </c>
      <c r="R9" s="1070"/>
      <c r="S9" s="1070"/>
      <c r="T9" s="1070"/>
      <c r="U9" s="1070"/>
      <c r="V9" s="1070">
        <v>0</v>
      </c>
      <c r="W9" s="1070"/>
      <c r="X9" s="1070"/>
      <c r="Y9" s="1070"/>
      <c r="Z9" s="1070"/>
      <c r="AA9" s="1070">
        <v>0</v>
      </c>
      <c r="AB9" s="1070"/>
      <c r="AC9" s="1070"/>
      <c r="AD9" s="1070"/>
      <c r="AE9" s="1071"/>
      <c r="AF9" s="1063" t="s">
        <v>108</v>
      </c>
      <c r="AG9" s="1064"/>
      <c r="AH9" s="1064"/>
      <c r="AI9" s="1064"/>
      <c r="AJ9" s="1065"/>
      <c r="AK9" s="1112">
        <v>0</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10408</v>
      </c>
      <c r="R23" s="1095"/>
      <c r="S23" s="1095"/>
      <c r="T23" s="1095"/>
      <c r="U23" s="1095"/>
      <c r="V23" s="1095">
        <v>9934</v>
      </c>
      <c r="W23" s="1095"/>
      <c r="X23" s="1095"/>
      <c r="Y23" s="1095"/>
      <c r="Z23" s="1095"/>
      <c r="AA23" s="1095">
        <v>474</v>
      </c>
      <c r="AB23" s="1095"/>
      <c r="AC23" s="1095"/>
      <c r="AD23" s="1095"/>
      <c r="AE23" s="1096"/>
      <c r="AF23" s="1097">
        <v>344</v>
      </c>
      <c r="AG23" s="1095"/>
      <c r="AH23" s="1095"/>
      <c r="AI23" s="1095"/>
      <c r="AJ23" s="1098"/>
      <c r="AK23" s="1099"/>
      <c r="AL23" s="1100"/>
      <c r="AM23" s="1100"/>
      <c r="AN23" s="1100"/>
      <c r="AO23" s="1100"/>
      <c r="AP23" s="1095">
        <v>8228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2399</v>
      </c>
      <c r="R28" s="1080"/>
      <c r="S28" s="1080"/>
      <c r="T28" s="1080"/>
      <c r="U28" s="1080"/>
      <c r="V28" s="1080">
        <v>2146</v>
      </c>
      <c r="W28" s="1080"/>
      <c r="X28" s="1080"/>
      <c r="Y28" s="1080"/>
      <c r="Z28" s="1080"/>
      <c r="AA28" s="1080">
        <v>253</v>
      </c>
      <c r="AB28" s="1080"/>
      <c r="AC28" s="1080"/>
      <c r="AD28" s="1080"/>
      <c r="AE28" s="1081"/>
      <c r="AF28" s="1082">
        <v>253</v>
      </c>
      <c r="AG28" s="1080"/>
      <c r="AH28" s="1080"/>
      <c r="AI28" s="1080"/>
      <c r="AJ28" s="1083"/>
      <c r="AK28" s="1084">
        <v>148</v>
      </c>
      <c r="AL28" s="1072"/>
      <c r="AM28" s="1072"/>
      <c r="AN28" s="1072"/>
      <c r="AO28" s="1072"/>
      <c r="AP28" s="1072">
        <v>0</v>
      </c>
      <c r="AQ28" s="1072"/>
      <c r="AR28" s="1072"/>
      <c r="AS28" s="1072"/>
      <c r="AT28" s="1072"/>
      <c r="AU28" s="1072">
        <v>0</v>
      </c>
      <c r="AV28" s="1072"/>
      <c r="AW28" s="1072"/>
      <c r="AX28" s="1072"/>
      <c r="AY28" s="1072"/>
      <c r="AZ28" s="1073" t="s">
        <v>537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377</v>
      </c>
      <c r="C29" s="1058"/>
      <c r="D29" s="1058"/>
      <c r="E29" s="1058"/>
      <c r="F29" s="1058"/>
      <c r="G29" s="1058"/>
      <c r="H29" s="1058"/>
      <c r="I29" s="1058"/>
      <c r="J29" s="1058"/>
      <c r="K29" s="1058"/>
      <c r="L29" s="1058"/>
      <c r="M29" s="1058"/>
      <c r="N29" s="1058"/>
      <c r="O29" s="1058"/>
      <c r="P29" s="1059"/>
      <c r="Q29" s="1069">
        <v>1743</v>
      </c>
      <c r="R29" s="1070"/>
      <c r="S29" s="1070"/>
      <c r="T29" s="1070"/>
      <c r="U29" s="1070"/>
      <c r="V29" s="1070">
        <v>1667</v>
      </c>
      <c r="W29" s="1070"/>
      <c r="X29" s="1070"/>
      <c r="Y29" s="1070"/>
      <c r="Z29" s="1070"/>
      <c r="AA29" s="1070">
        <v>76</v>
      </c>
      <c r="AB29" s="1070"/>
      <c r="AC29" s="1070"/>
      <c r="AD29" s="1070"/>
      <c r="AE29" s="1071"/>
      <c r="AF29" s="1063">
        <v>76</v>
      </c>
      <c r="AG29" s="1064"/>
      <c r="AH29" s="1064"/>
      <c r="AI29" s="1064"/>
      <c r="AJ29" s="1065"/>
      <c r="AK29" s="1006">
        <v>246</v>
      </c>
      <c r="AL29" s="997"/>
      <c r="AM29" s="997"/>
      <c r="AN29" s="997"/>
      <c r="AO29" s="997"/>
      <c r="AP29" s="997">
        <v>0</v>
      </c>
      <c r="AQ29" s="997"/>
      <c r="AR29" s="997"/>
      <c r="AS29" s="997"/>
      <c r="AT29" s="997"/>
      <c r="AU29" s="997">
        <v>0</v>
      </c>
      <c r="AV29" s="997"/>
      <c r="AW29" s="997"/>
      <c r="AX29" s="997"/>
      <c r="AY29" s="997"/>
      <c r="AZ29" s="1068" t="s">
        <v>537</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378</v>
      </c>
      <c r="C30" s="1058"/>
      <c r="D30" s="1058"/>
      <c r="E30" s="1058"/>
      <c r="F30" s="1058"/>
      <c r="G30" s="1058"/>
      <c r="H30" s="1058"/>
      <c r="I30" s="1058"/>
      <c r="J30" s="1058"/>
      <c r="K30" s="1058"/>
      <c r="L30" s="1058"/>
      <c r="M30" s="1058"/>
      <c r="N30" s="1058"/>
      <c r="O30" s="1058"/>
      <c r="P30" s="1059"/>
      <c r="Q30" s="1069">
        <v>192</v>
      </c>
      <c r="R30" s="1070"/>
      <c r="S30" s="1070"/>
      <c r="T30" s="1070"/>
      <c r="U30" s="1070"/>
      <c r="V30" s="1070">
        <v>191</v>
      </c>
      <c r="W30" s="1070"/>
      <c r="X30" s="1070"/>
      <c r="Y30" s="1070"/>
      <c r="Z30" s="1070"/>
      <c r="AA30" s="1070">
        <v>1</v>
      </c>
      <c r="AB30" s="1070"/>
      <c r="AC30" s="1070"/>
      <c r="AD30" s="1070"/>
      <c r="AE30" s="1071"/>
      <c r="AF30" s="1063">
        <v>1</v>
      </c>
      <c r="AG30" s="1064"/>
      <c r="AH30" s="1064"/>
      <c r="AI30" s="1064"/>
      <c r="AJ30" s="1065"/>
      <c r="AK30" s="1006">
        <v>27</v>
      </c>
      <c r="AL30" s="997"/>
      <c r="AM30" s="997"/>
      <c r="AN30" s="997"/>
      <c r="AO30" s="997"/>
      <c r="AP30" s="997">
        <v>0</v>
      </c>
      <c r="AQ30" s="997"/>
      <c r="AR30" s="997"/>
      <c r="AS30" s="997"/>
      <c r="AT30" s="997"/>
      <c r="AU30" s="997">
        <v>0</v>
      </c>
      <c r="AV30" s="997"/>
      <c r="AW30" s="997"/>
      <c r="AX30" s="997"/>
      <c r="AY30" s="997"/>
      <c r="AZ30" s="1068" t="s">
        <v>537</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379</v>
      </c>
      <c r="C31" s="1058"/>
      <c r="D31" s="1058"/>
      <c r="E31" s="1058"/>
      <c r="F31" s="1058"/>
      <c r="G31" s="1058"/>
      <c r="H31" s="1058"/>
      <c r="I31" s="1058"/>
      <c r="J31" s="1058"/>
      <c r="K31" s="1058"/>
      <c r="L31" s="1058"/>
      <c r="M31" s="1058"/>
      <c r="N31" s="1058"/>
      <c r="O31" s="1058"/>
      <c r="P31" s="1059"/>
      <c r="Q31" s="1069">
        <v>439</v>
      </c>
      <c r="R31" s="1070"/>
      <c r="S31" s="1070"/>
      <c r="T31" s="1070"/>
      <c r="U31" s="1070"/>
      <c r="V31" s="1070">
        <v>58</v>
      </c>
      <c r="W31" s="1070"/>
      <c r="X31" s="1070"/>
      <c r="Y31" s="1070"/>
      <c r="Z31" s="1070"/>
      <c r="AA31" s="1070">
        <v>381</v>
      </c>
      <c r="AB31" s="1070"/>
      <c r="AC31" s="1070"/>
      <c r="AD31" s="1070"/>
      <c r="AE31" s="1071"/>
      <c r="AF31" s="1063">
        <v>381</v>
      </c>
      <c r="AG31" s="1064"/>
      <c r="AH31" s="1064"/>
      <c r="AI31" s="1064"/>
      <c r="AJ31" s="1065"/>
      <c r="AK31" s="1006">
        <v>0</v>
      </c>
      <c r="AL31" s="997"/>
      <c r="AM31" s="997"/>
      <c r="AN31" s="997"/>
      <c r="AO31" s="997"/>
      <c r="AP31" s="997">
        <v>206</v>
      </c>
      <c r="AQ31" s="997"/>
      <c r="AR31" s="997"/>
      <c r="AS31" s="997"/>
      <c r="AT31" s="997"/>
      <c r="AU31" s="997">
        <v>0</v>
      </c>
      <c r="AV31" s="997"/>
      <c r="AW31" s="997"/>
      <c r="AX31" s="997"/>
      <c r="AY31" s="997"/>
      <c r="AZ31" s="1068" t="s">
        <v>537</v>
      </c>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381</v>
      </c>
      <c r="C32" s="1058"/>
      <c r="D32" s="1058"/>
      <c r="E32" s="1058"/>
      <c r="F32" s="1058"/>
      <c r="G32" s="1058"/>
      <c r="H32" s="1058"/>
      <c r="I32" s="1058"/>
      <c r="J32" s="1058"/>
      <c r="K32" s="1058"/>
      <c r="L32" s="1058"/>
      <c r="M32" s="1058"/>
      <c r="N32" s="1058"/>
      <c r="O32" s="1058"/>
      <c r="P32" s="1059"/>
      <c r="Q32" s="1069">
        <v>199</v>
      </c>
      <c r="R32" s="1070"/>
      <c r="S32" s="1070"/>
      <c r="T32" s="1070"/>
      <c r="U32" s="1070"/>
      <c r="V32" s="1070">
        <v>194</v>
      </c>
      <c r="W32" s="1070"/>
      <c r="X32" s="1070"/>
      <c r="Y32" s="1070"/>
      <c r="Z32" s="1070"/>
      <c r="AA32" s="1070">
        <v>5</v>
      </c>
      <c r="AB32" s="1070"/>
      <c r="AC32" s="1070"/>
      <c r="AD32" s="1070"/>
      <c r="AE32" s="1071"/>
      <c r="AF32" s="1063">
        <v>5</v>
      </c>
      <c r="AG32" s="1064"/>
      <c r="AH32" s="1064"/>
      <c r="AI32" s="1064"/>
      <c r="AJ32" s="1065"/>
      <c r="AK32" s="1006">
        <v>98</v>
      </c>
      <c r="AL32" s="997"/>
      <c r="AM32" s="997"/>
      <c r="AN32" s="997"/>
      <c r="AO32" s="997"/>
      <c r="AP32" s="997">
        <v>960</v>
      </c>
      <c r="AQ32" s="997"/>
      <c r="AR32" s="997"/>
      <c r="AS32" s="997"/>
      <c r="AT32" s="997"/>
      <c r="AU32" s="997">
        <v>554</v>
      </c>
      <c r="AV32" s="997"/>
      <c r="AW32" s="997"/>
      <c r="AX32" s="997"/>
      <c r="AY32" s="997"/>
      <c r="AZ32" s="1068" t="s">
        <v>537</v>
      </c>
      <c r="BA32" s="1068"/>
      <c r="BB32" s="1068"/>
      <c r="BC32" s="1068"/>
      <c r="BD32" s="1068"/>
      <c r="BE32" s="1052" t="s">
        <v>382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383</v>
      </c>
      <c r="C33" s="1058"/>
      <c r="D33" s="1058"/>
      <c r="E33" s="1058"/>
      <c r="F33" s="1058"/>
      <c r="G33" s="1058"/>
      <c r="H33" s="1058"/>
      <c r="I33" s="1058"/>
      <c r="J33" s="1058"/>
      <c r="K33" s="1058"/>
      <c r="L33" s="1058"/>
      <c r="M33" s="1058"/>
      <c r="N33" s="1058"/>
      <c r="O33" s="1058"/>
      <c r="P33" s="1059"/>
      <c r="Q33" s="1069">
        <v>5</v>
      </c>
      <c r="R33" s="1070"/>
      <c r="S33" s="1070"/>
      <c r="T33" s="1070"/>
      <c r="U33" s="1070"/>
      <c r="V33" s="1070">
        <v>4</v>
      </c>
      <c r="W33" s="1070"/>
      <c r="X33" s="1070"/>
      <c r="Y33" s="1070"/>
      <c r="Z33" s="1070"/>
      <c r="AA33" s="1070">
        <v>1</v>
      </c>
      <c r="AB33" s="1070"/>
      <c r="AC33" s="1070"/>
      <c r="AD33" s="1070"/>
      <c r="AE33" s="1071"/>
      <c r="AF33" s="1063">
        <v>1</v>
      </c>
      <c r="AG33" s="1064"/>
      <c r="AH33" s="1064"/>
      <c r="AI33" s="1064"/>
      <c r="AJ33" s="1065"/>
      <c r="AK33" s="1006">
        <v>4</v>
      </c>
      <c r="AL33" s="997"/>
      <c r="AM33" s="997"/>
      <c r="AN33" s="997"/>
      <c r="AO33" s="997"/>
      <c r="AP33" s="997">
        <v>1</v>
      </c>
      <c r="AQ33" s="997"/>
      <c r="AR33" s="997"/>
      <c r="AS33" s="997"/>
      <c r="AT33" s="997"/>
      <c r="AU33" s="997">
        <v>0</v>
      </c>
      <c r="AV33" s="997"/>
      <c r="AW33" s="997"/>
      <c r="AX33" s="997"/>
      <c r="AY33" s="997"/>
      <c r="AZ33" s="1068" t="s">
        <v>537</v>
      </c>
      <c r="BA33" s="1068"/>
      <c r="BB33" s="1068"/>
      <c r="BC33" s="1068"/>
      <c r="BD33" s="1068"/>
      <c r="BE33" s="1052" t="s">
        <v>382</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384</v>
      </c>
      <c r="C34" s="1058"/>
      <c r="D34" s="1058"/>
      <c r="E34" s="1058"/>
      <c r="F34" s="1058"/>
      <c r="G34" s="1058"/>
      <c r="H34" s="1058"/>
      <c r="I34" s="1058"/>
      <c r="J34" s="1058"/>
      <c r="K34" s="1058"/>
      <c r="L34" s="1058"/>
      <c r="M34" s="1058"/>
      <c r="N34" s="1058"/>
      <c r="O34" s="1058"/>
      <c r="P34" s="1059"/>
      <c r="Q34" s="1069">
        <v>217</v>
      </c>
      <c r="R34" s="1070"/>
      <c r="S34" s="1070"/>
      <c r="T34" s="1070"/>
      <c r="U34" s="1070"/>
      <c r="V34" s="1070">
        <v>215</v>
      </c>
      <c r="W34" s="1070"/>
      <c r="X34" s="1070"/>
      <c r="Y34" s="1070"/>
      <c r="Z34" s="1070"/>
      <c r="AA34" s="1070">
        <v>2</v>
      </c>
      <c r="AB34" s="1070"/>
      <c r="AC34" s="1070"/>
      <c r="AD34" s="1070"/>
      <c r="AE34" s="1071"/>
      <c r="AF34" s="1063" t="s">
        <v>108</v>
      </c>
      <c r="AG34" s="1064"/>
      <c r="AH34" s="1064"/>
      <c r="AI34" s="1064"/>
      <c r="AJ34" s="1065"/>
      <c r="AK34" s="1006">
        <v>0</v>
      </c>
      <c r="AL34" s="997"/>
      <c r="AM34" s="997"/>
      <c r="AN34" s="997"/>
      <c r="AO34" s="997"/>
      <c r="AP34" s="997">
        <v>111</v>
      </c>
      <c r="AQ34" s="997"/>
      <c r="AR34" s="997"/>
      <c r="AS34" s="997"/>
      <c r="AT34" s="997"/>
      <c r="AU34" s="997">
        <v>0</v>
      </c>
      <c r="AV34" s="997"/>
      <c r="AW34" s="997"/>
      <c r="AX34" s="997"/>
      <c r="AY34" s="997"/>
      <c r="AZ34" s="1068" t="s">
        <v>537</v>
      </c>
      <c r="BA34" s="1068"/>
      <c r="BB34" s="1068"/>
      <c r="BC34" s="1068"/>
      <c r="BD34" s="1068"/>
      <c r="BE34" s="1052" t="s">
        <v>382</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385</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716</v>
      </c>
      <c r="AG63" s="985"/>
      <c r="AH63" s="985"/>
      <c r="AI63" s="985"/>
      <c r="AJ63" s="1050"/>
      <c r="AK63" s="1051"/>
      <c r="AL63" s="989"/>
      <c r="AM63" s="989"/>
      <c r="AN63" s="989"/>
      <c r="AO63" s="989"/>
      <c r="AP63" s="985">
        <v>1278</v>
      </c>
      <c r="AQ63" s="985"/>
      <c r="AR63" s="985"/>
      <c r="AS63" s="985"/>
      <c r="AT63" s="985"/>
      <c r="AU63" s="985">
        <v>554</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3676</v>
      </c>
      <c r="R68" s="1008"/>
      <c r="S68" s="1008"/>
      <c r="T68" s="1008"/>
      <c r="U68" s="1008"/>
      <c r="V68" s="1008">
        <v>3547</v>
      </c>
      <c r="W68" s="1008"/>
      <c r="X68" s="1008"/>
      <c r="Y68" s="1008"/>
      <c r="Z68" s="1008"/>
      <c r="AA68" s="1008">
        <v>129</v>
      </c>
      <c r="AB68" s="1008"/>
      <c r="AC68" s="1008"/>
      <c r="AD68" s="1008"/>
      <c r="AE68" s="1008"/>
      <c r="AF68" s="1008">
        <v>111</v>
      </c>
      <c r="AG68" s="1008"/>
      <c r="AH68" s="1008"/>
      <c r="AI68" s="1008"/>
      <c r="AJ68" s="1008"/>
      <c r="AK68" s="1008">
        <v>0</v>
      </c>
      <c r="AL68" s="1008"/>
      <c r="AM68" s="1008"/>
      <c r="AN68" s="1008"/>
      <c r="AO68" s="1008"/>
      <c r="AP68" s="1008">
        <v>1144</v>
      </c>
      <c r="AQ68" s="1008"/>
      <c r="AR68" s="1008"/>
      <c r="AS68" s="1008"/>
      <c r="AT68" s="1008"/>
      <c r="AU68" s="1008">
        <v>236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307</v>
      </c>
      <c r="R69" s="997"/>
      <c r="S69" s="997"/>
      <c r="T69" s="997"/>
      <c r="U69" s="997"/>
      <c r="V69" s="997">
        <v>274</v>
      </c>
      <c r="W69" s="997"/>
      <c r="X69" s="997"/>
      <c r="Y69" s="997"/>
      <c r="Z69" s="997"/>
      <c r="AA69" s="997">
        <v>33</v>
      </c>
      <c r="AB69" s="997"/>
      <c r="AC69" s="997"/>
      <c r="AD69" s="997"/>
      <c r="AE69" s="997"/>
      <c r="AF69" s="997">
        <v>33</v>
      </c>
      <c r="AG69" s="997"/>
      <c r="AH69" s="997"/>
      <c r="AI69" s="997"/>
      <c r="AJ69" s="997"/>
      <c r="AK69" s="997">
        <v>0</v>
      </c>
      <c r="AL69" s="997"/>
      <c r="AM69" s="997"/>
      <c r="AN69" s="997"/>
      <c r="AO69" s="997"/>
      <c r="AP69" s="997">
        <v>85</v>
      </c>
      <c r="AQ69" s="997"/>
      <c r="AR69" s="997"/>
      <c r="AS69" s="997"/>
      <c r="AT69" s="997"/>
      <c r="AU69" s="997">
        <v>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98</v>
      </c>
      <c r="R70" s="997"/>
      <c r="S70" s="997"/>
      <c r="T70" s="997"/>
      <c r="U70" s="997"/>
      <c r="V70" s="997">
        <v>36</v>
      </c>
      <c r="W70" s="997"/>
      <c r="X70" s="997"/>
      <c r="Y70" s="997"/>
      <c r="Z70" s="997"/>
      <c r="AA70" s="997">
        <v>62</v>
      </c>
      <c r="AB70" s="997"/>
      <c r="AC70" s="997"/>
      <c r="AD70" s="997"/>
      <c r="AE70" s="997"/>
      <c r="AF70" s="997">
        <v>62</v>
      </c>
      <c r="AG70" s="997"/>
      <c r="AH70" s="997"/>
      <c r="AI70" s="997"/>
      <c r="AJ70" s="997"/>
      <c r="AK70" s="997">
        <v>0</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541</v>
      </c>
      <c r="C71" s="1001"/>
      <c r="D71" s="1001"/>
      <c r="E71" s="1001"/>
      <c r="F71" s="1001"/>
      <c r="G71" s="1001"/>
      <c r="H71" s="1001"/>
      <c r="I71" s="1001"/>
      <c r="J71" s="1001"/>
      <c r="K71" s="1001"/>
      <c r="L71" s="1001"/>
      <c r="M71" s="1001"/>
      <c r="N71" s="1001"/>
      <c r="O71" s="1001"/>
      <c r="P71" s="1002"/>
      <c r="Q71" s="1003">
        <v>4968</v>
      </c>
      <c r="R71" s="997"/>
      <c r="S71" s="997"/>
      <c r="T71" s="997"/>
      <c r="U71" s="997"/>
      <c r="V71" s="997">
        <v>4821</v>
      </c>
      <c r="W71" s="997"/>
      <c r="X71" s="997"/>
      <c r="Y71" s="997"/>
      <c r="Z71" s="997"/>
      <c r="AA71" s="997">
        <v>147</v>
      </c>
      <c r="AB71" s="997"/>
      <c r="AC71" s="997"/>
      <c r="AD71" s="997"/>
      <c r="AE71" s="997"/>
      <c r="AF71" s="997">
        <v>147</v>
      </c>
      <c r="AG71" s="997"/>
      <c r="AH71" s="997"/>
      <c r="AI71" s="997"/>
      <c r="AJ71" s="997"/>
      <c r="AK71" s="997">
        <v>300</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542</v>
      </c>
      <c r="C72" s="1001"/>
      <c r="D72" s="1001"/>
      <c r="E72" s="1001"/>
      <c r="F72" s="1001"/>
      <c r="G72" s="1001"/>
      <c r="H72" s="1001"/>
      <c r="I72" s="1001"/>
      <c r="J72" s="1001"/>
      <c r="K72" s="1001"/>
      <c r="L72" s="1001"/>
      <c r="M72" s="1001"/>
      <c r="N72" s="1001"/>
      <c r="O72" s="1001"/>
      <c r="P72" s="1002"/>
      <c r="Q72" s="1003">
        <v>300</v>
      </c>
      <c r="R72" s="997"/>
      <c r="S72" s="997"/>
      <c r="T72" s="997"/>
      <c r="U72" s="997"/>
      <c r="V72" s="997">
        <v>294</v>
      </c>
      <c r="W72" s="997"/>
      <c r="X72" s="997"/>
      <c r="Y72" s="997"/>
      <c r="Z72" s="997"/>
      <c r="AA72" s="997">
        <v>7</v>
      </c>
      <c r="AB72" s="997"/>
      <c r="AC72" s="997"/>
      <c r="AD72" s="997"/>
      <c r="AE72" s="997"/>
      <c r="AF72" s="997">
        <v>7</v>
      </c>
      <c r="AG72" s="997"/>
      <c r="AH72" s="997"/>
      <c r="AI72" s="997"/>
      <c r="AJ72" s="997"/>
      <c r="AK72" s="997">
        <v>4</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2150</v>
      </c>
      <c r="R73" s="997"/>
      <c r="S73" s="997"/>
      <c r="T73" s="997"/>
      <c r="U73" s="997"/>
      <c r="V73" s="997">
        <v>2141</v>
      </c>
      <c r="W73" s="997"/>
      <c r="X73" s="997"/>
      <c r="Y73" s="997"/>
      <c r="Z73" s="997"/>
      <c r="AA73" s="997">
        <v>10</v>
      </c>
      <c r="AB73" s="997"/>
      <c r="AC73" s="997"/>
      <c r="AD73" s="997"/>
      <c r="AE73" s="997"/>
      <c r="AF73" s="997">
        <v>10</v>
      </c>
      <c r="AG73" s="997"/>
      <c r="AH73" s="997"/>
      <c r="AI73" s="997"/>
      <c r="AJ73" s="997"/>
      <c r="AK73" s="997">
        <v>0</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370</v>
      </c>
      <c r="AG88" s="985"/>
      <c r="AH88" s="985"/>
      <c r="AI88" s="985"/>
      <c r="AJ88" s="985"/>
      <c r="AK88" s="989"/>
      <c r="AL88" s="989"/>
      <c r="AM88" s="989"/>
      <c r="AN88" s="989"/>
      <c r="AO88" s="989"/>
      <c r="AP88" s="985">
        <v>1229</v>
      </c>
      <c r="AQ88" s="985"/>
      <c r="AR88" s="985"/>
      <c r="AS88" s="985"/>
      <c r="AT88" s="985"/>
      <c r="AU88" s="985">
        <v>242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v>
      </c>
      <c r="CS102" s="977"/>
      <c r="CT102" s="977"/>
      <c r="CU102" s="977"/>
      <c r="CV102" s="978"/>
      <c r="CW102" s="976">
        <v>1</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882606</v>
      </c>
      <c r="AB110" s="903"/>
      <c r="AC110" s="903"/>
      <c r="AD110" s="903"/>
      <c r="AE110" s="904"/>
      <c r="AF110" s="905">
        <v>915848</v>
      </c>
      <c r="AG110" s="903"/>
      <c r="AH110" s="903"/>
      <c r="AI110" s="903"/>
      <c r="AJ110" s="904"/>
      <c r="AK110" s="905">
        <v>896944</v>
      </c>
      <c r="AL110" s="903"/>
      <c r="AM110" s="903"/>
      <c r="AN110" s="903"/>
      <c r="AO110" s="904"/>
      <c r="AP110" s="906">
        <v>18.7</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8340498</v>
      </c>
      <c r="BR110" s="830"/>
      <c r="BS110" s="830"/>
      <c r="BT110" s="830"/>
      <c r="BU110" s="830"/>
      <c r="BV110" s="830">
        <v>8317474</v>
      </c>
      <c r="BW110" s="830"/>
      <c r="BX110" s="830"/>
      <c r="BY110" s="830"/>
      <c r="BZ110" s="830"/>
      <c r="CA110" s="830">
        <v>8227559</v>
      </c>
      <c r="CB110" s="830"/>
      <c r="CC110" s="830"/>
      <c r="CD110" s="830"/>
      <c r="CE110" s="830"/>
      <c r="CF110" s="891">
        <v>172</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20433</v>
      </c>
      <c r="BR111" s="801"/>
      <c r="BS111" s="801"/>
      <c r="BT111" s="801"/>
      <c r="BU111" s="801"/>
      <c r="BV111" s="801">
        <v>13593</v>
      </c>
      <c r="BW111" s="801"/>
      <c r="BX111" s="801"/>
      <c r="BY111" s="801"/>
      <c r="BZ111" s="801"/>
      <c r="CA111" s="801" t="s">
        <v>409</v>
      </c>
      <c r="CB111" s="801"/>
      <c r="CC111" s="801"/>
      <c r="CD111" s="801"/>
      <c r="CE111" s="801"/>
      <c r="CF111" s="878" t="s">
        <v>409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585060</v>
      </c>
      <c r="BR112" s="801"/>
      <c r="BS112" s="801"/>
      <c r="BT112" s="801"/>
      <c r="BU112" s="801"/>
      <c r="BV112" s="801">
        <v>571488</v>
      </c>
      <c r="BW112" s="801"/>
      <c r="BX112" s="801"/>
      <c r="BY112" s="801"/>
      <c r="BZ112" s="801"/>
      <c r="CA112" s="801">
        <v>554122</v>
      </c>
      <c r="CB112" s="801"/>
      <c r="CC112" s="801"/>
      <c r="CD112" s="801"/>
      <c r="CE112" s="801"/>
      <c r="CF112" s="878">
        <v>11.6</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51700</v>
      </c>
      <c r="AB113" s="939"/>
      <c r="AC113" s="939"/>
      <c r="AD113" s="939"/>
      <c r="AE113" s="940"/>
      <c r="AF113" s="941">
        <v>50306</v>
      </c>
      <c r="AG113" s="939"/>
      <c r="AH113" s="939"/>
      <c r="AI113" s="939"/>
      <c r="AJ113" s="940"/>
      <c r="AK113" s="941">
        <v>53454</v>
      </c>
      <c r="AL113" s="939"/>
      <c r="AM113" s="939"/>
      <c r="AN113" s="939"/>
      <c r="AO113" s="940"/>
      <c r="AP113" s="942">
        <v>1.1000000000000001</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186519</v>
      </c>
      <c r="BR113" s="801"/>
      <c r="BS113" s="801"/>
      <c r="BT113" s="801"/>
      <c r="BU113" s="801"/>
      <c r="BV113" s="801">
        <v>222619</v>
      </c>
      <c r="BW113" s="801"/>
      <c r="BX113" s="801"/>
      <c r="BY113" s="801"/>
      <c r="BZ113" s="801"/>
      <c r="CA113" s="801">
        <v>241659</v>
      </c>
      <c r="CB113" s="801"/>
      <c r="CC113" s="801"/>
      <c r="CD113" s="801"/>
      <c r="CE113" s="801"/>
      <c r="CF113" s="878">
        <v>5.0999999999999996</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88774</v>
      </c>
      <c r="AB114" s="814"/>
      <c r="AC114" s="814"/>
      <c r="AD114" s="814"/>
      <c r="AE114" s="815"/>
      <c r="AF114" s="816">
        <v>36825</v>
      </c>
      <c r="AG114" s="814"/>
      <c r="AH114" s="814"/>
      <c r="AI114" s="814"/>
      <c r="AJ114" s="815"/>
      <c r="AK114" s="816">
        <v>41680</v>
      </c>
      <c r="AL114" s="814"/>
      <c r="AM114" s="814"/>
      <c r="AN114" s="814"/>
      <c r="AO114" s="815"/>
      <c r="AP114" s="784">
        <v>0.9</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2730852</v>
      </c>
      <c r="BR114" s="801"/>
      <c r="BS114" s="801"/>
      <c r="BT114" s="801"/>
      <c r="BU114" s="801"/>
      <c r="BV114" s="801">
        <v>2644756</v>
      </c>
      <c r="BW114" s="801"/>
      <c r="BX114" s="801"/>
      <c r="BY114" s="801"/>
      <c r="BZ114" s="801"/>
      <c r="CA114" s="801">
        <v>2936163</v>
      </c>
      <c r="CB114" s="801"/>
      <c r="CC114" s="801"/>
      <c r="CD114" s="801"/>
      <c r="CE114" s="801"/>
      <c r="CF114" s="878">
        <v>61.4</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6870</v>
      </c>
      <c r="AB115" s="939"/>
      <c r="AC115" s="939"/>
      <c r="AD115" s="939"/>
      <c r="AE115" s="940"/>
      <c r="AF115" s="941">
        <v>6840</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20433</v>
      </c>
      <c r="DH115" s="814"/>
      <c r="DI115" s="814"/>
      <c r="DJ115" s="814"/>
      <c r="DK115" s="815"/>
      <c r="DL115" s="816">
        <v>13593</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191</v>
      </c>
      <c r="AB116" s="814"/>
      <c r="AC116" s="814"/>
      <c r="AD116" s="814"/>
      <c r="AE116" s="815"/>
      <c r="AF116" s="816">
        <v>170</v>
      </c>
      <c r="AG116" s="814"/>
      <c r="AH116" s="814"/>
      <c r="AI116" s="814"/>
      <c r="AJ116" s="815"/>
      <c r="AK116" s="816">
        <v>25</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1030141</v>
      </c>
      <c r="AB117" s="925"/>
      <c r="AC117" s="925"/>
      <c r="AD117" s="925"/>
      <c r="AE117" s="926"/>
      <c r="AF117" s="928">
        <v>1009989</v>
      </c>
      <c r="AG117" s="925"/>
      <c r="AH117" s="925"/>
      <c r="AI117" s="925"/>
      <c r="AJ117" s="926"/>
      <c r="AK117" s="928">
        <v>992103</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430</v>
      </c>
      <c r="BP118" s="868"/>
      <c r="BQ118" s="887">
        <v>11863362</v>
      </c>
      <c r="BR118" s="888"/>
      <c r="BS118" s="888"/>
      <c r="BT118" s="888"/>
      <c r="BU118" s="888"/>
      <c r="BV118" s="888">
        <v>11769930</v>
      </c>
      <c r="BW118" s="888"/>
      <c r="BX118" s="888"/>
      <c r="BY118" s="888"/>
      <c r="BZ118" s="888"/>
      <c r="CA118" s="888">
        <v>11959503</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832036</v>
      </c>
      <c r="BR119" s="830"/>
      <c r="BS119" s="830"/>
      <c r="BT119" s="830"/>
      <c r="BU119" s="830"/>
      <c r="BV119" s="830">
        <v>522860</v>
      </c>
      <c r="BW119" s="830"/>
      <c r="BX119" s="830"/>
      <c r="BY119" s="830"/>
      <c r="BZ119" s="830"/>
      <c r="CA119" s="830">
        <v>1196200</v>
      </c>
      <c r="CB119" s="830"/>
      <c r="CC119" s="830"/>
      <c r="CD119" s="830"/>
      <c r="CE119" s="830"/>
      <c r="CF119" s="891">
        <v>25</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18941</v>
      </c>
      <c r="BR120" s="801"/>
      <c r="BS120" s="801"/>
      <c r="BT120" s="801"/>
      <c r="BU120" s="801"/>
      <c r="BV120" s="801">
        <v>15571</v>
      </c>
      <c r="BW120" s="801"/>
      <c r="BX120" s="801"/>
      <c r="BY120" s="801"/>
      <c r="BZ120" s="801"/>
      <c r="CA120" s="801">
        <v>13585</v>
      </c>
      <c r="CB120" s="801"/>
      <c r="CC120" s="801"/>
      <c r="CD120" s="801"/>
      <c r="CE120" s="801"/>
      <c r="CF120" s="878">
        <v>0.3</v>
      </c>
      <c r="CG120" s="879"/>
      <c r="CH120" s="879"/>
      <c r="CI120" s="879"/>
      <c r="CJ120" s="879"/>
      <c r="CK120" s="880" t="s">
        <v>436</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585060</v>
      </c>
      <c r="DH120" s="830"/>
      <c r="DI120" s="830"/>
      <c r="DJ120" s="830"/>
      <c r="DK120" s="830"/>
      <c r="DL120" s="830">
        <v>567883</v>
      </c>
      <c r="DM120" s="830"/>
      <c r="DN120" s="830"/>
      <c r="DO120" s="830"/>
      <c r="DP120" s="830"/>
      <c r="DQ120" s="830">
        <v>554122</v>
      </c>
      <c r="DR120" s="830"/>
      <c r="DS120" s="830"/>
      <c r="DT120" s="830"/>
      <c r="DU120" s="830"/>
      <c r="DV120" s="831">
        <v>11.6</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6213748</v>
      </c>
      <c r="BR121" s="888"/>
      <c r="BS121" s="888"/>
      <c r="BT121" s="888"/>
      <c r="BU121" s="888"/>
      <c r="BV121" s="888">
        <v>6223826</v>
      </c>
      <c r="BW121" s="888"/>
      <c r="BX121" s="888"/>
      <c r="BY121" s="888"/>
      <c r="BZ121" s="888"/>
      <c r="CA121" s="888">
        <v>6311536</v>
      </c>
      <c r="CB121" s="888"/>
      <c r="CC121" s="888"/>
      <c r="CD121" s="888"/>
      <c r="CE121" s="888"/>
      <c r="CF121" s="889">
        <v>131.9</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439</v>
      </c>
      <c r="BP122" s="868"/>
      <c r="BQ122" s="869">
        <v>7064725</v>
      </c>
      <c r="BR122" s="870"/>
      <c r="BS122" s="870"/>
      <c r="BT122" s="870"/>
      <c r="BU122" s="870"/>
      <c r="BV122" s="870">
        <v>6762257</v>
      </c>
      <c r="BW122" s="870"/>
      <c r="BX122" s="870"/>
      <c r="BY122" s="870"/>
      <c r="BZ122" s="870"/>
      <c r="CA122" s="870">
        <v>7521321</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441</v>
      </c>
      <c r="DH122" s="801"/>
      <c r="DI122" s="801"/>
      <c r="DJ122" s="801"/>
      <c r="DK122" s="801"/>
      <c r="DL122" s="801" t="s">
        <v>441</v>
      </c>
      <c r="DM122" s="801"/>
      <c r="DN122" s="801"/>
      <c r="DO122" s="801"/>
      <c r="DP122" s="801"/>
      <c r="DQ122" s="801" t="s">
        <v>441</v>
      </c>
      <c r="DR122" s="801"/>
      <c r="DS122" s="801"/>
      <c r="DT122" s="801"/>
      <c r="DU122" s="801"/>
      <c r="DV122" s="853" t="s">
        <v>441</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101.7</v>
      </c>
      <c r="BR123" s="862"/>
      <c r="BS123" s="862"/>
      <c r="BT123" s="862"/>
      <c r="BU123" s="862"/>
      <c r="BV123" s="862">
        <v>106.5</v>
      </c>
      <c r="BW123" s="862"/>
      <c r="BX123" s="862"/>
      <c r="BY123" s="862"/>
      <c r="BZ123" s="862"/>
      <c r="CA123" s="862">
        <v>92.7</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v>3605</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6870</v>
      </c>
      <c r="AB126" s="814"/>
      <c r="AC126" s="814"/>
      <c r="AD126" s="814"/>
      <c r="AE126" s="815"/>
      <c r="AF126" s="816">
        <v>6840</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14.8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1952</v>
      </c>
      <c r="AB128" s="754"/>
      <c r="AC128" s="754"/>
      <c r="AD128" s="754"/>
      <c r="AE128" s="755"/>
      <c r="AF128" s="756">
        <v>1965</v>
      </c>
      <c r="AG128" s="754"/>
      <c r="AH128" s="754"/>
      <c r="AI128" s="754"/>
      <c r="AJ128" s="755"/>
      <c r="AK128" s="756">
        <v>1958</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5237678</v>
      </c>
      <c r="AB129" s="814"/>
      <c r="AC129" s="814"/>
      <c r="AD129" s="814"/>
      <c r="AE129" s="815"/>
      <c r="AF129" s="816">
        <v>5278293</v>
      </c>
      <c r="AG129" s="814"/>
      <c r="AH129" s="814"/>
      <c r="AI129" s="814"/>
      <c r="AJ129" s="815"/>
      <c r="AK129" s="816">
        <v>5318285</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9.6999999999999993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522009</v>
      </c>
      <c r="AB130" s="814"/>
      <c r="AC130" s="814"/>
      <c r="AD130" s="814"/>
      <c r="AE130" s="815"/>
      <c r="AF130" s="816">
        <v>580249</v>
      </c>
      <c r="AG130" s="814"/>
      <c r="AH130" s="814"/>
      <c r="AI130" s="814"/>
      <c r="AJ130" s="815"/>
      <c r="AK130" s="816">
        <v>534060</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92.7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4715669</v>
      </c>
      <c r="AB131" s="747"/>
      <c r="AC131" s="747"/>
      <c r="AD131" s="747"/>
      <c r="AE131" s="748"/>
      <c r="AF131" s="749">
        <v>4698044</v>
      </c>
      <c r="AG131" s="747"/>
      <c r="AH131" s="747"/>
      <c r="AI131" s="747"/>
      <c r="AJ131" s="748"/>
      <c r="AK131" s="749">
        <v>4784225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10.734001900000001</v>
      </c>
      <c r="AB132" s="770"/>
      <c r="AC132" s="770"/>
      <c r="AD132" s="770"/>
      <c r="AE132" s="771"/>
      <c r="AF132" s="772">
        <v>9.1053851350000006</v>
      </c>
      <c r="AG132" s="770"/>
      <c r="AH132" s="770"/>
      <c r="AI132" s="770"/>
      <c r="AJ132" s="771"/>
      <c r="AK132" s="772">
        <v>9.5331009719999997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11.5</v>
      </c>
      <c r="AB133" s="779"/>
      <c r="AC133" s="779"/>
      <c r="AD133" s="779"/>
      <c r="AE133" s="780"/>
      <c r="AF133" s="778">
        <v>10.3</v>
      </c>
      <c r="AG133" s="779"/>
      <c r="AH133" s="779"/>
      <c r="AI133" s="779"/>
      <c r="AJ133" s="780"/>
      <c r="AK133" s="778">
        <v>9.6999999999999993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3"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1826210</v>
      </c>
      <c r="L9" s="264">
        <v>94519</v>
      </c>
      <c r="M9" s="265">
        <v>80077</v>
      </c>
      <c r="N9" s="266">
        <v>18</v>
      </c>
    </row>
    <row r="10" spans="1:16" x14ac:dyDescent="0.15">
      <c r="A10" s="248"/>
      <c r="B10" s="244"/>
      <c r="C10" s="244"/>
      <c r="D10" s="244"/>
      <c r="E10" s="244"/>
      <c r="F10" s="244"/>
      <c r="G10" s="1163" t="s">
        <v>477</v>
      </c>
      <c r="H10" s="1164"/>
      <c r="I10" s="1164"/>
      <c r="J10" s="1165"/>
      <c r="K10" s="267">
        <v>226196</v>
      </c>
      <c r="L10" s="268">
        <v>11707</v>
      </c>
      <c r="M10" s="269">
        <v>7955</v>
      </c>
      <c r="N10" s="270">
        <v>47.2</v>
      </c>
    </row>
    <row r="11" spans="1:16" ht="13.5" customHeight="1" x14ac:dyDescent="0.15">
      <c r="A11" s="248"/>
      <c r="B11" s="244"/>
      <c r="C11" s="244"/>
      <c r="D11" s="244"/>
      <c r="E11" s="244"/>
      <c r="F11" s="244"/>
      <c r="G11" s="1163" t="s">
        <v>478</v>
      </c>
      <c r="H11" s="1164"/>
      <c r="I11" s="1164"/>
      <c r="J11" s="1165"/>
      <c r="K11" s="267">
        <v>278827</v>
      </c>
      <c r="L11" s="268">
        <v>14431</v>
      </c>
      <c r="M11" s="269">
        <v>10951</v>
      </c>
      <c r="N11" s="270">
        <v>31.8</v>
      </c>
    </row>
    <row r="12" spans="1:16" ht="13.5" customHeight="1" x14ac:dyDescent="0.15">
      <c r="A12" s="248"/>
      <c r="B12" s="244"/>
      <c r="C12" s="244"/>
      <c r="D12" s="244"/>
      <c r="E12" s="244"/>
      <c r="F12" s="244"/>
      <c r="G12" s="1163" t="s">
        <v>479</v>
      </c>
      <c r="H12" s="1164"/>
      <c r="I12" s="1164"/>
      <c r="J12" s="1165"/>
      <c r="K12" s="267" t="s">
        <v>480</v>
      </c>
      <c r="L12" s="268" t="s">
        <v>480</v>
      </c>
      <c r="M12" s="269">
        <v>416</v>
      </c>
      <c r="N12" s="270" t="s">
        <v>480</v>
      </c>
    </row>
    <row r="13" spans="1:16" ht="13.5" customHeight="1" x14ac:dyDescent="0.15">
      <c r="A13" s="248"/>
      <c r="B13" s="244"/>
      <c r="C13" s="244"/>
      <c r="D13" s="244"/>
      <c r="E13" s="244"/>
      <c r="F13" s="244"/>
      <c r="G13" s="1163" t="s">
        <v>481</v>
      </c>
      <c r="H13" s="1164"/>
      <c r="I13" s="1164"/>
      <c r="J13" s="1165"/>
      <c r="K13" s="267" t="s">
        <v>480</v>
      </c>
      <c r="L13" s="268" t="s">
        <v>480</v>
      </c>
      <c r="M13" s="269" t="s">
        <v>480</v>
      </c>
      <c r="N13" s="270" t="s">
        <v>480</v>
      </c>
    </row>
    <row r="14" spans="1:16" ht="13.5" customHeight="1" x14ac:dyDescent="0.15">
      <c r="A14" s="248"/>
      <c r="B14" s="244"/>
      <c r="C14" s="244"/>
      <c r="D14" s="244"/>
      <c r="E14" s="244"/>
      <c r="F14" s="244"/>
      <c r="G14" s="1163" t="s">
        <v>482</v>
      </c>
      <c r="H14" s="1164"/>
      <c r="I14" s="1164"/>
      <c r="J14" s="1165"/>
      <c r="K14" s="267">
        <v>60868</v>
      </c>
      <c r="L14" s="268">
        <v>3150</v>
      </c>
      <c r="M14" s="269">
        <v>3811</v>
      </c>
      <c r="N14" s="270">
        <v>-17.3</v>
      </c>
    </row>
    <row r="15" spans="1:16" ht="13.5" customHeight="1" x14ac:dyDescent="0.15">
      <c r="A15" s="248"/>
      <c r="B15" s="244"/>
      <c r="C15" s="244"/>
      <c r="D15" s="244"/>
      <c r="E15" s="244"/>
      <c r="F15" s="244"/>
      <c r="G15" s="1163" t="s">
        <v>483</v>
      </c>
      <c r="H15" s="1164"/>
      <c r="I15" s="1164"/>
      <c r="J15" s="1165"/>
      <c r="K15" s="267">
        <v>20138</v>
      </c>
      <c r="L15" s="268">
        <v>1042</v>
      </c>
      <c r="M15" s="269">
        <v>1566</v>
      </c>
      <c r="N15" s="270">
        <v>-33.5</v>
      </c>
    </row>
    <row r="16" spans="1:16" x14ac:dyDescent="0.15">
      <c r="A16" s="248"/>
      <c r="B16" s="244"/>
      <c r="C16" s="244"/>
      <c r="D16" s="244"/>
      <c r="E16" s="244"/>
      <c r="F16" s="244"/>
      <c r="G16" s="1166" t="s">
        <v>484</v>
      </c>
      <c r="H16" s="1167"/>
      <c r="I16" s="1167"/>
      <c r="J16" s="1168"/>
      <c r="K16" s="268">
        <v>-138568</v>
      </c>
      <c r="L16" s="268">
        <v>-7172</v>
      </c>
      <c r="M16" s="269">
        <v>-8208</v>
      </c>
      <c r="N16" s="270">
        <v>-12.6</v>
      </c>
    </row>
    <row r="17" spans="1:16" x14ac:dyDescent="0.15">
      <c r="A17" s="248"/>
      <c r="B17" s="244"/>
      <c r="C17" s="244"/>
      <c r="D17" s="244"/>
      <c r="E17" s="244"/>
      <c r="F17" s="244"/>
      <c r="G17" s="1166" t="s">
        <v>166</v>
      </c>
      <c r="H17" s="1167"/>
      <c r="I17" s="1167"/>
      <c r="J17" s="1168"/>
      <c r="K17" s="268">
        <v>2273671</v>
      </c>
      <c r="L17" s="268">
        <v>117679</v>
      </c>
      <c r="M17" s="269">
        <v>96567</v>
      </c>
      <c r="N17" s="270">
        <v>21.9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10.45</v>
      </c>
      <c r="L21" s="281">
        <v>8.9</v>
      </c>
      <c r="M21" s="282">
        <v>1.55</v>
      </c>
      <c r="N21" s="249"/>
      <c r="O21" s="283"/>
      <c r="P21" s="279"/>
    </row>
    <row r="22" spans="1:16" s="284" customFormat="1" x14ac:dyDescent="0.15">
      <c r="A22" s="279"/>
      <c r="B22" s="249"/>
      <c r="C22" s="249"/>
      <c r="D22" s="249"/>
      <c r="E22" s="249"/>
      <c r="F22" s="249"/>
      <c r="G22" s="1160" t="s">
        <v>490</v>
      </c>
      <c r="H22" s="1161"/>
      <c r="I22" s="1161"/>
      <c r="J22" s="1162"/>
      <c r="K22" s="285">
        <v>101.2</v>
      </c>
      <c r="L22" s="286">
        <v>97.4</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896944</v>
      </c>
      <c r="L32" s="294">
        <v>46423</v>
      </c>
      <c r="M32" s="295">
        <v>47101</v>
      </c>
      <c r="N32" s="296">
        <v>-1.4</v>
      </c>
    </row>
    <row r="33" spans="1:16" ht="13.5" customHeight="1" x14ac:dyDescent="0.15">
      <c r="A33" s="248"/>
      <c r="B33" s="244"/>
      <c r="C33" s="244"/>
      <c r="D33" s="244"/>
      <c r="E33" s="244"/>
      <c r="F33" s="244"/>
      <c r="G33" s="1151" t="s">
        <v>495</v>
      </c>
      <c r="H33" s="1152"/>
      <c r="I33" s="1152"/>
      <c r="J33" s="1153"/>
      <c r="K33" s="294" t="s">
        <v>480</v>
      </c>
      <c r="L33" s="294" t="s">
        <v>480</v>
      </c>
      <c r="M33" s="295" t="s">
        <v>480</v>
      </c>
      <c r="N33" s="296" t="s">
        <v>480</v>
      </c>
    </row>
    <row r="34" spans="1:16" ht="27" customHeight="1" x14ac:dyDescent="0.15">
      <c r="A34" s="248"/>
      <c r="B34" s="244"/>
      <c r="C34" s="244"/>
      <c r="D34" s="244"/>
      <c r="E34" s="244"/>
      <c r="F34" s="244"/>
      <c r="G34" s="1151" t="s">
        <v>496</v>
      </c>
      <c r="H34" s="1152"/>
      <c r="I34" s="1152"/>
      <c r="J34" s="1153"/>
      <c r="K34" s="294" t="s">
        <v>480</v>
      </c>
      <c r="L34" s="294" t="s">
        <v>480</v>
      </c>
      <c r="M34" s="295">
        <v>22</v>
      </c>
      <c r="N34" s="296" t="s">
        <v>480</v>
      </c>
    </row>
    <row r="35" spans="1:16" ht="27" customHeight="1" x14ac:dyDescent="0.15">
      <c r="A35" s="248"/>
      <c r="B35" s="244"/>
      <c r="C35" s="244"/>
      <c r="D35" s="244"/>
      <c r="E35" s="244"/>
      <c r="F35" s="244"/>
      <c r="G35" s="1151" t="s">
        <v>497</v>
      </c>
      <c r="H35" s="1152"/>
      <c r="I35" s="1152"/>
      <c r="J35" s="1153"/>
      <c r="K35" s="294">
        <v>53454</v>
      </c>
      <c r="L35" s="294">
        <v>2767</v>
      </c>
      <c r="M35" s="295">
        <v>14567</v>
      </c>
      <c r="N35" s="296">
        <v>-81</v>
      </c>
    </row>
    <row r="36" spans="1:16" ht="27" customHeight="1" x14ac:dyDescent="0.15">
      <c r="A36" s="248"/>
      <c r="B36" s="244"/>
      <c r="C36" s="244"/>
      <c r="D36" s="244"/>
      <c r="E36" s="244"/>
      <c r="F36" s="244"/>
      <c r="G36" s="1151" t="s">
        <v>498</v>
      </c>
      <c r="H36" s="1152"/>
      <c r="I36" s="1152"/>
      <c r="J36" s="1153"/>
      <c r="K36" s="294">
        <v>41680</v>
      </c>
      <c r="L36" s="294">
        <v>2157</v>
      </c>
      <c r="M36" s="295">
        <v>3162</v>
      </c>
      <c r="N36" s="296">
        <v>-31.8</v>
      </c>
    </row>
    <row r="37" spans="1:16" ht="13.5" customHeight="1" x14ac:dyDescent="0.15">
      <c r="A37" s="248"/>
      <c r="B37" s="244"/>
      <c r="C37" s="244"/>
      <c r="D37" s="244"/>
      <c r="E37" s="244"/>
      <c r="F37" s="244"/>
      <c r="G37" s="1151" t="s">
        <v>499</v>
      </c>
      <c r="H37" s="1152"/>
      <c r="I37" s="1152"/>
      <c r="J37" s="1153"/>
      <c r="K37" s="294" t="s">
        <v>480</v>
      </c>
      <c r="L37" s="294" t="s">
        <v>480</v>
      </c>
      <c r="M37" s="295">
        <v>1050</v>
      </c>
      <c r="N37" s="296" t="s">
        <v>480</v>
      </c>
    </row>
    <row r="38" spans="1:16" ht="27" customHeight="1" x14ac:dyDescent="0.15">
      <c r="A38" s="248"/>
      <c r="B38" s="244"/>
      <c r="C38" s="244"/>
      <c r="D38" s="244"/>
      <c r="E38" s="244"/>
      <c r="F38" s="244"/>
      <c r="G38" s="1154" t="s">
        <v>500</v>
      </c>
      <c r="H38" s="1155"/>
      <c r="I38" s="1155"/>
      <c r="J38" s="1156"/>
      <c r="K38" s="297">
        <v>25</v>
      </c>
      <c r="L38" s="297">
        <v>1</v>
      </c>
      <c r="M38" s="298">
        <v>8</v>
      </c>
      <c r="N38" s="299">
        <v>-87.5</v>
      </c>
      <c r="O38" s="293"/>
    </row>
    <row r="39" spans="1:16" x14ac:dyDescent="0.15">
      <c r="A39" s="248"/>
      <c r="B39" s="244"/>
      <c r="C39" s="244"/>
      <c r="D39" s="244"/>
      <c r="E39" s="244"/>
      <c r="F39" s="244"/>
      <c r="G39" s="1154" t="s">
        <v>501</v>
      </c>
      <c r="H39" s="1155"/>
      <c r="I39" s="1155"/>
      <c r="J39" s="1156"/>
      <c r="K39" s="300">
        <v>-1958</v>
      </c>
      <c r="L39" s="300">
        <v>-101</v>
      </c>
      <c r="M39" s="301">
        <v>-3518</v>
      </c>
      <c r="N39" s="302">
        <v>-97.1</v>
      </c>
      <c r="O39" s="293"/>
    </row>
    <row r="40" spans="1:16" ht="27" customHeight="1" x14ac:dyDescent="0.15">
      <c r="A40" s="248"/>
      <c r="B40" s="244"/>
      <c r="C40" s="244"/>
      <c r="D40" s="244"/>
      <c r="E40" s="244"/>
      <c r="F40" s="244"/>
      <c r="G40" s="1151" t="s">
        <v>502</v>
      </c>
      <c r="H40" s="1152"/>
      <c r="I40" s="1152"/>
      <c r="J40" s="1153"/>
      <c r="K40" s="300">
        <v>-534060</v>
      </c>
      <c r="L40" s="300">
        <v>-27641</v>
      </c>
      <c r="M40" s="301">
        <v>-41712</v>
      </c>
      <c r="N40" s="302">
        <v>-33.700000000000003</v>
      </c>
      <c r="O40" s="293"/>
    </row>
    <row r="41" spans="1:16" x14ac:dyDescent="0.15">
      <c r="A41" s="248"/>
      <c r="B41" s="244"/>
      <c r="C41" s="244"/>
      <c r="D41" s="244"/>
      <c r="E41" s="244"/>
      <c r="F41" s="244"/>
      <c r="G41" s="1157" t="s">
        <v>277</v>
      </c>
      <c r="H41" s="1158"/>
      <c r="I41" s="1158"/>
      <c r="J41" s="1159"/>
      <c r="K41" s="294">
        <v>456085</v>
      </c>
      <c r="L41" s="300">
        <v>23606</v>
      </c>
      <c r="M41" s="301">
        <v>20682</v>
      </c>
      <c r="N41" s="302">
        <v>14.1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1684280</v>
      </c>
      <c r="J51" s="320">
        <v>83405</v>
      </c>
      <c r="K51" s="321">
        <v>-42.6</v>
      </c>
      <c r="L51" s="322">
        <v>42839</v>
      </c>
      <c r="M51" s="323">
        <v>-13.3</v>
      </c>
      <c r="N51" s="324">
        <v>-29.3</v>
      </c>
    </row>
    <row r="52" spans="1:14" x14ac:dyDescent="0.15">
      <c r="A52" s="248"/>
      <c r="B52" s="244"/>
      <c r="C52" s="244"/>
      <c r="D52" s="244"/>
      <c r="E52" s="244"/>
      <c r="F52" s="244"/>
      <c r="G52" s="325"/>
      <c r="H52" s="326" t="s">
        <v>513</v>
      </c>
      <c r="I52" s="327">
        <v>791844</v>
      </c>
      <c r="J52" s="328">
        <v>39212</v>
      </c>
      <c r="K52" s="329">
        <v>-26</v>
      </c>
      <c r="L52" s="330">
        <v>22027</v>
      </c>
      <c r="M52" s="331">
        <v>-17.100000000000001</v>
      </c>
      <c r="N52" s="332">
        <v>-8.9</v>
      </c>
    </row>
    <row r="53" spans="1:14" x14ac:dyDescent="0.15">
      <c r="A53" s="248"/>
      <c r="B53" s="244"/>
      <c r="C53" s="244"/>
      <c r="D53" s="244"/>
      <c r="E53" s="244"/>
      <c r="F53" s="244"/>
      <c r="G53" s="310" t="s">
        <v>514</v>
      </c>
      <c r="H53" s="311"/>
      <c r="I53" s="319">
        <v>1395027</v>
      </c>
      <c r="J53" s="320">
        <v>69870</v>
      </c>
      <c r="K53" s="321">
        <v>-16.2</v>
      </c>
      <c r="L53" s="322">
        <v>46819</v>
      </c>
      <c r="M53" s="323">
        <v>9.3000000000000007</v>
      </c>
      <c r="N53" s="324">
        <v>-25.5</v>
      </c>
    </row>
    <row r="54" spans="1:14" x14ac:dyDescent="0.15">
      <c r="A54" s="248"/>
      <c r="B54" s="244"/>
      <c r="C54" s="244"/>
      <c r="D54" s="244"/>
      <c r="E54" s="244"/>
      <c r="F54" s="244"/>
      <c r="G54" s="325"/>
      <c r="H54" s="326" t="s">
        <v>513</v>
      </c>
      <c r="I54" s="327">
        <v>796469</v>
      </c>
      <c r="J54" s="328">
        <v>39891</v>
      </c>
      <c r="K54" s="329">
        <v>1.7</v>
      </c>
      <c r="L54" s="330">
        <v>24121</v>
      </c>
      <c r="M54" s="331">
        <v>9.5</v>
      </c>
      <c r="N54" s="332">
        <v>-7.8</v>
      </c>
    </row>
    <row r="55" spans="1:14" x14ac:dyDescent="0.15">
      <c r="A55" s="248"/>
      <c r="B55" s="244"/>
      <c r="C55" s="244"/>
      <c r="D55" s="244"/>
      <c r="E55" s="244"/>
      <c r="F55" s="244"/>
      <c r="G55" s="310" t="s">
        <v>515</v>
      </c>
      <c r="H55" s="311"/>
      <c r="I55" s="319">
        <v>1915646</v>
      </c>
      <c r="J55" s="320">
        <v>96390</v>
      </c>
      <c r="K55" s="321">
        <v>38</v>
      </c>
      <c r="L55" s="322">
        <v>53270</v>
      </c>
      <c r="M55" s="323">
        <v>13.8</v>
      </c>
      <c r="N55" s="324">
        <v>24.2</v>
      </c>
    </row>
    <row r="56" spans="1:14" x14ac:dyDescent="0.15">
      <c r="A56" s="248"/>
      <c r="B56" s="244"/>
      <c r="C56" s="244"/>
      <c r="D56" s="244"/>
      <c r="E56" s="244"/>
      <c r="F56" s="244"/>
      <c r="G56" s="325"/>
      <c r="H56" s="326" t="s">
        <v>513</v>
      </c>
      <c r="I56" s="327">
        <v>1462986</v>
      </c>
      <c r="J56" s="328">
        <v>73613</v>
      </c>
      <c r="K56" s="329">
        <v>84.5</v>
      </c>
      <c r="L56" s="330">
        <v>24316</v>
      </c>
      <c r="M56" s="331">
        <v>0.8</v>
      </c>
      <c r="N56" s="332">
        <v>83.7</v>
      </c>
    </row>
    <row r="57" spans="1:14" x14ac:dyDescent="0.15">
      <c r="A57" s="248"/>
      <c r="B57" s="244"/>
      <c r="C57" s="244"/>
      <c r="D57" s="244"/>
      <c r="E57" s="244"/>
      <c r="F57" s="244"/>
      <c r="G57" s="310" t="s">
        <v>516</v>
      </c>
      <c r="H57" s="311"/>
      <c r="I57" s="319">
        <v>1732348</v>
      </c>
      <c r="J57" s="320">
        <v>88539</v>
      </c>
      <c r="K57" s="321">
        <v>-8.1</v>
      </c>
      <c r="L57" s="322">
        <v>53292</v>
      </c>
      <c r="M57" s="323">
        <v>0</v>
      </c>
      <c r="N57" s="324">
        <v>-8.1</v>
      </c>
    </row>
    <row r="58" spans="1:14" x14ac:dyDescent="0.15">
      <c r="A58" s="248"/>
      <c r="B58" s="244"/>
      <c r="C58" s="244"/>
      <c r="D58" s="244"/>
      <c r="E58" s="244"/>
      <c r="F58" s="244"/>
      <c r="G58" s="325"/>
      <c r="H58" s="326" t="s">
        <v>513</v>
      </c>
      <c r="I58" s="327">
        <v>661485</v>
      </c>
      <c r="J58" s="328">
        <v>33808</v>
      </c>
      <c r="K58" s="329">
        <v>-54.1</v>
      </c>
      <c r="L58" s="330">
        <v>28900</v>
      </c>
      <c r="M58" s="331">
        <v>18.899999999999999</v>
      </c>
      <c r="N58" s="332">
        <v>-73</v>
      </c>
    </row>
    <row r="59" spans="1:14" x14ac:dyDescent="0.15">
      <c r="A59" s="248"/>
      <c r="B59" s="244"/>
      <c r="C59" s="244"/>
      <c r="D59" s="244"/>
      <c r="E59" s="244"/>
      <c r="F59" s="244"/>
      <c r="G59" s="310" t="s">
        <v>517</v>
      </c>
      <c r="H59" s="311"/>
      <c r="I59" s="319">
        <v>1549059</v>
      </c>
      <c r="J59" s="320">
        <v>80175</v>
      </c>
      <c r="K59" s="321">
        <v>-9.4</v>
      </c>
      <c r="L59" s="322">
        <v>69469</v>
      </c>
      <c r="M59" s="323">
        <v>30.4</v>
      </c>
      <c r="N59" s="324">
        <v>-39.799999999999997</v>
      </c>
    </row>
    <row r="60" spans="1:14" x14ac:dyDescent="0.15">
      <c r="A60" s="248"/>
      <c r="B60" s="244"/>
      <c r="C60" s="244"/>
      <c r="D60" s="244"/>
      <c r="E60" s="244"/>
      <c r="F60" s="244"/>
      <c r="G60" s="325"/>
      <c r="H60" s="326" t="s">
        <v>513</v>
      </c>
      <c r="I60" s="333">
        <v>588099</v>
      </c>
      <c r="J60" s="328">
        <v>30438</v>
      </c>
      <c r="K60" s="329">
        <v>-10</v>
      </c>
      <c r="L60" s="330">
        <v>38215</v>
      </c>
      <c r="M60" s="331">
        <v>32.200000000000003</v>
      </c>
      <c r="N60" s="332">
        <v>-42.2</v>
      </c>
    </row>
    <row r="61" spans="1:14" x14ac:dyDescent="0.15">
      <c r="A61" s="248"/>
      <c r="B61" s="244"/>
      <c r="C61" s="244"/>
      <c r="D61" s="244"/>
      <c r="E61" s="244"/>
      <c r="F61" s="244"/>
      <c r="G61" s="310" t="s">
        <v>518</v>
      </c>
      <c r="H61" s="334"/>
      <c r="I61" s="335">
        <v>1655272</v>
      </c>
      <c r="J61" s="336">
        <v>83676</v>
      </c>
      <c r="K61" s="337">
        <v>-7.7</v>
      </c>
      <c r="L61" s="338">
        <v>53138</v>
      </c>
      <c r="M61" s="339">
        <v>8</v>
      </c>
      <c r="N61" s="324">
        <v>-15.7</v>
      </c>
    </row>
    <row r="62" spans="1:14" x14ac:dyDescent="0.15">
      <c r="A62" s="248"/>
      <c r="B62" s="244"/>
      <c r="C62" s="244"/>
      <c r="D62" s="244"/>
      <c r="E62" s="244"/>
      <c r="F62" s="244"/>
      <c r="G62" s="325"/>
      <c r="H62" s="326" t="s">
        <v>513</v>
      </c>
      <c r="I62" s="327">
        <v>860177</v>
      </c>
      <c r="J62" s="328">
        <v>43392</v>
      </c>
      <c r="K62" s="329">
        <v>-0.8</v>
      </c>
      <c r="L62" s="330">
        <v>27516</v>
      </c>
      <c r="M62" s="331">
        <v>8.9</v>
      </c>
      <c r="N62" s="332">
        <v>-9.6999999999999993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2.83</v>
      </c>
      <c r="G47" s="12">
        <v>3.45</v>
      </c>
      <c r="H47" s="12">
        <v>5.03</v>
      </c>
      <c r="I47" s="12">
        <v>6.42</v>
      </c>
      <c r="J47" s="13">
        <v>11.52</v>
      </c>
    </row>
    <row r="48" spans="2:10" ht="57.75" customHeight="1" x14ac:dyDescent="0.15">
      <c r="B48" s="14"/>
      <c r="C48" s="1171" t="s">
        <v>4</v>
      </c>
      <c r="D48" s="1171"/>
      <c r="E48" s="1172"/>
      <c r="F48" s="15">
        <v>1.39</v>
      </c>
      <c r="G48" s="16">
        <v>2.88</v>
      </c>
      <c r="H48" s="16">
        <v>6.35</v>
      </c>
      <c r="I48" s="16">
        <v>3.63</v>
      </c>
      <c r="J48" s="17">
        <v>6.47</v>
      </c>
    </row>
    <row r="49" spans="2:10" ht="57.75" customHeight="1" thickBot="1" x14ac:dyDescent="0.2">
      <c r="B49" s="18"/>
      <c r="C49" s="1173" t="s">
        <v>5</v>
      </c>
      <c r="D49" s="1173"/>
      <c r="E49" s="1174"/>
      <c r="F49" s="19" t="s">
        <v>525</v>
      </c>
      <c r="G49" s="20">
        <v>2.06</v>
      </c>
      <c r="H49" s="20">
        <v>5.12</v>
      </c>
      <c r="I49" s="20" t="s">
        <v>526</v>
      </c>
      <c r="J49" s="21">
        <v>8.02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527</v>
      </c>
      <c r="D34" s="1181"/>
      <c r="E34" s="1182"/>
      <c r="F34" s="32">
        <v>7.37</v>
      </c>
      <c r="G34" s="33">
        <v>7.31</v>
      </c>
      <c r="H34" s="33">
        <v>7.14</v>
      </c>
      <c r="I34" s="33">
        <v>7.18</v>
      </c>
      <c r="J34" s="34">
        <v>7.15</v>
      </c>
      <c r="K34" s="22"/>
      <c r="L34" s="22"/>
      <c r="M34" s="22"/>
      <c r="N34" s="22"/>
      <c r="O34" s="22"/>
      <c r="P34" s="22"/>
    </row>
    <row r="35" spans="1:16" ht="39" customHeight="1" x14ac:dyDescent="0.15">
      <c r="A35" s="22"/>
      <c r="B35" s="35"/>
      <c r="C35" s="1175" t="s">
        <v>528</v>
      </c>
      <c r="D35" s="1176"/>
      <c r="E35" s="1177"/>
      <c r="F35" s="36">
        <v>1.37</v>
      </c>
      <c r="G35" s="37">
        <v>2.85</v>
      </c>
      <c r="H35" s="37">
        <v>6.33</v>
      </c>
      <c r="I35" s="37">
        <v>3.62</v>
      </c>
      <c r="J35" s="38">
        <v>6.46</v>
      </c>
      <c r="K35" s="22"/>
      <c r="L35" s="22"/>
      <c r="M35" s="22"/>
      <c r="N35" s="22"/>
      <c r="O35" s="22"/>
      <c r="P35" s="22"/>
    </row>
    <row r="36" spans="1:16" ht="39" customHeight="1" x14ac:dyDescent="0.15">
      <c r="A36" s="22"/>
      <c r="B36" s="35"/>
      <c r="C36" s="1175" t="s">
        <v>529</v>
      </c>
      <c r="D36" s="1176"/>
      <c r="E36" s="1177"/>
      <c r="F36" s="36">
        <v>2.6</v>
      </c>
      <c r="G36" s="37">
        <v>3.18</v>
      </c>
      <c r="H36" s="37">
        <v>4.26</v>
      </c>
      <c r="I36" s="37">
        <v>3.39</v>
      </c>
      <c r="J36" s="38">
        <v>4.76</v>
      </c>
      <c r="K36" s="22"/>
      <c r="L36" s="22"/>
      <c r="M36" s="22"/>
      <c r="N36" s="22"/>
      <c r="O36" s="22"/>
      <c r="P36" s="22"/>
    </row>
    <row r="37" spans="1:16" ht="39" customHeight="1" x14ac:dyDescent="0.15">
      <c r="A37" s="22"/>
      <c r="B37" s="35"/>
      <c r="C37" s="1175" t="s">
        <v>530</v>
      </c>
      <c r="D37" s="1176"/>
      <c r="E37" s="1177"/>
      <c r="F37" s="36">
        <v>0.62</v>
      </c>
      <c r="G37" s="37">
        <v>0.63</v>
      </c>
      <c r="H37" s="37">
        <v>0.97</v>
      </c>
      <c r="I37" s="37">
        <v>2.16</v>
      </c>
      <c r="J37" s="38">
        <v>1.43</v>
      </c>
      <c r="K37" s="22"/>
      <c r="L37" s="22"/>
      <c r="M37" s="22"/>
      <c r="N37" s="22"/>
      <c r="O37" s="22"/>
      <c r="P37" s="22"/>
    </row>
    <row r="38" spans="1:16" ht="39" customHeight="1" x14ac:dyDescent="0.15">
      <c r="A38" s="22"/>
      <c r="B38" s="35"/>
      <c r="C38" s="1175" t="s">
        <v>531</v>
      </c>
      <c r="D38" s="1176"/>
      <c r="E38" s="1177"/>
      <c r="F38" s="36">
        <v>0.09</v>
      </c>
      <c r="G38" s="37">
        <v>0.05</v>
      </c>
      <c r="H38" s="37">
        <v>0.04</v>
      </c>
      <c r="I38" s="37">
        <v>0.05</v>
      </c>
      <c r="J38" s="38">
        <v>0.08</v>
      </c>
      <c r="K38" s="22"/>
      <c r="L38" s="22"/>
      <c r="M38" s="22"/>
      <c r="N38" s="22"/>
      <c r="O38" s="22"/>
      <c r="P38" s="22"/>
    </row>
    <row r="39" spans="1:16" ht="39" customHeight="1" x14ac:dyDescent="0.15">
      <c r="A39" s="22"/>
      <c r="B39" s="35"/>
      <c r="C39" s="1175" t="s">
        <v>532</v>
      </c>
      <c r="D39" s="1176"/>
      <c r="E39" s="1177"/>
      <c r="F39" s="36">
        <v>0.06</v>
      </c>
      <c r="G39" s="37">
        <v>0.09</v>
      </c>
      <c r="H39" s="37">
        <v>0</v>
      </c>
      <c r="I39" s="37">
        <v>0</v>
      </c>
      <c r="J39" s="38">
        <v>0.01</v>
      </c>
      <c r="K39" s="22"/>
      <c r="L39" s="22"/>
      <c r="M39" s="22"/>
      <c r="N39" s="22"/>
      <c r="O39" s="22"/>
      <c r="P39" s="22"/>
    </row>
    <row r="40" spans="1:16" ht="39" customHeight="1" x14ac:dyDescent="0.15">
      <c r="A40" s="22"/>
      <c r="B40" s="35"/>
      <c r="C40" s="1175" t="s">
        <v>533</v>
      </c>
      <c r="D40" s="1176"/>
      <c r="E40" s="1177"/>
      <c r="F40" s="36" t="s">
        <v>480</v>
      </c>
      <c r="G40" s="37" t="s">
        <v>480</v>
      </c>
      <c r="H40" s="37" t="s">
        <v>480</v>
      </c>
      <c r="I40" s="37" t="s">
        <v>480</v>
      </c>
      <c r="J40" s="38">
        <v>0.01</v>
      </c>
      <c r="K40" s="22"/>
      <c r="L40" s="22"/>
      <c r="M40" s="22"/>
      <c r="N40" s="22"/>
      <c r="O40" s="22"/>
      <c r="P40" s="22"/>
    </row>
    <row r="41" spans="1:16" ht="39" customHeight="1" x14ac:dyDescent="0.15">
      <c r="A41" s="22"/>
      <c r="B41" s="35"/>
      <c r="C41" s="1175" t="s">
        <v>534</v>
      </c>
      <c r="D41" s="1176"/>
      <c r="E41" s="1177"/>
      <c r="F41" s="36">
        <v>0</v>
      </c>
      <c r="G41" s="37">
        <v>0.02</v>
      </c>
      <c r="H41" s="37">
        <v>0.01</v>
      </c>
      <c r="I41" s="37">
        <v>0</v>
      </c>
      <c r="J41" s="38">
        <v>0</v>
      </c>
      <c r="K41" s="22"/>
      <c r="L41" s="22"/>
      <c r="M41" s="22"/>
      <c r="N41" s="22"/>
      <c r="O41" s="22"/>
      <c r="P41" s="22"/>
    </row>
    <row r="42" spans="1:16" ht="39" customHeight="1" x14ac:dyDescent="0.15">
      <c r="A42" s="22"/>
      <c r="B42" s="39"/>
      <c r="C42" s="1175" t="s">
        <v>535</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536</v>
      </c>
      <c r="D43" s="1179"/>
      <c r="E43" s="1180"/>
      <c r="F43" s="41">
        <v>0</v>
      </c>
      <c r="G43" s="42">
        <v>0</v>
      </c>
      <c r="H43" s="42">
        <v>0</v>
      </c>
      <c r="I43" s="42">
        <v>0.11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903</v>
      </c>
      <c r="L45" s="60">
        <v>862</v>
      </c>
      <c r="M45" s="60">
        <v>883</v>
      </c>
      <c r="N45" s="60">
        <v>916</v>
      </c>
      <c r="O45" s="61">
        <v>897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47</v>
      </c>
      <c r="L48" s="64">
        <v>48</v>
      </c>
      <c r="M48" s="64">
        <v>52</v>
      </c>
      <c r="N48" s="64">
        <v>50</v>
      </c>
      <c r="O48" s="65">
        <v>53</v>
      </c>
      <c r="P48" s="48"/>
      <c r="Q48" s="48"/>
      <c r="R48" s="48"/>
      <c r="S48" s="48"/>
      <c r="T48" s="48"/>
      <c r="U48" s="48"/>
    </row>
    <row r="49" spans="1:21" ht="30.75" customHeight="1" x14ac:dyDescent="0.15">
      <c r="A49" s="48"/>
      <c r="B49" s="1193"/>
      <c r="C49" s="1194"/>
      <c r="D49" s="62"/>
      <c r="E49" s="1185" t="s">
        <v>15</v>
      </c>
      <c r="F49" s="1185"/>
      <c r="G49" s="1185"/>
      <c r="H49" s="1185"/>
      <c r="I49" s="1185"/>
      <c r="J49" s="1186"/>
      <c r="K49" s="63">
        <v>159</v>
      </c>
      <c r="L49" s="64">
        <v>92</v>
      </c>
      <c r="M49" s="64">
        <v>89</v>
      </c>
      <c r="N49" s="64">
        <v>37</v>
      </c>
      <c r="O49" s="65">
        <v>42</v>
      </c>
      <c r="P49" s="48"/>
      <c r="Q49" s="48"/>
      <c r="R49" s="48"/>
      <c r="S49" s="48"/>
      <c r="T49" s="48"/>
      <c r="U49" s="48"/>
    </row>
    <row r="50" spans="1:21" ht="30.75" customHeight="1" x14ac:dyDescent="0.15">
      <c r="A50" s="48"/>
      <c r="B50" s="1193"/>
      <c r="C50" s="1194"/>
      <c r="D50" s="62"/>
      <c r="E50" s="1185" t="s">
        <v>16</v>
      </c>
      <c r="F50" s="1185"/>
      <c r="G50" s="1185"/>
      <c r="H50" s="1185"/>
      <c r="I50" s="1185"/>
      <c r="J50" s="1186"/>
      <c r="K50" s="63">
        <v>11</v>
      </c>
      <c r="L50" s="64">
        <v>20</v>
      </c>
      <c r="M50" s="64">
        <v>7</v>
      </c>
      <c r="N50" s="64">
        <v>7</v>
      </c>
      <c r="O50" s="65" t="s">
        <v>480</v>
      </c>
      <c r="P50" s="48"/>
      <c r="Q50" s="48"/>
      <c r="R50" s="48"/>
      <c r="S50" s="48"/>
      <c r="T50" s="48"/>
      <c r="U50" s="48"/>
    </row>
    <row r="51" spans="1:21" ht="30.75" customHeight="1" x14ac:dyDescent="0.15">
      <c r="A51" s="48"/>
      <c r="B51" s="1195"/>
      <c r="C51" s="1196"/>
      <c r="D51" s="66"/>
      <c r="E51" s="1185" t="s">
        <v>17</v>
      </c>
      <c r="F51" s="1185"/>
      <c r="G51" s="1185"/>
      <c r="H51" s="1185"/>
      <c r="I51" s="1185"/>
      <c r="J51" s="1186"/>
      <c r="K51" s="63">
        <v>3</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520</v>
      </c>
      <c r="L52" s="64">
        <v>500</v>
      </c>
      <c r="M52" s="64">
        <v>524</v>
      </c>
      <c r="N52" s="64">
        <v>582</v>
      </c>
      <c r="O52" s="65">
        <v>536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603</v>
      </c>
      <c r="L53" s="69">
        <v>522</v>
      </c>
      <c r="M53" s="69">
        <v>507</v>
      </c>
      <c r="N53" s="69">
        <v>428</v>
      </c>
      <c r="O53" s="70">
        <v>456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1" t="s">
        <v>23</v>
      </c>
      <c r="C41" s="1212"/>
      <c r="D41" s="81"/>
      <c r="E41" s="1213" t="s">
        <v>24</v>
      </c>
      <c r="F41" s="1213"/>
      <c r="G41" s="1213"/>
      <c r="H41" s="1214"/>
      <c r="I41" s="82">
        <v>8049</v>
      </c>
      <c r="J41" s="83">
        <v>8167</v>
      </c>
      <c r="K41" s="83">
        <v>8340</v>
      </c>
      <c r="L41" s="83">
        <v>8317</v>
      </c>
      <c r="M41" s="84">
        <v>8228</v>
      </c>
    </row>
    <row r="42" spans="2:13" ht="27.75" customHeight="1" x14ac:dyDescent="0.15">
      <c r="B42" s="1201"/>
      <c r="C42" s="1202"/>
      <c r="D42" s="85"/>
      <c r="E42" s="1205" t="s">
        <v>25</v>
      </c>
      <c r="F42" s="1205"/>
      <c r="G42" s="1205"/>
      <c r="H42" s="1206"/>
      <c r="I42" s="86">
        <v>20</v>
      </c>
      <c r="J42" s="87">
        <v>27</v>
      </c>
      <c r="K42" s="87">
        <v>20</v>
      </c>
      <c r="L42" s="87">
        <v>14</v>
      </c>
      <c r="M42" s="88" t="s">
        <v>480</v>
      </c>
    </row>
    <row r="43" spans="2:13" ht="27.75" customHeight="1" x14ac:dyDescent="0.15">
      <c r="B43" s="1201"/>
      <c r="C43" s="1202"/>
      <c r="D43" s="85"/>
      <c r="E43" s="1205" t="s">
        <v>26</v>
      </c>
      <c r="F43" s="1205"/>
      <c r="G43" s="1205"/>
      <c r="H43" s="1206"/>
      <c r="I43" s="86">
        <v>650</v>
      </c>
      <c r="J43" s="87">
        <v>615</v>
      </c>
      <c r="K43" s="87">
        <v>585</v>
      </c>
      <c r="L43" s="87">
        <v>571</v>
      </c>
      <c r="M43" s="88">
        <v>554</v>
      </c>
    </row>
    <row r="44" spans="2:13" ht="27.75" customHeight="1" x14ac:dyDescent="0.15">
      <c r="B44" s="1201"/>
      <c r="C44" s="1202"/>
      <c r="D44" s="85"/>
      <c r="E44" s="1205" t="s">
        <v>27</v>
      </c>
      <c r="F44" s="1205"/>
      <c r="G44" s="1205"/>
      <c r="H44" s="1206"/>
      <c r="I44" s="86">
        <v>373</v>
      </c>
      <c r="J44" s="87">
        <v>277</v>
      </c>
      <c r="K44" s="87">
        <v>187</v>
      </c>
      <c r="L44" s="87">
        <v>223</v>
      </c>
      <c r="M44" s="88">
        <v>242</v>
      </c>
    </row>
    <row r="45" spans="2:13" ht="27.75" customHeight="1" x14ac:dyDescent="0.15">
      <c r="B45" s="1201"/>
      <c r="C45" s="1202"/>
      <c r="D45" s="85"/>
      <c r="E45" s="1205" t="s">
        <v>28</v>
      </c>
      <c r="F45" s="1205"/>
      <c r="G45" s="1205"/>
      <c r="H45" s="1206"/>
      <c r="I45" s="86">
        <v>2714</v>
      </c>
      <c r="J45" s="87">
        <v>2724</v>
      </c>
      <c r="K45" s="87">
        <v>2731</v>
      </c>
      <c r="L45" s="87">
        <v>2645</v>
      </c>
      <c r="M45" s="88">
        <v>2936</v>
      </c>
    </row>
    <row r="46" spans="2:13" ht="27.75" customHeight="1" x14ac:dyDescent="0.15">
      <c r="B46" s="1201"/>
      <c r="C46" s="1202"/>
      <c r="D46" s="85"/>
      <c r="E46" s="1205" t="s">
        <v>29</v>
      </c>
      <c r="F46" s="1205"/>
      <c r="G46" s="1205"/>
      <c r="H46" s="1206"/>
      <c r="I46" s="86" t="s">
        <v>480</v>
      </c>
      <c r="J46" s="87" t="s">
        <v>480</v>
      </c>
      <c r="K46" s="87" t="s">
        <v>480</v>
      </c>
      <c r="L46" s="87" t="s">
        <v>480</v>
      </c>
      <c r="M46" s="88" t="s">
        <v>480</v>
      </c>
    </row>
    <row r="47" spans="2:13" ht="27.75" customHeight="1" x14ac:dyDescent="0.15">
      <c r="B47" s="1201"/>
      <c r="C47" s="1202"/>
      <c r="D47" s="85"/>
      <c r="E47" s="1205" t="s">
        <v>30</v>
      </c>
      <c r="F47" s="1205"/>
      <c r="G47" s="1205"/>
      <c r="H47" s="1206"/>
      <c r="I47" s="86" t="s">
        <v>480</v>
      </c>
      <c r="J47" s="87" t="s">
        <v>480</v>
      </c>
      <c r="K47" s="87" t="s">
        <v>480</v>
      </c>
      <c r="L47" s="87" t="s">
        <v>480</v>
      </c>
      <c r="M47" s="88" t="s">
        <v>480</v>
      </c>
    </row>
    <row r="48" spans="2:13" ht="27.75" customHeight="1" x14ac:dyDescent="0.15">
      <c r="B48" s="1203"/>
      <c r="C48" s="1204"/>
      <c r="D48" s="85"/>
      <c r="E48" s="1205" t="s">
        <v>31</v>
      </c>
      <c r="F48" s="1205"/>
      <c r="G48" s="1205"/>
      <c r="H48" s="1206"/>
      <c r="I48" s="86" t="s">
        <v>480</v>
      </c>
      <c r="J48" s="87" t="s">
        <v>480</v>
      </c>
      <c r="K48" s="87" t="s">
        <v>480</v>
      </c>
      <c r="L48" s="87" t="s">
        <v>480</v>
      </c>
      <c r="M48" s="88" t="s">
        <v>480</v>
      </c>
    </row>
    <row r="49" spans="2:13" ht="27.75" customHeight="1" x14ac:dyDescent="0.15">
      <c r="B49" s="1199" t="s">
        <v>32</v>
      </c>
      <c r="C49" s="1200"/>
      <c r="D49" s="89"/>
      <c r="E49" s="1205" t="s">
        <v>33</v>
      </c>
      <c r="F49" s="1205"/>
      <c r="G49" s="1205"/>
      <c r="H49" s="1206"/>
      <c r="I49" s="86">
        <v>702</v>
      </c>
      <c r="J49" s="87">
        <v>636</v>
      </c>
      <c r="K49" s="87">
        <v>832</v>
      </c>
      <c r="L49" s="87">
        <v>523</v>
      </c>
      <c r="M49" s="88">
        <v>1196</v>
      </c>
    </row>
    <row r="50" spans="2:13" ht="27.75" customHeight="1" x14ac:dyDescent="0.15">
      <c r="B50" s="1201"/>
      <c r="C50" s="1202"/>
      <c r="D50" s="85"/>
      <c r="E50" s="1205" t="s">
        <v>34</v>
      </c>
      <c r="F50" s="1205"/>
      <c r="G50" s="1205"/>
      <c r="H50" s="1206"/>
      <c r="I50" s="86">
        <v>26</v>
      </c>
      <c r="J50" s="87">
        <v>22</v>
      </c>
      <c r="K50" s="87">
        <v>19</v>
      </c>
      <c r="L50" s="87">
        <v>16</v>
      </c>
      <c r="M50" s="88">
        <v>14</v>
      </c>
    </row>
    <row r="51" spans="2:13" ht="27.75" customHeight="1" x14ac:dyDescent="0.15">
      <c r="B51" s="1203"/>
      <c r="C51" s="1204"/>
      <c r="D51" s="85"/>
      <c r="E51" s="1205" t="s">
        <v>35</v>
      </c>
      <c r="F51" s="1205"/>
      <c r="G51" s="1205"/>
      <c r="H51" s="1206"/>
      <c r="I51" s="86">
        <v>5684</v>
      </c>
      <c r="J51" s="87">
        <v>5909</v>
      </c>
      <c r="K51" s="87">
        <v>6214</v>
      </c>
      <c r="L51" s="87">
        <v>6224</v>
      </c>
      <c r="M51" s="88">
        <v>6312</v>
      </c>
    </row>
    <row r="52" spans="2:13" ht="27.75" customHeight="1" thickBot="1" x14ac:dyDescent="0.2">
      <c r="B52" s="1207" t="s">
        <v>36</v>
      </c>
      <c r="C52" s="1208"/>
      <c r="D52" s="90"/>
      <c r="E52" s="1209" t="s">
        <v>37</v>
      </c>
      <c r="F52" s="1209"/>
      <c r="G52" s="1209"/>
      <c r="H52" s="1210"/>
      <c r="I52" s="91">
        <v>5394</v>
      </c>
      <c r="J52" s="92">
        <v>5242</v>
      </c>
      <c r="K52" s="92">
        <v>4799</v>
      </c>
      <c r="L52" s="92">
        <v>5008</v>
      </c>
      <c r="M52" s="93">
        <v>4438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38"/>
      <c r="H50" s="1239"/>
      <c r="I50" s="1239"/>
      <c r="J50" s="1240"/>
      <c r="K50" s="354" t="s">
        <v>520</v>
      </c>
      <c r="L50" s="354" t="s">
        <v>521</v>
      </c>
      <c r="M50" s="354" t="s">
        <v>522</v>
      </c>
      <c r="N50" s="354" t="s">
        <v>523</v>
      </c>
      <c r="O50" s="354" t="s">
        <v>524</v>
      </c>
    </row>
    <row r="51" spans="1:17" x14ac:dyDescent="0.15">
      <c r="B51" s="248"/>
      <c r="C51" s="244"/>
      <c r="D51" s="244"/>
      <c r="E51" s="244"/>
      <c r="F51" s="244"/>
      <c r="G51" s="1241" t="s">
        <v>550</v>
      </c>
      <c r="H51" s="1242"/>
      <c r="I51" s="1247" t="s">
        <v>551</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552</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553</v>
      </c>
      <c r="H55" s="1222"/>
      <c r="I55" s="1227" t="s">
        <v>551</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554</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29" t="s">
        <v>558</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38"/>
      <c r="H72" s="1239"/>
      <c r="I72" s="1239"/>
      <c r="J72" s="1240"/>
      <c r="K72" s="354" t="s">
        <v>520</v>
      </c>
      <c r="L72" s="354" t="s">
        <v>521</v>
      </c>
      <c r="M72" s="354" t="s">
        <v>522</v>
      </c>
      <c r="N72" s="354" t="s">
        <v>523</v>
      </c>
      <c r="O72" s="354" t="s">
        <v>524</v>
      </c>
    </row>
    <row r="73" spans="2:30" x14ac:dyDescent="0.15">
      <c r="B73" s="248"/>
      <c r="C73" s="244"/>
      <c r="D73" s="244"/>
      <c r="E73" s="244"/>
      <c r="F73" s="244"/>
      <c r="G73" s="1241" t="s">
        <v>550</v>
      </c>
      <c r="H73" s="1242"/>
      <c r="I73" s="1247" t="s">
        <v>551</v>
      </c>
      <c r="J73" s="1247"/>
      <c r="K73" s="1228">
        <v>113.7</v>
      </c>
      <c r="L73" s="1228">
        <v>111.8</v>
      </c>
      <c r="M73" s="1215">
        <v>101.7</v>
      </c>
      <c r="N73" s="1215">
        <v>106.5</v>
      </c>
      <c r="O73" s="1215">
        <v>92.7</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557</v>
      </c>
      <c r="J75" s="1227"/>
      <c r="K75" s="1219">
        <v>13.9</v>
      </c>
      <c r="L75" s="1219">
        <v>12.6</v>
      </c>
      <c r="M75" s="1219">
        <v>11.5</v>
      </c>
      <c r="N75" s="1219">
        <v>10.3</v>
      </c>
      <c r="O75" s="1219">
        <v>9.6999999999999993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553</v>
      </c>
      <c r="H77" s="1222"/>
      <c r="I77" s="1227" t="s">
        <v>551</v>
      </c>
      <c r="J77" s="1227"/>
      <c r="K77" s="1228">
        <v>40.200000000000003</v>
      </c>
      <c r="L77" s="1228">
        <v>30.7</v>
      </c>
      <c r="M77" s="1215">
        <v>22.3</v>
      </c>
      <c r="N77" s="1215">
        <v>20.3</v>
      </c>
      <c r="O77" s="1215">
        <v>36.5</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557</v>
      </c>
      <c r="J79" s="1217"/>
      <c r="K79" s="1218">
        <v>10.1</v>
      </c>
      <c r="L79" s="1218">
        <v>9.1999999999999993</v>
      </c>
      <c r="M79" s="1218">
        <v>8.5</v>
      </c>
      <c r="N79" s="1218">
        <v>7.7</v>
      </c>
      <c r="O79" s="1218">
        <v>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83405</v>
      </c>
      <c r="E3" s="116"/>
      <c r="F3" s="117">
        <v>42839</v>
      </c>
      <c r="G3" s="118"/>
      <c r="H3" s="119"/>
    </row>
    <row r="4" spans="1:8" x14ac:dyDescent="0.15">
      <c r="A4" s="120"/>
      <c r="B4" s="121"/>
      <c r="C4" s="122"/>
      <c r="D4" s="123">
        <v>39212</v>
      </c>
      <c r="E4" s="124"/>
      <c r="F4" s="125">
        <v>22027</v>
      </c>
      <c r="G4" s="126"/>
      <c r="H4" s="127"/>
    </row>
    <row r="5" spans="1:8" x14ac:dyDescent="0.15">
      <c r="A5" s="108" t="s">
        <v>514</v>
      </c>
      <c r="B5" s="113"/>
      <c r="C5" s="114"/>
      <c r="D5" s="115">
        <v>69870</v>
      </c>
      <c r="E5" s="116"/>
      <c r="F5" s="117">
        <v>46819</v>
      </c>
      <c r="G5" s="118"/>
      <c r="H5" s="119"/>
    </row>
    <row r="6" spans="1:8" x14ac:dyDescent="0.15">
      <c r="A6" s="120"/>
      <c r="B6" s="121"/>
      <c r="C6" s="122"/>
      <c r="D6" s="123">
        <v>39891</v>
      </c>
      <c r="E6" s="124"/>
      <c r="F6" s="125">
        <v>24121</v>
      </c>
      <c r="G6" s="126"/>
      <c r="H6" s="127"/>
    </row>
    <row r="7" spans="1:8" x14ac:dyDescent="0.15">
      <c r="A7" s="108" t="s">
        <v>515</v>
      </c>
      <c r="B7" s="113"/>
      <c r="C7" s="114"/>
      <c r="D7" s="115">
        <v>96390</v>
      </c>
      <c r="E7" s="116"/>
      <c r="F7" s="117">
        <v>53270</v>
      </c>
      <c r="G7" s="118"/>
      <c r="H7" s="119"/>
    </row>
    <row r="8" spans="1:8" x14ac:dyDescent="0.15">
      <c r="A8" s="120"/>
      <c r="B8" s="121"/>
      <c r="C8" s="122"/>
      <c r="D8" s="123">
        <v>73613</v>
      </c>
      <c r="E8" s="124"/>
      <c r="F8" s="125">
        <v>24316</v>
      </c>
      <c r="G8" s="126"/>
      <c r="H8" s="127"/>
    </row>
    <row r="9" spans="1:8" x14ac:dyDescent="0.15">
      <c r="A9" s="108" t="s">
        <v>516</v>
      </c>
      <c r="B9" s="113"/>
      <c r="C9" s="114"/>
      <c r="D9" s="115">
        <v>88539</v>
      </c>
      <c r="E9" s="116"/>
      <c r="F9" s="117">
        <v>53292</v>
      </c>
      <c r="G9" s="118"/>
      <c r="H9" s="119"/>
    </row>
    <row r="10" spans="1:8" x14ac:dyDescent="0.15">
      <c r="A10" s="120"/>
      <c r="B10" s="121"/>
      <c r="C10" s="122"/>
      <c r="D10" s="123">
        <v>33808</v>
      </c>
      <c r="E10" s="124"/>
      <c r="F10" s="125">
        <v>28900</v>
      </c>
      <c r="G10" s="126"/>
      <c r="H10" s="127"/>
    </row>
    <row r="11" spans="1:8" x14ac:dyDescent="0.15">
      <c r="A11" s="108" t="s">
        <v>517</v>
      </c>
      <c r="B11" s="113"/>
      <c r="C11" s="114"/>
      <c r="D11" s="115">
        <v>80175</v>
      </c>
      <c r="E11" s="116"/>
      <c r="F11" s="117">
        <v>69469</v>
      </c>
      <c r="G11" s="118"/>
      <c r="H11" s="119"/>
    </row>
    <row r="12" spans="1:8" x14ac:dyDescent="0.15">
      <c r="A12" s="120"/>
      <c r="B12" s="121"/>
      <c r="C12" s="128"/>
      <c r="D12" s="123">
        <v>30438</v>
      </c>
      <c r="E12" s="124"/>
      <c r="F12" s="125">
        <v>38215</v>
      </c>
      <c r="G12" s="126"/>
      <c r="H12" s="127"/>
    </row>
    <row r="13" spans="1:8" x14ac:dyDescent="0.15">
      <c r="A13" s="108"/>
      <c r="B13" s="113"/>
      <c r="C13" s="129"/>
      <c r="D13" s="130">
        <v>83676</v>
      </c>
      <c r="E13" s="131"/>
      <c r="F13" s="132">
        <v>53138</v>
      </c>
      <c r="G13" s="133"/>
      <c r="H13" s="119"/>
    </row>
    <row r="14" spans="1:8" x14ac:dyDescent="0.15">
      <c r="A14" s="120"/>
      <c r="B14" s="121"/>
      <c r="C14" s="122"/>
      <c r="D14" s="123">
        <v>43392</v>
      </c>
      <c r="E14" s="124"/>
      <c r="F14" s="125">
        <v>27516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1.39</v>
      </c>
      <c r="C19" s="134">
        <f>ROUND(VALUE(SUBSTITUTE(実質収支比率等に係る経年分析!G$48,"▲","-")),2)</f>
        <v>2.88</v>
      </c>
      <c r="D19" s="134">
        <f>ROUND(VALUE(SUBSTITUTE(実質収支比率等に係る経年分析!H$48,"▲","-")),2)</f>
        <v>6.35</v>
      </c>
      <c r="E19" s="134">
        <f>ROUND(VALUE(SUBSTITUTE(実質収支比率等に係る経年分析!I$48,"▲","-")),2)</f>
        <v>3.63</v>
      </c>
      <c r="F19" s="134">
        <f>ROUND(VALUE(SUBSTITUTE(実質収支比率等に係る経年分析!J$48,"▲","-")),2)</f>
        <v>6.47</v>
      </c>
    </row>
    <row r="20" spans="1:11" x14ac:dyDescent="0.15">
      <c r="A20" s="134" t="s">
        <v>42</v>
      </c>
      <c r="B20" s="134">
        <f>ROUND(VALUE(SUBSTITUTE(実質収支比率等に係る経年分析!F$47,"▲","-")),2)</f>
        <v>2.83</v>
      </c>
      <c r="C20" s="134">
        <f>ROUND(VALUE(SUBSTITUTE(実質収支比率等に係る経年分析!G$47,"▲","-")),2)</f>
        <v>3.45</v>
      </c>
      <c r="D20" s="134">
        <f>ROUND(VALUE(SUBSTITUTE(実質収支比率等に係る経年分析!H$47,"▲","-")),2)</f>
        <v>5.03</v>
      </c>
      <c r="E20" s="134">
        <f>ROUND(VALUE(SUBSTITUTE(実質収支比率等に係る経年分析!I$47,"▲","-")),2)</f>
        <v>6.42</v>
      </c>
      <c r="F20" s="134">
        <f>ROUND(VALUE(SUBSTITUTE(実質収支比率等に係る経年分析!J$47,"▲","-")),2)</f>
        <v>11.52</v>
      </c>
    </row>
    <row r="21" spans="1:11" x14ac:dyDescent="0.15">
      <c r="A21" s="134" t="s">
        <v>43</v>
      </c>
      <c r="B21" s="134">
        <f>IF(ISNUMBER(VALUE(SUBSTITUTE(実質収支比率等に係る経年分析!F$49,"▲","-"))),ROUND(VALUE(SUBSTITUTE(実質収支比率等に係る経年分析!F$49,"▲","-")),2),NA())</f>
        <v>-2.97</v>
      </c>
      <c r="C21" s="134">
        <f>IF(ISNUMBER(VALUE(SUBSTITUTE(実質収支比率等に係る経年分析!G$49,"▲","-"))),ROUND(VALUE(SUBSTITUTE(実質収支比率等に係る経年分析!G$49,"▲","-")),2),NA())</f>
        <v>2.06</v>
      </c>
      <c r="D21" s="134">
        <f>IF(ISNUMBER(VALUE(SUBSTITUTE(実質収支比率等に係る経年分析!H$49,"▲","-"))),ROUND(VALUE(SUBSTITUTE(実質収支比率等に係る経年分析!H$49,"▲","-")),2),NA())</f>
        <v>5.12</v>
      </c>
      <c r="E21" s="134">
        <f>IF(ISNUMBER(VALUE(SUBSTITUTE(実質収支比率等に係る経年分析!I$49,"▲","-"))),ROUND(VALUE(SUBSTITUTE(実質収支比率等に係る経年分析!I$49,"▲","-")),2),NA())</f>
        <v>-1.25</v>
      </c>
      <c r="F21" s="134">
        <f>IF(ISNUMBER(VALUE(SUBSTITUTE(実質収支比率等に係る経年分析!J$49,"▲","-"))),ROUND(VALUE(SUBSTITUTE(実質収支比率等に係る経年分析!J$49,"▲","-")),2),NA())</f>
        <v>8.02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育英奨学資金特別会計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新産業集積エリア造成事業特別会計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520</v>
      </c>
      <c r="E42" s="136"/>
      <c r="F42" s="136"/>
      <c r="G42" s="136">
        <f>'実質公債費比率（分子）の構造'!L$52</f>
        <v>500</v>
      </c>
      <c r="H42" s="136"/>
      <c r="I42" s="136"/>
      <c r="J42" s="136">
        <f>'実質公債費比率（分子）の構造'!M$52</f>
        <v>524</v>
      </c>
      <c r="K42" s="136"/>
      <c r="L42" s="136"/>
      <c r="M42" s="136">
        <f>'実質公債費比率（分子）の構造'!N$52</f>
        <v>582</v>
      </c>
      <c r="N42" s="136"/>
      <c r="O42" s="136"/>
      <c r="P42" s="136">
        <f>'実質公債費比率（分子）の構造'!O$52</f>
        <v>536</v>
      </c>
    </row>
    <row r="43" spans="1:16" x14ac:dyDescent="0.15">
      <c r="A43" s="136" t="s">
        <v>51</v>
      </c>
      <c r="B43" s="136">
        <f>'実質公債費比率（分子）の構造'!K$51</f>
        <v>3</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11</v>
      </c>
      <c r="C44" s="136"/>
      <c r="D44" s="136"/>
      <c r="E44" s="136">
        <f>'実質公債費比率（分子）の構造'!L$50</f>
        <v>20</v>
      </c>
      <c r="F44" s="136"/>
      <c r="G44" s="136"/>
      <c r="H44" s="136">
        <f>'実質公債費比率（分子）の構造'!M$50</f>
        <v>7</v>
      </c>
      <c r="I44" s="136"/>
      <c r="J44" s="136"/>
      <c r="K44" s="136">
        <f>'実質公債費比率（分子）の構造'!N$50</f>
        <v>7</v>
      </c>
      <c r="L44" s="136"/>
      <c r="M44" s="136"/>
      <c r="N44" s="136" t="str">
        <f>'実質公債費比率（分子）の構造'!O$50</f>
        <v>-</v>
      </c>
      <c r="O44" s="136"/>
      <c r="P44" s="136"/>
    </row>
    <row r="45" spans="1:16" x14ac:dyDescent="0.15">
      <c r="A45" s="136" t="s">
        <v>53</v>
      </c>
      <c r="B45" s="136">
        <f>'実質公債費比率（分子）の構造'!K$49</f>
        <v>159</v>
      </c>
      <c r="C45" s="136"/>
      <c r="D45" s="136"/>
      <c r="E45" s="136">
        <f>'実質公債費比率（分子）の構造'!L$49</f>
        <v>92</v>
      </c>
      <c r="F45" s="136"/>
      <c r="G45" s="136"/>
      <c r="H45" s="136">
        <f>'実質公債費比率（分子）の構造'!M$49</f>
        <v>89</v>
      </c>
      <c r="I45" s="136"/>
      <c r="J45" s="136"/>
      <c r="K45" s="136">
        <f>'実質公債費比率（分子）の構造'!N$49</f>
        <v>37</v>
      </c>
      <c r="L45" s="136"/>
      <c r="M45" s="136"/>
      <c r="N45" s="136">
        <f>'実質公債費比率（分子）の構造'!O$49</f>
        <v>42</v>
      </c>
      <c r="O45" s="136"/>
      <c r="P45" s="136"/>
    </row>
    <row r="46" spans="1:16" x14ac:dyDescent="0.15">
      <c r="A46" s="136" t="s">
        <v>54</v>
      </c>
      <c r="B46" s="136">
        <f>'実質公債費比率（分子）の構造'!K$48</f>
        <v>47</v>
      </c>
      <c r="C46" s="136"/>
      <c r="D46" s="136"/>
      <c r="E46" s="136">
        <f>'実質公債費比率（分子）の構造'!L$48</f>
        <v>48</v>
      </c>
      <c r="F46" s="136"/>
      <c r="G46" s="136"/>
      <c r="H46" s="136">
        <f>'実質公債費比率（分子）の構造'!M$48</f>
        <v>52</v>
      </c>
      <c r="I46" s="136"/>
      <c r="J46" s="136"/>
      <c r="K46" s="136">
        <f>'実質公債費比率（分子）の構造'!N$48</f>
        <v>50</v>
      </c>
      <c r="L46" s="136"/>
      <c r="M46" s="136"/>
      <c r="N46" s="136">
        <f>'実質公債費比率（分子）の構造'!O$48</f>
        <v>53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903</v>
      </c>
      <c r="C49" s="136"/>
      <c r="D49" s="136"/>
      <c r="E49" s="136">
        <f>'実質公債費比率（分子）の構造'!L$45</f>
        <v>862</v>
      </c>
      <c r="F49" s="136"/>
      <c r="G49" s="136"/>
      <c r="H49" s="136">
        <f>'実質公債費比率（分子）の構造'!M$45</f>
        <v>883</v>
      </c>
      <c r="I49" s="136"/>
      <c r="J49" s="136"/>
      <c r="K49" s="136">
        <f>'実質公債費比率（分子）の構造'!N$45</f>
        <v>916</v>
      </c>
      <c r="L49" s="136"/>
      <c r="M49" s="136"/>
      <c r="N49" s="136">
        <f>'実質公債費比率（分子）の構造'!O$45</f>
        <v>897</v>
      </c>
      <c r="O49" s="136"/>
      <c r="P49" s="136"/>
    </row>
    <row r="50" spans="1:16" x14ac:dyDescent="0.15">
      <c r="A50" s="136" t="s">
        <v>58</v>
      </c>
      <c r="B50" s="136" t="e">
        <f>NA()</f>
        <v>#N/A</v>
      </c>
      <c r="C50" s="136">
        <f>IF(ISNUMBER('実質公債費比率（分子）の構造'!K$53),'実質公債費比率（分子）の構造'!K$53,NA())</f>
        <v>603</v>
      </c>
      <c r="D50" s="136" t="e">
        <f>NA()</f>
        <v>#N/A</v>
      </c>
      <c r="E50" s="136" t="e">
        <f>NA()</f>
        <v>#N/A</v>
      </c>
      <c r="F50" s="136">
        <f>IF(ISNUMBER('実質公債費比率（分子）の構造'!L$53),'実質公債費比率（分子）の構造'!L$53,NA())</f>
        <v>522</v>
      </c>
      <c r="G50" s="136" t="e">
        <f>NA()</f>
        <v>#N/A</v>
      </c>
      <c r="H50" s="136" t="e">
        <f>NA()</f>
        <v>#N/A</v>
      </c>
      <c r="I50" s="136">
        <f>IF(ISNUMBER('実質公債費比率（分子）の構造'!M$53),'実質公債費比率（分子）の構造'!M$53,NA())</f>
        <v>507</v>
      </c>
      <c r="J50" s="136" t="e">
        <f>NA()</f>
        <v>#N/A</v>
      </c>
      <c r="K50" s="136" t="e">
        <f>NA()</f>
        <v>#N/A</v>
      </c>
      <c r="L50" s="136">
        <f>IF(ISNUMBER('実質公債費比率（分子）の構造'!N$53),'実質公債費比率（分子）の構造'!N$53,NA())</f>
        <v>428</v>
      </c>
      <c r="M50" s="136" t="e">
        <f>NA()</f>
        <v>#N/A</v>
      </c>
      <c r="N50" s="136" t="e">
        <f>NA()</f>
        <v>#N/A</v>
      </c>
      <c r="O50" s="136">
        <f>IF(ISNUMBER('実質公債費比率（分子）の構造'!O$53),'実質公債費比率（分子）の構造'!O$53,NA())</f>
        <v>456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5684</v>
      </c>
      <c r="E56" s="135"/>
      <c r="F56" s="135"/>
      <c r="G56" s="135">
        <f>'将来負担比率（分子）の構造'!J$51</f>
        <v>5909</v>
      </c>
      <c r="H56" s="135"/>
      <c r="I56" s="135"/>
      <c r="J56" s="135">
        <f>'将来負担比率（分子）の構造'!K$51</f>
        <v>6214</v>
      </c>
      <c r="K56" s="135"/>
      <c r="L56" s="135"/>
      <c r="M56" s="135">
        <f>'将来負担比率（分子）の構造'!L$51</f>
        <v>6224</v>
      </c>
      <c r="N56" s="135"/>
      <c r="O56" s="135"/>
      <c r="P56" s="135">
        <f>'将来負担比率（分子）の構造'!M$51</f>
        <v>6312</v>
      </c>
    </row>
    <row r="57" spans="1:16" x14ac:dyDescent="0.15">
      <c r="A57" s="135" t="s">
        <v>34</v>
      </c>
      <c r="B57" s="135"/>
      <c r="C57" s="135"/>
      <c r="D57" s="135">
        <f>'将来負担比率（分子）の構造'!I$50</f>
        <v>26</v>
      </c>
      <c r="E57" s="135"/>
      <c r="F57" s="135"/>
      <c r="G57" s="135">
        <f>'将来負担比率（分子）の構造'!J$50</f>
        <v>22</v>
      </c>
      <c r="H57" s="135"/>
      <c r="I57" s="135"/>
      <c r="J57" s="135">
        <f>'将来負担比率（分子）の構造'!K$50</f>
        <v>19</v>
      </c>
      <c r="K57" s="135"/>
      <c r="L57" s="135"/>
      <c r="M57" s="135">
        <f>'将来負担比率（分子）の構造'!L$50</f>
        <v>16</v>
      </c>
      <c r="N57" s="135"/>
      <c r="O57" s="135"/>
      <c r="P57" s="135">
        <f>'将来負担比率（分子）の構造'!M$50</f>
        <v>14</v>
      </c>
    </row>
    <row r="58" spans="1:16" x14ac:dyDescent="0.15">
      <c r="A58" s="135" t="s">
        <v>33</v>
      </c>
      <c r="B58" s="135"/>
      <c r="C58" s="135"/>
      <c r="D58" s="135">
        <f>'将来負担比率（分子）の構造'!I$49</f>
        <v>702</v>
      </c>
      <c r="E58" s="135"/>
      <c r="F58" s="135"/>
      <c r="G58" s="135">
        <f>'将来負担比率（分子）の構造'!J$49</f>
        <v>636</v>
      </c>
      <c r="H58" s="135"/>
      <c r="I58" s="135"/>
      <c r="J58" s="135">
        <f>'将来負担比率（分子）の構造'!K$49</f>
        <v>832</v>
      </c>
      <c r="K58" s="135"/>
      <c r="L58" s="135"/>
      <c r="M58" s="135">
        <f>'将来負担比率（分子）の構造'!L$49</f>
        <v>523</v>
      </c>
      <c r="N58" s="135"/>
      <c r="O58" s="135"/>
      <c r="P58" s="135">
        <f>'将来負担比率（分子）の構造'!M$49</f>
        <v>1196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2714</v>
      </c>
      <c r="C62" s="135"/>
      <c r="D62" s="135"/>
      <c r="E62" s="135">
        <f>'将来負担比率（分子）の構造'!J$45</f>
        <v>2724</v>
      </c>
      <c r="F62" s="135"/>
      <c r="G62" s="135"/>
      <c r="H62" s="135">
        <f>'将来負担比率（分子）の構造'!K$45</f>
        <v>2731</v>
      </c>
      <c r="I62" s="135"/>
      <c r="J62" s="135"/>
      <c r="K62" s="135">
        <f>'将来負担比率（分子）の構造'!L$45</f>
        <v>2645</v>
      </c>
      <c r="L62" s="135"/>
      <c r="M62" s="135"/>
      <c r="N62" s="135">
        <f>'将来負担比率（分子）の構造'!M$45</f>
        <v>2936</v>
      </c>
      <c r="O62" s="135"/>
      <c r="P62" s="135"/>
    </row>
    <row r="63" spans="1:16" x14ac:dyDescent="0.15">
      <c r="A63" s="135" t="s">
        <v>27</v>
      </c>
      <c r="B63" s="135">
        <f>'将来負担比率（分子）の構造'!I$44</f>
        <v>373</v>
      </c>
      <c r="C63" s="135"/>
      <c r="D63" s="135"/>
      <c r="E63" s="135">
        <f>'将来負担比率（分子）の構造'!J$44</f>
        <v>277</v>
      </c>
      <c r="F63" s="135"/>
      <c r="G63" s="135"/>
      <c r="H63" s="135">
        <f>'将来負担比率（分子）の構造'!K$44</f>
        <v>187</v>
      </c>
      <c r="I63" s="135"/>
      <c r="J63" s="135"/>
      <c r="K63" s="135">
        <f>'将来負担比率（分子）の構造'!L$44</f>
        <v>223</v>
      </c>
      <c r="L63" s="135"/>
      <c r="M63" s="135"/>
      <c r="N63" s="135">
        <f>'将来負担比率（分子）の構造'!M$44</f>
        <v>242</v>
      </c>
      <c r="O63" s="135"/>
      <c r="P63" s="135"/>
    </row>
    <row r="64" spans="1:16" x14ac:dyDescent="0.15">
      <c r="A64" s="135" t="s">
        <v>26</v>
      </c>
      <c r="B64" s="135">
        <f>'将来負担比率（分子）の構造'!I$43</f>
        <v>650</v>
      </c>
      <c r="C64" s="135"/>
      <c r="D64" s="135"/>
      <c r="E64" s="135">
        <f>'将来負担比率（分子）の構造'!J$43</f>
        <v>615</v>
      </c>
      <c r="F64" s="135"/>
      <c r="G64" s="135"/>
      <c r="H64" s="135">
        <f>'将来負担比率（分子）の構造'!K$43</f>
        <v>585</v>
      </c>
      <c r="I64" s="135"/>
      <c r="J64" s="135"/>
      <c r="K64" s="135">
        <f>'将来負担比率（分子）の構造'!L$43</f>
        <v>571</v>
      </c>
      <c r="L64" s="135"/>
      <c r="M64" s="135"/>
      <c r="N64" s="135">
        <f>'将来負担比率（分子）の構造'!M$43</f>
        <v>554</v>
      </c>
      <c r="O64" s="135"/>
      <c r="P64" s="135"/>
    </row>
    <row r="65" spans="1:16" x14ac:dyDescent="0.15">
      <c r="A65" s="135" t="s">
        <v>25</v>
      </c>
      <c r="B65" s="135">
        <f>'将来負担比率（分子）の構造'!I$42</f>
        <v>20</v>
      </c>
      <c r="C65" s="135"/>
      <c r="D65" s="135"/>
      <c r="E65" s="135">
        <f>'将来負担比率（分子）の構造'!J$42</f>
        <v>27</v>
      </c>
      <c r="F65" s="135"/>
      <c r="G65" s="135"/>
      <c r="H65" s="135">
        <f>'将来負担比率（分子）の構造'!K$42</f>
        <v>20</v>
      </c>
      <c r="I65" s="135"/>
      <c r="J65" s="135"/>
      <c r="K65" s="135">
        <f>'将来負担比率（分子）の構造'!L$42</f>
        <v>14</v>
      </c>
      <c r="L65" s="135"/>
      <c r="M65" s="135"/>
      <c r="N65" s="135" t="str">
        <f>'将来負担比率（分子）の構造'!M$42</f>
        <v>-</v>
      </c>
      <c r="O65" s="135"/>
      <c r="P65" s="135"/>
    </row>
    <row r="66" spans="1:16" x14ac:dyDescent="0.15">
      <c r="A66" s="135" t="s">
        <v>24</v>
      </c>
      <c r="B66" s="135">
        <f>'将来負担比率（分子）の構造'!I$41</f>
        <v>8049</v>
      </c>
      <c r="C66" s="135"/>
      <c r="D66" s="135"/>
      <c r="E66" s="135">
        <f>'将来負担比率（分子）の構造'!J$41</f>
        <v>8167</v>
      </c>
      <c r="F66" s="135"/>
      <c r="G66" s="135"/>
      <c r="H66" s="135">
        <f>'将来負担比率（分子）の構造'!K$41</f>
        <v>8340</v>
      </c>
      <c r="I66" s="135"/>
      <c r="J66" s="135"/>
      <c r="K66" s="135">
        <f>'将来負担比率（分子）の構造'!L$41</f>
        <v>8317</v>
      </c>
      <c r="L66" s="135"/>
      <c r="M66" s="135"/>
      <c r="N66" s="135">
        <f>'将来負担比率（分子）の構造'!M$41</f>
        <v>8228</v>
      </c>
      <c r="O66" s="135"/>
      <c r="P66" s="135"/>
    </row>
    <row r="67" spans="1:16" x14ac:dyDescent="0.15">
      <c r="A67" s="135" t="s">
        <v>62</v>
      </c>
      <c r="B67" s="135" t="e">
        <f>NA()</f>
        <v>#N/A</v>
      </c>
      <c r="C67" s="135">
        <f>IF(ISNUMBER('将来負担比率（分子）の構造'!I$52), IF('将来負担比率（分子）の構造'!I$52 &lt; 0, 0, '将来負担比率（分子）の構造'!I$52), NA())</f>
        <v>5394</v>
      </c>
      <c r="D67" s="135" t="e">
        <f>NA()</f>
        <v>#N/A</v>
      </c>
      <c r="E67" s="135" t="e">
        <f>NA()</f>
        <v>#N/A</v>
      </c>
      <c r="F67" s="135">
        <f>IF(ISNUMBER('将来負担比率（分子）の構造'!J$52), IF('将来負担比率（分子）の構造'!J$52 &lt; 0, 0, '将来負担比率（分子）の構造'!J$52), NA())</f>
        <v>5242</v>
      </c>
      <c r="G67" s="135" t="e">
        <f>NA()</f>
        <v>#N/A</v>
      </c>
      <c r="H67" s="135" t="e">
        <f>NA()</f>
        <v>#N/A</v>
      </c>
      <c r="I67" s="135">
        <f>IF(ISNUMBER('将来負担比率（分子）の構造'!K$52), IF('将来負担比率（分子）の構造'!K$52 &lt; 0, 0, '将来負担比率（分子）の構造'!K$52), NA())</f>
        <v>4799</v>
      </c>
      <c r="J67" s="135" t="e">
        <f>NA()</f>
        <v>#N/A</v>
      </c>
      <c r="K67" s="135" t="e">
        <f>NA()</f>
        <v>#N/A</v>
      </c>
      <c r="L67" s="135">
        <f>IF(ISNUMBER('将来負担比率（分子）の構造'!L$52), IF('将来負担比率（分子）の構造'!L$52 &lt; 0, 0, '将来負担比率（分子）の構造'!L$52), NA())</f>
        <v>5008</v>
      </c>
      <c r="M67" s="135" t="e">
        <f>NA()</f>
        <v>#N/A</v>
      </c>
      <c r="N67" s="135" t="e">
        <f>NA()</f>
        <v>#N/A</v>
      </c>
      <c r="O67" s="135">
        <f>IF(ISNUMBER('将来負担比率（分子）の構造'!M$52), IF('将来負担比率（分子）の構造'!M$52 &lt; 0, 0, '将来負担比率（分子）の構造'!M$52), NA())</f>
        <v>4438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2017-04-03T06:22:28Z</cp:lastPrinted>
  <dcterms:created xsi:type="dcterms:W3CDTF">2017-02-15T19:38:49Z</dcterms:created>
  <dcterms:modified xsi:type="dcterms:W3CDTF">2017-04-06T02:04:09Z</dcterms:modified>
  <cp:category/>
</cp:coreProperties>
</file>