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192.168.0.10\共有フォルダ\総務課\0_財政係\鈴木康生\H29鈴木康生\1.財政\公会計\財政状況資料集２\財政状況資料集２\財政状況資料集結合版\"/>
    </mc:Choice>
  </mc:AlternateContent>
  <bookViews>
    <workbookView xWindow="0" yWindow="0" windowWidth="20490" windowHeight="74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BE34" i="9" s="1"/>
  <c r="BE35" i="9" s="1"/>
  <c r="BE36" i="9" s="1"/>
  <c r="BE37" i="9" s="1"/>
  <c r="BW34" i="9" l="1"/>
  <c r="BW35" i="9" s="1"/>
  <c r="BW36" i="9" s="1"/>
  <c r="BW37" i="9" s="1"/>
  <c r="BW38" i="9" s="1"/>
  <c r="BW39" i="9" s="1"/>
  <c r="BW40" i="9" s="1"/>
  <c r="BW41" i="9" s="1"/>
  <c r="BW42" i="9" s="1"/>
</calcChain>
</file>

<file path=xl/sharedStrings.xml><?xml version="1.0" encoding="utf-8"?>
<sst xmlns="http://schemas.openxmlformats.org/spreadsheetml/2006/main" count="1035" uniqueCount="562">
  <si>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</si>
  <si>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</si>
  <si>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</si>
  <si>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</si>
  <si>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</si>
  <si>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</si>
  <si>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</si>
  <si>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</si>
  <si>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</si>
  <si>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</si>
  <si>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</si>
  <si>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</si>
  <si>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</si>
  <si>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</si>
  <si>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</si>
  <si>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</si>
  <si>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</si>
  <si>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</si>
  <si>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</si>
  <si>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</si>
  <si>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</si>
  <si>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</si>
  <si>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</si>
  <si>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</si>
  <si>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</si>
  <si>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</si>
  <si>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</si>
  <si>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</si>
  <si>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</si>
  <si>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</si>
  <si>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</si>
  <si>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</si>
  <si>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</si>
  <si>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</si>
  <si>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</si>
  <si>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</si>
  <si>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</si>
  <si>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</si>
  <si>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</si>
  <si>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</si>
  <si>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</si>
  <si>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</si>
  <si>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</si>
  <si>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</si>
  <si>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</si>
  <si>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</si>
  <si>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</si>
  <si>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</si>
  <si>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</si>
  <si>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</si>
  <si>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</si>
  <si>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</si>
  <si>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</si>
  <si>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</si>
  <si>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</si>
  <si>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</si>
  <si>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</si>
  <si>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</si>
  <si>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</si>
  <si>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</si>
  <si>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</si>
  <si>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</si>
  <si>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</si>
  <si>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</si>
  <si>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</si>
  <si>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</si>
  <si>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</si>
  <si>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</si>
  <si>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</si>
  <si>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</si>
  <si>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</si>
  <si>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</si>
  <si>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</si>
  <si>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</si>
  <si>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</si>
  <si>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</si>
  <si>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</si>
  <si>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</si>
  <si>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</si>
  <si>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</si>
  <si>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</si>
  <si>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</si>
  <si>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</si>
  <si>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</si>
  <si>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</si>
  <si>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</si>
  <si>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</si>
  <si>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</si>
  <si>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</si>
  <si>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</si>
  <si>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</si>
  <si>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</si>
  <si>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</si>
  <si>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</si>
  <si>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</si>
  <si>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</si>
  <si>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</si>
  <si>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</si>
  <si>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</si>
  <si>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</si>
  <si>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</si>
  <si>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</si>
  <si>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</si>
  <si>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</si>
  <si>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</si>
  <si>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</si>
  <si>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</si>
  <si>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</si>
  <si>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</si>
  <si>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</si>
  <si>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</si>
  <si>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</si>
  <si>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</si>
  <si>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</si>
  <si>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</si>
  <si>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</si>
  <si>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</si>
  <si>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</si>
  <si>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</si>
  <si>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</si>
  <si>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</si>
  <si>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</si>
  <si>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</si>
  <si>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</si>
  <si>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</si>
  <si>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</si>
  <si>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</si>
  <si>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</si>
  <si>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</si>
  <si>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</si>
  <si>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</si>
  <si>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</si>
  <si>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</si>
  <si>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</si>
  <si>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</si>
  <si>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</si>
  <si>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</si>
  <si>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</si>
  <si>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</si>
  <si>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</si>
  <si>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</si>
  <si>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</si>
  <si>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</si>
  <si>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</si>
  <si>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</si>
  <si>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</si>
  <si>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</si>
  <si>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</si>
  <si>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</si>
  <si>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</si>
  <si>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</si>
  <si>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</si>
  <si>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</si>
  <si>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</si>
  <si>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</si>
  <si>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</si>
  <si>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</si>
  <si>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</si>
  <si>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</si>
  <si>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</si>
  <si>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</si>
  <si>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</si>
  <si>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</si>
  <si>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</si>
  <si>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</si>
  <si>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</si>
  <si>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</si>
  <si>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</si>
  <si>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</si>
  <si>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</si>
  <si>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</si>
  <si>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</si>
  <si>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</si>
  <si>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</si>
  <si>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</si>
  <si>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</si>
  <si>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</si>
  <si>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</si>
  <si>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</si>
  <si>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</si>
  <si>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</si>
  <si>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</si>
  <si>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</si>
  <si>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</si>
  <si>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</si>
  <si>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</si>
  <si>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</si>
  <si>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</si>
  <si>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</si>
  <si>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</si>
  <si>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</si>
  <si>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</si>
  <si>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</si>
  <si>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静岡県南伊豆町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</si>
  <si>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</si>
  <si>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</si>
  <si>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</si>
  <si>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</si>
  <si>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</si>
  <si>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</si>
  <si>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</si>
  <si>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</si>
  <si>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</si>
  <si>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</si>
  <si>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</si>
  <si>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</si>
  <si>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</si>
  <si>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</si>
  <si>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</si>
  <si>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</si>
  <si>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</si>
  <si>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</si>
  <si>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</si>
  <si>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</si>
  <si>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</si>
  <si>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</si>
  <si>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</si>
  <si>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</si>
  <si>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</si>
  <si>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</si>
  <si>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</si>
  <si>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</si>
  <si>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</si>
  <si>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</si>
  <si>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</si>
  <si>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</si>
  <si>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</si>
  <si>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</si>
  <si>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</si>
  <si>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</si>
  <si>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</si>
  <si>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</si>
  <si>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</si>
  <si>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</si>
  <si>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</si>
  <si>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</si>
  <si>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</si>
  <si>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</si>
  <si>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</si>
  <si>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</si>
  <si>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</si>
  <si>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</si>
  <si>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</si>
  <si>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</si>
  <si>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</si>
  <si>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</si>
  <si>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</si>
  <si>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</si>
  <si>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</si>
  <si>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</si>
  <si>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</si>
  <si>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</si>
  <si>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</si>
  <si>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</si>
  <si>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</si>
  <si>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</si>
  <si>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</si>
  <si>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</si>
  <si>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</si>
  <si>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</si>
  <si>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</si>
  <si>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</si>
  <si>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</si>
  <si>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</si>
  <si>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</si>
  <si>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</si>
  <si>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</si>
  <si>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</si>
  <si>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</si>
  <si>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</si>
  <si>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</si>
  <si>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</si>
  <si>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</si>
  <si>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</si>
  <si>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</si>
  <si>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</si>
  <si>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</si>
  <si>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</si>
  <si>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</si>
  <si>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</si>
  <si>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</si>
  <si>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</si>
  <si>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</si>
  <si>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</si>
  <si>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</si>
  <si>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</si>
  <si>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</si>
  <si>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</si>
  <si>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</si>
  <si>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</si>
  <si>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</si>
  <si>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</si>
  <si>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</si>
  <si>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</si>
  <si>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</si>
  <si>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</si>
  <si>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</si>
  <si>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</si>
  <si>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</si>
  <si>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</si>
  <si>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</si>
  <si>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</si>
  <si>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</si>
  <si>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</si>
  <si>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</si>
  <si>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</si>
  <si>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</si>
  <si>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</si>
  <si>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</si>
  <si>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</si>
  <si>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</si>
  <si>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</si>
  <si>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</si>
  <si>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</si>
  <si>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</si>
  <si>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</si>
  <si>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</si>
  <si>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</si>
  <si>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</si>
  <si>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</si>
  <si>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</si>
  <si>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</si>
  <si>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</si>
  <si>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</si>
  <si>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</si>
  <si>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</si>
  <si>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</si>
  <si>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</si>
  <si>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</si>
  <si>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</si>
  <si>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</si>
  <si>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</si>
  <si>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</si>
  <si>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</si>
  <si>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</si>
  <si>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</si>
  <si>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</si>
  <si>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</si>
  <si>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</si>
  <si>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</si>
  <si>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</si>
  <si>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静岡県南伊豆町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</si>
  <si>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</si>
  <si>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</si>
  <si>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</si>
  <si>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</si>
  <si>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</si>
  <si>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</si>
  <si>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</si>
  <si>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</si>
  <si>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</si>
  <si>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</si>
  <si>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</si>
  <si>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</si>
  <si>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</si>
  <si>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</si>
  <si>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</si>
  <si>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</si>
  <si>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</si>
  <si>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</si>
  <si>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</si>
  <si>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</si>
  <si>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南伊豆町土地取得特別会計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</si>
  <si>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</si>
  <si>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</si>
  <si>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</si>
  <si>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</si>
  <si>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</si>
  <si>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</si>
  <si>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</si>
  <si>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</si>
  <si>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</si>
  <si>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</si>
  <si>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</si>
  <si>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</si>
  <si>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</si>
  <si>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南伊豆町国民健康保険特別会計</t>
    <phoneticPr fontId="5"/>
  </si>
  <si>
    <t>南伊豆町介護保険特別会計</t>
    <phoneticPr fontId="5"/>
  </si>
  <si>
    <t>南伊豆町後期高齢者医療特別会計</t>
    <phoneticPr fontId="5"/>
  </si>
  <si>
    <t>南伊豆町水道事業会計</t>
    <phoneticPr fontId="5"/>
  </si>
  <si>
    <t>法適用企業</t>
    <phoneticPr fontId="5"/>
  </si>
  <si>
    <t>南伊豆町公共下水道事業特別会計</t>
    <phoneticPr fontId="5"/>
  </si>
  <si>
    <t>法非適用企業</t>
    <phoneticPr fontId="5"/>
  </si>
  <si>
    <t>南伊豆町子浦漁業集落排水事業特別会計</t>
    <phoneticPr fontId="5"/>
  </si>
  <si>
    <t>南伊豆町中木漁業集落排水事業特別会計</t>
    <phoneticPr fontId="5"/>
  </si>
  <si>
    <t>南伊豆町妻良漁業集落排水事業特別会計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</si>
  <si>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</si>
  <si>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</si>
  <si>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</si>
  <si>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</si>
  <si>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</si>
  <si>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</si>
  <si>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</si>
  <si>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</si>
  <si>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</si>
  <si>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</si>
  <si>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</si>
  <si>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</si>
  <si>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</si>
  <si>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</si>
  <si>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</si>
  <si>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</si>
  <si>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</si>
  <si>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</si>
  <si>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</si>
  <si>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</si>
  <si>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</si>
  <si>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</si>
  <si>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</si>
  <si>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</si>
  <si>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</si>
  <si>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</si>
  <si>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</si>
  <si>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</si>
  <si>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</si>
  <si>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</si>
  <si>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</si>
  <si>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</si>
  <si>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</si>
  <si>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</si>
  <si>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</si>
  <si>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</si>
  <si>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</si>
  <si>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</si>
  <si>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</si>
  <si>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</si>
  <si>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</si>
  <si>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</si>
  <si>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</si>
  <si>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</si>
  <si>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</si>
  <si>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</si>
  <si>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</si>
  <si>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</si>
  <si>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</si>
  <si>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</si>
  <si>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</si>
  <si>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</si>
  <si>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</si>
  <si>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</si>
  <si>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</si>
  <si>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南伊豆町妻良漁業集落排水事業特別会計</t>
    <phoneticPr fontId="5"/>
  </si>
  <si>
    <t>-</t>
    <phoneticPr fontId="5"/>
  </si>
  <si>
    <t>将来負担比率（(Ｅ)－(Ｆ)）／（(Ｃ)－(Ｄ)）×１００</t>
    <rPh sb="0" eb="2">
      <t>ショウライ</t>
    </rPh>
    <rPh sb="2" eb="4">
      <t>フタン</t>
    </rPh>
    <rPh sb="4" eb="6">
      <t>ヒリツ</t>
    </rPh>
    <phoneticPr fontId="5"/>
  </si>
  <si>
    <t>南伊豆町子浦漁業集落排水事業特別会計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</si>
  <si>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</si>
  <si>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</si>
  <si>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</si>
  <si>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</si>
  <si>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</si>
  <si>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</si>
  <si>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</si>
  <si>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</si>
  <si>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</si>
  <si>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</si>
  <si>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</si>
  <si>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</si>
  <si>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</si>
  <si>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</si>
  <si>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</si>
  <si>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</si>
  <si>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</si>
  <si>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</si>
  <si>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</si>
  <si>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</si>
  <si>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</si>
  <si>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</si>
  <si>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</si>
  <si>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</si>
  <si>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</si>
  <si>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</si>
  <si>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</si>
  <si>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</si>
  <si>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</si>
  <si>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</si>
  <si>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</si>
  <si>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</si>
  <si>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</si>
  <si>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</si>
  <si>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</si>
  <si>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</si>
  <si>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</si>
  <si>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</si>
  <si>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</si>
  <si>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</si>
  <si>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</si>
  <si>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</si>
  <si>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</si>
  <si>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</si>
  <si>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</si>
  <si>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</si>
  <si>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</si>
  <si>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</si>
  <si>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</si>
  <si>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</si>
  <si>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</si>
  <si>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</si>
  <si>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</si>
  <si>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</si>
  <si>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</si>
  <si>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</si>
  <si>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</si>
  <si>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</si>
  <si>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</si>
  <si>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</si>
  <si>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</si>
  <si>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</si>
  <si>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</si>
  <si>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</si>
  <si>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</si>
  <si>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</si>
  <si>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</si>
  <si>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</si>
  <si>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</si>
  <si>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</si>
  <si>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</si>
  <si>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</si>
  <si>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</si>
  <si>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</si>
  <si>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</si>
  <si>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</si>
  <si>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</si>
  <si>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</si>
  <si>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</si>
  <si>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</si>
  <si>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</si>
  <si>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3.98</t>
  </si>
  <si>
    <t>▲ 0.40</t>
  </si>
  <si>
    <t>一般会計</t>
  </si>
  <si>
    <t>南伊豆町水道事業会計</t>
  </si>
  <si>
    <t>南伊豆町国民健康保険特別会計</t>
  </si>
  <si>
    <t>南伊豆町公共下水道事業特別会計</t>
  </si>
  <si>
    <t>南伊豆町介護保険特別会計</t>
  </si>
  <si>
    <t>南伊豆町後期高齢者医療特別会計</t>
  </si>
  <si>
    <t>南伊豆町土地取得特別会計</t>
  </si>
  <si>
    <t>南伊豆町子浦漁業集落排水事業特別会計</t>
  </si>
  <si>
    <t>その他会計（赤字）</t>
  </si>
  <si>
    <t>その他会計（黒字）</t>
  </si>
  <si>
    <t>静岡県市町総合事務組合</t>
    <rPh sb="0" eb="3">
      <t>シズオカケン</t>
    </rPh>
    <rPh sb="3" eb="4">
      <t>シ</t>
    </rPh>
    <rPh sb="4" eb="5">
      <t>マチ</t>
    </rPh>
    <rPh sb="5" eb="7">
      <t>ソウゴウ</t>
    </rPh>
    <rPh sb="7" eb="9">
      <t>ジム</t>
    </rPh>
    <rPh sb="9" eb="11">
      <t>クミアイ</t>
    </rPh>
    <phoneticPr fontId="2"/>
  </si>
  <si>
    <t>南豆衛生プラント組合</t>
    <rPh sb="0" eb="1">
      <t>ミナミ</t>
    </rPh>
    <rPh sb="1" eb="2">
      <t>マメ</t>
    </rPh>
    <rPh sb="2" eb="4">
      <t>エイセイ</t>
    </rPh>
    <rPh sb="8" eb="10">
      <t>クミアイ</t>
    </rPh>
    <phoneticPr fontId="2"/>
  </si>
  <si>
    <t>伊豆斎場組合</t>
    <rPh sb="0" eb="2">
      <t>イズ</t>
    </rPh>
    <rPh sb="2" eb="4">
      <t>サイジョウ</t>
    </rPh>
    <rPh sb="4" eb="6">
      <t>クミアイ</t>
    </rPh>
    <phoneticPr fontId="2"/>
  </si>
  <si>
    <t>下田地区消防組合</t>
    <rPh sb="0" eb="2">
      <t>シモダ</t>
    </rPh>
    <rPh sb="2" eb="4">
      <t>チク</t>
    </rPh>
    <rPh sb="4" eb="6">
      <t>ショウボウ</t>
    </rPh>
    <rPh sb="6" eb="8">
      <t>クミアイ</t>
    </rPh>
    <phoneticPr fontId="2"/>
  </si>
  <si>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5"/>
  </si>
  <si>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</si>
  <si>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静岡地方滞納整理機構</t>
    <rPh sb="0" eb="2">
      <t>シズオカ</t>
    </rPh>
    <rPh sb="2" eb="4">
      <t>チホウ</t>
    </rPh>
    <rPh sb="4" eb="6">
      <t>タイノウ</t>
    </rPh>
    <rPh sb="6" eb="8">
      <t>セイリ</t>
    </rPh>
    <rPh sb="8" eb="10">
      <t>キコウ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</si>
  <si>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</si>
  <si>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5"/>
  </si>
  <si>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</si>
  <si>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</si>
  <si>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</si>
  <si>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</si>
  <si>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</si>
  <si>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</si>
  <si>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</si>
  <si>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</si>
  <si>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</si>
  <si>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</si>
  <si>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</si>
  <si>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</si>
  <si>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</si>
  <si>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</si>
  <si>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実質公債費率は類似団体と比較して低い水準を保っているが、将来負担比率は類似団体平均を大きく上回っている。これは、近年の大型事業に係る新規地方債上回ってしまい、地方債現在高
が増加したことが要因である。また、これらの大型事業に係る地方債の償還が平成31年度から始まるため、実質公債比率が上昇していくと想定される。今後は、事業の平準化を図り、新規発行
地方債を抑制することにより、公債費の適正化に取り組んでいく必要がある。</t>
    <rPh sb="0" eb="2">
      <t>ジッシツ</t>
    </rPh>
    <rPh sb="2" eb="5">
      <t>コウサイヒ</t>
    </rPh>
    <rPh sb="5" eb="6">
      <t>リツ</t>
    </rPh>
    <rPh sb="7" eb="9">
      <t>ルイジ</t>
    </rPh>
    <rPh sb="9" eb="11">
      <t>ダンタイ</t>
    </rPh>
    <rPh sb="12" eb="14">
      <t>ヒカク</t>
    </rPh>
    <rPh sb="16" eb="17">
      <t>ヒク</t>
    </rPh>
    <rPh sb="18" eb="20">
      <t>スイジュン</t>
    </rPh>
    <rPh sb="21" eb="22">
      <t>タモ</t>
    </rPh>
    <rPh sb="28" eb="30">
      <t>ショウライ</t>
    </rPh>
    <rPh sb="30" eb="32">
      <t>フタン</t>
    </rPh>
    <rPh sb="32" eb="34">
      <t>ヒリツ</t>
    </rPh>
    <rPh sb="35" eb="37">
      <t>ルイジ</t>
    </rPh>
    <rPh sb="37" eb="39">
      <t>ダンタイ</t>
    </rPh>
    <rPh sb="39" eb="41">
      <t>ヘイキン</t>
    </rPh>
    <rPh sb="42" eb="43">
      <t>オオ</t>
    </rPh>
    <rPh sb="45" eb="47">
      <t>ウワマワ</t>
    </rPh>
    <rPh sb="56" eb="58">
      <t>キンネン</t>
    </rPh>
    <rPh sb="59" eb="61">
      <t>オオガタ</t>
    </rPh>
    <rPh sb="61" eb="63">
      <t>ジギョウ</t>
    </rPh>
    <rPh sb="64" eb="65">
      <t>カカ</t>
    </rPh>
    <rPh sb="66" eb="68">
      <t>シンキ</t>
    </rPh>
    <rPh sb="68" eb="71">
      <t>チホウサイ</t>
    </rPh>
    <rPh sb="71" eb="73">
      <t>ウワマワ</t>
    </rPh>
    <rPh sb="79" eb="82">
      <t>チホウサイ</t>
    </rPh>
    <rPh sb="82" eb="84">
      <t>ゲンザイ</t>
    </rPh>
    <rPh sb="84" eb="85">
      <t>ダカ</t>
    </rPh>
    <rPh sb="87" eb="89">
      <t>ゾウカ</t>
    </rPh>
    <rPh sb="94" eb="96">
      <t>ヨウイン</t>
    </rPh>
    <rPh sb="107" eb="109">
      <t>オオガタ</t>
    </rPh>
    <rPh sb="109" eb="111">
      <t>ジギョウ</t>
    </rPh>
    <rPh sb="112" eb="113">
      <t>カカ</t>
    </rPh>
    <rPh sb="114" eb="117">
      <t>チホウサイ</t>
    </rPh>
    <rPh sb="118" eb="120">
      <t>ショウカン</t>
    </rPh>
    <rPh sb="121" eb="123">
      <t>ヘイセイ</t>
    </rPh>
    <rPh sb="125" eb="127">
      <t>ネンド</t>
    </rPh>
    <rPh sb="129" eb="130">
      <t>ハジ</t>
    </rPh>
    <rPh sb="135" eb="137">
      <t>ジッシツ</t>
    </rPh>
    <rPh sb="137" eb="139">
      <t>コウサイ</t>
    </rPh>
    <rPh sb="139" eb="141">
      <t>ヒリツ</t>
    </rPh>
    <rPh sb="142" eb="144">
      <t>ジョウショウ</t>
    </rPh>
    <rPh sb="149" eb="151">
      <t>ソウテイ</t>
    </rPh>
    <rPh sb="155" eb="157">
      <t>コンゴ</t>
    </rPh>
    <rPh sb="159" eb="161">
      <t>ジギョウ</t>
    </rPh>
    <rPh sb="162" eb="165">
      <t>ヘイジュンカ</t>
    </rPh>
    <rPh sb="166" eb="167">
      <t>ハカ</t>
    </rPh>
    <rPh sb="169" eb="171">
      <t>シンキ</t>
    </rPh>
    <rPh sb="171" eb="173">
      <t>ハッコウ</t>
    </rPh>
    <rPh sb="174" eb="177">
      <t>チホウサイ</t>
    </rPh>
    <rPh sb="178" eb="180">
      <t>ヨクセイ</t>
    </rPh>
    <rPh sb="188" eb="191">
      <t>コウサイヒ</t>
    </rPh>
    <rPh sb="192" eb="195">
      <t>テキセイカ</t>
    </rPh>
    <rPh sb="196" eb="197">
      <t>ト</t>
    </rPh>
    <rPh sb="198" eb="199">
      <t>ク</t>
    </rPh>
    <rPh sb="203" eb="20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</si>
</sst>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extLst>
            <c:ext xmlns:c16="http://schemas.microsoft.com/office/drawing/2014/chart" uri="{C3380CC4-5D6E-409C-BE32-E72D297353CC}">
              <c16:uniqueId val="{00000000-BFF0-42A7-A92A-9962B8A7D6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154758</c:v>
                </c:pt>
                <c:pt idx="1">
                  <c:v>40264</c:v>
                </c:pt>
                <c:pt idx="2">
                  <c:v>89597</c:v>
                </c:pt>
                <c:pt idx="3">
                  <c:v>39935</c:v>
                </c:pt>
                <c:pt idx="4">
                  <c:v>83825</c:v>
                </c:pt>
              </c:numCache>
            </c:numRef>
          </c:val>
          <c:smooth val="0"/>
          <c:extLst>
            <c:ext xmlns:c16="http://schemas.microsoft.com/office/drawing/2014/chart" uri="{C3380CC4-5D6E-409C-BE32-E72D297353CC}">
              <c16:uniqueId val="{00000001-BFF0-42A7-A92A-9962B8A7D667}"/>
            </c:ext>
          </c:extLst>
        </c:ser>
        <c:dLbls>
          <c:showLegendKey val="0"/>
          <c:showVal val="0"/>
          <c:showCatName val="0"/>
          <c:showSerName val="0"/>
          <c:showPercent val="0"/>
          <c:showBubbleSize val="0"/>
        </c:dLbls>
        <c:marker val="1"/>
        <c:smooth val="0"/>
        <c:axId val="235536768"/>
        <c:axId val="235538688"/>
      </c:lineChart>
      <c:catAx>
        <c:axId val="235536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538688"/>
        <c:crosses val="autoZero"/>
        <c:auto val="1"/>
        <c:lblAlgn val="ctr"/>
        <c:lblOffset val="100"/>
        <c:tickLblSkip val="1"/>
        <c:tickMarkSkip val="1"/>
        <c:noMultiLvlLbl val="0"/>
      </c:catAx>
      <c:valAx>
        <c:axId val="23553868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536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10.76</c:v>
                </c:pt>
                <c:pt idx="1">
                  <c:v>8.9600000000000009</c:v>
                </c:pt>
                <c:pt idx="2">
                  <c:v>8.24</c:v>
                </c:pt>
                <c:pt idx="3">
                  <c:v>7.89</c:v>
                </c:pt>
                <c:pt idx="4">
                  <c:v>14.64</c:v>
                </c:pt>
              </c:numCache>
            </c:numRef>
          </c:val>
          <c:extLst>
            <c:ext xmlns:c16="http://schemas.microsoft.com/office/drawing/2014/chart" uri="{C3380CC4-5D6E-409C-BE32-E72D297353CC}">
              <c16:uniqueId val="{00000000-5BDA-410A-92E8-9B2211294F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29.24</c:v>
                </c:pt>
                <c:pt idx="1">
                  <c:v>34.03</c:v>
                </c:pt>
                <c:pt idx="2">
                  <c:v>29.98</c:v>
                </c:pt>
                <c:pt idx="3">
                  <c:v>30.58</c:v>
                </c:pt>
                <c:pt idx="4">
                  <c:v>30.96</c:v>
                </c:pt>
              </c:numCache>
            </c:numRef>
          </c:val>
          <c:extLst>
            <c:ext xmlns:c16="http://schemas.microsoft.com/office/drawing/2014/chart" uri="{C3380CC4-5D6E-409C-BE32-E72D297353CC}">
              <c16:uniqueId val="{00000001-5BDA-410A-92E8-9B2211294F70}"/>
            </c:ext>
          </c:extLst>
        </c:ser>
        <c:dLbls>
          <c:showLegendKey val="0"/>
          <c:showVal val="0"/>
          <c:showCatName val="0"/>
          <c:showSerName val="0"/>
          <c:showPercent val="0"/>
          <c:showBubbleSize val="0"/>
        </c:dLbls>
        <c:gapWidth val="250"/>
        <c:overlap val="100"/>
        <c:axId val="246514048"/>
        <c:axId val="246515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5.16</c:v>
                </c:pt>
                <c:pt idx="1">
                  <c:v>0.78</c:v>
                </c:pt>
                <c:pt idx="2">
                  <c:v>-3.98</c:v>
                </c:pt>
                <c:pt idx="3">
                  <c:v>-0.4</c:v>
                </c:pt>
                <c:pt idx="4">
                  <c:v>8.57</c:v>
                </c:pt>
              </c:numCache>
            </c:numRef>
          </c:val>
          <c:smooth val="0"/>
          <c:extLst>
            <c:ext xmlns:c16="http://schemas.microsoft.com/office/drawing/2014/chart" uri="{C3380CC4-5D6E-409C-BE32-E72D297353CC}">
              <c16:uniqueId val="{00000002-5BDA-410A-92E8-9B2211294F70}"/>
            </c:ext>
          </c:extLst>
        </c:ser>
        <c:dLbls>
          <c:showLegendKey val="0"/>
          <c:showVal val="0"/>
          <c:showCatName val="0"/>
          <c:showSerName val="0"/>
          <c:showPercent val="0"/>
          <c:showBubbleSize val="0"/>
        </c:dLbls>
        <c:marker val="1"/>
        <c:smooth val="0"/>
        <c:axId val="246514048"/>
        <c:axId val="246515968"/>
      </c:lineChart>
      <c:catAx>
        <c:axId val="24651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515968"/>
        <c:crosses val="autoZero"/>
        <c:auto val="1"/>
        <c:lblAlgn val="ctr"/>
        <c:lblOffset val="100"/>
        <c:tickLblSkip val="1"/>
        <c:tickMarkSkip val="1"/>
        <c:noMultiLvlLbl val="0"/>
      </c:catAx>
      <c:valAx>
        <c:axId val="246515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51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D20-475C-B64D-D0073ADAC03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20-475C-B64D-D0073ADAC034}"/>
            </c:ext>
          </c:extLst>
        </c:ser>
        <c:ser>
          <c:idx val="2"/>
          <c:order val="2"/>
          <c:tx>
            <c:strRef>
              <c:f>データシート!$A$29</c:f>
              <c:strCache>
                <c:ptCount val="1"/>
                <c:pt idx="0">
                  <c:v>南伊豆町子浦漁業集落排水事業特別会計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D20-475C-B64D-D0073ADAC034}"/>
            </c:ext>
          </c:extLst>
        </c:ser>
        <c:ser>
          <c:idx val="3"/>
          <c:order val="3"/>
          <c:tx>
            <c:strRef>
              <c:f>データシート!$A$30</c:f>
              <c:strCache>
                <c:ptCount val="1"/>
                <c:pt idx="0">
                  <c:v>南伊豆町土地取得特別会計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D20-475C-B64D-D0073ADAC034}"/>
            </c:ext>
          </c:extLst>
        </c:ser>
        <c:ser>
          <c:idx val="4"/>
          <c:order val="4"/>
          <c:tx>
            <c:strRef>
              <c:f>データシート!$A$31</c:f>
              <c:strCache>
                <c:ptCount val="1"/>
                <c:pt idx="0">
                  <c:v>南伊豆町後期高齢者医療特別会計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c:v>
                </c:pt>
                <c:pt idx="8">
                  <c:v>#N/A</c:v>
                </c:pt>
                <c:pt idx="9">
                  <c:v>0.05</c:v>
                </c:pt>
              </c:numCache>
            </c:numRef>
          </c:val>
          <c:extLst>
            <c:ext xmlns:c16="http://schemas.microsoft.com/office/drawing/2014/chart" uri="{C3380CC4-5D6E-409C-BE32-E72D297353CC}">
              <c16:uniqueId val="{00000004-4D20-475C-B64D-D0073ADAC034}"/>
            </c:ext>
          </c:extLst>
        </c:ser>
        <c:ser>
          <c:idx val="5"/>
          <c:order val="5"/>
          <c:tx>
            <c:strRef>
              <c:f>データシート!$A$32</c:f>
              <c:strCache>
                <c:ptCount val="1"/>
                <c:pt idx="0">
                  <c:v>南伊豆町介護保険特別会計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0.45</c:v>
                </c:pt>
                <c:pt idx="4">
                  <c:v>#N/A</c:v>
                </c:pt>
                <c:pt idx="5">
                  <c:v>0.4</c:v>
                </c:pt>
                <c:pt idx="6">
                  <c:v>#N/A</c:v>
                </c:pt>
                <c:pt idx="7">
                  <c:v>0</c:v>
                </c:pt>
                <c:pt idx="8">
                  <c:v>#N/A</c:v>
                </c:pt>
                <c:pt idx="9">
                  <c:v>7.0000000000000007E-2</c:v>
                </c:pt>
              </c:numCache>
            </c:numRef>
          </c:val>
          <c:extLst>
            <c:ext xmlns:c16="http://schemas.microsoft.com/office/drawing/2014/chart" uri="{C3380CC4-5D6E-409C-BE32-E72D297353CC}">
              <c16:uniqueId val="{00000005-4D20-475C-B64D-D0073ADAC034}"/>
            </c:ext>
          </c:extLst>
        </c:ser>
        <c:ser>
          <c:idx val="6"/>
          <c:order val="6"/>
          <c:tx>
            <c:strRef>
              <c:f>データシート!$A$33</c:f>
              <c:strCache>
                <c:ptCount val="1"/>
                <c:pt idx="0">
                  <c:v>南伊豆町公共下水道事業特別会計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c:v>
                </c:pt>
                <c:pt idx="8">
                  <c:v>#N/A</c:v>
                </c:pt>
                <c:pt idx="9">
                  <c:v>0.54</c:v>
                </c:pt>
              </c:numCache>
            </c:numRef>
          </c:val>
          <c:extLst>
            <c:ext xmlns:c16="http://schemas.microsoft.com/office/drawing/2014/chart" uri="{C3380CC4-5D6E-409C-BE32-E72D297353CC}">
              <c16:uniqueId val="{00000006-4D20-475C-B64D-D0073ADAC034}"/>
            </c:ext>
          </c:extLst>
        </c:ser>
        <c:ser>
          <c:idx val="7"/>
          <c:order val="7"/>
          <c:tx>
            <c:strRef>
              <c:f>データシート!$A$34</c:f>
              <c:strCache>
                <c:ptCount val="1"/>
                <c:pt idx="0">
                  <c:v>南伊豆町国民健康保険特別会計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2.25</c:v>
                </c:pt>
                <c:pt idx="2">
                  <c:v>#N/A</c:v>
                </c:pt>
                <c:pt idx="3">
                  <c:v>3.11</c:v>
                </c:pt>
                <c:pt idx="4">
                  <c:v>#N/A</c:v>
                </c:pt>
                <c:pt idx="5">
                  <c:v>3.52</c:v>
                </c:pt>
                <c:pt idx="6">
                  <c:v>#N/A</c:v>
                </c:pt>
                <c:pt idx="7">
                  <c:v>4.5599999999999996</c:v>
                </c:pt>
                <c:pt idx="8">
                  <c:v>#N/A</c:v>
                </c:pt>
                <c:pt idx="9">
                  <c:v>4.3600000000000003</c:v>
                </c:pt>
              </c:numCache>
            </c:numRef>
          </c:val>
          <c:extLst>
            <c:ext xmlns:c16="http://schemas.microsoft.com/office/drawing/2014/chart" uri="{C3380CC4-5D6E-409C-BE32-E72D297353CC}">
              <c16:uniqueId val="{00000007-4D20-475C-B64D-D0073ADAC034}"/>
            </c:ext>
          </c:extLst>
        </c:ser>
        <c:ser>
          <c:idx val="8"/>
          <c:order val="8"/>
          <c:tx>
            <c:strRef>
              <c:f>データシート!$A$35</c:f>
              <c:strCache>
                <c:ptCount val="1"/>
                <c:pt idx="0">
                  <c:v>南伊豆町水道事業会計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3.93</c:v>
                </c:pt>
                <c:pt idx="2">
                  <c:v>#N/A</c:v>
                </c:pt>
                <c:pt idx="3">
                  <c:v>4.5999999999999996</c:v>
                </c:pt>
                <c:pt idx="4">
                  <c:v>#N/A</c:v>
                </c:pt>
                <c:pt idx="5">
                  <c:v>5.72</c:v>
                </c:pt>
                <c:pt idx="6">
                  <c:v>#N/A</c:v>
                </c:pt>
                <c:pt idx="7">
                  <c:v>6.25</c:v>
                </c:pt>
                <c:pt idx="8">
                  <c:v>#N/A</c:v>
                </c:pt>
                <c:pt idx="9">
                  <c:v>6.88</c:v>
                </c:pt>
              </c:numCache>
            </c:numRef>
          </c:val>
          <c:extLst>
            <c:ext xmlns:c16="http://schemas.microsoft.com/office/drawing/2014/chart" uri="{C3380CC4-5D6E-409C-BE32-E72D297353CC}">
              <c16:uniqueId val="{00000008-4D20-475C-B64D-D0073ADAC03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10.76</c:v>
                </c:pt>
                <c:pt idx="2">
                  <c:v>#N/A</c:v>
                </c:pt>
                <c:pt idx="3">
                  <c:v>8.9499999999999993</c:v>
                </c:pt>
                <c:pt idx="4">
                  <c:v>#N/A</c:v>
                </c:pt>
                <c:pt idx="5">
                  <c:v>8.23</c:v>
                </c:pt>
                <c:pt idx="6">
                  <c:v>#N/A</c:v>
                </c:pt>
                <c:pt idx="7">
                  <c:v>7.89</c:v>
                </c:pt>
                <c:pt idx="8">
                  <c:v>#N/A</c:v>
                </c:pt>
                <c:pt idx="9">
                  <c:v>14.63</c:v>
                </c:pt>
              </c:numCache>
            </c:numRef>
          </c:val>
          <c:extLst>
            <c:ext xmlns:c16="http://schemas.microsoft.com/office/drawing/2014/chart" uri="{C3380CC4-5D6E-409C-BE32-E72D297353CC}">
              <c16:uniqueId val="{00000009-4D20-475C-B64D-D0073ADAC034}"/>
            </c:ext>
          </c:extLst>
        </c:ser>
        <c:dLbls>
          <c:showLegendKey val="0"/>
          <c:showVal val="0"/>
          <c:showCatName val="0"/>
          <c:showSerName val="0"/>
          <c:showPercent val="0"/>
          <c:showBubbleSize val="0"/>
        </c:dLbls>
        <c:gapWidth val="150"/>
        <c:overlap val="100"/>
        <c:axId val="248378496"/>
        <c:axId val="248380032"/>
      </c:barChart>
      <c:catAx>
        <c:axId val="24837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380032"/>
        <c:crosses val="autoZero"/>
        <c:auto val="1"/>
        <c:lblAlgn val="ctr"/>
        <c:lblOffset val="100"/>
        <c:tickLblSkip val="1"/>
        <c:tickMarkSkip val="1"/>
        <c:noMultiLvlLbl val="0"/>
      </c:catAx>
      <c:valAx>
        <c:axId val="248380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378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459</c:v>
                </c:pt>
                <c:pt idx="5">
                  <c:v>467</c:v>
                </c:pt>
                <c:pt idx="8">
                  <c:v>454</c:v>
                </c:pt>
                <c:pt idx="11">
                  <c:v>471</c:v>
                </c:pt>
                <c:pt idx="14">
                  <c:v>463</c:v>
                </c:pt>
              </c:numCache>
            </c:numRef>
          </c:val>
          <c:extLst>
            <c:ext xmlns:c16="http://schemas.microsoft.com/office/drawing/2014/chart" uri="{C3380CC4-5D6E-409C-BE32-E72D297353CC}">
              <c16:uniqueId val="{00000000-4B73-4031-B98B-B02C2E3A79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73-4031-B98B-B02C2E3A79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c:v>
                </c:pt>
                <c:pt idx="3">
                  <c:v>15</c:v>
                </c:pt>
                <c:pt idx="6">
                  <c:v>6</c:v>
                </c:pt>
                <c:pt idx="9">
                  <c:v>2</c:v>
                </c:pt>
                <c:pt idx="12">
                  <c:v>2</c:v>
                </c:pt>
              </c:numCache>
            </c:numRef>
          </c:val>
          <c:extLst>
            <c:ext xmlns:c16="http://schemas.microsoft.com/office/drawing/2014/chart" uri="{C3380CC4-5D6E-409C-BE32-E72D297353CC}">
              <c16:uniqueId val="{00000002-4B73-4031-B98B-B02C2E3A79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48</c:v>
                </c:pt>
                <c:pt idx="3">
                  <c:v>56</c:v>
                </c:pt>
                <c:pt idx="6">
                  <c:v>89</c:v>
                </c:pt>
                <c:pt idx="9">
                  <c:v>77</c:v>
                </c:pt>
                <c:pt idx="12">
                  <c:v>90</c:v>
                </c:pt>
              </c:numCache>
            </c:numRef>
          </c:val>
          <c:extLst>
            <c:ext xmlns:c16="http://schemas.microsoft.com/office/drawing/2014/chart" uri="{C3380CC4-5D6E-409C-BE32-E72D297353CC}">
              <c16:uniqueId val="{00000003-4B73-4031-B98B-B02C2E3A79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156</c:v>
                </c:pt>
                <c:pt idx="3">
                  <c:v>158</c:v>
                </c:pt>
                <c:pt idx="6">
                  <c:v>158</c:v>
                </c:pt>
                <c:pt idx="9">
                  <c:v>159</c:v>
                </c:pt>
                <c:pt idx="12">
                  <c:v>150</c:v>
                </c:pt>
              </c:numCache>
            </c:numRef>
          </c:val>
          <c:extLst>
            <c:ext xmlns:c16="http://schemas.microsoft.com/office/drawing/2014/chart" uri="{C3380CC4-5D6E-409C-BE32-E72D297353CC}">
              <c16:uniqueId val="{00000004-4B73-4031-B98B-B02C2E3A79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73-4031-B98B-B02C2E3A79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73-4031-B98B-B02C2E3A79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530</c:v>
                </c:pt>
                <c:pt idx="3">
                  <c:v>501</c:v>
                </c:pt>
                <c:pt idx="6">
                  <c:v>468</c:v>
                </c:pt>
                <c:pt idx="9">
                  <c:v>462</c:v>
                </c:pt>
                <c:pt idx="12">
                  <c:v>436</c:v>
                </c:pt>
              </c:numCache>
            </c:numRef>
          </c:val>
          <c:extLst>
            <c:ext xmlns:c16="http://schemas.microsoft.com/office/drawing/2014/chart" uri="{C3380CC4-5D6E-409C-BE32-E72D297353CC}">
              <c16:uniqueId val="{00000007-4B73-4031-B98B-B02C2E3A798E}"/>
            </c:ext>
          </c:extLst>
        </c:ser>
        <c:dLbls>
          <c:showLegendKey val="0"/>
          <c:showVal val="0"/>
          <c:showCatName val="0"/>
          <c:showSerName val="0"/>
          <c:showPercent val="0"/>
          <c:showBubbleSize val="0"/>
        </c:dLbls>
        <c:gapWidth val="100"/>
        <c:overlap val="100"/>
        <c:axId val="237573632"/>
        <c:axId val="237575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290</c:v>
                </c:pt>
                <c:pt idx="2">
                  <c:v>#N/A</c:v>
                </c:pt>
                <c:pt idx="3">
                  <c:v>#N/A</c:v>
                </c:pt>
                <c:pt idx="4">
                  <c:v>263</c:v>
                </c:pt>
                <c:pt idx="5">
                  <c:v>#N/A</c:v>
                </c:pt>
                <c:pt idx="6">
                  <c:v>#N/A</c:v>
                </c:pt>
                <c:pt idx="7">
                  <c:v>267</c:v>
                </c:pt>
                <c:pt idx="8">
                  <c:v>#N/A</c:v>
                </c:pt>
                <c:pt idx="9">
                  <c:v>#N/A</c:v>
                </c:pt>
                <c:pt idx="10">
                  <c:v>229</c:v>
                </c:pt>
                <c:pt idx="11">
                  <c:v>#N/A</c:v>
                </c:pt>
                <c:pt idx="12">
                  <c:v>#N/A</c:v>
                </c:pt>
                <c:pt idx="13">
                  <c:v>215</c:v>
                </c:pt>
                <c:pt idx="14">
                  <c:v>#N/A</c:v>
                </c:pt>
              </c:numCache>
            </c:numRef>
          </c:val>
          <c:smooth val="0"/>
          <c:extLst>
            <c:ext xmlns:c16="http://schemas.microsoft.com/office/drawing/2014/chart" uri="{C3380CC4-5D6E-409C-BE32-E72D297353CC}">
              <c16:uniqueId val="{00000008-4B73-4031-B98B-B02C2E3A798E}"/>
            </c:ext>
          </c:extLst>
        </c:ser>
        <c:dLbls>
          <c:showLegendKey val="0"/>
          <c:showVal val="0"/>
          <c:showCatName val="0"/>
          <c:showSerName val="0"/>
          <c:showPercent val="0"/>
          <c:showBubbleSize val="0"/>
        </c:dLbls>
        <c:marker val="1"/>
        <c:smooth val="0"/>
        <c:axId val="237573632"/>
        <c:axId val="237575552"/>
      </c:lineChart>
      <c:catAx>
        <c:axId val="23757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575552"/>
        <c:crosses val="autoZero"/>
        <c:auto val="1"/>
        <c:lblAlgn val="ctr"/>
        <c:lblOffset val="100"/>
        <c:tickLblSkip val="1"/>
        <c:tickMarkSkip val="1"/>
        <c:noMultiLvlLbl val="0"/>
      </c:catAx>
      <c:valAx>
        <c:axId val="23757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57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4800</c:v>
                </c:pt>
                <c:pt idx="5">
                  <c:v>4595</c:v>
                </c:pt>
                <c:pt idx="8">
                  <c:v>4562</c:v>
                </c:pt>
                <c:pt idx="11">
                  <c:v>4491</c:v>
                </c:pt>
                <c:pt idx="14">
                  <c:v>4418</c:v>
                </c:pt>
              </c:numCache>
            </c:numRef>
          </c:val>
          <c:extLst>
            <c:ext xmlns:c16="http://schemas.microsoft.com/office/drawing/2014/chart" uri="{C3380CC4-5D6E-409C-BE32-E72D297353CC}">
              <c16:uniqueId val="{00000000-B265-4276-9C97-FBD38E0C4C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36</c:v>
                </c:pt>
                <c:pt idx="5">
                  <c:v>33</c:v>
                </c:pt>
                <c:pt idx="8">
                  <c:v>30</c:v>
                </c:pt>
                <c:pt idx="11">
                  <c:v>27</c:v>
                </c:pt>
                <c:pt idx="14">
                  <c:v>23</c:v>
                </c:pt>
              </c:numCache>
            </c:numRef>
          </c:val>
          <c:extLst>
            <c:ext xmlns:c16="http://schemas.microsoft.com/office/drawing/2014/chart" uri="{C3380CC4-5D6E-409C-BE32-E72D297353CC}">
              <c16:uniqueId val="{00000001-B265-4276-9C97-FBD38E0C4C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1310</c:v>
                </c:pt>
                <c:pt idx="5">
                  <c:v>1476</c:v>
                </c:pt>
                <c:pt idx="8">
                  <c:v>1638</c:v>
                </c:pt>
                <c:pt idx="11">
                  <c:v>1653</c:v>
                </c:pt>
                <c:pt idx="14">
                  <c:v>1595</c:v>
                </c:pt>
              </c:numCache>
            </c:numRef>
          </c:val>
          <c:extLst>
            <c:ext xmlns:c16="http://schemas.microsoft.com/office/drawing/2014/chart" uri="{C3380CC4-5D6E-409C-BE32-E72D297353CC}">
              <c16:uniqueId val="{00000002-B265-4276-9C97-FBD38E0C4C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65-4276-9C97-FBD38E0C4C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65-4276-9C97-FBD38E0C4C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65-4276-9C97-FBD38E0C4C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1312</c:v>
                </c:pt>
                <c:pt idx="3">
                  <c:v>1338</c:v>
                </c:pt>
                <c:pt idx="6">
                  <c:v>1409</c:v>
                </c:pt>
                <c:pt idx="9">
                  <c:v>1316</c:v>
                </c:pt>
                <c:pt idx="12">
                  <c:v>1323</c:v>
                </c:pt>
              </c:numCache>
            </c:numRef>
          </c:val>
          <c:extLst>
            <c:ext xmlns:c16="http://schemas.microsoft.com/office/drawing/2014/chart" uri="{C3380CC4-5D6E-409C-BE32-E72D297353CC}">
              <c16:uniqueId val="{00000006-B265-4276-9C97-FBD38E0C4C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627</c:v>
                </c:pt>
                <c:pt idx="3">
                  <c:v>549</c:v>
                </c:pt>
                <c:pt idx="6">
                  <c:v>496</c:v>
                </c:pt>
                <c:pt idx="9">
                  <c:v>515</c:v>
                </c:pt>
                <c:pt idx="12">
                  <c:v>493</c:v>
                </c:pt>
              </c:numCache>
            </c:numRef>
          </c:val>
          <c:extLst>
            <c:ext xmlns:c16="http://schemas.microsoft.com/office/drawing/2014/chart" uri="{C3380CC4-5D6E-409C-BE32-E72D297353CC}">
              <c16:uniqueId val="{00000007-B265-4276-9C97-FBD38E0C4C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1741</c:v>
                </c:pt>
                <c:pt idx="3">
                  <c:v>1742</c:v>
                </c:pt>
                <c:pt idx="6">
                  <c:v>1838</c:v>
                </c:pt>
                <c:pt idx="9">
                  <c:v>1923</c:v>
                </c:pt>
                <c:pt idx="12">
                  <c:v>1876</c:v>
                </c:pt>
              </c:numCache>
            </c:numRef>
          </c:val>
          <c:extLst>
            <c:ext xmlns:c16="http://schemas.microsoft.com/office/drawing/2014/chart" uri="{C3380CC4-5D6E-409C-BE32-E72D297353CC}">
              <c16:uniqueId val="{00000008-B265-4276-9C97-FBD38E0C4C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c:v>
                </c:pt>
                <c:pt idx="3">
                  <c:v>3</c:v>
                </c:pt>
                <c:pt idx="6">
                  <c:v>0</c:v>
                </c:pt>
                <c:pt idx="9">
                  <c:v>0</c:v>
                </c:pt>
                <c:pt idx="12">
                  <c:v>0</c:v>
                </c:pt>
              </c:numCache>
            </c:numRef>
          </c:val>
          <c:extLst>
            <c:ext xmlns:c16="http://schemas.microsoft.com/office/drawing/2014/chart" uri="{C3380CC4-5D6E-409C-BE32-E72D297353CC}">
              <c16:uniqueId val="{00000009-B265-4276-9C97-FBD38E0C4C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4352</c:v>
                </c:pt>
                <c:pt idx="3">
                  <c:v>4205</c:v>
                </c:pt>
                <c:pt idx="6">
                  <c:v>4173</c:v>
                </c:pt>
                <c:pt idx="9">
                  <c:v>4047</c:v>
                </c:pt>
                <c:pt idx="12">
                  <c:v>4184</c:v>
                </c:pt>
              </c:numCache>
            </c:numRef>
          </c:val>
          <c:extLst>
            <c:ext xmlns:c16="http://schemas.microsoft.com/office/drawing/2014/chart" uri="{C3380CC4-5D6E-409C-BE32-E72D297353CC}">
              <c16:uniqueId val="{0000000A-B265-4276-9C97-FBD38E0C4C09}"/>
            </c:ext>
          </c:extLst>
        </c:ser>
        <c:dLbls>
          <c:showLegendKey val="0"/>
          <c:showVal val="0"/>
          <c:showCatName val="0"/>
          <c:showSerName val="0"/>
          <c:showPercent val="0"/>
          <c:showBubbleSize val="0"/>
        </c:dLbls>
        <c:gapWidth val="100"/>
        <c:overlap val="100"/>
        <c:axId val="249350400"/>
        <c:axId val="249360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1899</c:v>
                </c:pt>
                <c:pt idx="2">
                  <c:v>#N/A</c:v>
                </c:pt>
                <c:pt idx="3">
                  <c:v>#N/A</c:v>
                </c:pt>
                <c:pt idx="4">
                  <c:v>1732</c:v>
                </c:pt>
                <c:pt idx="5">
                  <c:v>#N/A</c:v>
                </c:pt>
                <c:pt idx="6">
                  <c:v>#N/A</c:v>
                </c:pt>
                <c:pt idx="7">
                  <c:v>1687</c:v>
                </c:pt>
                <c:pt idx="8">
                  <c:v>#N/A</c:v>
                </c:pt>
                <c:pt idx="9">
                  <c:v>#N/A</c:v>
                </c:pt>
                <c:pt idx="10">
                  <c:v>1629</c:v>
                </c:pt>
                <c:pt idx="11">
                  <c:v>#N/A</c:v>
                </c:pt>
                <c:pt idx="12">
                  <c:v>#N/A</c:v>
                </c:pt>
                <c:pt idx="13">
                  <c:v>1840</c:v>
                </c:pt>
                <c:pt idx="14">
                  <c:v>#N/A</c:v>
                </c:pt>
              </c:numCache>
            </c:numRef>
          </c:val>
          <c:smooth val="0"/>
          <c:extLst>
            <c:ext xmlns:c16="http://schemas.microsoft.com/office/drawing/2014/chart" uri="{C3380CC4-5D6E-409C-BE32-E72D297353CC}">
              <c16:uniqueId val="{0000000B-B265-4276-9C97-FBD38E0C4C09}"/>
            </c:ext>
          </c:extLst>
        </c:ser>
        <c:dLbls>
          <c:showLegendKey val="0"/>
          <c:showVal val="0"/>
          <c:showCatName val="0"/>
          <c:showSerName val="0"/>
          <c:showPercent val="0"/>
          <c:showBubbleSize val="0"/>
        </c:dLbls>
        <c:marker val="1"/>
        <c:smooth val="0"/>
        <c:axId val="249350400"/>
        <c:axId val="249360768"/>
      </c:lineChart>
      <c:catAx>
        <c:axId val="24935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360768"/>
        <c:crosses val="autoZero"/>
        <c:auto val="1"/>
        <c:lblAlgn val="ctr"/>
        <c:lblOffset val="100"/>
        <c:tickLblSkip val="1"/>
        <c:tickMarkSkip val="1"/>
        <c:noMultiLvlLbl val="0"/>
      </c:catAx>
      <c:valAx>
        <c:axId val="24936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35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{808CD770-FB17-4388-9E6C-177DBA12B06E}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FE29-40A4-8646-144178223797}"/>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{2201DE76-3506-4E3B-82B1-8FFF942748E5}</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FE29-40A4-8646-144178223797}"/>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{B00FC7DF-F82B-46FF-87D1-98315EEA76CA}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FE29-40A4-8646-144178223797}"/>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{7A21580B-854A-45A3-A473-3D56D7BF73AA}</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FE29-40A4-8646-144178223797}"/>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{C586DA3A-3357-4097-B854-A12992C4B29D}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FE29-40A4-8646-144178223797}"/>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E29-40A4-8646-14417822379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{528B20B4-836C-40A0-B591-8DD82E5EAB11}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FE29-40A4-8646-144178223797}"/>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{180A8C8B-A91A-4F17-A6E2-AA4A9DEB581D}</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FE29-40A4-8646-144178223797}"/>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{C270F3CD-67FA-4B4D-B0C8-EB5BA849F7F0}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FE29-40A4-8646-144178223797}"/>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{007E3385-F72A-4EA0-8D99-1B48F3C8ABCB}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FE29-40A4-8646-144178223797}"/>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{AF114EB6-0128-4CD8-9EF2-6101DBAF3E85}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FE29-40A4-8646-144178223797}"/>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E29-40A4-8646-144178223797}"/>
            </c:ext>
          </c:extLst>
        </c:ser>
        <c:dLbls>
          <c:showLegendKey val="0"/>
          <c:showVal val="0"/>
          <c:showCatName val="0"/>
          <c:showSerName val="0"/>
          <c:showPercent val="0"/>
          <c:showBubbleSize val="0"/>
        </c:dLbls>
        <c:axId val="90870912"/>
        <c:axId val="90872832"/>
      </c:scatterChart>
      <c:valAx>
        <c:axId val="908709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872832"/>
        <c:crosses val="autoZero"/>
        <c:crossBetween val="midCat"/>
      </c:valAx>
      <c:valAx>
        <c:axId val="908728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870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{DDD38E5C-E182-4FB8-B7C0-11C404338821}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6D32-4506-91F8-18AF3E14FDA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{F207F53E-6418-41D8-B689-A475748F2A30}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6D32-4506-91F8-18AF3E14FDA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{38A70965-D7CB-439A-AF44-6BD784C8CE56}</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6D32-4506-91F8-18AF3E14FDA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{C4F37847-9C2E-45CE-BEA5-D0566CDB1159}</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6D32-4506-91F8-18AF3E14FDA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{7A3BD9FE-AA34-4AB2-967B-2DD40C1104D4}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6D32-4506-91F8-18AF3E14FDA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10.5</c:v>
                </c:pt>
                <c:pt idx="1">
                  <c:v>10.1</c:v>
                </c:pt>
                <c:pt idx="2">
                  <c:v>9.8000000000000007</c:v>
                </c:pt>
                <c:pt idx="3">
                  <c:v>9.3000000000000007</c:v>
                </c:pt>
                <c:pt idx="4">
                  <c:v>8.6</c:v>
                </c:pt>
              </c:numCache>
            </c:numRef>
          </c:xVal>
          <c:yVal>
            <c:numRef>
              <c:f>公会計指標分析・財政指標組合せ分析表!$K$73:$O$73</c:f>
              <c:numCache>
                <c:formatCode>#,##0.0;"▲ "#,##0.0</c:formatCode>
                <c:ptCount val="5"/>
                <c:pt idx="0">
                  <c:v>66.2</c:v>
                </c:pt>
                <c:pt idx="1">
                  <c:v>64.400000000000006</c:v>
                </c:pt>
                <c:pt idx="2">
                  <c:v>61.1</c:v>
                </c:pt>
                <c:pt idx="3">
                  <c:v>60.6</c:v>
                </c:pt>
                <c:pt idx="4">
                  <c:v>65.3</c:v>
                </c:pt>
              </c:numCache>
            </c:numRef>
          </c:yVal>
          <c:smooth val="0"/>
          <c:extLst>
            <c:ext xmlns:c16="http://schemas.microsoft.com/office/drawing/2014/chart" uri="{C3380CC4-5D6E-409C-BE32-E72D297353CC}">
              <c16:uniqueId val="{00000005-6D32-4506-91F8-18AF3E14FDA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{64DDCE96-326C-4E10-95BD-7443591B7B9E}</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6D32-4506-91F8-18AF3E14FDA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{3D93125B-EA2D-4A38-9D00-FC41F6D87B38}</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6D32-4506-91F8-18AF3E14FDA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{774CE020-39FC-4BE1-98D7-EDC9D5970414}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6D32-4506-91F8-18AF3E14FDA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{56A7074B-80E8-4778-AA32-50FB8D5A6D9B}</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6D32-4506-91F8-18AF3E14FDA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{DEADA05A-607D-494D-BDCC-DF4707B73EB8}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6D32-4506-91F8-18AF3E14FDA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extLst>
            <c:ext xmlns:c16="http://schemas.microsoft.com/office/drawing/2014/chart" uri="{C3380CC4-5D6E-409C-BE32-E72D297353CC}">
              <c16:uniqueId val="{0000000B-6D32-4506-91F8-18AF3E14FDA0}"/>
            </c:ext>
          </c:extLst>
        </c:ser>
        <c:dLbls>
          <c:showLegendKey val="0"/>
          <c:showVal val="0"/>
          <c:showCatName val="0"/>
          <c:showSerName val="0"/>
          <c:showPercent val="0"/>
          <c:showBubbleSize val="0"/>
        </c:dLbls>
        <c:axId val="91136000"/>
        <c:axId val="91137920"/>
      </c:scatterChart>
      <c:valAx>
        <c:axId val="91136000"/>
        <c:scaling>
          <c:orientation val="minMax"/>
          <c:max val="13"/>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137920"/>
        <c:crosses val="autoZero"/>
        <c:crossBetween val="midCat"/>
      </c:valAx>
      <c:valAx>
        <c:axId val="91137920"/>
        <c:scaling>
          <c:orientation val="minMax"/>
          <c:max val="75"/>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1360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8,781
8,742
109.94
5,586,398
5,019,556
479,740
3,277,286
4,184,481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労働人口の減少、景気低迷等による町税の減収は年々進んでいる。そのため、財政力指数は類似団体と比べ低い数値を維持しているが、徴収強化による徴収率も年々向上傾向にあり、一定の水準をキープしている。今後も財政力向上を図っ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106741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106741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106741</xdr:rowOff>
    </xdr:from>
    <xdr:to>
      <xdr:col>3</xdr:col>
      <xdr:colOff>279400</xdr:colOff>
      <xdr:row>43</xdr:row>
      <xdr:rowOff>118231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28018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55941</xdr:rowOff>
    </xdr:from>
    <xdr:to>
      <xdr:col>3</xdr:col>
      <xdr:colOff>330200</xdr:colOff>
      <xdr:row>43</xdr:row>
      <xdr:rowOff>157541</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142318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67431</xdr:rowOff>
    </xdr:from>
    <xdr:to>
      <xdr:col>2</xdr:col>
      <xdr:colOff>127000</xdr:colOff>
      <xdr:row>43</xdr:row>
      <xdr:rowOff>169031</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153808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行財政改革による経常経費削減の効果により、類似団体に比べ低い数値を保っている。また、近年大型事業が重なったことによる普通建設費の増加でさらに今年度の数値は減少している。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157607</xdr:rowOff>
    </xdr:from>
    <xdr:to>
      <xdr:col>7</xdr:col>
      <xdr:colOff>152400</xdr:colOff>
      <xdr:row>65</xdr:row>
      <xdr:rowOff>32004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30407"/>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114173</xdr:rowOff>
    </xdr:from>
    <xdr:to>
      <xdr:col>6</xdr:col>
      <xdr:colOff>0</xdr:colOff>
      <xdr:row>65</xdr:row>
      <xdr:rowOff>32004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86973"/>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114173</xdr:rowOff>
    </xdr:from>
    <xdr:to>
      <xdr:col>4</xdr:col>
      <xdr:colOff>482600</xdr:colOff>
      <xdr:row>64</xdr:row>
      <xdr:rowOff>147955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86973"/>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60342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53848</xdr:rowOff>
    </xdr:from>
    <xdr:to>
      <xdr:col>3</xdr:col>
      <xdr:colOff>279400</xdr:colOff>
      <xdr:row>64</xdr:row>
      <xdr:rowOff>147955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26648"/>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60342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106807</xdr:rowOff>
    </xdr:from>
    <xdr:to>
      <xdr:col>7</xdr:col>
      <xdr:colOff>203200</xdr:colOff>
      <xdr:row>65</xdr:row>
      <xdr:rowOff>36957</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10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123334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2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152654</xdr:rowOff>
    </xdr:from>
    <xdr:to>
      <xdr:col>6</xdr:col>
      <xdr:colOff>50800</xdr:colOff>
      <xdr:row>65</xdr:row>
      <xdr:rowOff>82804</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92981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9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63373</xdr:rowOff>
    </xdr:from>
    <xdr:to>
      <xdr:col>4</xdr:col>
      <xdr:colOff>533400</xdr:colOff>
      <xdr:row>64</xdr:row>
      <xdr:rowOff>164973</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103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3700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0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97155</xdr:rowOff>
    </xdr:from>
    <xdr:to>
      <xdr:col>3</xdr:col>
      <xdr:colOff>330200</xdr:colOff>
      <xdr:row>65</xdr:row>
      <xdr:rowOff>27305</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37482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[205,036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計画に基づき定員管理を行っているため、人件費は一定の水準で推移しており、類似団体に比べ低い数値を保っている。しかしながら、物件費については、臨時職員数の増や大型事業の着手における委託料の増額から、近年増加傾向にある。</a:t>
          </a: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128237</xdr:rowOff>
    </xdr:from>
    <xdr:to>
      <xdr:col>7</xdr:col>
      <xdr:colOff>152400</xdr:colOff>
      <xdr:row>82</xdr:row>
      <xdr:rowOff>164187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87137"/>
          <a:ext cx="8382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10900</xdr:rowOff>
    </xdr:from>
    <xdr:to>
      <xdr:col>6</xdr:col>
      <xdr:colOff>0</xdr:colOff>
      <xdr:row>82</xdr:row>
      <xdr:rowOff>128237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69800"/>
          <a:ext cx="889000" cy="1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125983</xdr:rowOff>
    </xdr:from>
    <xdr:to>
      <xdr:col>4</xdr:col>
      <xdr:colOff>482600</xdr:colOff>
      <xdr:row>82</xdr:row>
      <xdr:rowOff>10900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13433"/>
          <a:ext cx="889000" cy="5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125983</xdr:rowOff>
    </xdr:from>
    <xdr:to>
      <xdr:col>3</xdr:col>
      <xdr:colOff>279400</xdr:colOff>
      <xdr:row>81</xdr:row>
      <xdr:rowOff>137726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13433"/>
          <a:ext cx="8890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113387</xdr:rowOff>
    </xdr:from>
    <xdr:to>
      <xdr:col>7</xdr:col>
      <xdr:colOff>203200</xdr:colOff>
      <xdr:row>83</xdr:row>
      <xdr:rowOff>43537</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41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129914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205,036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77437</xdr:rowOff>
    </xdr:from>
    <xdr:to>
      <xdr:col>6</xdr:col>
      <xdr:colOff>50800</xdr:colOff>
      <xdr:row>83</xdr:row>
      <xdr:rowOff>7587</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41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17764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05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196,097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131550</xdr:rowOff>
    </xdr:from>
    <xdr:to>
      <xdr:col>4</xdr:col>
      <xdr:colOff>533400</xdr:colOff>
      <xdr:row>82</xdr:row>
      <xdr:rowOff>61700</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401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71877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8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75183</xdr:rowOff>
    </xdr:from>
    <xdr:to>
      <xdr:col>3</xdr:col>
      <xdr:colOff>330200</xdr:colOff>
      <xdr:row>82</xdr:row>
      <xdr:rowOff>5333</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396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15510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3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152,905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86926</xdr:rowOff>
    </xdr:from>
    <xdr:to>
      <xdr:col>2</xdr:col>
      <xdr:colOff>127000</xdr:colOff>
      <xdr:row>82</xdr:row>
      <xdr:rowOff>17076</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397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27253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類似団体平均を下回って維持していたが、今年度大幅増により類似団体平均を上回ってしまった。主な要因としては、中途採用職員の昇格によるものであるため、一時的な理由となっているため、今後は近年数値まで低下すると思われる。今後も適正な数値を保て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162984</xdr:rowOff>
    </xdr:from>
    <xdr:to>
      <xdr:col>24</xdr:col>
      <xdr:colOff>558800</xdr:colOff>
      <xdr:row>86</xdr:row>
      <xdr:rowOff>5080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64784"/>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138854</xdr:rowOff>
    </xdr:from>
    <xdr:to>
      <xdr:col>23</xdr:col>
      <xdr:colOff>406400</xdr:colOff>
      <xdr:row>84</xdr:row>
      <xdr:rowOff>162984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406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138854</xdr:rowOff>
    </xdr:from>
    <xdr:to>
      <xdr:col>22</xdr:col>
      <xdr:colOff>203200</xdr:colOff>
      <xdr:row>88</xdr:row>
      <xdr:rowOff>32173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40654"/>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155363</xdr:rowOff>
    </xdr:from>
    <xdr:to>
      <xdr:col>21</xdr:col>
      <xdr:colOff>0</xdr:colOff>
      <xdr:row>88</xdr:row>
      <xdr:rowOff>32173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715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52511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88054</xdr:rowOff>
    </xdr:from>
    <xdr:to>
      <xdr:col>22</xdr:col>
      <xdr:colOff>254000</xdr:colOff>
      <xdr:row>85</xdr:row>
      <xdr:rowOff>18204</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152823</xdr:rowOff>
    </xdr:from>
    <xdr:to>
      <xdr:col>21</xdr:col>
      <xdr:colOff>50800</xdr:colOff>
      <xdr:row>88</xdr:row>
      <xdr:rowOff>82973</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93150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104563</xdr:rowOff>
    </xdr:from>
    <xdr:to>
      <xdr:col>19</xdr:col>
      <xdr:colOff>533400</xdr:colOff>
      <xdr:row>88</xdr:row>
      <xdr:rowOff>34713</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44890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計画に基づき、適正な人員管理を行っているため類似団体を下回っているが、新規事業や事業の拡大による人員不足が深刻な問題であり、そのため臨時職員数の増加、人口減少による相対比の増加等と課題もある。</a:t>
          </a:r>
          <a:endParaRPr kumimoji="1" lang="en-US" altLang="ja-JP" sz="1300">
            <a:latin typeface="ＭＳ Ｐゴシック"/>
          </a:endParaRPr>
        </a:p>
        <a:p>
          <a:r>
            <a:rPr kumimoji="1" lang="ja-JP" altLang="en-US" sz="1300">
              <a:latin typeface="ＭＳ Ｐゴシック"/>
            </a:rPr>
            <a:t>今後は適正な事業を見極めて執行する必要がある。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95250</xdr:rowOff>
    </xdr:from>
    <xdr:to>
      <xdr:col>24</xdr:col>
      <xdr:colOff>558800</xdr:colOff>
      <xdr:row>61</xdr:row>
      <xdr:rowOff>119380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537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95250</xdr:rowOff>
    </xdr:from>
    <xdr:to>
      <xdr:col>23</xdr:col>
      <xdr:colOff>406400</xdr:colOff>
      <xdr:row>61</xdr:row>
      <xdr:rowOff>106511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53700"/>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106511</xdr:rowOff>
    </xdr:from>
    <xdr:to>
      <xdr:col>22</xdr:col>
      <xdr:colOff>203200</xdr:colOff>
      <xdr:row>61</xdr:row>
      <xdr:rowOff>116163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649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78359</xdr:rowOff>
    </xdr:from>
    <xdr:to>
      <xdr:col>21</xdr:col>
      <xdr:colOff>0</xdr:colOff>
      <xdr:row>61</xdr:row>
      <xdr:rowOff>116163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36809"/>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68580</xdr:rowOff>
    </xdr:from>
    <xdr:to>
      <xdr:col>24</xdr:col>
      <xdr:colOff>609600</xdr:colOff>
      <xdr:row>61</xdr:row>
      <xdr:rowOff>170180</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967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85107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44450</xdr:rowOff>
    </xdr:from>
    <xdr:to>
      <xdr:col>23</xdr:col>
      <xdr:colOff>457200</xdr:colOff>
      <xdr:row>61</xdr:row>
      <xdr:rowOff>146050</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156227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55711</xdr:rowOff>
    </xdr:from>
    <xdr:to>
      <xdr:col>22</xdr:col>
      <xdr:colOff>254000</xdr:colOff>
      <xdr:row>61</xdr:row>
      <xdr:rowOff>157311</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5240000" y="10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167488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8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65363</xdr:rowOff>
    </xdr:from>
    <xdr:to>
      <xdr:col>21</xdr:col>
      <xdr:colOff>50800</xdr:colOff>
      <xdr:row>61</xdr:row>
      <xdr:rowOff>166963</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4351000" y="105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27559</xdr:rowOff>
    </xdr:from>
    <xdr:to>
      <xdr:col>19</xdr:col>
      <xdr:colOff>533400</xdr:colOff>
      <xdr:row>61</xdr:row>
      <xdr:rowOff>129159</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3462000" y="104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139336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5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地方債発行抑制計画により、年々減少傾向にあり、類似団体の平均も下回っている。しかしながら、近年大型事業着手による新規地方債発行額が増額傾向にあるため、今後は数値が上昇すると思われる。上昇値に注意しながら新規地方債の発行を抑制する等、適正な事業計画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61722</xdr:rowOff>
    </xdr:from>
    <xdr:to>
      <xdr:col>24</xdr:col>
      <xdr:colOff>558800</xdr:colOff>
      <xdr:row>41</xdr:row>
      <xdr:rowOff>129286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09117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129286</xdr:rowOff>
    </xdr:from>
    <xdr:to>
      <xdr:col>23</xdr:col>
      <xdr:colOff>406400</xdr:colOff>
      <xdr:row>42</xdr:row>
      <xdr:rowOff>6096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1587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6096</xdr:rowOff>
    </xdr:from>
    <xdr:to>
      <xdr:col>22</xdr:col>
      <xdr:colOff>203200</xdr:colOff>
      <xdr:row>42</xdr:row>
      <xdr:rowOff>35052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069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73660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2359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97" name="円/楕円 396">
          <a:extLst>
            <a:ext uri="{FF2B5EF4-FFF2-40B4-BE49-F238E27FC236}">
              <a16:creationId xmlns:a16="http://schemas.microsoft.com/office/drawing/2014/main" id="{00000000-0008-0000-0300-00008D010000}"/>
            </a:ext>
          </a:extLst>
        </xdr:cNvPr>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27449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78486</xdr:rowOff>
    </xdr:from>
    <xdr:to>
      <xdr:col>23</xdr:col>
      <xdr:colOff>457200</xdr:colOff>
      <xdr:row>42</xdr:row>
      <xdr:rowOff>8636</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18813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126746</xdr:rowOff>
    </xdr:from>
    <xdr:to>
      <xdr:col>22</xdr:col>
      <xdr:colOff>254000</xdr:colOff>
      <xdr:row>42</xdr:row>
      <xdr:rowOff>56896</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5240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67073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新規地方債発行抑制計画により、年々減少傾向であった将来負担比率であったが、今年度は大型事業を複数着手したことにより、新規地方債が償還額を上回ったこともあり、大幅に増加してしまった。今後も大型事業が控えているため、ふるさと納税を活用した地方債発行の抑制等を行いながら数値の改善を図る。</a:t>
          </a:r>
        </a:p>
      </xdr:txBody>
    </xdr:sp>
    <xdr:clientData/>
  </xdr:twoCellAnchor>
  <xdr:oneCellAnchor>
    <xdr:from>
      <xdr:col>18</xdr:col>
      <xdr:colOff>444500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94887</xdr:rowOff>
    </xdr:from>
    <xdr:to>
      <xdr:col>24</xdr:col>
      <xdr:colOff>558800</xdr:colOff>
      <xdr:row>17</xdr:row>
      <xdr:rowOff>148892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009537"/>
          <a:ext cx="8382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94887</xdr:rowOff>
    </xdr:from>
    <xdr:to>
      <xdr:col>23</xdr:col>
      <xdr:colOff>406400</xdr:colOff>
      <xdr:row>17</xdr:row>
      <xdr:rowOff>100632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00953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100632</xdr:rowOff>
    </xdr:from>
    <xdr:to>
      <xdr:col>22</xdr:col>
      <xdr:colOff>203200</xdr:colOff>
      <xdr:row>17</xdr:row>
      <xdr:rowOff>138551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01528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138551</xdr:rowOff>
    </xdr:from>
    <xdr:to>
      <xdr:col>21</xdr:col>
      <xdr:colOff>0</xdr:colOff>
      <xdr:row>17</xdr:row>
      <xdr:rowOff>159234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0532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98092</xdr:rowOff>
    </xdr:from>
    <xdr:to>
      <xdr:col>24</xdr:col>
      <xdr:colOff>609600</xdr:colOff>
      <xdr:row>18</xdr:row>
      <xdr:rowOff>28242</xdr:rowOff>
    </xdr:to>
    <xdr:sp macro="" textlink="">
      <xdr:nvSpPr>
        <xdr:cNvPr id="461" name="円/楕円 460">
          <a:extLst>
            <a:ext uri="{FF2B5EF4-FFF2-40B4-BE49-F238E27FC236}">
              <a16:creationId xmlns:a16="http://schemas.microsoft.com/office/drawing/2014/main" id="{00000000-0008-0000-0300-0000CD010000}"/>
            </a:ext>
          </a:extLst>
        </xdr:cNvPr>
        <xdr:cNvSpPr/>
      </xdr:nvSpPr>
      <xdr:spPr>
        <a:xfrm>
          <a:off x="16967200" y="30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70169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8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44087</xdr:rowOff>
    </xdr:from>
    <xdr:to>
      <xdr:col>23</xdr:col>
      <xdr:colOff>457200</xdr:colOff>
      <xdr:row>17</xdr:row>
      <xdr:rowOff>145687</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61290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130464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4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49832</xdr:rowOff>
    </xdr:from>
    <xdr:to>
      <xdr:col>22</xdr:col>
      <xdr:colOff>254000</xdr:colOff>
      <xdr:row>17</xdr:row>
      <xdr:rowOff>151432</xdr:rowOff>
    </xdr:to>
    <xdr:sp macro="" textlink="">
      <xdr:nvSpPr>
        <xdr:cNvPr id="465" name="円/楕円 464">
          <a:extLst>
            <a:ext uri="{FF2B5EF4-FFF2-40B4-BE49-F238E27FC236}">
              <a16:creationId xmlns:a16="http://schemas.microsoft.com/office/drawing/2014/main" id="{00000000-0008-0000-0300-0000D1010000}"/>
            </a:ext>
          </a:extLst>
        </xdr:cNvPr>
        <xdr:cNvSpPr/>
      </xdr:nvSpPr>
      <xdr:spPr>
        <a:xfrm>
          <a:off x="15240000" y="29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136209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05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87751</xdr:rowOff>
    </xdr:from>
    <xdr:to>
      <xdr:col>21</xdr:col>
      <xdr:colOff>50800</xdr:colOff>
      <xdr:row>18</xdr:row>
      <xdr:rowOff>17901</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4351000" y="300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2678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08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108434</xdr:rowOff>
    </xdr:from>
    <xdr:to>
      <xdr:col>19</xdr:col>
      <xdr:colOff>533400</xdr:colOff>
      <xdr:row>18</xdr:row>
      <xdr:rowOff>38584</xdr:rowOff>
    </xdr:to>
    <xdr:sp macro="" textlink="">
      <xdr:nvSpPr>
        <xdr:cNvPr id="469" name="円/楕円 468">
          <a:extLst>
            <a:ext uri="{FF2B5EF4-FFF2-40B4-BE49-F238E27FC236}">
              <a16:creationId xmlns:a16="http://schemas.microsoft.com/office/drawing/2014/main" id="{00000000-0008-0000-0300-0000D5010000}"/>
            </a:ext>
          </a:extLst>
        </xdr:cNvPr>
        <xdr:cNvSpPr/>
      </xdr:nvSpPr>
      <xdr:spPr>
        <a:xfrm>
          <a:off x="13462000" y="30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23361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10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8,781
8,742
109.94
5,586,398
5,019,556
479,740
3,277,286
4,184,481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類似団体の平均を大幅に下回っている。今後も適正な人員管理に努める。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113284</xdr:rowOff>
    </xdr:from>
    <xdr:to>
      <xdr:col>7</xdr:col>
      <xdr:colOff>15875</xdr:colOff>
      <xdr:row>37</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8548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159004</xdr:rowOff>
    </xdr:from>
    <xdr:to>
      <xdr:col>5</xdr:col>
      <xdr:colOff>549275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154432</xdr:rowOff>
    </xdr:from>
    <xdr:to>
      <xdr:col>4</xdr:col>
      <xdr:colOff>346075</xdr:colOff>
      <xdr:row>36</xdr:row>
      <xdr:rowOff>159004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63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79011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149352</xdr:rowOff>
    </xdr:from>
    <xdr:to>
      <xdr:col>5</xdr:col>
      <xdr:colOff>600075</xdr:colOff>
      <xdr:row>37</xdr:row>
      <xdr:rowOff>79502</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89679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108204</xdr:rowOff>
    </xdr:from>
    <xdr:to>
      <xdr:col>4</xdr:col>
      <xdr:colOff>396875</xdr:colOff>
      <xdr:row>37</xdr:row>
      <xdr:rowOff>38354</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48531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103632</xdr:rowOff>
    </xdr:from>
    <xdr:to>
      <xdr:col>3</xdr:col>
      <xdr:colOff>193675</xdr:colOff>
      <xdr:row>37</xdr:row>
      <xdr:rowOff>33782</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43959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近年の大型新規事業の着手により、委託料・臨時職員給与等の物件費の大幅な増加に伴い、今年度は数値が大幅に増加した。今後は事業の適正化に努め、大幅な増加がないよう努める。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18</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21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73660</xdr:rowOff>
    </xdr:from>
    <xdr:to>
      <xdr:col>22</xdr:col>
      <xdr:colOff>565150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1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5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105427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22860</xdr:rowOff>
    </xdr:from>
    <xdr:to>
      <xdr:col>21</xdr:col>
      <xdr:colOff>412750</xdr:colOff>
      <xdr:row>16</xdr:row>
      <xdr:rowOff>124460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新たな政策による扶助費の増加がなく、大型事業による歳出総額の増加により相対的に数値が減少している。</a:t>
          </a: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85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0</xdr:rowOff>
    </xdr:from>
    <xdr:to>
      <xdr:col>5</xdr:col>
      <xdr:colOff>600075</xdr:colOff>
      <xdr:row>55</xdr:row>
      <xdr:rowOff>101600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111777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年度は数値が減少しているが、近年数値が上昇している。要因は、学校関係の老朽化による維持補修費である。学校施設の更新予定はなく、今後も維持補修に多額の費用が必要と予想されるため、公共施設総合管理計画に基づいて、適切に老朽化対策を行っ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57</xdr:row>
      <xdr:rowOff>1270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977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57</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062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0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56</xdr:row>
      <xdr:rowOff>81280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5605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に比べ数値が高くなっているが、要因としては一部事務組合に対する負担金となっている。今年度については、地方創生事業に伴う補助金も増えているが、総歳出額の増加により相対として数値は減少している。</a:t>
          </a: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50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92710</xdr:rowOff>
    </xdr:from>
    <xdr:to>
      <xdr:col>21</xdr:col>
      <xdr:colOff>361950</xdr:colOff>
      <xdr:row>37</xdr:row>
      <xdr:rowOff>106426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36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92710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089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41910</xdr:rowOff>
    </xdr:from>
    <xdr:to>
      <xdr:col>20</xdr:col>
      <xdr:colOff>209550</xdr:colOff>
      <xdr:row>37</xdr:row>
      <xdr:rowOff>143510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14478</xdr:rowOff>
    </xdr:from>
    <xdr:to>
      <xdr:col>19</xdr:col>
      <xdr:colOff>6350</xdr:colOff>
      <xdr:row>37</xdr:row>
      <xdr:rowOff>116078</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100855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地方債の発行を抑制していること、それによる償還額のピークが過ぎたため減少傾向であり、類似団体も大きく下回った。今後、新規事業による新規借入が増額する見込みもあるため、新規発行額には細心の注意を払う。</a:t>
          </a:r>
        </a:p>
      </xdr:txBody>
    </xdr:sp>
    <xdr:clientData/>
  </xdr:twoCellAnchor>
  <xdr:oneCellAnchor>
    <xdr:from>
      <xdr:col>1</xdr:col>
      <xdr:colOff>28575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146050</xdr:rowOff>
    </xdr:from>
    <xdr:to>
      <xdr:col>7</xdr:col>
      <xdr:colOff>15875</xdr:colOff>
      <xdr:row>76</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0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27939</xdr:rowOff>
    </xdr:from>
    <xdr:to>
      <xdr:col>5</xdr:col>
      <xdr:colOff>549275</xdr:colOff>
      <xdr:row>76</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058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27939</xdr:rowOff>
    </xdr:from>
    <xdr:to>
      <xdr:col>4</xdr:col>
      <xdr:colOff>346075</xdr:colOff>
      <xdr:row>76</xdr:row>
      <xdr:rowOff>77470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581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77470</xdr:rowOff>
    </xdr:from>
    <xdr:to>
      <xdr:col>3</xdr:col>
      <xdr:colOff>142875</xdr:colOff>
      <xdr:row>76</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10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95250</xdr:rowOff>
    </xdr:from>
    <xdr:to>
      <xdr:col>7</xdr:col>
      <xdr:colOff>66675</xdr:colOff>
      <xdr:row>76</xdr:row>
      <xdr:rowOff>25400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111777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152400</xdr:rowOff>
    </xdr:from>
    <xdr:to>
      <xdr:col>5</xdr:col>
      <xdr:colOff>600075</xdr:colOff>
      <xdr:row>76</xdr:row>
      <xdr:rowOff>82550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3937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92727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26670</xdr:rowOff>
    </xdr:from>
    <xdr:to>
      <xdr:col>3</xdr:col>
      <xdr:colOff>193675</xdr:colOff>
      <xdr:row>76</xdr:row>
      <xdr:rowOff>128270</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2159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138447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公債費は年々減少傾向となっているが、近年の投資的経費の増額による経常収支比率の減少により数値は下がっている。</a:t>
          </a:r>
        </a:p>
      </xdr:txBody>
    </xdr:sp>
    <xdr:clientData/>
  </xdr:twoCellAnchor>
  <xdr:oneCellAnchor>
    <xdr:from>
      <xdr:col>18</xdr:col>
      <xdr:colOff>44450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91077</xdr:rowOff>
    </xdr:from>
    <xdr:to>
      <xdr:col>24</xdr:col>
      <xdr:colOff>31750</xdr:colOff>
      <xdr:row>78</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46417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25416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39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158024</xdr:rowOff>
    </xdr:from>
    <xdr:to>
      <xdr:col>22</xdr:col>
      <xdr:colOff>565150</xdr:colOff>
      <xdr:row>78</xdr:row>
      <xdr:rowOff>104139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59674"/>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158024</xdr:rowOff>
    </xdr:from>
    <xdr:to>
      <xdr:col>21</xdr:col>
      <xdr:colOff>361950</xdr:colOff>
      <xdr:row>77</xdr:row>
      <xdr:rowOff>161289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596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38479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77</xdr:row>
      <xdr:rowOff>161289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257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28683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40277</xdr:rowOff>
    </xdr:from>
    <xdr:to>
      <xdr:col>24</xdr:col>
      <xdr:colOff>82550</xdr:colOff>
      <xdr:row>78</xdr:row>
      <xdr:rowOff>141877</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56804</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107224</xdr:rowOff>
    </xdr:from>
    <xdr:to>
      <xdr:col>21</xdr:col>
      <xdr:colOff>412750</xdr:colOff>
      <xdr:row>78</xdr:row>
      <xdr:rowOff>37374</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330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47551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07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50816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静岡県南伊豆町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73348</xdr:rowOff>
    </xdr:from>
    <xdr:to>
      <xdr:col>4</xdr:col>
      <xdr:colOff>1117600</xdr:colOff>
      <xdr:row>17</xdr:row>
      <xdr:rowOff>118252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35623"/>
          <a:ext cx="647700" cy="4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73348</xdr:rowOff>
    </xdr:from>
    <xdr:to>
      <xdr:col>4</xdr:col>
      <xdr:colOff>469900</xdr:colOff>
      <xdr:row>17</xdr:row>
      <xdr:rowOff>103919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5623"/>
          <a:ext cx="698500" cy="30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103919</xdr:rowOff>
    </xdr:from>
    <xdr:to>
      <xdr:col>3</xdr:col>
      <xdr:colOff>904875</xdr:colOff>
      <xdr:row>17</xdr:row>
      <xdr:rowOff>133058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6194"/>
          <a:ext cx="698500" cy="2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132189</xdr:rowOff>
    </xdr:from>
    <xdr:to>
      <xdr:col>3</xdr:col>
      <xdr:colOff>206375</xdr:colOff>
      <xdr:row>17</xdr:row>
      <xdr:rowOff>133058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94464"/>
          <a:ext cx="698500" cy="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67452</xdr:rowOff>
    </xdr:from>
    <xdr:to>
      <xdr:col>5</xdr:col>
      <xdr:colOff>34925</xdr:colOff>
      <xdr:row>17</xdr:row>
      <xdr:rowOff>169052</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02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39529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112,398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22548</xdr:rowOff>
    </xdr:from>
    <xdr:to>
      <xdr:col>4</xdr:col>
      <xdr:colOff>520700</xdr:colOff>
      <xdr:row>17</xdr:row>
      <xdr:rowOff>124148</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984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108925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118,291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53119</xdr:rowOff>
    </xdr:from>
    <xdr:to>
      <xdr:col>3</xdr:col>
      <xdr:colOff>955675</xdr:colOff>
      <xdr:row>17</xdr:row>
      <xdr:rowOff>154719</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01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139496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0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114,279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82258</xdr:rowOff>
    </xdr:from>
    <xdr:to>
      <xdr:col>3</xdr:col>
      <xdr:colOff>257175</xdr:colOff>
      <xdr:row>18</xdr:row>
      <xdr:rowOff>12408</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044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168635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3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110,455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81389</xdr:rowOff>
    </xdr:from>
    <xdr:to>
      <xdr:col>2</xdr:col>
      <xdr:colOff>692150</xdr:colOff>
      <xdr:row>18</xdr:row>
      <xdr:rowOff>11539</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04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167766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3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283683</xdr:rowOff>
    </xdr:from>
    <xdr:to>
      <xdr:col>4</xdr:col>
      <xdr:colOff>1117600</xdr:colOff>
      <xdr:row>35</xdr:row>
      <xdr:rowOff>311366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94033"/>
          <a:ext cx="647700" cy="2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196380</xdr:rowOff>
    </xdr:from>
    <xdr:to>
      <xdr:col>4</xdr:col>
      <xdr:colOff>469900</xdr:colOff>
      <xdr:row>35</xdr:row>
      <xdr:rowOff>283683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806730"/>
          <a:ext cx="698500" cy="87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196380</xdr:rowOff>
    </xdr:from>
    <xdr:to>
      <xdr:col>3</xdr:col>
      <xdr:colOff>904875</xdr:colOff>
      <xdr:row>35</xdr:row>
      <xdr:rowOff>208199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06730"/>
          <a:ext cx="698500" cy="11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155987</xdr:rowOff>
    </xdr:from>
    <xdr:to>
      <xdr:col>3</xdr:col>
      <xdr:colOff>206375</xdr:colOff>
      <xdr:row>35</xdr:row>
      <xdr:rowOff>208199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766337"/>
          <a:ext cx="698500" cy="5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260566</xdr:rowOff>
    </xdr:from>
    <xdr:to>
      <xdr:col>5</xdr:col>
      <xdr:colOff>34925</xdr:colOff>
      <xdr:row>36</xdr:row>
      <xdr:rowOff>19266</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87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232643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4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232883</xdr:rowOff>
    </xdr:from>
    <xdr:to>
      <xdr:col>4</xdr:col>
      <xdr:colOff>520700</xdr:colOff>
      <xdr:row>35</xdr:row>
      <xdr:rowOff>334483</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843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319260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2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25,646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145580</xdr:rowOff>
    </xdr:from>
    <xdr:to>
      <xdr:col>3</xdr:col>
      <xdr:colOff>955675</xdr:colOff>
      <xdr:row>35</xdr:row>
      <xdr:rowOff>247180</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75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231957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8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29,465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157399</xdr:rowOff>
    </xdr:from>
    <xdr:to>
      <xdr:col>3</xdr:col>
      <xdr:colOff>257175</xdr:colOff>
      <xdr:row>35</xdr:row>
      <xdr:rowOff>258999</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767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243776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8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105187</xdr:rowOff>
    </xdr:from>
    <xdr:to>
      <xdr:col>2</xdr:col>
      <xdr:colOff>692150</xdr:colOff>
      <xdr:row>35</xdr:row>
      <xdr:rowOff>206787</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715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191564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0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8,781
8,742
109.94
5,586,398
5,019,556
479,740
3,277,286
4,184,481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79709</xdr:rowOff>
    </xdr:from>
    <xdr:to>
      <xdr:col>6</xdr:col>
      <xdr:colOff>511175</xdr:colOff>
      <xdr:row>37</xdr:row>
      <xdr:rowOff>98650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23359"/>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79709</xdr:rowOff>
    </xdr:from>
    <xdr:to>
      <xdr:col>5</xdr:col>
      <xdr:colOff>358775</xdr:colOff>
      <xdr:row>37</xdr:row>
      <xdr:rowOff>113999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233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113999</xdr:rowOff>
    </xdr:from>
    <xdr:to>
      <xdr:col>4</xdr:col>
      <xdr:colOff>155575</xdr:colOff>
      <xdr:row>37</xdr:row>
      <xdr:rowOff>122838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7649"/>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122838</xdr:rowOff>
    </xdr:from>
    <xdr:to>
      <xdr:col>2</xdr:col>
      <xdr:colOff>638175</xdr:colOff>
      <xdr:row>37</xdr:row>
      <xdr:rowOff>144283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66488"/>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47850</xdr:rowOff>
    </xdr:from>
    <xdr:to>
      <xdr:col>6</xdr:col>
      <xdr:colOff>561975</xdr:colOff>
      <xdr:row>37</xdr:row>
      <xdr:rowOff>149450</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26277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6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91,521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28909</xdr:rowOff>
    </xdr:from>
    <xdr:to>
      <xdr:col>5</xdr:col>
      <xdr:colOff>409575</xdr:colOff>
      <xdr:row>37</xdr:row>
      <xdr:rowOff>130509</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37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121636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6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63199</xdr:rowOff>
    </xdr:from>
    <xdr:to>
      <xdr:col>4</xdr:col>
      <xdr:colOff>206375</xdr:colOff>
      <xdr:row>37</xdr:row>
      <xdr:rowOff>164799</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40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155925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90,111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72038</xdr:rowOff>
    </xdr:from>
    <xdr:to>
      <xdr:col>3</xdr:col>
      <xdr:colOff>3175</xdr:colOff>
      <xdr:row>38</xdr:row>
      <xdr:rowOff>2187</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4156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164765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0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89,299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93483</xdr:rowOff>
    </xdr:from>
    <xdr:to>
      <xdr:col>1</xdr:col>
      <xdr:colOff>485775</xdr:colOff>
      <xdr:row>38</xdr:row>
      <xdr:rowOff>23633</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4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14760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2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138255</xdr:rowOff>
    </xdr:from>
    <xdr:to>
      <xdr:col>6</xdr:col>
      <xdr:colOff>511175</xdr:colOff>
      <xdr:row>55</xdr:row>
      <xdr:rowOff>170936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568005"/>
          <a:ext cx="838200" cy="3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170936</xdr:rowOff>
    </xdr:from>
    <xdr:to>
      <xdr:col>5</xdr:col>
      <xdr:colOff>358775</xdr:colOff>
      <xdr:row>56</xdr:row>
      <xdr:rowOff>117302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00686"/>
          <a:ext cx="889000" cy="1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117302</xdr:rowOff>
    </xdr:from>
    <xdr:to>
      <xdr:col>4</xdr:col>
      <xdr:colOff>155575</xdr:colOff>
      <xdr:row>57</xdr:row>
      <xdr:rowOff>3701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18502"/>
          <a:ext cx="889000" cy="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159638</xdr:rowOff>
    </xdr:from>
    <xdr:to>
      <xdr:col>2</xdr:col>
      <xdr:colOff>638175</xdr:colOff>
      <xdr:row>57</xdr:row>
      <xdr:rowOff>3701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760838"/>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87455</xdr:rowOff>
    </xdr:from>
    <xdr:to>
      <xdr:col>6</xdr:col>
      <xdr:colOff>561975</xdr:colOff>
      <xdr:row>56</xdr:row>
      <xdr:rowOff>17605</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95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110332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36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112,816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120136</xdr:rowOff>
    </xdr:from>
    <xdr:to>
      <xdr:col>5</xdr:col>
      <xdr:colOff>409575</xdr:colOff>
      <xdr:row>56</xdr:row>
      <xdr:rowOff>50286</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95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41413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4" y="964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105,668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66502</xdr:rowOff>
    </xdr:from>
    <xdr:to>
      <xdr:col>4</xdr:col>
      <xdr:colOff>206375</xdr:colOff>
      <xdr:row>56</xdr:row>
      <xdr:rowOff>168102</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966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159229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6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124351</xdr:rowOff>
    </xdr:from>
    <xdr:to>
      <xdr:col>3</xdr:col>
      <xdr:colOff>3175</xdr:colOff>
      <xdr:row>57</xdr:row>
      <xdr:rowOff>54501</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97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45628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1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108838</xdr:rowOff>
    </xdr:from>
    <xdr:to>
      <xdr:col>1</xdr:col>
      <xdr:colOff>485775</xdr:colOff>
      <xdr:row>57</xdr:row>
      <xdr:rowOff>38988</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97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30115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0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88798</xdr:rowOff>
    </xdr:from>
    <xdr:to>
      <xdr:col>6</xdr:col>
      <xdr:colOff>511175</xdr:colOff>
      <xdr:row>78</xdr:row>
      <xdr:rowOff>54927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290448"/>
          <a:ext cx="838200" cy="13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54927</xdr:rowOff>
    </xdr:from>
    <xdr:to>
      <xdr:col>5</xdr:col>
      <xdr:colOff>358775</xdr:colOff>
      <xdr:row>78</xdr:row>
      <xdr:rowOff>95314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28027"/>
          <a:ext cx="889000" cy="4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84759</xdr:rowOff>
    </xdr:from>
    <xdr:to>
      <xdr:col>4</xdr:col>
      <xdr:colOff>155575</xdr:colOff>
      <xdr:row>78</xdr:row>
      <xdr:rowOff>95314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57859"/>
          <a:ext cx="889000" cy="1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84759</xdr:rowOff>
    </xdr:from>
    <xdr:to>
      <xdr:col>2</xdr:col>
      <xdr:colOff>638175</xdr:colOff>
      <xdr:row>78</xdr:row>
      <xdr:rowOff>114630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57859"/>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37998</xdr:rowOff>
    </xdr:from>
    <xdr:to>
      <xdr:col>6</xdr:col>
      <xdr:colOff>561975</xdr:colOff>
      <xdr:row>77</xdr:row>
      <xdr:rowOff>139598</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4584700" y="1323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16425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18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4127</xdr:rowOff>
    </xdr:from>
    <xdr:to>
      <xdr:col>5</xdr:col>
      <xdr:colOff>409575</xdr:colOff>
      <xdr:row>78</xdr:row>
      <xdr:rowOff>105727</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3746500" y="133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96854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7" y="1346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44514</xdr:rowOff>
    </xdr:from>
    <xdr:to>
      <xdr:col>4</xdr:col>
      <xdr:colOff>206375</xdr:colOff>
      <xdr:row>78</xdr:row>
      <xdr:rowOff>146114</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2857500" y="1341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137241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7" y="135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33959</xdr:rowOff>
    </xdr:from>
    <xdr:to>
      <xdr:col>3</xdr:col>
      <xdr:colOff>3175</xdr:colOff>
      <xdr:row>78</xdr:row>
      <xdr:rowOff>135559</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968500" y="1340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126686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7" y="1349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63830</xdr:rowOff>
    </xdr:from>
    <xdr:to>
      <xdr:col>1</xdr:col>
      <xdr:colOff>485775</xdr:colOff>
      <xdr:row>78</xdr:row>
      <xdr:rowOff>165430</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079500" y="134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156557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7" y="1352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66833</xdr:rowOff>
    </xdr:from>
    <xdr:to>
      <xdr:col>6</xdr:col>
      <xdr:colOff>511175</xdr:colOff>
      <xdr:row>98</xdr:row>
      <xdr:rowOff>104439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68933"/>
          <a:ext cx="838200" cy="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104439</xdr:rowOff>
    </xdr:from>
    <xdr:to>
      <xdr:col>5</xdr:col>
      <xdr:colOff>358775</xdr:colOff>
      <xdr:row>99</xdr:row>
      <xdr:rowOff>58108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906539"/>
          <a:ext cx="889000" cy="12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41859</xdr:rowOff>
    </xdr:from>
    <xdr:to>
      <xdr:col>4</xdr:col>
      <xdr:colOff>155575</xdr:colOff>
      <xdr:row>99</xdr:row>
      <xdr:rowOff>58108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7015409"/>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41859</xdr:rowOff>
    </xdr:from>
    <xdr:to>
      <xdr:col>2</xdr:col>
      <xdr:colOff>638175</xdr:colOff>
      <xdr:row>99</xdr:row>
      <xdr:rowOff>63272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7015409"/>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16033</xdr:rowOff>
    </xdr:from>
    <xdr:to>
      <xdr:col>6</xdr:col>
      <xdr:colOff>561975</xdr:colOff>
      <xdr:row>98</xdr:row>
      <xdr:rowOff>117633</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4584700" y="168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165910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47,825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53639</xdr:rowOff>
    </xdr:from>
    <xdr:to>
      <xdr:col>5</xdr:col>
      <xdr:colOff>409575</xdr:colOff>
      <xdr:row>98</xdr:row>
      <xdr:rowOff>155239</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3746500" y="168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146366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4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45,851</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7308</xdr:rowOff>
    </xdr:from>
    <xdr:to>
      <xdr:col>4</xdr:col>
      <xdr:colOff>206375</xdr:colOff>
      <xdr:row>99</xdr:row>
      <xdr:rowOff>108908</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2857500" y="169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100035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707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162509</xdr:rowOff>
    </xdr:from>
    <xdr:to>
      <xdr:col>3</xdr:col>
      <xdr:colOff>3175</xdr:colOff>
      <xdr:row>99</xdr:row>
      <xdr:rowOff>92659</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968500" y="1696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83786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705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12472</xdr:rowOff>
    </xdr:from>
    <xdr:to>
      <xdr:col>1</xdr:col>
      <xdr:colOff>485775</xdr:colOff>
      <xdr:row>99</xdr:row>
      <xdr:rowOff>114072</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079500" y="1698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105199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707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144240</xdr:rowOff>
    </xdr:from>
    <xdr:to>
      <xdr:col>15</xdr:col>
      <xdr:colOff>180975</xdr:colOff>
      <xdr:row>36</xdr:row>
      <xdr:rowOff>71536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44990"/>
          <a:ext cx="838200" cy="9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106847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10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64893</xdr:rowOff>
    </xdr:from>
    <xdr:to>
      <xdr:col>14</xdr:col>
      <xdr:colOff>28575</xdr:colOff>
      <xdr:row>36</xdr:row>
      <xdr:rowOff>71536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237093"/>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a:extLst>
            <a:ext uri="{FF2B5EF4-FFF2-40B4-BE49-F238E27FC236}">
              <a16:creationId xmlns:a16="http://schemas.microsoft.com/office/drawing/2014/main" id="{00000000-0008-0000-0600-000024010000}"/>
            </a:ext>
          </a:extLst>
        </xdr:cNvPr>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64893</xdr:rowOff>
    </xdr:from>
    <xdr:to>
      <xdr:col>12</xdr:col>
      <xdr:colOff>511175</xdr:colOff>
      <xdr:row>36</xdr:row>
      <xdr:rowOff>99617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37093"/>
          <a:ext cx="889000" cy="3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a:extLst>
            <a:ext uri="{FF2B5EF4-FFF2-40B4-BE49-F238E27FC236}">
              <a16:creationId xmlns:a16="http://schemas.microsoft.com/office/drawing/2014/main" id="{00000000-0008-0000-0600-000027010000}"/>
            </a:ext>
          </a:extLst>
        </xdr:cNvPr>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132780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90263</xdr:rowOff>
    </xdr:from>
    <xdr:to>
      <xdr:col>11</xdr:col>
      <xdr:colOff>307975</xdr:colOff>
      <xdr:row>36</xdr:row>
      <xdr:rowOff>99617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62463"/>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162612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93440</xdr:rowOff>
    </xdr:from>
    <xdr:to>
      <xdr:col>15</xdr:col>
      <xdr:colOff>231775</xdr:colOff>
      <xdr:row>36</xdr:row>
      <xdr:rowOff>23590</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10426700" y="60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116317</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45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111,507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20736</xdr:rowOff>
    </xdr:from>
    <xdr:to>
      <xdr:col>14</xdr:col>
      <xdr:colOff>79375</xdr:colOff>
      <xdr:row>36</xdr:row>
      <xdr:rowOff>122336</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9588500" y="61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113463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28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89,909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14093</xdr:rowOff>
    </xdr:from>
    <xdr:to>
      <xdr:col>12</xdr:col>
      <xdr:colOff>561975</xdr:colOff>
      <xdr:row>36</xdr:row>
      <xdr:rowOff>115693</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8699500" y="61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132220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596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91,362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48817</xdr:rowOff>
    </xdr:from>
    <xdr:to>
      <xdr:col>11</xdr:col>
      <xdr:colOff>358775</xdr:colOff>
      <xdr:row>36</xdr:row>
      <xdr:rowOff>150417</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7810500" y="622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141544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31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83,767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39463</xdr:rowOff>
    </xdr:from>
    <xdr:to>
      <xdr:col>10</xdr:col>
      <xdr:colOff>155575</xdr:colOff>
      <xdr:row>36</xdr:row>
      <xdr:rowOff>141063</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6921500" y="62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157590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59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67976</xdr:rowOff>
    </xdr:from>
    <xdr:to>
      <xdr:col>15</xdr:col>
      <xdr:colOff>180975</xdr:colOff>
      <xdr:row>58</xdr:row>
      <xdr:rowOff>63747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840626"/>
          <a:ext cx="838200" cy="16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45986</xdr:rowOff>
    </xdr:from>
    <xdr:to>
      <xdr:col>14</xdr:col>
      <xdr:colOff>28575</xdr:colOff>
      <xdr:row>58</xdr:row>
      <xdr:rowOff>63747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18636"/>
          <a:ext cx="889000" cy="18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a:extLst>
            <a:ext uri="{FF2B5EF4-FFF2-40B4-BE49-F238E27FC236}">
              <a16:creationId xmlns:a16="http://schemas.microsoft.com/office/drawing/2014/main" id="{00000000-0008-0000-0600-00005D010000}"/>
            </a:ext>
          </a:extLst>
        </xdr:cNvPr>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45986</xdr:rowOff>
    </xdr:from>
    <xdr:to>
      <xdr:col>12</xdr:col>
      <xdr:colOff>511175</xdr:colOff>
      <xdr:row>58</xdr:row>
      <xdr:rowOff>62494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18636"/>
          <a:ext cx="889000" cy="18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140622</xdr:rowOff>
    </xdr:from>
    <xdr:to>
      <xdr:col>11</xdr:col>
      <xdr:colOff>307975</xdr:colOff>
      <xdr:row>58</xdr:row>
      <xdr:rowOff>62494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570372"/>
          <a:ext cx="889000" cy="4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78677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17176</xdr:rowOff>
    </xdr:from>
    <xdr:to>
      <xdr:col>15</xdr:col>
      <xdr:colOff>231775</xdr:colOff>
      <xdr:row>57</xdr:row>
      <xdr:rowOff>118776</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10426700" y="97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167053</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6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83,825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12947</xdr:rowOff>
    </xdr:from>
    <xdr:to>
      <xdr:col>14</xdr:col>
      <xdr:colOff>79375</xdr:colOff>
      <xdr:row>58</xdr:row>
      <xdr:rowOff>114547</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9588500" y="99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105674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39,935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166636</xdr:rowOff>
    </xdr:from>
    <xdr:to>
      <xdr:col>12</xdr:col>
      <xdr:colOff>561975</xdr:colOff>
      <xdr:row>57</xdr:row>
      <xdr:rowOff>96786</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8699500" y="976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87913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6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11694</xdr:rowOff>
    </xdr:from>
    <xdr:to>
      <xdr:col>11</xdr:col>
      <xdr:colOff>358775</xdr:colOff>
      <xdr:row>58</xdr:row>
      <xdr:rowOff>113294</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7810500" y="99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104421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89822</xdr:rowOff>
    </xdr:from>
    <xdr:to>
      <xdr:col>10</xdr:col>
      <xdr:colOff>155575</xdr:colOff>
      <xdr:row>56</xdr:row>
      <xdr:rowOff>19972</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6921500" y="95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36499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4" y="929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110590</xdr:rowOff>
    </xdr:from>
    <xdr:to>
      <xdr:col>15</xdr:col>
      <xdr:colOff>180975</xdr:colOff>
      <xdr:row>78</xdr:row>
      <xdr:rowOff>131004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83690"/>
          <a:ext cx="8382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a:extLst>
            <a:ext uri="{FF2B5EF4-FFF2-40B4-BE49-F238E27FC236}">
              <a16:creationId xmlns:a16="http://schemas.microsoft.com/office/drawing/2014/main" id="{00000000-0008-0000-0600-000093010000}"/>
            </a:ext>
          </a:extLst>
        </xdr:cNvPr>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80204</xdr:rowOff>
    </xdr:from>
    <xdr:to>
      <xdr:col>15</xdr:col>
      <xdr:colOff>231775</xdr:colOff>
      <xdr:row>79</xdr:row>
      <xdr:rowOff>10354</xdr:rowOff>
    </xdr:to>
    <xdr:sp macro="" textlink="">
      <xdr:nvSpPr>
        <xdr:cNvPr id="410" name="円/楕円 409">
          <a:extLst>
            <a:ext uri="{FF2B5EF4-FFF2-40B4-BE49-F238E27FC236}">
              <a16:creationId xmlns:a16="http://schemas.microsoft.com/office/drawing/2014/main" id="{00000000-0008-0000-0600-00009A010000}"/>
            </a:ext>
          </a:extLst>
        </xdr:cNvPr>
        <xdr:cNvSpPr/>
      </xdr:nvSpPr>
      <xdr:spPr>
        <a:xfrm>
          <a:off x="10426700" y="134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166581</xdr:rowOff>
    </xdr:from>
    <xdr:ext cx="469744" cy="259045"/>
    <xdr:sp macro="" textlink="">
      <xdr:nvSpPr>
        <xdr:cNvPr id="411" name="普通建設事業費 （ うち新規整備　）該当値テキスト">
          <a:extLst>
            <a:ext uri="{FF2B5EF4-FFF2-40B4-BE49-F238E27FC236}">
              <a16:creationId xmlns:a16="http://schemas.microsoft.com/office/drawing/2014/main" id="{00000000-0008-0000-0600-00009B010000}"/>
            </a:ext>
          </a:extLst>
        </xdr:cNvPr>
        <xdr:cNvSpPr txBox="1"/>
      </xdr:nvSpPr>
      <xdr:spPr>
        <a:xfrm>
          <a:off x="10528300" y="133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59790</xdr:rowOff>
    </xdr:from>
    <xdr:to>
      <xdr:col>14</xdr:col>
      <xdr:colOff>79375</xdr:colOff>
      <xdr:row>78</xdr:row>
      <xdr:rowOff>161390</xdr:rowOff>
    </xdr:to>
    <xdr:sp macro="" textlink="">
      <xdr:nvSpPr>
        <xdr:cNvPr id="412" name="円/楕円 411">
          <a:extLst>
            <a:ext uri="{FF2B5EF4-FFF2-40B4-BE49-F238E27FC236}">
              <a16:creationId xmlns:a16="http://schemas.microsoft.com/office/drawing/2014/main" id="{00000000-0008-0000-0600-00009C010000}"/>
            </a:ext>
          </a:extLst>
        </xdr:cNvPr>
        <xdr:cNvSpPr/>
      </xdr:nvSpPr>
      <xdr:spPr>
        <a:xfrm>
          <a:off x="9588500" y="134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152517</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7" y="1352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a:extLst>
            <a:ext uri="{FF2B5EF4-FFF2-40B4-BE49-F238E27FC236}">
              <a16:creationId xmlns:a16="http://schemas.microsoft.com/office/drawing/2014/main" id="{00000000-0008-0000-0600-00009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a:extLst>
            <a:ext uri="{FF2B5EF4-FFF2-40B4-BE49-F238E27FC236}">
              <a16:creationId xmlns:a16="http://schemas.microsoft.com/office/drawing/2014/main" id="{00000000-0008-0000-0600-00009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a:extLst>
            <a:ext uri="{FF2B5EF4-FFF2-40B4-BE49-F238E27FC236}">
              <a16:creationId xmlns:a16="http://schemas.microsoft.com/office/drawing/2014/main" id="{00000000-0008-0000-0600-0000A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a:extLst>
            <a:ext uri="{FF2B5EF4-FFF2-40B4-BE49-F238E27FC236}">
              <a16:creationId xmlns:a16="http://schemas.microsoft.com/office/drawing/2014/main" id="{00000000-0008-0000-0600-0000A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a:extLst>
            <a:ext uri="{FF2B5EF4-FFF2-40B4-BE49-F238E27FC236}">
              <a16:creationId xmlns:a16="http://schemas.microsoft.com/office/drawing/2014/main" id="{00000000-0008-0000-0600-0000A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a:extLst>
            <a:ext uri="{FF2B5EF4-FFF2-40B4-BE49-F238E27FC236}">
              <a16:creationId xmlns:a16="http://schemas.microsoft.com/office/drawing/2014/main" id="{00000000-0008-0000-0600-0000B4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a:extLst>
            <a:ext uri="{FF2B5EF4-FFF2-40B4-BE49-F238E27FC236}">
              <a16:creationId xmlns:a16="http://schemas.microsoft.com/office/drawing/2014/main" id="{00000000-0008-0000-0600-0000B6010000}"/>
            </a:ext>
          </a:extLst>
        </xdr:cNvPr>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134634</xdr:rowOff>
    </xdr:from>
    <xdr:to>
      <xdr:col>15</xdr:col>
      <xdr:colOff>180975</xdr:colOff>
      <xdr:row>97</xdr:row>
      <xdr:rowOff>41374</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9639300" y="16250934"/>
          <a:ext cx="838200" cy="42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a:extLst>
            <a:ext uri="{FF2B5EF4-FFF2-40B4-BE49-F238E27FC236}">
              <a16:creationId xmlns:a16="http://schemas.microsoft.com/office/drawing/2014/main" id="{00000000-0008-0000-0600-0000B9010000}"/>
            </a:ext>
          </a:extLst>
        </xdr:cNvPr>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a:extLst>
            <a:ext uri="{FF2B5EF4-FFF2-40B4-BE49-F238E27FC236}">
              <a16:creationId xmlns:a16="http://schemas.microsoft.com/office/drawing/2014/main" id="{00000000-0008-0000-0600-0000BA010000}"/>
            </a:ext>
          </a:extLst>
        </xdr:cNvPr>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a:extLst>
            <a:ext uri="{FF2B5EF4-FFF2-40B4-BE49-F238E27FC236}">
              <a16:creationId xmlns:a16="http://schemas.microsoft.com/office/drawing/2014/main" id="{00000000-0008-0000-0600-0000BB010000}"/>
            </a:ext>
          </a:extLst>
        </xdr:cNvPr>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83834</xdr:rowOff>
    </xdr:from>
    <xdr:to>
      <xdr:col>15</xdr:col>
      <xdr:colOff>231775</xdr:colOff>
      <xdr:row>95</xdr:row>
      <xdr:rowOff>13984</xdr:rowOff>
    </xdr:to>
    <xdr:sp macro="" textlink="">
      <xdr:nvSpPr>
        <xdr:cNvPr id="450" name="円/楕円 449">
          <a:extLst>
            <a:ext uri="{FF2B5EF4-FFF2-40B4-BE49-F238E27FC236}">
              <a16:creationId xmlns:a16="http://schemas.microsoft.com/office/drawing/2014/main" id="{00000000-0008-0000-0600-0000C2010000}"/>
            </a:ext>
          </a:extLst>
        </xdr:cNvPr>
        <xdr:cNvSpPr/>
      </xdr:nvSpPr>
      <xdr:spPr>
        <a:xfrm>
          <a:off x="10426700" y="162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106711</xdr:rowOff>
    </xdr:from>
    <xdr:ext cx="534377" cy="259045"/>
    <xdr:sp macro="" textlink="">
      <xdr:nvSpPr>
        <xdr:cNvPr id="451" name="普通建設事業費 （ うち更新整備　）該当値テキスト">
          <a:extLst>
            <a:ext uri="{FF2B5EF4-FFF2-40B4-BE49-F238E27FC236}">
              <a16:creationId xmlns:a16="http://schemas.microsoft.com/office/drawing/2014/main" id="{00000000-0008-0000-0600-0000C3010000}"/>
            </a:ext>
          </a:extLst>
        </xdr:cNvPr>
        <xdr:cNvSpPr txBox="1"/>
      </xdr:nvSpPr>
      <xdr:spPr>
        <a:xfrm>
          <a:off x="10528300" y="160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75,554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162024</xdr:rowOff>
    </xdr:from>
    <xdr:to>
      <xdr:col>14</xdr:col>
      <xdr:colOff>79375</xdr:colOff>
      <xdr:row>97</xdr:row>
      <xdr:rowOff>92174</xdr:rowOff>
    </xdr:to>
    <xdr:sp macro="" textlink="">
      <xdr:nvSpPr>
        <xdr:cNvPr id="452" name="円/楕円 451">
          <a:extLst>
            <a:ext uri="{FF2B5EF4-FFF2-40B4-BE49-F238E27FC236}">
              <a16:creationId xmlns:a16="http://schemas.microsoft.com/office/drawing/2014/main" id="{00000000-0008-0000-0600-0000C4010000}"/>
            </a:ext>
          </a:extLst>
        </xdr:cNvPr>
        <xdr:cNvSpPr/>
      </xdr:nvSpPr>
      <xdr:spPr>
        <a:xfrm>
          <a:off x="9588500" y="1662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83301</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7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a:extLst>
            <a:ext uri="{FF2B5EF4-FFF2-40B4-BE49-F238E27FC236}">
              <a16:creationId xmlns:a16="http://schemas.microsoft.com/office/drawing/2014/main" id="{00000000-0008-0000-0600-0000C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a:extLst>
            <a:ext uri="{FF2B5EF4-FFF2-40B4-BE49-F238E27FC236}">
              <a16:creationId xmlns:a16="http://schemas.microsoft.com/office/drawing/2014/main" id="{00000000-0008-0000-0600-0000C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a:extLst>
            <a:ext uri="{FF2B5EF4-FFF2-40B4-BE49-F238E27FC236}">
              <a16:creationId xmlns:a16="http://schemas.microsoft.com/office/drawing/2014/main" id="{00000000-0008-0000-0600-0000C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a:extLst>
            <a:ext uri="{FF2B5EF4-FFF2-40B4-BE49-F238E27FC236}">
              <a16:creationId xmlns:a16="http://schemas.microsoft.com/office/drawing/2014/main" id="{00000000-0008-0000-0600-0000C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a:extLst>
            <a:ext uri="{FF2B5EF4-FFF2-40B4-BE49-F238E27FC236}">
              <a16:creationId xmlns:a16="http://schemas.microsoft.com/office/drawing/2014/main" id="{00000000-0008-0000-0600-0000C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a:extLst>
            <a:ext uri="{FF2B5EF4-FFF2-40B4-BE49-F238E27FC236}">
              <a16:creationId xmlns:a16="http://schemas.microsoft.com/office/drawing/2014/main" id="{00000000-0008-0000-0600-0000C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a:extLst>
            <a:ext uri="{FF2B5EF4-FFF2-40B4-BE49-F238E27FC236}">
              <a16:creationId xmlns:a16="http://schemas.microsoft.com/office/drawing/2014/main" id="{00000000-0008-0000-0600-0000C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a:extLst>
            <a:ext uri="{FF2B5EF4-FFF2-40B4-BE49-F238E27FC236}">
              <a16:creationId xmlns:a16="http://schemas.microsoft.com/office/drawing/2014/main" id="{00000000-0008-0000-0600-0000C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a:extLst>
            <a:ext uri="{FF2B5EF4-FFF2-40B4-BE49-F238E27FC236}">
              <a16:creationId xmlns:a16="http://schemas.microsoft.com/office/drawing/2014/main" id="{00000000-0008-0000-0600-0000D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a:extLst>
            <a:ext uri="{FF2B5EF4-FFF2-40B4-BE49-F238E27FC236}">
              <a16:creationId xmlns:a16="http://schemas.microsoft.com/office/drawing/2014/main" id="{00000000-0008-0000-0600-0000D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a:extLst>
            <a:ext uri="{FF2B5EF4-FFF2-40B4-BE49-F238E27FC236}">
              <a16:creationId xmlns:a16="http://schemas.microsoft.com/office/drawing/2014/main" id="{00000000-0008-0000-0600-0000E0010000}"/>
            </a:ext>
          </a:extLst>
        </xdr:cNvPr>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33942</xdr:rowOff>
    </xdr:from>
    <xdr:to>
      <xdr:col>23</xdr:col>
      <xdr:colOff>517525</xdr:colOff>
      <xdr:row>39</xdr:row>
      <xdr:rowOff>36350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15481300" y="6720492"/>
          <a:ext cx="8382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a:extLst>
            <a:ext uri="{FF2B5EF4-FFF2-40B4-BE49-F238E27FC236}">
              <a16:creationId xmlns:a16="http://schemas.microsoft.com/office/drawing/2014/main" id="{00000000-0008-0000-0600-0000E3010000}"/>
            </a:ext>
          </a:extLst>
        </xdr:cNvPr>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a:extLst>
            <a:ext uri="{FF2B5EF4-FFF2-40B4-BE49-F238E27FC236}">
              <a16:creationId xmlns:a16="http://schemas.microsoft.com/office/drawing/2014/main" id="{00000000-0008-0000-0600-0000E4010000}"/>
            </a:ext>
          </a:extLst>
        </xdr:cNvPr>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19365</xdr:rowOff>
    </xdr:from>
    <xdr:to>
      <xdr:col>22</xdr:col>
      <xdr:colOff>365125</xdr:colOff>
      <xdr:row>39</xdr:row>
      <xdr:rowOff>36350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4592300" y="6705915"/>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a:extLst>
            <a:ext uri="{FF2B5EF4-FFF2-40B4-BE49-F238E27FC236}">
              <a16:creationId xmlns:a16="http://schemas.microsoft.com/office/drawing/2014/main" id="{00000000-0008-0000-0600-0000E6010000}"/>
            </a:ext>
          </a:extLst>
        </xdr:cNvPr>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19365</xdr:rowOff>
    </xdr:from>
    <xdr:to>
      <xdr:col>21</xdr:col>
      <xdr:colOff>161925</xdr:colOff>
      <xdr:row>39</xdr:row>
      <xdr:rowOff>32159</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flipV="1">
          <a:off x="13703300" y="6705915"/>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a:extLst>
            <a:ext uri="{FF2B5EF4-FFF2-40B4-BE49-F238E27FC236}">
              <a16:creationId xmlns:a16="http://schemas.microsoft.com/office/drawing/2014/main" id="{00000000-0008-0000-0600-0000E9010000}"/>
            </a:ext>
          </a:extLst>
        </xdr:cNvPr>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32159</xdr:rowOff>
    </xdr:from>
    <xdr:to>
      <xdr:col>19</xdr:col>
      <xdr:colOff>644525</xdr:colOff>
      <xdr:row>39</xdr:row>
      <xdr:rowOff>40046</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flipV="1">
          <a:off x="12814300" y="6718709"/>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a:extLst>
            <a:ext uri="{FF2B5EF4-FFF2-40B4-BE49-F238E27FC236}">
              <a16:creationId xmlns:a16="http://schemas.microsoft.com/office/drawing/2014/main" id="{00000000-0008-0000-0600-0000EC010000}"/>
            </a:ext>
          </a:extLst>
        </xdr:cNvPr>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a:extLst>
            <a:ext uri="{FF2B5EF4-FFF2-40B4-BE49-F238E27FC236}">
              <a16:creationId xmlns:a16="http://schemas.microsoft.com/office/drawing/2014/main" id="{00000000-0008-0000-0600-0000EE010000}"/>
            </a:ext>
          </a:extLst>
        </xdr:cNvPr>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154592</xdr:rowOff>
    </xdr:from>
    <xdr:to>
      <xdr:col>23</xdr:col>
      <xdr:colOff>568325</xdr:colOff>
      <xdr:row>39</xdr:row>
      <xdr:rowOff>84742</xdr:rowOff>
    </xdr:to>
    <xdr:sp macro="" textlink="">
      <xdr:nvSpPr>
        <xdr:cNvPr id="501" name="円/楕円 500">
          <a:extLst>
            <a:ext uri="{FF2B5EF4-FFF2-40B4-BE49-F238E27FC236}">
              <a16:creationId xmlns:a16="http://schemas.microsoft.com/office/drawing/2014/main" id="{00000000-0008-0000-0600-0000F5010000}"/>
            </a:ext>
          </a:extLst>
        </xdr:cNvPr>
        <xdr:cNvSpPr/>
      </xdr:nvSpPr>
      <xdr:spPr>
        <a:xfrm>
          <a:off x="16268700" y="66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69986</xdr:rowOff>
    </xdr:from>
    <xdr:ext cx="469744" cy="259045"/>
    <xdr:sp macro="" textlink="">
      <xdr:nvSpPr>
        <xdr:cNvPr id="502" name="災害復旧事業費該当値テキスト">
          <a:extLst>
            <a:ext uri="{FF2B5EF4-FFF2-40B4-BE49-F238E27FC236}">
              <a16:creationId xmlns:a16="http://schemas.microsoft.com/office/drawing/2014/main" id="{00000000-0008-0000-0600-0000F6010000}"/>
            </a:ext>
          </a:extLst>
        </xdr:cNvPr>
        <xdr:cNvSpPr txBox="1"/>
      </xdr:nvSpPr>
      <xdr:spPr>
        <a:xfrm>
          <a:off x="16370300" y="658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157000</xdr:rowOff>
    </xdr:from>
    <xdr:to>
      <xdr:col>22</xdr:col>
      <xdr:colOff>415925</xdr:colOff>
      <xdr:row>39</xdr:row>
      <xdr:rowOff>87150</xdr:rowOff>
    </xdr:to>
    <xdr:sp macro="" textlink="">
      <xdr:nvSpPr>
        <xdr:cNvPr id="503" name="円/楕円 502">
          <a:extLst>
            <a:ext uri="{FF2B5EF4-FFF2-40B4-BE49-F238E27FC236}">
              <a16:creationId xmlns:a16="http://schemas.microsoft.com/office/drawing/2014/main" id="{00000000-0008-0000-0600-0000F7010000}"/>
            </a:ext>
          </a:extLst>
        </xdr:cNvPr>
        <xdr:cNvSpPr/>
      </xdr:nvSpPr>
      <xdr:spPr>
        <a:xfrm>
          <a:off x="15430500" y="667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78277</xdr:rowOff>
    </xdr:from>
    <xdr:ext cx="469744"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5246427" y="67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140015</xdr:rowOff>
    </xdr:from>
    <xdr:to>
      <xdr:col>21</xdr:col>
      <xdr:colOff>212725</xdr:colOff>
      <xdr:row>39</xdr:row>
      <xdr:rowOff>70165</xdr:rowOff>
    </xdr:to>
    <xdr:sp macro="" textlink="">
      <xdr:nvSpPr>
        <xdr:cNvPr id="505" name="円/楕円 504">
          <a:extLst>
            <a:ext uri="{FF2B5EF4-FFF2-40B4-BE49-F238E27FC236}">
              <a16:creationId xmlns:a16="http://schemas.microsoft.com/office/drawing/2014/main" id="{00000000-0008-0000-0600-0000F9010000}"/>
            </a:ext>
          </a:extLst>
        </xdr:cNvPr>
        <xdr:cNvSpPr/>
      </xdr:nvSpPr>
      <xdr:spPr>
        <a:xfrm>
          <a:off x="14541500" y="66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61292</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4357427" y="674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152809</xdr:rowOff>
    </xdr:from>
    <xdr:to>
      <xdr:col>20</xdr:col>
      <xdr:colOff>9525</xdr:colOff>
      <xdr:row>39</xdr:row>
      <xdr:rowOff>82959</xdr:rowOff>
    </xdr:to>
    <xdr:sp macro="" textlink="">
      <xdr:nvSpPr>
        <xdr:cNvPr id="507" name="円/楕円 506">
          <a:extLst>
            <a:ext uri="{FF2B5EF4-FFF2-40B4-BE49-F238E27FC236}">
              <a16:creationId xmlns:a16="http://schemas.microsoft.com/office/drawing/2014/main" id="{00000000-0008-0000-0600-0000FB010000}"/>
            </a:ext>
          </a:extLst>
        </xdr:cNvPr>
        <xdr:cNvSpPr/>
      </xdr:nvSpPr>
      <xdr:spPr>
        <a:xfrm>
          <a:off x="13652500" y="666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74086</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7" y="676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160696</xdr:rowOff>
    </xdr:from>
    <xdr:to>
      <xdr:col>18</xdr:col>
      <xdr:colOff>492125</xdr:colOff>
      <xdr:row>39</xdr:row>
      <xdr:rowOff>90846</xdr:rowOff>
    </xdr:to>
    <xdr:sp macro="" textlink="">
      <xdr:nvSpPr>
        <xdr:cNvPr id="509" name="円/楕円 508">
          <a:extLst>
            <a:ext uri="{FF2B5EF4-FFF2-40B4-BE49-F238E27FC236}">
              <a16:creationId xmlns:a16="http://schemas.microsoft.com/office/drawing/2014/main" id="{00000000-0008-0000-0600-0000FD010000}"/>
            </a:ext>
          </a:extLst>
        </xdr:cNvPr>
        <xdr:cNvSpPr/>
      </xdr:nvSpPr>
      <xdr:spPr>
        <a:xfrm>
          <a:off x="12763500" y="66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81973</xdr:rowOff>
    </xdr:from>
    <xdr:ext cx="378565"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625017" y="676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a:extLst>
            <a:ext uri="{FF2B5EF4-FFF2-40B4-BE49-F238E27FC236}">
              <a16:creationId xmlns:a16="http://schemas.microsoft.com/office/drawing/2014/main" id="{00000000-0008-0000-0600-0000FF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a:extLst>
            <a:ext uri="{FF2B5EF4-FFF2-40B4-BE49-F238E27FC236}">
              <a16:creationId xmlns:a16="http://schemas.microsoft.com/office/drawing/2014/main" id="{00000000-0008-0000-0600-00000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a:extLst>
            <a:ext uri="{FF2B5EF4-FFF2-40B4-BE49-F238E27FC236}">
              <a16:creationId xmlns:a16="http://schemas.microsoft.com/office/drawing/2014/main" id="{00000000-0008-0000-0600-00000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a:extLst>
            <a:ext uri="{FF2B5EF4-FFF2-40B4-BE49-F238E27FC236}">
              <a16:creationId xmlns:a16="http://schemas.microsoft.com/office/drawing/2014/main" id="{00000000-0008-0000-0600-00000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a:extLst>
            <a:ext uri="{FF2B5EF4-FFF2-40B4-BE49-F238E27FC236}">
              <a16:creationId xmlns:a16="http://schemas.microsoft.com/office/drawing/2014/main" id="{00000000-0008-0000-0600-00000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a:extLst>
            <a:ext uri="{FF2B5EF4-FFF2-40B4-BE49-F238E27FC236}">
              <a16:creationId xmlns:a16="http://schemas.microsoft.com/office/drawing/2014/main" id="{00000000-0008-0000-0600-00000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a:extLst>
            <a:ext uri="{FF2B5EF4-FFF2-40B4-BE49-F238E27FC236}">
              <a16:creationId xmlns:a16="http://schemas.microsoft.com/office/drawing/2014/main" id="{00000000-0008-0000-0600-00000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a:extLst>
            <a:ext uri="{FF2B5EF4-FFF2-40B4-BE49-F238E27FC236}">
              <a16:creationId xmlns:a16="http://schemas.microsoft.com/office/drawing/2014/main" id="{00000000-0008-0000-0600-00000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a:extLst>
            <a:ext uri="{FF2B5EF4-FFF2-40B4-BE49-F238E27FC236}">
              <a16:creationId xmlns:a16="http://schemas.microsoft.com/office/drawing/2014/main" id="{00000000-0008-0000-0600-00000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a:extLst>
            <a:ext uri="{FF2B5EF4-FFF2-40B4-BE49-F238E27FC236}">
              <a16:creationId xmlns:a16="http://schemas.microsoft.com/office/drawing/2014/main" id="{00000000-0008-0000-0600-00000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a:extLst>
            <a:ext uri="{FF2B5EF4-FFF2-40B4-BE49-F238E27FC236}">
              <a16:creationId xmlns:a16="http://schemas.microsoft.com/office/drawing/2014/main" id="{00000000-0008-0000-0600-00001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a:extLst>
            <a:ext uri="{FF2B5EF4-FFF2-40B4-BE49-F238E27FC236}">
              <a16:creationId xmlns:a16="http://schemas.microsoft.com/office/drawing/2014/main" id="{00000000-0008-0000-0600-00001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a:extLst>
            <a:ext uri="{FF2B5EF4-FFF2-40B4-BE49-F238E27FC236}">
              <a16:creationId xmlns:a16="http://schemas.microsoft.com/office/drawing/2014/main" id="{00000000-0008-0000-0600-00001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a:extLst>
            <a:ext uri="{FF2B5EF4-FFF2-40B4-BE49-F238E27FC236}">
              <a16:creationId xmlns:a16="http://schemas.microsoft.com/office/drawing/2014/main" id="{00000000-0008-0000-0600-00001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a:extLst>
            <a:ext uri="{FF2B5EF4-FFF2-40B4-BE49-F238E27FC236}">
              <a16:creationId xmlns:a16="http://schemas.microsoft.com/office/drawing/2014/main" id="{00000000-0008-0000-0600-00001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a:extLst>
            <a:ext uri="{FF2B5EF4-FFF2-40B4-BE49-F238E27FC236}">
              <a16:creationId xmlns:a16="http://schemas.microsoft.com/office/drawing/2014/main" id="{00000000-0008-0000-0600-00001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a:extLst>
            <a:ext uri="{FF2B5EF4-FFF2-40B4-BE49-F238E27FC236}">
              <a16:creationId xmlns:a16="http://schemas.microsoft.com/office/drawing/2014/main" id="{00000000-0008-0000-0600-00001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a:extLst>
            <a:ext uri="{FF2B5EF4-FFF2-40B4-BE49-F238E27FC236}">
              <a16:creationId xmlns:a16="http://schemas.microsoft.com/office/drawing/2014/main" id="{00000000-0008-0000-0600-00002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a:extLst>
            <a:ext uri="{FF2B5EF4-FFF2-40B4-BE49-F238E27FC236}">
              <a16:creationId xmlns:a16="http://schemas.microsoft.com/office/drawing/2014/main" id="{00000000-0008-0000-0600-00002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a:extLst>
            <a:ext uri="{FF2B5EF4-FFF2-40B4-BE49-F238E27FC236}">
              <a16:creationId xmlns:a16="http://schemas.microsoft.com/office/drawing/2014/main" id="{00000000-0008-0000-0600-00002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a:extLst>
            <a:ext uri="{FF2B5EF4-FFF2-40B4-BE49-F238E27FC236}">
              <a16:creationId xmlns:a16="http://schemas.microsoft.com/office/drawing/2014/main" id="{00000000-0008-0000-0600-00002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a:extLst>
            <a:ext uri="{FF2B5EF4-FFF2-40B4-BE49-F238E27FC236}">
              <a16:creationId xmlns:a16="http://schemas.microsoft.com/office/drawing/2014/main" id="{00000000-0008-0000-0600-00002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a:extLst>
            <a:ext uri="{FF2B5EF4-FFF2-40B4-BE49-F238E27FC236}">
              <a16:creationId xmlns:a16="http://schemas.microsoft.com/office/drawing/2014/main" id="{00000000-0008-0000-0600-00002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a:extLst>
            <a:ext uri="{FF2B5EF4-FFF2-40B4-BE49-F238E27FC236}">
              <a16:creationId xmlns:a16="http://schemas.microsoft.com/office/drawing/2014/main" id="{00000000-0008-0000-0600-000044020000}"/>
            </a:ext>
          </a:extLst>
        </xdr:cNvPr>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a:extLst>
            <a:ext uri="{FF2B5EF4-FFF2-40B4-BE49-F238E27FC236}">
              <a16:creationId xmlns:a16="http://schemas.microsoft.com/office/drawing/2014/main" id="{00000000-0008-0000-0600-000046020000}"/>
            </a:ext>
          </a:extLst>
        </xdr:cNvPr>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71879</xdr:rowOff>
    </xdr:from>
    <xdr:to>
      <xdr:col>23</xdr:col>
      <xdr:colOff>517525</xdr:colOff>
      <xdr:row>76</xdr:row>
      <xdr:rowOff>84241</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5481300" y="13102079"/>
          <a:ext cx="8382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a:extLst>
            <a:ext uri="{FF2B5EF4-FFF2-40B4-BE49-F238E27FC236}">
              <a16:creationId xmlns:a16="http://schemas.microsoft.com/office/drawing/2014/main" id="{00000000-0008-0000-0600-000049020000}"/>
            </a:ext>
          </a:extLst>
        </xdr:cNvPr>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a:extLst>
            <a:ext uri="{FF2B5EF4-FFF2-40B4-BE49-F238E27FC236}">
              <a16:creationId xmlns:a16="http://schemas.microsoft.com/office/drawing/2014/main" id="{00000000-0008-0000-0600-00004A020000}"/>
            </a:ext>
          </a:extLst>
        </xdr:cNvPr>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71879</xdr:rowOff>
    </xdr:from>
    <xdr:to>
      <xdr:col>22</xdr:col>
      <xdr:colOff>365125</xdr:colOff>
      <xdr:row>76</xdr:row>
      <xdr:rowOff>72794</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flipV="1">
          <a:off x="14592300" y="131020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a:extLst>
            <a:ext uri="{FF2B5EF4-FFF2-40B4-BE49-F238E27FC236}">
              <a16:creationId xmlns:a16="http://schemas.microsoft.com/office/drawing/2014/main" id="{00000000-0008-0000-0600-00004C020000}"/>
            </a:ext>
          </a:extLst>
        </xdr:cNvPr>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55066</xdr:rowOff>
    </xdr:from>
    <xdr:to>
      <xdr:col>21</xdr:col>
      <xdr:colOff>161925</xdr:colOff>
      <xdr:row>76</xdr:row>
      <xdr:rowOff>72794</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3703300" y="13085266"/>
          <a:ext cx="889000" cy="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a:extLst>
            <a:ext uri="{FF2B5EF4-FFF2-40B4-BE49-F238E27FC236}">
              <a16:creationId xmlns:a16="http://schemas.microsoft.com/office/drawing/2014/main" id="{00000000-0008-0000-0600-00004F020000}"/>
            </a:ext>
          </a:extLst>
        </xdr:cNvPr>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43785</xdr:rowOff>
    </xdr:from>
    <xdr:to>
      <xdr:col>19</xdr:col>
      <xdr:colOff>644525</xdr:colOff>
      <xdr:row>76</xdr:row>
      <xdr:rowOff>55066</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814300" y="13073985"/>
          <a:ext cx="88900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a:extLst>
            <a:ext uri="{FF2B5EF4-FFF2-40B4-BE49-F238E27FC236}">
              <a16:creationId xmlns:a16="http://schemas.microsoft.com/office/drawing/2014/main" id="{00000000-0008-0000-0600-000052020000}"/>
            </a:ext>
          </a:extLst>
        </xdr:cNvPr>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a:extLst>
            <a:ext uri="{FF2B5EF4-FFF2-40B4-BE49-F238E27FC236}">
              <a16:creationId xmlns:a16="http://schemas.microsoft.com/office/drawing/2014/main" id="{00000000-0008-0000-0600-000054020000}"/>
            </a:ext>
          </a:extLst>
        </xdr:cNvPr>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33441</xdr:rowOff>
    </xdr:from>
    <xdr:to>
      <xdr:col>23</xdr:col>
      <xdr:colOff>568325</xdr:colOff>
      <xdr:row>76</xdr:row>
      <xdr:rowOff>135041</xdr:rowOff>
    </xdr:to>
    <xdr:sp macro="" textlink="">
      <xdr:nvSpPr>
        <xdr:cNvPr id="603" name="円/楕円 602">
          <a:extLst>
            <a:ext uri="{FF2B5EF4-FFF2-40B4-BE49-F238E27FC236}">
              <a16:creationId xmlns:a16="http://schemas.microsoft.com/office/drawing/2014/main" id="{00000000-0008-0000-0600-00005B020000}"/>
            </a:ext>
          </a:extLst>
        </xdr:cNvPr>
        <xdr:cNvSpPr/>
      </xdr:nvSpPr>
      <xdr:spPr>
        <a:xfrm>
          <a:off x="16268700" y="1306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11868</xdr:rowOff>
    </xdr:from>
    <xdr:ext cx="534377" cy="259045"/>
    <xdr:sp macro="" textlink="">
      <xdr:nvSpPr>
        <xdr:cNvPr id="604" name="公債費該当値テキスト">
          <a:extLst>
            <a:ext uri="{FF2B5EF4-FFF2-40B4-BE49-F238E27FC236}">
              <a16:creationId xmlns:a16="http://schemas.microsoft.com/office/drawing/2014/main" id="{00000000-0008-0000-0600-00005C020000}"/>
            </a:ext>
          </a:extLst>
        </xdr:cNvPr>
        <xdr:cNvSpPr txBox="1"/>
      </xdr:nvSpPr>
      <xdr:spPr>
        <a:xfrm>
          <a:off x="16370300" y="1304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21079</xdr:rowOff>
    </xdr:from>
    <xdr:to>
      <xdr:col>22</xdr:col>
      <xdr:colOff>415925</xdr:colOff>
      <xdr:row>76</xdr:row>
      <xdr:rowOff>122679</xdr:rowOff>
    </xdr:to>
    <xdr:sp macro="" textlink="">
      <xdr:nvSpPr>
        <xdr:cNvPr id="605" name="円/楕円 604">
          <a:extLst>
            <a:ext uri="{FF2B5EF4-FFF2-40B4-BE49-F238E27FC236}">
              <a16:creationId xmlns:a16="http://schemas.microsoft.com/office/drawing/2014/main" id="{00000000-0008-0000-0600-00005D020000}"/>
            </a:ext>
          </a:extLst>
        </xdr:cNvPr>
        <xdr:cNvSpPr/>
      </xdr:nvSpPr>
      <xdr:spPr>
        <a:xfrm>
          <a:off x="15430500" y="130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113806</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5214111" y="1314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51,867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21994</xdr:rowOff>
    </xdr:from>
    <xdr:to>
      <xdr:col>21</xdr:col>
      <xdr:colOff>212725</xdr:colOff>
      <xdr:row>76</xdr:row>
      <xdr:rowOff>123594</xdr:rowOff>
    </xdr:to>
    <xdr:sp macro="" textlink="">
      <xdr:nvSpPr>
        <xdr:cNvPr id="607" name="円/楕円 606">
          <a:extLst>
            <a:ext uri="{FF2B5EF4-FFF2-40B4-BE49-F238E27FC236}">
              <a16:creationId xmlns:a16="http://schemas.microsoft.com/office/drawing/2014/main" id="{00000000-0008-0000-0600-00005F020000}"/>
            </a:ext>
          </a:extLst>
        </xdr:cNvPr>
        <xdr:cNvSpPr/>
      </xdr:nvSpPr>
      <xdr:spPr>
        <a:xfrm>
          <a:off x="14541500" y="1305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114721</xdr:rowOff>
    </xdr:from>
    <xdr:ext cx="534377"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325111" y="1314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4266</xdr:rowOff>
    </xdr:from>
    <xdr:to>
      <xdr:col>20</xdr:col>
      <xdr:colOff>9525</xdr:colOff>
      <xdr:row>76</xdr:row>
      <xdr:rowOff>105866</xdr:rowOff>
    </xdr:to>
    <xdr:sp macro="" textlink="">
      <xdr:nvSpPr>
        <xdr:cNvPr id="609" name="円/楕円 608">
          <a:extLst>
            <a:ext uri="{FF2B5EF4-FFF2-40B4-BE49-F238E27FC236}">
              <a16:creationId xmlns:a16="http://schemas.microsoft.com/office/drawing/2014/main" id="{00000000-0008-0000-0600-000061020000}"/>
            </a:ext>
          </a:extLst>
        </xdr:cNvPr>
        <xdr:cNvSpPr/>
      </xdr:nvSpPr>
      <xdr:spPr>
        <a:xfrm>
          <a:off x="13652500" y="1303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96993</xdr:rowOff>
    </xdr:from>
    <xdr:ext cx="534377"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436111" y="13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164435</xdr:rowOff>
    </xdr:from>
    <xdr:to>
      <xdr:col>18</xdr:col>
      <xdr:colOff>492125</xdr:colOff>
      <xdr:row>76</xdr:row>
      <xdr:rowOff>94585</xdr:rowOff>
    </xdr:to>
    <xdr:sp macro="" textlink="">
      <xdr:nvSpPr>
        <xdr:cNvPr id="611" name="円/楕円 610">
          <a:extLst>
            <a:ext uri="{FF2B5EF4-FFF2-40B4-BE49-F238E27FC236}">
              <a16:creationId xmlns:a16="http://schemas.microsoft.com/office/drawing/2014/main" id="{00000000-0008-0000-0600-000063020000}"/>
            </a:ext>
          </a:extLst>
        </xdr:cNvPr>
        <xdr:cNvSpPr/>
      </xdr:nvSpPr>
      <xdr:spPr>
        <a:xfrm>
          <a:off x="12763500" y="130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85712</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547111" y="1311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a:extLst>
            <a:ext uri="{FF2B5EF4-FFF2-40B4-BE49-F238E27FC236}">
              <a16:creationId xmlns:a16="http://schemas.microsoft.com/office/drawing/2014/main" id="{00000000-0008-0000-0600-00007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a:extLst>
            <a:ext uri="{FF2B5EF4-FFF2-40B4-BE49-F238E27FC236}">
              <a16:creationId xmlns:a16="http://schemas.microsoft.com/office/drawing/2014/main" id="{00000000-0008-0000-0600-00007B020000}"/>
            </a:ext>
          </a:extLst>
        </xdr:cNvPr>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a:extLst>
            <a:ext uri="{FF2B5EF4-FFF2-40B4-BE49-F238E27FC236}">
              <a16:creationId xmlns:a16="http://schemas.microsoft.com/office/drawing/2014/main" id="{00000000-0008-0000-0600-00007D020000}"/>
            </a:ext>
          </a:extLst>
        </xdr:cNvPr>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113402</xdr:rowOff>
    </xdr:from>
    <xdr:to>
      <xdr:col>23</xdr:col>
      <xdr:colOff>517525</xdr:colOff>
      <xdr:row>98</xdr:row>
      <xdr:rowOff>120585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6915502"/>
          <a:ext cx="8382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a:extLst>
            <a:ext uri="{FF2B5EF4-FFF2-40B4-BE49-F238E27FC236}">
              <a16:creationId xmlns:a16="http://schemas.microsoft.com/office/drawing/2014/main" id="{00000000-0008-0000-0600-000080020000}"/>
            </a:ext>
          </a:extLst>
        </xdr:cNvPr>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a:extLst>
            <a:ext uri="{FF2B5EF4-FFF2-40B4-BE49-F238E27FC236}">
              <a16:creationId xmlns:a16="http://schemas.microsoft.com/office/drawing/2014/main" id="{00000000-0008-0000-0600-000081020000}"/>
            </a:ext>
          </a:extLst>
        </xdr:cNvPr>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132266</xdr:rowOff>
    </xdr:from>
    <xdr:to>
      <xdr:col>22</xdr:col>
      <xdr:colOff>365125</xdr:colOff>
      <xdr:row>98</xdr:row>
      <xdr:rowOff>120585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4592300" y="16762916"/>
          <a:ext cx="889000" cy="15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a:extLst>
            <a:ext uri="{FF2B5EF4-FFF2-40B4-BE49-F238E27FC236}">
              <a16:creationId xmlns:a16="http://schemas.microsoft.com/office/drawing/2014/main" id="{00000000-0008-0000-0600-000083020000}"/>
            </a:ext>
          </a:extLst>
        </xdr:cNvPr>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132266</xdr:rowOff>
    </xdr:from>
    <xdr:to>
      <xdr:col>21</xdr:col>
      <xdr:colOff>161925</xdr:colOff>
      <xdr:row>98</xdr:row>
      <xdr:rowOff>23918</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3703300" y="16762916"/>
          <a:ext cx="889000" cy="6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a:extLst>
            <a:ext uri="{FF2B5EF4-FFF2-40B4-BE49-F238E27FC236}">
              <a16:creationId xmlns:a16="http://schemas.microsoft.com/office/drawing/2014/main" id="{00000000-0008-0000-0600-000086020000}"/>
            </a:ext>
          </a:extLst>
        </xdr:cNvPr>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16306</xdr:rowOff>
    </xdr:from>
    <xdr:to>
      <xdr:col>19</xdr:col>
      <xdr:colOff>644525</xdr:colOff>
      <xdr:row>98</xdr:row>
      <xdr:rowOff>23918</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814300" y="16818406"/>
          <a:ext cx="8890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a:extLst>
            <a:ext uri="{FF2B5EF4-FFF2-40B4-BE49-F238E27FC236}">
              <a16:creationId xmlns:a16="http://schemas.microsoft.com/office/drawing/2014/main" id="{00000000-0008-0000-0600-000089020000}"/>
            </a:ext>
          </a:extLst>
        </xdr:cNvPr>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a:extLst>
            <a:ext uri="{FF2B5EF4-FFF2-40B4-BE49-F238E27FC236}">
              <a16:creationId xmlns:a16="http://schemas.microsoft.com/office/drawing/2014/main" id="{00000000-0008-0000-0600-00008B020000}"/>
            </a:ext>
          </a:extLst>
        </xdr:cNvPr>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62602</xdr:rowOff>
    </xdr:from>
    <xdr:to>
      <xdr:col>23</xdr:col>
      <xdr:colOff>568325</xdr:colOff>
      <xdr:row>98</xdr:row>
      <xdr:rowOff>164202</xdr:rowOff>
    </xdr:to>
    <xdr:sp macro="" textlink="">
      <xdr:nvSpPr>
        <xdr:cNvPr id="658" name="円/楕円 657">
          <a:extLst>
            <a:ext uri="{FF2B5EF4-FFF2-40B4-BE49-F238E27FC236}">
              <a16:creationId xmlns:a16="http://schemas.microsoft.com/office/drawing/2014/main" id="{00000000-0008-0000-0600-000092020000}"/>
            </a:ext>
          </a:extLst>
        </xdr:cNvPr>
        <xdr:cNvSpPr/>
      </xdr:nvSpPr>
      <xdr:spPr>
        <a:xfrm>
          <a:off x="16268700" y="168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148979</xdr:rowOff>
    </xdr:from>
    <xdr:ext cx="469744" cy="259045"/>
    <xdr:sp macro="" textlink="">
      <xdr:nvSpPr>
        <xdr:cNvPr id="659" name="積立金該当値テキスト">
          <a:extLst>
            <a:ext uri="{FF2B5EF4-FFF2-40B4-BE49-F238E27FC236}">
              <a16:creationId xmlns:a16="http://schemas.microsoft.com/office/drawing/2014/main" id="{00000000-0008-0000-0600-000093020000}"/>
            </a:ext>
          </a:extLst>
        </xdr:cNvPr>
        <xdr:cNvSpPr txBox="1"/>
      </xdr:nvSpPr>
      <xdr:spPr>
        <a:xfrm>
          <a:off x="16370300" y="1677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69785</xdr:rowOff>
    </xdr:from>
    <xdr:to>
      <xdr:col>22</xdr:col>
      <xdr:colOff>415925</xdr:colOff>
      <xdr:row>98</xdr:row>
      <xdr:rowOff>171385</xdr:rowOff>
    </xdr:to>
    <xdr:sp macro="" textlink="">
      <xdr:nvSpPr>
        <xdr:cNvPr id="660" name="円/楕円 659">
          <a:extLst>
            <a:ext uri="{FF2B5EF4-FFF2-40B4-BE49-F238E27FC236}">
              <a16:creationId xmlns:a16="http://schemas.microsoft.com/office/drawing/2014/main" id="{00000000-0008-0000-0600-000094020000}"/>
            </a:ext>
          </a:extLst>
        </xdr:cNvPr>
        <xdr:cNvSpPr/>
      </xdr:nvSpPr>
      <xdr:spPr>
        <a:xfrm>
          <a:off x="15430500" y="1687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162512</xdr:rowOff>
    </xdr:from>
    <xdr:ext cx="469744"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46427" y="1696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81466</xdr:rowOff>
    </xdr:from>
    <xdr:to>
      <xdr:col>21</xdr:col>
      <xdr:colOff>212725</xdr:colOff>
      <xdr:row>98</xdr:row>
      <xdr:rowOff>11616</xdr:rowOff>
    </xdr:to>
    <xdr:sp macro="" textlink="">
      <xdr:nvSpPr>
        <xdr:cNvPr id="662" name="円/楕円 661">
          <a:extLst>
            <a:ext uri="{FF2B5EF4-FFF2-40B4-BE49-F238E27FC236}">
              <a16:creationId xmlns:a16="http://schemas.microsoft.com/office/drawing/2014/main" id="{00000000-0008-0000-0600-000096020000}"/>
            </a:ext>
          </a:extLst>
        </xdr:cNvPr>
        <xdr:cNvSpPr/>
      </xdr:nvSpPr>
      <xdr:spPr>
        <a:xfrm>
          <a:off x="14541500" y="167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2743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68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144568</xdr:rowOff>
    </xdr:from>
    <xdr:to>
      <xdr:col>20</xdr:col>
      <xdr:colOff>9525</xdr:colOff>
      <xdr:row>98</xdr:row>
      <xdr:rowOff>74718</xdr:rowOff>
    </xdr:to>
    <xdr:sp macro="" textlink="">
      <xdr:nvSpPr>
        <xdr:cNvPr id="664" name="円/楕円 663">
          <a:extLst>
            <a:ext uri="{FF2B5EF4-FFF2-40B4-BE49-F238E27FC236}">
              <a16:creationId xmlns:a16="http://schemas.microsoft.com/office/drawing/2014/main" id="{00000000-0008-0000-0600-000098020000}"/>
            </a:ext>
          </a:extLst>
        </xdr:cNvPr>
        <xdr:cNvSpPr/>
      </xdr:nvSpPr>
      <xdr:spPr>
        <a:xfrm>
          <a:off x="13652500" y="1677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65845</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686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136956</xdr:rowOff>
    </xdr:from>
    <xdr:to>
      <xdr:col>18</xdr:col>
      <xdr:colOff>492125</xdr:colOff>
      <xdr:row>98</xdr:row>
      <xdr:rowOff>67106</xdr:rowOff>
    </xdr:to>
    <xdr:sp macro="" textlink="">
      <xdr:nvSpPr>
        <xdr:cNvPr id="666" name="円/楕円 665">
          <a:extLst>
            <a:ext uri="{FF2B5EF4-FFF2-40B4-BE49-F238E27FC236}">
              <a16:creationId xmlns:a16="http://schemas.microsoft.com/office/drawing/2014/main" id="{00000000-0008-0000-0600-00009A020000}"/>
            </a:ext>
          </a:extLst>
        </xdr:cNvPr>
        <xdr:cNvSpPr/>
      </xdr:nvSpPr>
      <xdr:spPr>
        <a:xfrm>
          <a:off x="12763500" y="1676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58233</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68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a:extLst>
            <a:ext uri="{FF2B5EF4-FFF2-40B4-BE49-F238E27FC236}">
              <a16:creationId xmlns:a16="http://schemas.microsoft.com/office/drawing/2014/main" id="{00000000-0008-0000-0600-0000B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a:extLst>
            <a:ext uri="{FF2B5EF4-FFF2-40B4-BE49-F238E27FC236}">
              <a16:creationId xmlns:a16="http://schemas.microsoft.com/office/drawing/2014/main" id="{00000000-0008-0000-0600-0000B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a:extLst>
            <a:ext uri="{FF2B5EF4-FFF2-40B4-BE49-F238E27FC236}">
              <a16:creationId xmlns:a16="http://schemas.microsoft.com/office/drawing/2014/main" id="{00000000-0008-0000-0600-0000B6020000}"/>
            </a:ext>
          </a:extLst>
        </xdr:cNvPr>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129159</xdr:rowOff>
    </xdr:from>
    <xdr:to>
      <xdr:col>32</xdr:col>
      <xdr:colOff>187325</xdr:colOff>
      <xdr:row>37</xdr:row>
      <xdr:rowOff>133477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21323300" y="6472809"/>
          <a:ext cx="838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28973</xdr:rowOff>
    </xdr:from>
    <xdr:ext cx="378565" cy="259045"/>
    <xdr:sp macro="" textlink="">
      <xdr:nvSpPr>
        <xdr:cNvPr id="697" name="投資及び出資金平均値テキスト">
          <a:extLst>
            <a:ext uri="{FF2B5EF4-FFF2-40B4-BE49-F238E27FC236}">
              <a16:creationId xmlns:a16="http://schemas.microsoft.com/office/drawing/2014/main" id="{00000000-0008-0000-0600-0000B9020000}"/>
            </a:ext>
          </a:extLst>
        </xdr:cNvPr>
        <xdr:cNvSpPr txBox="1"/>
      </xdr:nvSpPr>
      <xdr:spPr>
        <a:xfrm>
          <a:off x="22212300" y="6544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a:extLst>
            <a:ext uri="{FF2B5EF4-FFF2-40B4-BE49-F238E27FC236}">
              <a16:creationId xmlns:a16="http://schemas.microsoft.com/office/drawing/2014/main" id="{00000000-0008-0000-0600-0000BA020000}"/>
            </a:ext>
          </a:extLst>
        </xdr:cNvPr>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133477</xdr:rowOff>
    </xdr:from>
    <xdr:to>
      <xdr:col>31</xdr:col>
      <xdr:colOff>34925</xdr:colOff>
      <xdr:row>37</xdr:row>
      <xdr:rowOff>142621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20434300" y="647712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a:extLst>
            <a:ext uri="{FF2B5EF4-FFF2-40B4-BE49-F238E27FC236}">
              <a16:creationId xmlns:a16="http://schemas.microsoft.com/office/drawing/2014/main" id="{00000000-0008-0000-0600-0000BC020000}"/>
            </a:ext>
          </a:extLst>
        </xdr:cNvPr>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116857</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21088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142621</xdr:rowOff>
    </xdr:from>
    <xdr:to>
      <xdr:col>29</xdr:col>
      <xdr:colOff>517525</xdr:colOff>
      <xdr:row>38</xdr:row>
      <xdr:rowOff>159893</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9545300" y="6486271"/>
          <a:ext cx="889000" cy="18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a:extLst>
            <a:ext uri="{FF2B5EF4-FFF2-40B4-BE49-F238E27FC236}">
              <a16:creationId xmlns:a16="http://schemas.microsoft.com/office/drawing/2014/main" id="{00000000-0008-0000-0600-0000BF020000}"/>
            </a:ext>
          </a:extLst>
        </xdr:cNvPr>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56278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20199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144526</xdr:rowOff>
    </xdr:from>
    <xdr:to>
      <xdr:col>28</xdr:col>
      <xdr:colOff>314325</xdr:colOff>
      <xdr:row>38</xdr:row>
      <xdr:rowOff>159893</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656300" y="6659626"/>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a:extLst>
            <a:ext uri="{FF2B5EF4-FFF2-40B4-BE49-F238E27FC236}">
              <a16:creationId xmlns:a16="http://schemas.microsoft.com/office/drawing/2014/main" id="{00000000-0008-0000-0600-0000C2020000}"/>
            </a:ext>
          </a:extLst>
        </xdr:cNvPr>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a:extLst>
            <a:ext uri="{FF2B5EF4-FFF2-40B4-BE49-F238E27FC236}">
              <a16:creationId xmlns:a16="http://schemas.microsoft.com/office/drawing/2014/main" id="{00000000-0008-0000-0600-0000C4020000}"/>
            </a:ext>
          </a:extLst>
        </xdr:cNvPr>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78359</xdr:rowOff>
    </xdr:from>
    <xdr:to>
      <xdr:col>32</xdr:col>
      <xdr:colOff>238125</xdr:colOff>
      <xdr:row>38</xdr:row>
      <xdr:rowOff>8510</xdr:rowOff>
    </xdr:to>
    <xdr:sp macro="" textlink="">
      <xdr:nvSpPr>
        <xdr:cNvPr id="715" name="円/楕円 714">
          <a:extLst>
            <a:ext uri="{FF2B5EF4-FFF2-40B4-BE49-F238E27FC236}">
              <a16:creationId xmlns:a16="http://schemas.microsoft.com/office/drawing/2014/main" id="{00000000-0008-0000-0600-0000CB020000}"/>
            </a:ext>
          </a:extLst>
        </xdr:cNvPr>
        <xdr:cNvSpPr/>
      </xdr:nvSpPr>
      <xdr:spPr>
        <a:xfrm>
          <a:off x="22110700" y="64220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101236</xdr:rowOff>
    </xdr:from>
    <xdr:ext cx="469744" cy="259045"/>
    <xdr:sp macro="" textlink="">
      <xdr:nvSpPr>
        <xdr:cNvPr id="716" name="投資及び出資金該当値テキスト">
          <a:extLst>
            <a:ext uri="{FF2B5EF4-FFF2-40B4-BE49-F238E27FC236}">
              <a16:creationId xmlns:a16="http://schemas.microsoft.com/office/drawing/2014/main" id="{00000000-0008-0000-0600-0000CC020000}"/>
            </a:ext>
          </a:extLst>
        </xdr:cNvPr>
        <xdr:cNvSpPr txBox="1"/>
      </xdr:nvSpPr>
      <xdr:spPr>
        <a:xfrm>
          <a:off x="22212300" y="627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82677</xdr:rowOff>
    </xdr:from>
    <xdr:to>
      <xdr:col>31</xdr:col>
      <xdr:colOff>85725</xdr:colOff>
      <xdr:row>38</xdr:row>
      <xdr:rowOff>12827</xdr:rowOff>
    </xdr:to>
    <xdr:sp macro="" textlink="">
      <xdr:nvSpPr>
        <xdr:cNvPr id="717" name="円/楕円 716">
          <a:extLst>
            <a:ext uri="{FF2B5EF4-FFF2-40B4-BE49-F238E27FC236}">
              <a16:creationId xmlns:a16="http://schemas.microsoft.com/office/drawing/2014/main" id="{00000000-0008-0000-0600-0000CD020000}"/>
            </a:ext>
          </a:extLst>
        </xdr:cNvPr>
        <xdr:cNvSpPr/>
      </xdr:nvSpPr>
      <xdr:spPr>
        <a:xfrm>
          <a:off x="21272500" y="64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29354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21088427" y="620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91821</xdr:rowOff>
    </xdr:from>
    <xdr:to>
      <xdr:col>29</xdr:col>
      <xdr:colOff>568325</xdr:colOff>
      <xdr:row>38</xdr:row>
      <xdr:rowOff>21971</xdr:rowOff>
    </xdr:to>
    <xdr:sp macro="" textlink="">
      <xdr:nvSpPr>
        <xdr:cNvPr id="719" name="円/楕円 718">
          <a:extLst>
            <a:ext uri="{FF2B5EF4-FFF2-40B4-BE49-F238E27FC236}">
              <a16:creationId xmlns:a16="http://schemas.microsoft.com/office/drawing/2014/main" id="{00000000-0008-0000-0600-0000CF020000}"/>
            </a:ext>
          </a:extLst>
        </xdr:cNvPr>
        <xdr:cNvSpPr/>
      </xdr:nvSpPr>
      <xdr:spPr>
        <a:xfrm>
          <a:off x="20383500" y="64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38498</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199427" y="621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109093</xdr:rowOff>
    </xdr:from>
    <xdr:to>
      <xdr:col>28</xdr:col>
      <xdr:colOff>365125</xdr:colOff>
      <xdr:row>39</xdr:row>
      <xdr:rowOff>39243</xdr:rowOff>
    </xdr:to>
    <xdr:sp macro="" textlink="">
      <xdr:nvSpPr>
        <xdr:cNvPr id="721" name="円/楕円 720">
          <a:extLst>
            <a:ext uri="{FF2B5EF4-FFF2-40B4-BE49-F238E27FC236}">
              <a16:creationId xmlns:a16="http://schemas.microsoft.com/office/drawing/2014/main" id="{00000000-0008-0000-0600-0000D1020000}"/>
            </a:ext>
          </a:extLst>
        </xdr:cNvPr>
        <xdr:cNvSpPr/>
      </xdr:nvSpPr>
      <xdr:spPr>
        <a:xfrm>
          <a:off x="19494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30370</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9356017" y="67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93726</xdr:rowOff>
    </xdr:from>
    <xdr:to>
      <xdr:col>27</xdr:col>
      <xdr:colOff>161925</xdr:colOff>
      <xdr:row>39</xdr:row>
      <xdr:rowOff>23876</xdr:rowOff>
    </xdr:to>
    <xdr:sp macro="" textlink="">
      <xdr:nvSpPr>
        <xdr:cNvPr id="723" name="円/楕円 722">
          <a:extLst>
            <a:ext uri="{FF2B5EF4-FFF2-40B4-BE49-F238E27FC236}">
              <a16:creationId xmlns:a16="http://schemas.microsoft.com/office/drawing/2014/main" id="{00000000-0008-0000-0600-0000D3020000}"/>
            </a:ext>
          </a:extLst>
        </xdr:cNvPr>
        <xdr:cNvSpPr/>
      </xdr:nvSpPr>
      <xdr:spPr>
        <a:xfrm>
          <a:off x="18605500" y="66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15003</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467017" y="6701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a:extLst>
            <a:ext uri="{FF2B5EF4-FFF2-40B4-BE49-F238E27FC236}">
              <a16:creationId xmlns:a16="http://schemas.microsoft.com/office/drawing/2014/main" id="{00000000-0008-0000-0600-0000E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a:extLst>
            <a:ext uri="{FF2B5EF4-FFF2-40B4-BE49-F238E27FC236}">
              <a16:creationId xmlns:a16="http://schemas.microsoft.com/office/drawing/2014/main" id="{00000000-0008-0000-0600-0000ED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a:extLst>
            <a:ext uri="{FF2B5EF4-FFF2-40B4-BE49-F238E27FC236}">
              <a16:creationId xmlns:a16="http://schemas.microsoft.com/office/drawing/2014/main" id="{00000000-0008-0000-0600-0000EF020000}"/>
            </a:ext>
          </a:extLst>
        </xdr:cNvPr>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a:extLst>
            <a:ext uri="{FF2B5EF4-FFF2-40B4-BE49-F238E27FC236}">
              <a16:creationId xmlns:a16="http://schemas.microsoft.com/office/drawing/2014/main" id="{00000000-0008-0000-0600-0000F2020000}"/>
            </a:ext>
          </a:extLst>
        </xdr:cNvPr>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a:extLst>
            <a:ext uri="{FF2B5EF4-FFF2-40B4-BE49-F238E27FC236}">
              <a16:creationId xmlns:a16="http://schemas.microsoft.com/office/drawing/2014/main" id="{00000000-0008-0000-0600-0000F3020000}"/>
            </a:ext>
          </a:extLst>
        </xdr:cNvPr>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a:extLst>
            <a:ext uri="{FF2B5EF4-FFF2-40B4-BE49-F238E27FC236}">
              <a16:creationId xmlns:a16="http://schemas.microsoft.com/office/drawing/2014/main" id="{00000000-0008-0000-0600-0000F5020000}"/>
            </a:ext>
          </a:extLst>
        </xdr:cNvPr>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a:extLst>
            <a:ext uri="{FF2B5EF4-FFF2-40B4-BE49-F238E27FC236}">
              <a16:creationId xmlns:a16="http://schemas.microsoft.com/office/drawing/2014/main" id="{00000000-0008-0000-0600-0000F8020000}"/>
            </a:ext>
          </a:extLst>
        </xdr:cNvPr>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a:extLst>
            <a:ext uri="{FF2B5EF4-FFF2-40B4-BE49-F238E27FC236}">
              <a16:creationId xmlns:a16="http://schemas.microsoft.com/office/drawing/2014/main" id="{00000000-0008-0000-0600-0000FB020000}"/>
            </a:ext>
          </a:extLst>
        </xdr:cNvPr>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a:extLst>
            <a:ext uri="{FF2B5EF4-FFF2-40B4-BE49-F238E27FC236}">
              <a16:creationId xmlns:a16="http://schemas.microsoft.com/office/drawing/2014/main" id="{00000000-0008-0000-0600-0000FD020000}"/>
            </a:ext>
          </a:extLst>
        </xdr:cNvPr>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a:extLst>
            <a:ext uri="{FF2B5EF4-FFF2-40B4-BE49-F238E27FC236}">
              <a16:creationId xmlns:a16="http://schemas.microsoft.com/office/drawing/2014/main" id="{00000000-0008-0000-0600-00000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a:extLst>
            <a:ext uri="{FF2B5EF4-FFF2-40B4-BE49-F238E27FC236}">
              <a16:creationId xmlns:a16="http://schemas.microsoft.com/office/drawing/2014/main" id="{00000000-0008-0000-0600-00000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a:extLst>
            <a:ext uri="{FF2B5EF4-FFF2-40B4-BE49-F238E27FC236}">
              <a16:creationId xmlns:a16="http://schemas.microsoft.com/office/drawing/2014/main" id="{00000000-0008-0000-0600-00000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a:extLst>
            <a:ext uri="{FF2B5EF4-FFF2-40B4-BE49-F238E27FC236}">
              <a16:creationId xmlns:a16="http://schemas.microsoft.com/office/drawing/2014/main" id="{00000000-0008-0000-0600-00000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a:extLst>
            <a:ext uri="{FF2B5EF4-FFF2-40B4-BE49-F238E27FC236}">
              <a16:creationId xmlns:a16="http://schemas.microsoft.com/office/drawing/2014/main" id="{00000000-0008-0000-0600-00000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a:extLst>
            <a:ext uri="{FF2B5EF4-FFF2-40B4-BE49-F238E27FC236}">
              <a16:creationId xmlns:a16="http://schemas.microsoft.com/office/drawing/2014/main" id="{00000000-0008-0000-0600-00000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a:extLst>
            <a:ext uri="{FF2B5EF4-FFF2-40B4-BE49-F238E27FC236}">
              <a16:creationId xmlns:a16="http://schemas.microsoft.com/office/drawing/2014/main" id="{00000000-0008-0000-0600-00002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a:extLst>
            <a:ext uri="{FF2B5EF4-FFF2-40B4-BE49-F238E27FC236}">
              <a16:creationId xmlns:a16="http://schemas.microsoft.com/office/drawing/2014/main" id="{00000000-0008-0000-0600-000026030000}"/>
            </a:ext>
          </a:extLst>
        </xdr:cNvPr>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a:extLst>
            <a:ext uri="{FF2B5EF4-FFF2-40B4-BE49-F238E27FC236}">
              <a16:creationId xmlns:a16="http://schemas.microsoft.com/office/drawing/2014/main" id="{00000000-0008-0000-0600-000028030000}"/>
            </a:ext>
          </a:extLst>
        </xdr:cNvPr>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71943</xdr:rowOff>
    </xdr:from>
    <xdr:to>
      <xdr:col>32</xdr:col>
      <xdr:colOff>187325</xdr:colOff>
      <xdr:row>76</xdr:row>
      <xdr:rowOff>121115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3102143"/>
          <a:ext cx="838200" cy="4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a:extLst>
            <a:ext uri="{FF2B5EF4-FFF2-40B4-BE49-F238E27FC236}">
              <a16:creationId xmlns:a16="http://schemas.microsoft.com/office/drawing/2014/main" id="{00000000-0008-0000-0600-00002B030000}"/>
            </a:ext>
          </a:extLst>
        </xdr:cNvPr>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a:extLst>
            <a:ext uri="{FF2B5EF4-FFF2-40B4-BE49-F238E27FC236}">
              <a16:creationId xmlns:a16="http://schemas.microsoft.com/office/drawing/2014/main" id="{00000000-0008-0000-0600-00002C030000}"/>
            </a:ext>
          </a:extLst>
        </xdr:cNvPr>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146917</xdr:rowOff>
    </xdr:from>
    <xdr:to>
      <xdr:col>31</xdr:col>
      <xdr:colOff>34925</xdr:colOff>
      <xdr:row>76</xdr:row>
      <xdr:rowOff>71943</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3005667"/>
          <a:ext cx="889000" cy="9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a:extLst>
            <a:ext uri="{FF2B5EF4-FFF2-40B4-BE49-F238E27FC236}">
              <a16:creationId xmlns:a16="http://schemas.microsoft.com/office/drawing/2014/main" id="{00000000-0008-0000-0600-00002E030000}"/>
            </a:ext>
          </a:extLst>
        </xdr:cNvPr>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146917</xdr:rowOff>
    </xdr:from>
    <xdr:to>
      <xdr:col>29</xdr:col>
      <xdr:colOff>517525</xdr:colOff>
      <xdr:row>76</xdr:row>
      <xdr:rowOff>140477</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3005667"/>
          <a:ext cx="889000" cy="1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a:extLst>
            <a:ext uri="{FF2B5EF4-FFF2-40B4-BE49-F238E27FC236}">
              <a16:creationId xmlns:a16="http://schemas.microsoft.com/office/drawing/2014/main" id="{00000000-0008-0000-0600-000031030000}"/>
            </a:ext>
          </a:extLst>
        </xdr:cNvPr>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140477</xdr:rowOff>
    </xdr:from>
    <xdr:to>
      <xdr:col>28</xdr:col>
      <xdr:colOff>314325</xdr:colOff>
      <xdr:row>77</xdr:row>
      <xdr:rowOff>13170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3170677"/>
          <a:ext cx="889000" cy="4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a:extLst>
            <a:ext uri="{FF2B5EF4-FFF2-40B4-BE49-F238E27FC236}">
              <a16:creationId xmlns:a16="http://schemas.microsoft.com/office/drawing/2014/main" id="{00000000-0008-0000-0600-000034030000}"/>
            </a:ext>
          </a:extLst>
        </xdr:cNvPr>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a:extLst>
            <a:ext uri="{FF2B5EF4-FFF2-40B4-BE49-F238E27FC236}">
              <a16:creationId xmlns:a16="http://schemas.microsoft.com/office/drawing/2014/main" id="{00000000-0008-0000-0600-000036030000}"/>
            </a:ext>
          </a:extLst>
        </xdr:cNvPr>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70315</xdr:rowOff>
    </xdr:from>
    <xdr:to>
      <xdr:col>32</xdr:col>
      <xdr:colOff>238125</xdr:colOff>
      <xdr:row>77</xdr:row>
      <xdr:rowOff>465</xdr:rowOff>
    </xdr:to>
    <xdr:sp macro="" textlink="">
      <xdr:nvSpPr>
        <xdr:cNvPr id="829" name="円/楕円 828">
          <a:extLst>
            <a:ext uri="{FF2B5EF4-FFF2-40B4-BE49-F238E27FC236}">
              <a16:creationId xmlns:a16="http://schemas.microsoft.com/office/drawing/2014/main" id="{00000000-0008-0000-0600-00003D030000}"/>
            </a:ext>
          </a:extLst>
        </xdr:cNvPr>
        <xdr:cNvSpPr/>
      </xdr:nvSpPr>
      <xdr:spPr>
        <a:xfrm>
          <a:off x="22110700" y="131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48742</xdr:rowOff>
    </xdr:from>
    <xdr:ext cx="534377" cy="259045"/>
    <xdr:sp macro="" textlink="">
      <xdr:nvSpPr>
        <xdr:cNvPr id="830" name="繰出金該当値テキスト">
          <a:extLst>
            <a:ext uri="{FF2B5EF4-FFF2-40B4-BE49-F238E27FC236}">
              <a16:creationId xmlns:a16="http://schemas.microsoft.com/office/drawing/2014/main" id="{00000000-0008-0000-0600-00003E030000}"/>
            </a:ext>
          </a:extLst>
        </xdr:cNvPr>
        <xdr:cNvSpPr txBox="1"/>
      </xdr:nvSpPr>
      <xdr:spPr>
        <a:xfrm>
          <a:off x="22212300" y="130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57,439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21143</xdr:rowOff>
    </xdr:from>
    <xdr:to>
      <xdr:col>31</xdr:col>
      <xdr:colOff>85725</xdr:colOff>
      <xdr:row>76</xdr:row>
      <xdr:rowOff>122743</xdr:rowOff>
    </xdr:to>
    <xdr:sp macro="" textlink="">
      <xdr:nvSpPr>
        <xdr:cNvPr id="831" name="円/楕円 830">
          <a:extLst>
            <a:ext uri="{FF2B5EF4-FFF2-40B4-BE49-F238E27FC236}">
              <a16:creationId xmlns:a16="http://schemas.microsoft.com/office/drawing/2014/main" id="{00000000-0008-0000-0600-00003F030000}"/>
            </a:ext>
          </a:extLst>
        </xdr:cNvPr>
        <xdr:cNvSpPr/>
      </xdr:nvSpPr>
      <xdr:spPr>
        <a:xfrm>
          <a:off x="21272500" y="1305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113870</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56111" y="1314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96116</xdr:rowOff>
    </xdr:from>
    <xdr:to>
      <xdr:col>29</xdr:col>
      <xdr:colOff>568325</xdr:colOff>
      <xdr:row>76</xdr:row>
      <xdr:rowOff>26265</xdr:rowOff>
    </xdr:to>
    <xdr:sp macro="" textlink="">
      <xdr:nvSpPr>
        <xdr:cNvPr id="833" name="円/楕円 832">
          <a:extLst>
            <a:ext uri="{FF2B5EF4-FFF2-40B4-BE49-F238E27FC236}">
              <a16:creationId xmlns:a16="http://schemas.microsoft.com/office/drawing/2014/main" id="{00000000-0008-0000-0600-000041030000}"/>
            </a:ext>
          </a:extLst>
        </xdr:cNvPr>
        <xdr:cNvSpPr/>
      </xdr:nvSpPr>
      <xdr:spPr>
        <a:xfrm>
          <a:off x="20383500" y="129548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42793</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67111" y="1273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76,553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89677</xdr:rowOff>
    </xdr:from>
    <xdr:to>
      <xdr:col>28</xdr:col>
      <xdr:colOff>365125</xdr:colOff>
      <xdr:row>77</xdr:row>
      <xdr:rowOff>19827</xdr:rowOff>
    </xdr:to>
    <xdr:sp macro="" textlink="">
      <xdr:nvSpPr>
        <xdr:cNvPr id="835" name="円/楕円 834">
          <a:extLst>
            <a:ext uri="{FF2B5EF4-FFF2-40B4-BE49-F238E27FC236}">
              <a16:creationId xmlns:a16="http://schemas.microsoft.com/office/drawing/2014/main" id="{00000000-0008-0000-0600-000043030000}"/>
            </a:ext>
          </a:extLst>
        </xdr:cNvPr>
        <xdr:cNvSpPr/>
      </xdr:nvSpPr>
      <xdr:spPr>
        <a:xfrm>
          <a:off x="19494500" y="131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10954</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278111" y="132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133820</xdr:rowOff>
    </xdr:from>
    <xdr:to>
      <xdr:col>27</xdr:col>
      <xdr:colOff>161925</xdr:colOff>
      <xdr:row>77</xdr:row>
      <xdr:rowOff>63970</xdr:rowOff>
    </xdr:to>
    <xdr:sp macro="" textlink="">
      <xdr:nvSpPr>
        <xdr:cNvPr id="837" name="円/楕円 836">
          <a:extLst>
            <a:ext uri="{FF2B5EF4-FFF2-40B4-BE49-F238E27FC236}">
              <a16:creationId xmlns:a16="http://schemas.microsoft.com/office/drawing/2014/main" id="{00000000-0008-0000-0600-000045030000}"/>
            </a:ext>
          </a:extLst>
        </xdr:cNvPr>
        <xdr:cNvSpPr/>
      </xdr:nvSpPr>
      <xdr:spPr>
        <a:xfrm>
          <a:off x="18605500" y="131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55097</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389111" y="1325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a:extLst>
            <a:ext uri="{FF2B5EF4-FFF2-40B4-BE49-F238E27FC236}">
              <a16:creationId xmlns:a16="http://schemas.microsoft.com/office/drawing/2014/main" id="{00000000-0008-0000-0600-00005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a:extLst>
            <a:ext uri="{FF2B5EF4-FFF2-40B4-BE49-F238E27FC236}">
              <a16:creationId xmlns:a16="http://schemas.microsoft.com/office/drawing/2014/main" id="{00000000-0008-0000-0600-00005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a:extLst>
            <a:ext uri="{FF2B5EF4-FFF2-40B4-BE49-F238E27FC236}">
              <a16:creationId xmlns:a16="http://schemas.microsoft.com/office/drawing/2014/main" id="{00000000-0008-0000-0600-00005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a:extLst>
            <a:ext uri="{FF2B5EF4-FFF2-40B4-BE49-F238E27FC236}">
              <a16:creationId xmlns:a16="http://schemas.microsoft.com/office/drawing/2014/main" id="{00000000-0008-0000-0600-00005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a:extLst>
            <a:ext uri="{FF2B5EF4-FFF2-40B4-BE49-F238E27FC236}">
              <a16:creationId xmlns:a16="http://schemas.microsoft.com/office/drawing/2014/main" id="{00000000-0008-0000-0600-00005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a:extLst>
            <a:ext uri="{FF2B5EF4-FFF2-40B4-BE49-F238E27FC236}">
              <a16:creationId xmlns:a16="http://schemas.microsoft.com/office/drawing/2014/main" id="{00000000-0008-0000-0600-00005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a:extLst>
            <a:ext uri="{FF2B5EF4-FFF2-40B4-BE49-F238E27FC236}">
              <a16:creationId xmlns:a16="http://schemas.microsoft.com/office/drawing/2014/main" id="{00000000-0008-0000-0600-00006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a:extLst>
            <a:ext uri="{FF2B5EF4-FFF2-40B4-BE49-F238E27FC236}">
              <a16:creationId xmlns:a16="http://schemas.microsoft.com/office/drawing/2014/main" id="{00000000-0008-0000-0600-00006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a:extLst>
            <a:ext uri="{FF2B5EF4-FFF2-40B4-BE49-F238E27FC236}">
              <a16:creationId xmlns:a16="http://schemas.microsoft.com/office/drawing/2014/main" id="{00000000-0008-0000-0600-00006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a:extLst>
            <a:ext uri="{FF2B5EF4-FFF2-40B4-BE49-F238E27FC236}">
              <a16:creationId xmlns:a16="http://schemas.microsoft.com/office/drawing/2014/main" id="{00000000-0008-0000-0600-00006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571,638</a:t>
          </a:r>
          <a:r>
            <a:rPr kumimoji="1" lang="ja-JP" altLang="en-US" sz="1300">
              <a:latin typeface="ＭＳ Ｐゴシック"/>
            </a:rPr>
            <a:t>円となっている。主な構成項目である人件費は、住民一人あたり</a:t>
          </a:r>
          <a:r>
            <a:rPr kumimoji="1" lang="en-US" altLang="ja-JP" sz="1300">
              <a:latin typeface="ＭＳ Ｐゴシック"/>
            </a:rPr>
            <a:t>91,521</a:t>
          </a:r>
          <a:r>
            <a:rPr kumimoji="1" lang="ja-JP" altLang="en-US" sz="1300">
              <a:latin typeface="ＭＳ Ｐゴシック"/>
            </a:rPr>
            <a:t>円となっており、類似団体平均と比べると低い水準で保っている。しかしながら、平成</a:t>
          </a:r>
          <a:r>
            <a:rPr kumimoji="1" lang="en-US" altLang="ja-JP" sz="1300">
              <a:latin typeface="ＭＳ Ｐゴシック"/>
            </a:rPr>
            <a:t>23</a:t>
          </a:r>
          <a:r>
            <a:rPr kumimoji="1" lang="ja-JP" altLang="en-US" sz="1300">
              <a:latin typeface="ＭＳ Ｐゴシック"/>
            </a:rPr>
            <a:t>年度と比べると５％程度増加している。人口減少による分母の低下がその主な要因である。</a:t>
          </a:r>
          <a:endParaRPr kumimoji="1" lang="en-US" altLang="ja-JP" sz="1300">
            <a:latin typeface="ＭＳ Ｐゴシック"/>
          </a:endParaRPr>
        </a:p>
        <a:p>
          <a:r>
            <a:rPr kumimoji="1" lang="ja-JP" altLang="en-US" sz="1300">
              <a:latin typeface="ＭＳ Ｐゴシック"/>
            </a:rPr>
            <a:t>今後も人口減少は続くと思われるため、定員管理計画に基づき適切な人員を確保するよう努める。</a:t>
          </a:r>
          <a:endParaRPr kumimoji="1" lang="en-US" altLang="ja-JP" sz="1300">
            <a:latin typeface="ＭＳ Ｐゴシック"/>
          </a:endParaRPr>
        </a:p>
        <a:p>
          <a:r>
            <a:rPr kumimoji="1" lang="ja-JP" altLang="en-US" sz="1300">
              <a:latin typeface="ＭＳ Ｐゴシック"/>
            </a:rPr>
            <a:t>　また、普通建設事業費（うち更新整備）の住民一人当たりのコストが</a:t>
          </a:r>
          <a:r>
            <a:rPr kumimoji="1" lang="en-US" altLang="ja-JP" sz="1300">
              <a:latin typeface="ＭＳ Ｐゴシック"/>
            </a:rPr>
            <a:t>75,554</a:t>
          </a:r>
          <a:r>
            <a:rPr kumimoji="1" lang="ja-JP" altLang="en-US" sz="1300">
              <a:latin typeface="ＭＳ Ｐゴシック"/>
            </a:rPr>
            <a:t>円となっており、類似団体と比較すると高い数値となっている。また前年度決算と比較しても</a:t>
          </a:r>
          <a:r>
            <a:rPr kumimoji="1" lang="en-US" altLang="ja-JP" sz="1300">
              <a:latin typeface="ＭＳ Ｐゴシック"/>
            </a:rPr>
            <a:t>256%</a:t>
          </a:r>
          <a:r>
            <a:rPr kumimoji="1" lang="ja-JP" altLang="en-US" sz="1300">
              <a:latin typeface="ＭＳ Ｐゴシック"/>
            </a:rPr>
            <a:t>増となっている。これは、町営温泉の大規模改修が主な要因である。今後も老朽化の進んだ学校関係施設等の改修が</a:t>
          </a:r>
          <a:endParaRPr kumimoji="1" lang="en-US" altLang="ja-JP" sz="1300">
            <a:latin typeface="ＭＳ Ｐゴシック"/>
          </a:endParaRPr>
        </a:p>
        <a:p>
          <a:r>
            <a:rPr kumimoji="1" lang="ja-JP" altLang="en-US" sz="1300">
              <a:latin typeface="ＭＳ Ｐゴシック"/>
            </a:rPr>
            <a:t>控えているため、公共施設総合管理計画に基づいて事業の平準化を図り、適切に更新を行っていく必要がある。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8,781
8,742
109.94
5,586,398
5,019,556
479,740
3,277,286
4,184,481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72644</xdr:rowOff>
    </xdr:from>
    <xdr:to>
      <xdr:col>6</xdr:col>
      <xdr:colOff>511175</xdr:colOff>
      <xdr:row>38</xdr:row>
      <xdr:rowOff>118491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587744"/>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118491</xdr:rowOff>
    </xdr:from>
    <xdr:to>
      <xdr:col>5</xdr:col>
      <xdr:colOff>358775</xdr:colOff>
      <xdr:row>38</xdr:row>
      <xdr:rowOff>144526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633591"/>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91694</xdr:rowOff>
    </xdr:from>
    <xdr:to>
      <xdr:col>4</xdr:col>
      <xdr:colOff>155575</xdr:colOff>
      <xdr:row>38</xdr:row>
      <xdr:rowOff>144526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06794"/>
          <a:ext cx="889000" cy="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60325</xdr:rowOff>
    </xdr:from>
    <xdr:to>
      <xdr:col>2</xdr:col>
      <xdr:colOff>638175</xdr:colOff>
      <xdr:row>38</xdr:row>
      <xdr:rowOff>91694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7542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21844</xdr:rowOff>
    </xdr:from>
    <xdr:to>
      <xdr:col>6</xdr:col>
      <xdr:colOff>561975</xdr:colOff>
      <xdr:row>38</xdr:row>
      <xdr:rowOff>123444</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108221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5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7,128</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67691</xdr:rowOff>
    </xdr:from>
    <xdr:to>
      <xdr:col>5</xdr:col>
      <xdr:colOff>409575</xdr:colOff>
      <xdr:row>38</xdr:row>
      <xdr:rowOff>169291</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5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160418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67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93726</xdr:rowOff>
    </xdr:from>
    <xdr:to>
      <xdr:col>4</xdr:col>
      <xdr:colOff>206375</xdr:colOff>
      <xdr:row>39</xdr:row>
      <xdr:rowOff>23876</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6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15003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70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40894</xdr:rowOff>
    </xdr:from>
    <xdr:to>
      <xdr:col>3</xdr:col>
      <xdr:colOff>3175</xdr:colOff>
      <xdr:row>38</xdr:row>
      <xdr:rowOff>142494</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133621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6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9525</xdr:rowOff>
    </xdr:from>
    <xdr:to>
      <xdr:col>1</xdr:col>
      <xdr:colOff>485775</xdr:colOff>
      <xdr:row>38</xdr:row>
      <xdr:rowOff>111125</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102252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6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64693</xdr:rowOff>
    </xdr:from>
    <xdr:to>
      <xdr:col>6</xdr:col>
      <xdr:colOff>511175</xdr:colOff>
      <xdr:row>57</xdr:row>
      <xdr:rowOff>126875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37343"/>
          <a:ext cx="838200" cy="6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126875</xdr:rowOff>
    </xdr:from>
    <xdr:to>
      <xdr:col>5</xdr:col>
      <xdr:colOff>358775</xdr:colOff>
      <xdr:row>57</xdr:row>
      <xdr:rowOff>141006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99525"/>
          <a:ext cx="889000" cy="1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141006</xdr:rowOff>
    </xdr:from>
    <xdr:to>
      <xdr:col>4</xdr:col>
      <xdr:colOff>155575</xdr:colOff>
      <xdr:row>57</xdr:row>
      <xdr:rowOff>146411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3656"/>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73916</xdr:rowOff>
    </xdr:from>
    <xdr:to>
      <xdr:col>2</xdr:col>
      <xdr:colOff>638175</xdr:colOff>
      <xdr:row>57</xdr:row>
      <xdr:rowOff>146411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75116"/>
          <a:ext cx="889000" cy="24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13893</xdr:rowOff>
    </xdr:from>
    <xdr:to>
      <xdr:col>6</xdr:col>
      <xdr:colOff>561975</xdr:colOff>
      <xdr:row>57</xdr:row>
      <xdr:rowOff>115493</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97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163770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115,468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76075</xdr:rowOff>
    </xdr:from>
    <xdr:to>
      <xdr:col>5</xdr:col>
      <xdr:colOff>409575</xdr:colOff>
      <xdr:row>58</xdr:row>
      <xdr:rowOff>6225</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98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168802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90206</xdr:rowOff>
    </xdr:from>
    <xdr:to>
      <xdr:col>4</xdr:col>
      <xdr:colOff>206375</xdr:colOff>
      <xdr:row>58</xdr:row>
      <xdr:rowOff>20356</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98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5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95611</xdr:rowOff>
    </xdr:from>
    <xdr:to>
      <xdr:col>3</xdr:col>
      <xdr:colOff>3175</xdr:colOff>
      <xdr:row>58</xdr:row>
      <xdr:rowOff>25761</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8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16888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6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23116</xdr:rowOff>
    </xdr:from>
    <xdr:to>
      <xdr:col>1</xdr:col>
      <xdr:colOff>485775</xdr:colOff>
      <xdr:row>56</xdr:row>
      <xdr:rowOff>124716</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6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141243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4" y="939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41951</xdr:rowOff>
    </xdr:from>
    <xdr:to>
      <xdr:col>6</xdr:col>
      <xdr:colOff>511175</xdr:colOff>
      <xdr:row>77</xdr:row>
      <xdr:rowOff>81142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43601"/>
          <a:ext cx="838200" cy="3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81142</xdr:rowOff>
    </xdr:from>
    <xdr:to>
      <xdr:col>5</xdr:col>
      <xdr:colOff>358775</xdr:colOff>
      <xdr:row>78</xdr:row>
      <xdr:rowOff>10395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82792"/>
          <a:ext cx="889000" cy="10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10395</xdr:rowOff>
    </xdr:from>
    <xdr:to>
      <xdr:col>4</xdr:col>
      <xdr:colOff>155575</xdr:colOff>
      <xdr:row>78</xdr:row>
      <xdr:rowOff>28025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3495"/>
          <a:ext cx="889000" cy="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12178</xdr:rowOff>
    </xdr:from>
    <xdr:to>
      <xdr:col>2</xdr:col>
      <xdr:colOff>638175</xdr:colOff>
      <xdr:row>78</xdr:row>
      <xdr:rowOff>28025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042378"/>
          <a:ext cx="889000" cy="35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162601</xdr:rowOff>
    </xdr:from>
    <xdr:to>
      <xdr:col>6</xdr:col>
      <xdr:colOff>561975</xdr:colOff>
      <xdr:row>77</xdr:row>
      <xdr:rowOff>92751</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31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141028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30342</xdr:rowOff>
    </xdr:from>
    <xdr:to>
      <xdr:col>5</xdr:col>
      <xdr:colOff>409575</xdr:colOff>
      <xdr:row>77</xdr:row>
      <xdr:rowOff>131942</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323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123069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332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125,154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131045</xdr:rowOff>
    </xdr:from>
    <xdr:to>
      <xdr:col>4</xdr:col>
      <xdr:colOff>206375</xdr:colOff>
      <xdr:row>78</xdr:row>
      <xdr:rowOff>61195</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33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52322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4" y="1342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148675</xdr:rowOff>
    </xdr:from>
    <xdr:to>
      <xdr:col>3</xdr:col>
      <xdr:colOff>3175</xdr:colOff>
      <xdr:row>78</xdr:row>
      <xdr:rowOff>78825</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33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69952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344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112,213</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132828</xdr:rowOff>
    </xdr:from>
    <xdr:to>
      <xdr:col>1</xdr:col>
      <xdr:colOff>485775</xdr:colOff>
      <xdr:row>76</xdr:row>
      <xdr:rowOff>62978</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299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79505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4" y="1276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9496</xdr:rowOff>
    </xdr:from>
    <xdr:to>
      <xdr:col>6</xdr:col>
      <xdr:colOff>511175</xdr:colOff>
      <xdr:row>97</xdr:row>
      <xdr:rowOff>58677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40146"/>
          <a:ext cx="8382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32238</xdr:rowOff>
    </xdr:from>
    <xdr:to>
      <xdr:col>5</xdr:col>
      <xdr:colOff>358775</xdr:colOff>
      <xdr:row>97</xdr:row>
      <xdr:rowOff>58677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62888"/>
          <a:ext cx="889000" cy="2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32238</xdr:rowOff>
    </xdr:from>
    <xdr:to>
      <xdr:col>4</xdr:col>
      <xdr:colOff>155575</xdr:colOff>
      <xdr:row>97</xdr:row>
      <xdr:rowOff>105411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62888"/>
          <a:ext cx="889000" cy="7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81851</xdr:rowOff>
    </xdr:from>
    <xdr:to>
      <xdr:col>2</xdr:col>
      <xdr:colOff>638175</xdr:colOff>
      <xdr:row>97</xdr:row>
      <xdr:rowOff>105411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12501"/>
          <a:ext cx="889000" cy="2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130146</xdr:rowOff>
    </xdr:from>
    <xdr:to>
      <xdr:col>6</xdr:col>
      <xdr:colOff>561975</xdr:colOff>
      <xdr:row>97</xdr:row>
      <xdr:rowOff>60296</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5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108573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66,185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7877</xdr:rowOff>
    </xdr:from>
    <xdr:to>
      <xdr:col>5</xdr:col>
      <xdr:colOff>409575</xdr:colOff>
      <xdr:row>97</xdr:row>
      <xdr:rowOff>109477</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6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100604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152888</xdr:rowOff>
    </xdr:from>
    <xdr:to>
      <xdr:col>4</xdr:col>
      <xdr:colOff>206375</xdr:colOff>
      <xdr:row>97</xdr:row>
      <xdr:rowOff>83038</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6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74165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54611</xdr:rowOff>
    </xdr:from>
    <xdr:to>
      <xdr:col>3</xdr:col>
      <xdr:colOff>3175</xdr:colOff>
      <xdr:row>97</xdr:row>
      <xdr:rowOff>156211</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6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147338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31051</xdr:rowOff>
    </xdr:from>
    <xdr:to>
      <xdr:col>1</xdr:col>
      <xdr:colOff>485775</xdr:colOff>
      <xdr:row>97</xdr:row>
      <xdr:rowOff>132651</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66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123778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5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2101</xdr:rowOff>
    </xdr:from>
    <xdr:to>
      <xdr:col>15</xdr:col>
      <xdr:colOff>180975</xdr:colOff>
      <xdr:row>58</xdr:row>
      <xdr:rowOff>21532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46201"/>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2101</xdr:rowOff>
    </xdr:from>
    <xdr:to>
      <xdr:col>14</xdr:col>
      <xdr:colOff>28575</xdr:colOff>
      <xdr:row>58</xdr:row>
      <xdr:rowOff>4652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46201"/>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152940</xdr:rowOff>
    </xdr:from>
    <xdr:to>
      <xdr:col>12</xdr:col>
      <xdr:colOff>511175</xdr:colOff>
      <xdr:row>58</xdr:row>
      <xdr:rowOff>4652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25590"/>
          <a:ext cx="889000" cy="2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134799</xdr:rowOff>
    </xdr:from>
    <xdr:to>
      <xdr:col>11</xdr:col>
      <xdr:colOff>307975</xdr:colOff>
      <xdr:row>57</xdr:row>
      <xdr:rowOff>152940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07449"/>
          <a:ext cx="889000" cy="1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142182</xdr:rowOff>
    </xdr:from>
    <xdr:to>
      <xdr:col>15</xdr:col>
      <xdr:colOff>231775</xdr:colOff>
      <xdr:row>58</xdr:row>
      <xdr:rowOff>72332</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10426700" y="99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57109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2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122751</xdr:rowOff>
    </xdr:from>
    <xdr:to>
      <xdr:col>14</xdr:col>
      <xdr:colOff>79375</xdr:colOff>
      <xdr:row>58</xdr:row>
      <xdr:rowOff>52901</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9588500" y="98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44028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8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125302</xdr:rowOff>
    </xdr:from>
    <xdr:to>
      <xdr:col>12</xdr:col>
      <xdr:colOff>561975</xdr:colOff>
      <xdr:row>58</xdr:row>
      <xdr:rowOff>55452</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8699500" y="98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46579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9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102140</xdr:rowOff>
    </xdr:from>
    <xdr:to>
      <xdr:col>11</xdr:col>
      <xdr:colOff>358775</xdr:colOff>
      <xdr:row>58</xdr:row>
      <xdr:rowOff>32290</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7810500" y="98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23417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6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83999</xdr:rowOff>
    </xdr:from>
    <xdr:to>
      <xdr:col>10</xdr:col>
      <xdr:colOff>155575</xdr:colOff>
      <xdr:row>58</xdr:row>
      <xdr:rowOff>14149</xdr:rowOff>
    </xdr:to>
    <xdr:sp macro="" textlink="">
      <xdr:nvSpPr>
        <xdr:cNvPr id="374" name="円/楕円 373">
          <a:extLst>
            <a:ext uri="{FF2B5EF4-FFF2-40B4-BE49-F238E27FC236}">
              <a16:creationId xmlns:a16="http://schemas.microsoft.com/office/drawing/2014/main" id="{00000000-0008-0000-0700-000076010000}"/>
            </a:ext>
          </a:extLst>
        </xdr:cNvPr>
        <xdr:cNvSpPr/>
      </xdr:nvSpPr>
      <xdr:spPr>
        <a:xfrm>
          <a:off x="6921500" y="98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5276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47216</xdr:rowOff>
    </xdr:from>
    <xdr:to>
      <xdr:col>15</xdr:col>
      <xdr:colOff>180975</xdr:colOff>
      <xdr:row>78</xdr:row>
      <xdr:rowOff>56273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77416"/>
          <a:ext cx="838200" cy="3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106646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8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55564</xdr:rowOff>
    </xdr:from>
    <xdr:to>
      <xdr:col>14</xdr:col>
      <xdr:colOff>28575</xdr:colOff>
      <xdr:row>78</xdr:row>
      <xdr:rowOff>56273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28664"/>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55564</xdr:rowOff>
    </xdr:from>
    <xdr:to>
      <xdr:col>12</xdr:col>
      <xdr:colOff>511175</xdr:colOff>
      <xdr:row>78</xdr:row>
      <xdr:rowOff>95548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28664"/>
          <a:ext cx="889000" cy="3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55662</xdr:rowOff>
    </xdr:from>
    <xdr:to>
      <xdr:col>11</xdr:col>
      <xdr:colOff>307975</xdr:colOff>
      <xdr:row>78</xdr:row>
      <xdr:rowOff>95548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28762"/>
          <a:ext cx="889000" cy="3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167866</xdr:rowOff>
    </xdr:from>
    <xdr:to>
      <xdr:col>15</xdr:col>
      <xdr:colOff>231775</xdr:colOff>
      <xdr:row>76</xdr:row>
      <xdr:rowOff>98016</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10426700" y="130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19292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7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5473</xdr:rowOff>
    </xdr:from>
    <xdr:to>
      <xdr:col>14</xdr:col>
      <xdr:colOff>79375</xdr:colOff>
      <xdr:row>78</xdr:row>
      <xdr:rowOff>107073</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9588500" y="133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98200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7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4764</xdr:rowOff>
    </xdr:from>
    <xdr:to>
      <xdr:col>12</xdr:col>
      <xdr:colOff>561975</xdr:colOff>
      <xdr:row>78</xdr:row>
      <xdr:rowOff>106364</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8699500" y="133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122891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5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44748</xdr:rowOff>
    </xdr:from>
    <xdr:to>
      <xdr:col>11</xdr:col>
      <xdr:colOff>358775</xdr:colOff>
      <xdr:row>78</xdr:row>
      <xdr:rowOff>146348</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7810500" y="134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137475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4862</xdr:rowOff>
    </xdr:from>
    <xdr:to>
      <xdr:col>10</xdr:col>
      <xdr:colOff>155575</xdr:colOff>
      <xdr:row>78</xdr:row>
      <xdr:rowOff>106462</xdr:rowOff>
    </xdr:to>
    <xdr:sp macro="" textlink="">
      <xdr:nvSpPr>
        <xdr:cNvPr id="433" name="円/楕円 432">
          <a:extLst>
            <a:ext uri="{FF2B5EF4-FFF2-40B4-BE49-F238E27FC236}">
              <a16:creationId xmlns:a16="http://schemas.microsoft.com/office/drawing/2014/main" id="{00000000-0008-0000-0700-0000B1010000}"/>
            </a:ext>
          </a:extLst>
        </xdr:cNvPr>
        <xdr:cNvSpPr/>
      </xdr:nvSpPr>
      <xdr:spPr>
        <a:xfrm>
          <a:off x="6921500" y="1337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122989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5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59283</xdr:rowOff>
    </xdr:from>
    <xdr:to>
      <xdr:col>15</xdr:col>
      <xdr:colOff>180975</xdr:colOff>
      <xdr:row>97</xdr:row>
      <xdr:rowOff>79688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689933"/>
          <a:ext cx="838200" cy="2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31961</xdr:rowOff>
    </xdr:from>
    <xdr:to>
      <xdr:col>14</xdr:col>
      <xdr:colOff>28575</xdr:colOff>
      <xdr:row>97</xdr:row>
      <xdr:rowOff>79688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62611"/>
          <a:ext cx="8890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31961</xdr:rowOff>
    </xdr:from>
    <xdr:to>
      <xdr:col>12</xdr:col>
      <xdr:colOff>511175</xdr:colOff>
      <xdr:row>97</xdr:row>
      <xdr:rowOff>111340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62611"/>
          <a:ext cx="889000" cy="7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111340</xdr:rowOff>
    </xdr:from>
    <xdr:to>
      <xdr:col>11</xdr:col>
      <xdr:colOff>307975</xdr:colOff>
      <xdr:row>97</xdr:row>
      <xdr:rowOff>152067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41990"/>
          <a:ext cx="889000" cy="4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8483</xdr:rowOff>
    </xdr:from>
    <xdr:to>
      <xdr:col>15</xdr:col>
      <xdr:colOff>231775</xdr:colOff>
      <xdr:row>97</xdr:row>
      <xdr:rowOff>110083</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10426700" y="1663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158360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1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55,089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28888</xdr:rowOff>
    </xdr:from>
    <xdr:to>
      <xdr:col>14</xdr:col>
      <xdr:colOff>79375</xdr:colOff>
      <xdr:row>97</xdr:row>
      <xdr:rowOff>130488</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9588500" y="1665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121615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5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152611</xdr:rowOff>
    </xdr:from>
    <xdr:to>
      <xdr:col>12</xdr:col>
      <xdr:colOff>561975</xdr:colOff>
      <xdr:row>97</xdr:row>
      <xdr:rowOff>82761</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8699500" y="166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73888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60540</xdr:rowOff>
    </xdr:from>
    <xdr:to>
      <xdr:col>11</xdr:col>
      <xdr:colOff>358775</xdr:colOff>
      <xdr:row>97</xdr:row>
      <xdr:rowOff>162140</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7810500" y="166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153267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101267</xdr:rowOff>
    </xdr:from>
    <xdr:to>
      <xdr:col>10</xdr:col>
      <xdr:colOff>155575</xdr:colOff>
      <xdr:row>98</xdr:row>
      <xdr:rowOff>31417</xdr:rowOff>
    </xdr:to>
    <xdr:sp macro="" textlink="">
      <xdr:nvSpPr>
        <xdr:cNvPr id="488" name="円/楕円 487">
          <a:extLst>
            <a:ext uri="{FF2B5EF4-FFF2-40B4-BE49-F238E27FC236}">
              <a16:creationId xmlns:a16="http://schemas.microsoft.com/office/drawing/2014/main" id="{00000000-0008-0000-0700-0000E8010000}"/>
            </a:ext>
          </a:extLst>
        </xdr:cNvPr>
        <xdr:cNvSpPr/>
      </xdr:nvSpPr>
      <xdr:spPr>
        <a:xfrm>
          <a:off x="6921500" y="1673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22544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2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154368</xdr:rowOff>
    </xdr:from>
    <xdr:to>
      <xdr:col>23</xdr:col>
      <xdr:colOff>517525</xdr:colOff>
      <xdr:row>37</xdr:row>
      <xdr:rowOff>46431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26568"/>
          <a:ext cx="838200" cy="6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125144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7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a:extLst>
            <a:ext uri="{FF2B5EF4-FFF2-40B4-BE49-F238E27FC236}">
              <a16:creationId xmlns:a16="http://schemas.microsoft.com/office/drawing/2014/main" id="{00000000-0008-0000-0700-000009020000}"/>
            </a:ext>
          </a:extLst>
        </xdr:cNvPr>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121031</xdr:rowOff>
    </xdr:from>
    <xdr:to>
      <xdr:col>22</xdr:col>
      <xdr:colOff>365125</xdr:colOff>
      <xdr:row>37</xdr:row>
      <xdr:rowOff>46431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778881"/>
          <a:ext cx="889000" cy="6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121031</xdr:rowOff>
    </xdr:from>
    <xdr:to>
      <xdr:col>21</xdr:col>
      <xdr:colOff>161925</xdr:colOff>
      <xdr:row>37</xdr:row>
      <xdr:rowOff>170732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778881"/>
          <a:ext cx="889000" cy="73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170732</xdr:rowOff>
    </xdr:from>
    <xdr:to>
      <xdr:col>19</xdr:col>
      <xdr:colOff>644525</xdr:colOff>
      <xdr:row>38</xdr:row>
      <xdr:rowOff>10484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14382"/>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54411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103568</xdr:rowOff>
    </xdr:from>
    <xdr:to>
      <xdr:col>23</xdr:col>
      <xdr:colOff>568325</xdr:colOff>
      <xdr:row>37</xdr:row>
      <xdr:rowOff>33718</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6268700" y="6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126445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41,230</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167081</xdr:rowOff>
    </xdr:from>
    <xdr:to>
      <xdr:col>22</xdr:col>
      <xdr:colOff>415925</xdr:colOff>
      <xdr:row>37</xdr:row>
      <xdr:rowOff>97231</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5430500" y="63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113758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37,896</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70231</xdr:rowOff>
    </xdr:from>
    <xdr:to>
      <xdr:col>21</xdr:col>
      <xdr:colOff>212725</xdr:colOff>
      <xdr:row>34</xdr:row>
      <xdr:rowOff>381</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4541500" y="5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16908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50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119933</xdr:rowOff>
    </xdr:from>
    <xdr:to>
      <xdr:col>20</xdr:col>
      <xdr:colOff>9525</xdr:colOff>
      <xdr:row>38</xdr:row>
      <xdr:rowOff>50082</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3652500" y="64635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66610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131134</xdr:rowOff>
    </xdr:from>
    <xdr:to>
      <xdr:col>18</xdr:col>
      <xdr:colOff>492125</xdr:colOff>
      <xdr:row>38</xdr:row>
      <xdr:rowOff>61284</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2763500" y="647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77811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59320</xdr:rowOff>
    </xdr:from>
    <xdr:to>
      <xdr:col>23</xdr:col>
      <xdr:colOff>517525</xdr:colOff>
      <xdr:row>58</xdr:row>
      <xdr:rowOff>75387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03420"/>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56490</xdr:rowOff>
    </xdr:from>
    <xdr:to>
      <xdr:col>22</xdr:col>
      <xdr:colOff>365125</xdr:colOff>
      <xdr:row>58</xdr:row>
      <xdr:rowOff>75387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00590"/>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56490</xdr:rowOff>
    </xdr:from>
    <xdr:to>
      <xdr:col>21</xdr:col>
      <xdr:colOff>161925</xdr:colOff>
      <xdr:row>58</xdr:row>
      <xdr:rowOff>81601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00590"/>
          <a:ext cx="889000" cy="2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81601</xdr:rowOff>
    </xdr:from>
    <xdr:to>
      <xdr:col>19</xdr:col>
      <xdr:colOff>644525</xdr:colOff>
      <xdr:row>58</xdr:row>
      <xdr:rowOff>88795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25701"/>
          <a:ext cx="8890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8520</xdr:rowOff>
    </xdr:from>
    <xdr:to>
      <xdr:col>23</xdr:col>
      <xdr:colOff>568325</xdr:colOff>
      <xdr:row>58</xdr:row>
      <xdr:rowOff>110120</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6268700" y="995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94897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6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24587</xdr:rowOff>
    </xdr:from>
    <xdr:to>
      <xdr:col>22</xdr:col>
      <xdr:colOff>415925</xdr:colOff>
      <xdr:row>58</xdr:row>
      <xdr:rowOff>126187</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5430500" y="99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117314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5690</xdr:rowOff>
    </xdr:from>
    <xdr:to>
      <xdr:col>21</xdr:col>
      <xdr:colOff>212725</xdr:colOff>
      <xdr:row>58</xdr:row>
      <xdr:rowOff>107290</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4541500" y="99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98417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4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30801</xdr:rowOff>
    </xdr:from>
    <xdr:to>
      <xdr:col>20</xdr:col>
      <xdr:colOff>9525</xdr:colOff>
      <xdr:row>58</xdr:row>
      <xdr:rowOff>132401</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3652500" y="997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123528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6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35,249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37995</xdr:rowOff>
    </xdr:from>
    <xdr:to>
      <xdr:col>18</xdr:col>
      <xdr:colOff>492125</xdr:colOff>
      <xdr:row>58</xdr:row>
      <xdr:rowOff>139595</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2763500" y="99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130722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7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33942</xdr:rowOff>
    </xdr:from>
    <xdr:to>
      <xdr:col>23</xdr:col>
      <xdr:colOff>517525</xdr:colOff>
      <xdr:row>79</xdr:row>
      <xdr:rowOff>36350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78492"/>
          <a:ext cx="838200" cy="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19365</xdr:rowOff>
    </xdr:from>
    <xdr:to>
      <xdr:col>22</xdr:col>
      <xdr:colOff>365125</xdr:colOff>
      <xdr:row>79</xdr:row>
      <xdr:rowOff>36350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63915"/>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19365</xdr:rowOff>
    </xdr:from>
    <xdr:to>
      <xdr:col>21</xdr:col>
      <xdr:colOff>161925</xdr:colOff>
      <xdr:row>79</xdr:row>
      <xdr:rowOff>32159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63915"/>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32159</xdr:rowOff>
    </xdr:from>
    <xdr:to>
      <xdr:col>19</xdr:col>
      <xdr:colOff>644525</xdr:colOff>
      <xdr:row>79</xdr:row>
      <xdr:rowOff>40046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76709"/>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154592</xdr:rowOff>
    </xdr:from>
    <xdr:to>
      <xdr:col>23</xdr:col>
      <xdr:colOff>568325</xdr:colOff>
      <xdr:row>79</xdr:row>
      <xdr:rowOff>84742</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6268700" y="135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69979</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4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157000</xdr:rowOff>
    </xdr:from>
    <xdr:to>
      <xdr:col>22</xdr:col>
      <xdr:colOff>415925</xdr:colOff>
      <xdr:row>79</xdr:row>
      <xdr:rowOff>87150</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5430500" y="1353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78277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7" y="1362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140015</xdr:rowOff>
    </xdr:from>
    <xdr:to>
      <xdr:col>21</xdr:col>
      <xdr:colOff>212725</xdr:colOff>
      <xdr:row>79</xdr:row>
      <xdr:rowOff>70165</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4541500" y="1351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61292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7" y="1360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152809</xdr:rowOff>
    </xdr:from>
    <xdr:to>
      <xdr:col>20</xdr:col>
      <xdr:colOff>9525</xdr:colOff>
      <xdr:row>79</xdr:row>
      <xdr:rowOff>82959</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3652500" y="135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74086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7" y="136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160696</xdr:rowOff>
    </xdr:from>
    <xdr:to>
      <xdr:col>18</xdr:col>
      <xdr:colOff>492125</xdr:colOff>
      <xdr:row>79</xdr:row>
      <xdr:rowOff>90846</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2763500" y="1353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81973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6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71879</xdr:rowOff>
    </xdr:from>
    <xdr:to>
      <xdr:col>23</xdr:col>
      <xdr:colOff>517525</xdr:colOff>
      <xdr:row>96</xdr:row>
      <xdr:rowOff>84241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531079"/>
          <a:ext cx="8382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71879</xdr:rowOff>
    </xdr:from>
    <xdr:to>
      <xdr:col>22</xdr:col>
      <xdr:colOff>365125</xdr:colOff>
      <xdr:row>96</xdr:row>
      <xdr:rowOff>72794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3107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55066</xdr:rowOff>
    </xdr:from>
    <xdr:to>
      <xdr:col>21</xdr:col>
      <xdr:colOff>161925</xdr:colOff>
      <xdr:row>96</xdr:row>
      <xdr:rowOff>72794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14266"/>
          <a:ext cx="889000" cy="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43785</xdr:rowOff>
    </xdr:from>
    <xdr:to>
      <xdr:col>19</xdr:col>
      <xdr:colOff>644525</xdr:colOff>
      <xdr:row>96</xdr:row>
      <xdr:rowOff>55066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02985"/>
          <a:ext cx="88900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33441</xdr:rowOff>
    </xdr:from>
    <xdr:to>
      <xdr:col>23</xdr:col>
      <xdr:colOff>568325</xdr:colOff>
      <xdr:row>96</xdr:row>
      <xdr:rowOff>135041</xdr:rowOff>
    </xdr:to>
    <xdr:sp macro="" textlink="">
      <xdr:nvSpPr>
        <xdr:cNvPr id="705" name="円/楕円 704">
          <a:extLst>
            <a:ext uri="{FF2B5EF4-FFF2-40B4-BE49-F238E27FC236}">
              <a16:creationId xmlns:a16="http://schemas.microsoft.com/office/drawing/2014/main" id="{00000000-0008-0000-0700-0000C1020000}"/>
            </a:ext>
          </a:extLst>
        </xdr:cNvPr>
        <xdr:cNvSpPr/>
      </xdr:nvSpPr>
      <xdr:spPr>
        <a:xfrm>
          <a:off x="16268700" y="164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11868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7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21079</xdr:rowOff>
    </xdr:from>
    <xdr:to>
      <xdr:col>22</xdr:col>
      <xdr:colOff>415925</xdr:colOff>
      <xdr:row>96</xdr:row>
      <xdr:rowOff>122679</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5430500" y="1648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113806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5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51,867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21994</xdr:rowOff>
    </xdr:from>
    <xdr:to>
      <xdr:col>21</xdr:col>
      <xdr:colOff>212725</xdr:colOff>
      <xdr:row>96</xdr:row>
      <xdr:rowOff>123594</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4541500" y="1648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114721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4266</xdr:rowOff>
    </xdr:from>
    <xdr:to>
      <xdr:col>20</xdr:col>
      <xdr:colOff>9525</xdr:colOff>
      <xdr:row>96</xdr:row>
      <xdr:rowOff>105866</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3652500" y="164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96993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55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164435</xdr:rowOff>
    </xdr:from>
    <xdr:to>
      <xdr:col>18</xdr:col>
      <xdr:colOff>492125</xdr:colOff>
      <xdr:row>96</xdr:row>
      <xdr:rowOff>94585</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2763500" y="164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85712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4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57176</xdr:rowOff>
    </xdr:from>
    <xdr:to>
      <xdr:col>32</xdr:col>
      <xdr:colOff>187325</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572276"/>
          <a:ext cx="8382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a:extLst>
            <a:ext uri="{FF2B5EF4-FFF2-40B4-BE49-F238E27FC236}">
              <a16:creationId xmlns:a16="http://schemas.microsoft.com/office/drawing/2014/main" id="{00000000-0008-0000-0700-0000E7020000}"/>
            </a:ext>
          </a:extLst>
        </xdr:cNvPr>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53609</xdr:rowOff>
    </xdr:from>
    <xdr:to>
      <xdr:col>31</xdr:col>
      <xdr:colOff>34925</xdr:colOff>
      <xdr:row>38</xdr:row>
      <xdr:rowOff>57176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5368559"/>
          <a:ext cx="889000" cy="120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a:extLst>
            <a:ext uri="{FF2B5EF4-FFF2-40B4-BE49-F238E27FC236}">
              <a16:creationId xmlns:a16="http://schemas.microsoft.com/office/drawing/2014/main" id="{00000000-0008-0000-0700-0000E9020000}"/>
            </a:ext>
          </a:extLst>
        </xdr:cNvPr>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150492</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66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53609</xdr:rowOff>
    </xdr:from>
    <xdr:to>
      <xdr:col>29</xdr:col>
      <xdr:colOff>517525</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545300" y="5368559"/>
          <a:ext cx="889000" cy="128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113138</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7" y="662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6376</xdr:rowOff>
    </xdr:from>
    <xdr:to>
      <xdr:col>31</xdr:col>
      <xdr:colOff>85725</xdr:colOff>
      <xdr:row>38</xdr:row>
      <xdr:rowOff>107976</xdr:rowOff>
    </xdr:to>
    <xdr:sp macro="" textlink="">
      <xdr:nvSpPr>
        <xdr:cNvPr id="762" name="円/楕円 761">
          <a:extLst>
            <a:ext uri="{FF2B5EF4-FFF2-40B4-BE49-F238E27FC236}">
              <a16:creationId xmlns:a16="http://schemas.microsoft.com/office/drawing/2014/main" id="{00000000-0008-0000-0700-0000FA020000}"/>
            </a:ext>
          </a:extLst>
        </xdr:cNvPr>
        <xdr:cNvSpPr/>
      </xdr:nvSpPr>
      <xdr:spPr>
        <a:xfrm>
          <a:off x="21272500" y="65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124503</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7" y="62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2809</xdr:rowOff>
    </xdr:from>
    <xdr:to>
      <xdr:col>29</xdr:col>
      <xdr:colOff>568325</xdr:colOff>
      <xdr:row>31</xdr:row>
      <xdr:rowOff>104409</xdr:rowOff>
    </xdr:to>
    <xdr:sp macro="" textlink="">
      <xdr:nvSpPr>
        <xdr:cNvPr id="764" name="円/楕円 763">
          <a:extLst>
            <a:ext uri="{FF2B5EF4-FFF2-40B4-BE49-F238E27FC236}">
              <a16:creationId xmlns:a16="http://schemas.microsoft.com/office/drawing/2014/main" id="{00000000-0008-0000-0700-0000FC020000}"/>
            </a:ext>
          </a:extLst>
        </xdr:cNvPr>
        <xdr:cNvSpPr/>
      </xdr:nvSpPr>
      <xdr:spPr>
        <a:xfrm>
          <a:off x="20383500" y="531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120936</xdr:rowOff>
    </xdr:from>
    <xdr:ext cx="534377"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167111" y="509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商工費は、住民一人当たり</a:t>
          </a:r>
          <a:r>
            <a:rPr kumimoji="1" lang="en-US" altLang="ja-JP" sz="1300">
              <a:latin typeface="ＭＳ Ｐゴシック"/>
            </a:rPr>
            <a:t>51,996</a:t>
          </a:r>
          <a:r>
            <a:rPr kumimoji="1" lang="ja-JP" altLang="en-US" sz="1300">
              <a:latin typeface="ＭＳ Ｐゴシック"/>
            </a:rPr>
            <a:t>円となっている。類似団体の平均と比べ高い数値となっている。これは当町の主要産業である観光業に係る経費が多額となっているためである。また、近年の数値に比べ非常に平成</a:t>
          </a:r>
          <a:r>
            <a:rPr kumimoji="1" lang="en-US" altLang="ja-JP" sz="1300">
              <a:latin typeface="ＭＳ Ｐゴシック"/>
            </a:rPr>
            <a:t>27</a:t>
          </a:r>
          <a:r>
            <a:rPr kumimoji="1" lang="ja-JP" altLang="en-US" sz="1300">
              <a:latin typeface="ＭＳ Ｐゴシック"/>
            </a:rPr>
            <a:t>年度の住民一人当たりの金額が増えているのは、ふるさと納税制度による</a:t>
          </a:r>
          <a:endParaRPr kumimoji="1" lang="en-US" altLang="ja-JP" sz="1300">
            <a:latin typeface="ＭＳ Ｐゴシック"/>
          </a:endParaRPr>
        </a:p>
        <a:p>
          <a:r>
            <a:rPr kumimoji="1" lang="ja-JP" altLang="en-US" sz="1300">
              <a:latin typeface="ＭＳ Ｐゴシック"/>
            </a:rPr>
            <a:t>返礼品の経費に係るものである。この経費については、町産業の活性化に直結しているものである。また、これまでの観光費については見直しを行っているため、事業費は減少している。今後も継続的にコストパフォーマンスの高い観光宣伝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年度については、寄付金額が前年対比</a:t>
          </a:r>
          <a:r>
            <a:rPr kumimoji="1" lang="en-US" altLang="ja-JP" sz="1400">
              <a:latin typeface="ＭＳ ゴシック" pitchFamily="49" charset="-128"/>
              <a:ea typeface="ＭＳ ゴシック" pitchFamily="49" charset="-128"/>
            </a:rPr>
            <a:t>1,306</a:t>
          </a:r>
          <a:r>
            <a:rPr kumimoji="1" lang="ja-JP" altLang="en-US" sz="1400">
              <a:latin typeface="ＭＳ ゴシック" pitchFamily="49" charset="-128"/>
              <a:ea typeface="ＭＳ ゴシック" pitchFamily="49" charset="-128"/>
            </a:rPr>
            <a:t>％増となる等、臨時的な財政収入が増加したため、実質収支額が黒字となっている。また、財政調整基金残高についても増額しており、健全な行財政運営となっている。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しかしながら、今後も大規模事業を控えているため、事業の平準化を図りながら実質収支額の黒字継続、財政調整基金の確保に努めていく。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年度は寄附金等の臨時的な財政収入が増加したため、実質黒字収支額が前年度と比べ</a:t>
          </a:r>
          <a:r>
            <a:rPr kumimoji="1" lang="en-US" altLang="ja-JP" sz="1400">
              <a:latin typeface="ＭＳ ゴシック" pitchFamily="49" charset="-128"/>
              <a:ea typeface="ＭＳ ゴシック" pitchFamily="49" charset="-128"/>
            </a:rPr>
            <a:t>193</a:t>
          </a:r>
          <a:r>
            <a:rPr kumimoji="1" lang="ja-JP" altLang="en-US" sz="1400">
              <a:latin typeface="ＭＳ ゴシック" pitchFamily="49" charset="-128"/>
              <a:ea typeface="ＭＳ ゴシック" pitchFamily="49" charset="-128"/>
            </a:rPr>
            <a:t>％増となり、大幅な黒字比率となった。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また、水道事業会計は平成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ヶ年の料金値上げ計画により黒字比率が上昇している。今後も一定の黒字収支を維持できよう努める。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新規地方債の発行を抑制することで、現在元利償還金額は年々減少傾向にある。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また、算入公債費率の高い過疎対策事業債を活用することで、分子の数値を低く保っている。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公営企業債・一部事務組合の公債費についても、借入のピークが過ぎたことにより、近年は一定の数値で推移している。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しかしながら、近年の大型事業に対する新規地方債の元金償還が迫っており、今後は元利償還金額が上昇することが見込まれるため、事業の平準化を図りながら分子の数値が上昇しないよう努めていく。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静岡県南伊豆町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近年の大型事業着手により、今年度は地方債現在高が上昇した。また、充当可能基金も減少したため、将来負担比率の分子の数値が増加した。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今後も大型事業の予定があるため、基金の確保や地方債管理を着実に行い将来負担の軽減に努める。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8,781
8,742
109.94
5,586,398
5,019,556
479,740
3,277,286
4,184,481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65.3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a:extLst>
            <a:ext uri="{FF2B5EF4-FFF2-40B4-BE49-F238E27FC236}">
              <a16:creationId xmlns:a16="http://schemas.microsoft.com/office/drawing/2014/main" id="{00000000-0008-0000-0C00-000017000000}"/>
            </a:ext>
          </a:extLst>
        </xdr:cNvPr>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a:extLst>
            <a:ext uri="{FF2B5EF4-FFF2-40B4-BE49-F238E27FC236}">
              <a16:creationId xmlns:a16="http://schemas.microsoft.com/office/drawing/2014/main" id="{00000000-0008-0000-0C00-000018000000}"/>
            </a:ext>
          </a:extLst>
        </xdr:cNvPr>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a:extLst>
            <a:ext uri="{FF2B5EF4-FFF2-40B4-BE49-F238E27FC236}">
              <a16:creationId xmlns:a16="http://schemas.microsoft.com/office/drawing/2014/main" id="{00000000-0008-0000-0C00-000019000000}"/>
            </a:ext>
          </a:extLst>
        </xdr:cNvPr>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0000000-0008-0000-0C00-00001E000000}"/>
            </a:ext>
          </a:extLst>
        </xdr:cNvPr>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a:extLst>
            <a:ext uri="{FF2B5EF4-FFF2-40B4-BE49-F238E27FC236}">
              <a16:creationId xmlns:a16="http://schemas.microsoft.com/office/drawing/2014/main" id="{00000000-0008-0000-0C00-00002A000000}"/>
            </a:ext>
          </a:extLst>
        </xdr:cNvPr>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a:extLst>
            <a:ext uri="{FF2B5EF4-FFF2-40B4-BE49-F238E27FC236}">
              <a16:creationId xmlns:a16="http://schemas.microsoft.com/office/drawing/2014/main" id="{00000000-0008-0000-0C00-000036000000}"/>
            </a:ext>
          </a:extLst>
        </xdr:cNvPr>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a:extLst>
            <a:ext uri="{FF2B5EF4-FFF2-40B4-BE49-F238E27FC236}">
              <a16:creationId xmlns:a16="http://schemas.microsoft.com/office/drawing/2014/main" id="{00000000-0008-0000-0C00-000039000000}"/>
            </a:ext>
          </a:extLst>
        </xdr:cNvPr>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a:extLst>
            <a:ext uri="{FF2B5EF4-FFF2-40B4-BE49-F238E27FC236}">
              <a16:creationId xmlns:a16="http://schemas.microsoft.com/office/drawing/2014/main" id="{00000000-0008-0000-0C00-00003A000000}"/>
            </a:ext>
          </a:extLst>
        </xdr:cNvPr>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a:extLst>
            <a:ext uri="{FF2B5EF4-FFF2-40B4-BE49-F238E27FC236}">
              <a16:creationId xmlns:a16="http://schemas.microsoft.com/office/drawing/2014/main" id="{00000000-0008-0000-0C00-00003B000000}"/>
            </a:ext>
          </a:extLst>
        </xdr:cNvPr>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a:extLst>
            <a:ext uri="{FF2B5EF4-FFF2-40B4-BE49-F238E27FC236}">
              <a16:creationId xmlns:a16="http://schemas.microsoft.com/office/drawing/2014/main" id="{00000000-0008-0000-0C00-00003D000000}"/>
            </a:ext>
          </a:extLst>
        </xdr:cNvPr>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8,781
8,742
109.94
5,586,398
5,019,556
479,740
3,277,286
4,184,481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静岡県南伊豆町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8,781
8,742
109.94
5,586,398
5,019,556
479,740
3,277,286
4,184,481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65.3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5586398</v>
      </c>
      <c r="BO4" s="409"/>
      <c r="BP4" s="409"/>
      <c r="BQ4" s="409"/>
      <c r="BR4" s="409"/>
      <c r="BS4" s="409"/>
      <c r="BT4" s="409"/>
      <c r="BU4" s="410"/>
      <c r="BV4" s="408">
        <v>4736527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14.6</v>
      </c>
      <c r="CU4" s="586"/>
      <c r="CV4" s="586"/>
      <c r="CW4" s="586"/>
      <c r="CX4" s="586"/>
      <c r="CY4" s="586"/>
      <c r="CZ4" s="586"/>
      <c r="DA4" s="587"/>
      <c r="DB4" s="585">
        <v>7.9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5019556</v>
      </c>
      <c r="BO5" s="414"/>
      <c r="BP5" s="414"/>
      <c r="BQ5" s="414"/>
      <c r="BR5" s="414"/>
      <c r="BS5" s="414"/>
      <c r="BT5" s="414"/>
      <c r="BU5" s="415"/>
      <c r="BV5" s="413">
        <v>4474005</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83.9</v>
      </c>
      <c r="CU5" s="384"/>
      <c r="CV5" s="384"/>
      <c r="CW5" s="384"/>
      <c r="CX5" s="384"/>
      <c r="CY5" s="384"/>
      <c r="CZ5" s="384"/>
      <c r="DA5" s="385"/>
      <c r="DB5" s="383">
        <v>85.8</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566842</v>
      </c>
      <c r="BO6" s="414"/>
      <c r="BP6" s="414"/>
      <c r="BQ6" s="414"/>
      <c r="BR6" s="414"/>
      <c r="BS6" s="414"/>
      <c r="BT6" s="414"/>
      <c r="BU6" s="415"/>
      <c r="BV6" s="413">
        <v>262522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88.4</v>
      </c>
      <c r="CU6" s="560"/>
      <c r="CV6" s="560"/>
      <c r="CW6" s="560"/>
      <c r="CX6" s="560"/>
      <c r="CY6" s="560"/>
      <c r="CZ6" s="560"/>
      <c r="DA6" s="561"/>
      <c r="DB6" s="559">
        <v>90.7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87102</v>
      </c>
      <c r="BO7" s="414"/>
      <c r="BP7" s="414"/>
      <c r="BQ7" s="414"/>
      <c r="BR7" s="414"/>
      <c r="BS7" s="414"/>
      <c r="BT7" s="414"/>
      <c r="BU7" s="415"/>
      <c r="BV7" s="413">
        <v>13588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3277286</v>
      </c>
      <c r="CU7" s="414"/>
      <c r="CV7" s="414"/>
      <c r="CW7" s="414"/>
      <c r="CX7" s="414"/>
      <c r="CY7" s="414"/>
      <c r="CZ7" s="414"/>
      <c r="DA7" s="415"/>
      <c r="DB7" s="413">
        <v>3153990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479740</v>
      </c>
      <c r="BO8" s="414"/>
      <c r="BP8" s="414"/>
      <c r="BQ8" s="414"/>
      <c r="BR8" s="414"/>
      <c r="BS8" s="414"/>
      <c r="BT8" s="414"/>
      <c r="BU8" s="415"/>
      <c r="BV8" s="413">
        <v>248934</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0.32</v>
      </c>
      <c r="CU8" s="523"/>
      <c r="CV8" s="523"/>
      <c r="CW8" s="523"/>
      <c r="CX8" s="523"/>
      <c r="CY8" s="523"/>
      <c r="CZ8" s="523"/>
      <c r="DA8" s="524"/>
      <c r="DB8" s="522">
        <v>0.33</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8524</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230806</v>
      </c>
      <c r="BO9" s="414"/>
      <c r="BP9" s="414"/>
      <c r="BQ9" s="414"/>
      <c r="BR9" s="414"/>
      <c r="BS9" s="414"/>
      <c r="BT9" s="414"/>
      <c r="BU9" s="415"/>
      <c r="BV9" s="413">
        <v>-15332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10.6</v>
      </c>
      <c r="CU9" s="384"/>
      <c r="CV9" s="384"/>
      <c r="CW9" s="384"/>
      <c r="CX9" s="384"/>
      <c r="CY9" s="384"/>
      <c r="CZ9" s="384"/>
      <c r="DA9" s="385"/>
      <c r="DB9" s="383">
        <v>12.2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9516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97</v>
      </c>
      <c r="AV10" s="471"/>
      <c r="AW10" s="471"/>
      <c r="AX10" s="471"/>
      <c r="AY10" s="393" t="s">
        <v>102</v>
      </c>
      <c r="AZ10" s="394"/>
      <c r="BA10" s="394"/>
      <c r="BB10" s="394"/>
      <c r="BC10" s="394"/>
      <c r="BD10" s="394"/>
      <c r="BE10" s="394"/>
      <c r="BF10" s="394"/>
      <c r="BG10" s="394"/>
      <c r="BH10" s="394"/>
      <c r="BI10" s="394"/>
      <c r="BJ10" s="394"/>
      <c r="BK10" s="394"/>
      <c r="BL10" s="394"/>
      <c r="BM10" s="395"/>
      <c r="BN10" s="413">
        <v>50000</v>
      </c>
      <c r="BO10" s="414"/>
      <c r="BP10" s="414"/>
      <c r="BQ10" s="414"/>
      <c r="BR10" s="414"/>
      <c r="BS10" s="414"/>
      <c r="BT10" s="414"/>
      <c r="BU10" s="415"/>
      <c r="BV10" s="413">
        <v>2845</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8781</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8742</v>
      </c>
      <c r="S13" s="515"/>
      <c r="T13" s="515"/>
      <c r="U13" s="515"/>
      <c r="V13" s="516"/>
      <c r="W13" s="502" t="s">
        <v>120</v>
      </c>
      <c r="X13" s="426"/>
      <c r="Y13" s="426"/>
      <c r="Z13" s="426"/>
      <c r="AA13" s="426"/>
      <c r="AB13" s="427"/>
      <c r="AC13" s="389">
        <v>499</v>
      </c>
      <c r="AD13" s="390"/>
      <c r="AE13" s="390"/>
      <c r="AF13" s="390"/>
      <c r="AG13" s="391"/>
      <c r="AH13" s="389">
        <v>729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280806</v>
      </c>
      <c r="BO13" s="414"/>
      <c r="BP13" s="414"/>
      <c r="BQ13" s="414"/>
      <c r="BR13" s="414"/>
      <c r="BS13" s="414"/>
      <c r="BT13" s="414"/>
      <c r="BU13" s="415"/>
      <c r="BV13" s="413">
        <v>-12487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8.6</v>
      </c>
      <c r="CU13" s="384"/>
      <c r="CV13" s="384"/>
      <c r="CW13" s="384"/>
      <c r="CX13" s="384"/>
      <c r="CY13" s="384"/>
      <c r="CZ13" s="384"/>
      <c r="DA13" s="385"/>
      <c r="DB13" s="383">
        <v>9.3000000000000007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8915</v>
      </c>
      <c r="S14" s="515"/>
      <c r="T14" s="515"/>
      <c r="U14" s="515"/>
      <c r="V14" s="516"/>
      <c r="W14" s="517"/>
      <c r="X14" s="429"/>
      <c r="Y14" s="429"/>
      <c r="Z14" s="429"/>
      <c r="AA14" s="429"/>
      <c r="AB14" s="430"/>
      <c r="AC14" s="507">
        <v>11.7</v>
      </c>
      <c r="AD14" s="508"/>
      <c r="AE14" s="508"/>
      <c r="AF14" s="508"/>
      <c r="AG14" s="509"/>
      <c r="AH14" s="507">
        <v>15.1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65.3</v>
      </c>
      <c r="CU14" s="486"/>
      <c r="CV14" s="486"/>
      <c r="CW14" s="486"/>
      <c r="CX14" s="486"/>
      <c r="CY14" s="486"/>
      <c r="CZ14" s="486"/>
      <c r="DA14" s="487"/>
      <c r="DB14" s="518">
        <v>60.6</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8880</v>
      </c>
      <c r="S15" s="515"/>
      <c r="T15" s="515"/>
      <c r="U15" s="515"/>
      <c r="V15" s="516"/>
      <c r="W15" s="502" t="s">
        <v>127</v>
      </c>
      <c r="X15" s="426"/>
      <c r="Y15" s="426"/>
      <c r="Z15" s="426"/>
      <c r="AA15" s="426"/>
      <c r="AB15" s="427"/>
      <c r="AC15" s="389">
        <v>560</v>
      </c>
      <c r="AD15" s="390"/>
      <c r="AE15" s="390"/>
      <c r="AF15" s="390"/>
      <c r="AG15" s="391"/>
      <c r="AH15" s="389">
        <v>681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893617</v>
      </c>
      <c r="BO15" s="409"/>
      <c r="BP15" s="409"/>
      <c r="BQ15" s="409"/>
      <c r="BR15" s="409"/>
      <c r="BS15" s="409"/>
      <c r="BT15" s="409"/>
      <c r="BU15" s="410"/>
      <c r="BV15" s="408">
        <v>876346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13.1</v>
      </c>
      <c r="AD16" s="508"/>
      <c r="AE16" s="508"/>
      <c r="AF16" s="508"/>
      <c r="AG16" s="509"/>
      <c r="AH16" s="507">
        <v>14.1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2851688</v>
      </c>
      <c r="BO16" s="414"/>
      <c r="BP16" s="414"/>
      <c r="BQ16" s="414"/>
      <c r="BR16" s="414"/>
      <c r="BS16" s="414"/>
      <c r="BT16" s="414"/>
      <c r="BU16" s="415"/>
      <c r="BV16" s="413">
        <v>2730711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3204</v>
      </c>
      <c r="AD17" s="390"/>
      <c r="AE17" s="390"/>
      <c r="AF17" s="390"/>
      <c r="AG17" s="391"/>
      <c r="AH17" s="389">
        <v>3418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1122784</v>
      </c>
      <c r="BO17" s="414"/>
      <c r="BP17" s="414"/>
      <c r="BQ17" s="414"/>
      <c r="BR17" s="414"/>
      <c r="BS17" s="414"/>
      <c r="BT17" s="414"/>
      <c r="BU17" s="415"/>
      <c r="BV17" s="413">
        <v>1116080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109.94</v>
      </c>
      <c r="M18" s="478"/>
      <c r="N18" s="478"/>
      <c r="O18" s="478"/>
      <c r="P18" s="478"/>
      <c r="Q18" s="478"/>
      <c r="R18" s="479"/>
      <c r="S18" s="479"/>
      <c r="T18" s="479"/>
      <c r="U18" s="479"/>
      <c r="V18" s="480"/>
      <c r="W18" s="494"/>
      <c r="X18" s="495"/>
      <c r="Y18" s="495"/>
      <c r="Z18" s="495"/>
      <c r="AA18" s="495"/>
      <c r="AB18" s="503"/>
      <c r="AC18" s="377">
        <v>75.2</v>
      </c>
      <c r="AD18" s="378"/>
      <c r="AE18" s="378"/>
      <c r="AF18" s="378"/>
      <c r="AG18" s="481"/>
      <c r="AH18" s="377">
        <v>70.8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2792091</v>
      </c>
      <c r="BO18" s="414"/>
      <c r="BP18" s="414"/>
      <c r="BQ18" s="414"/>
      <c r="BR18" s="414"/>
      <c r="BS18" s="414"/>
      <c r="BT18" s="414"/>
      <c r="BU18" s="415"/>
      <c r="BV18" s="413">
        <v>2717485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78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4084453</v>
      </c>
      <c r="BO19" s="414"/>
      <c r="BP19" s="414"/>
      <c r="BQ19" s="414"/>
      <c r="BR19" s="414"/>
      <c r="BS19" s="414"/>
      <c r="BT19" s="414"/>
      <c r="BU19" s="415"/>
      <c r="BV19" s="413">
        <v>3753604</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3435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4184481</v>
      </c>
      <c r="BO23" s="414"/>
      <c r="BP23" s="414"/>
      <c r="BQ23" s="414"/>
      <c r="BR23" s="414"/>
      <c r="BS23" s="414"/>
      <c r="BT23" s="414"/>
      <c r="BU23" s="415"/>
      <c r="BV23" s="413">
        <v>4047185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6020</v>
      </c>
      <c r="R24" s="390"/>
      <c r="S24" s="390"/>
      <c r="T24" s="390"/>
      <c r="U24" s="390"/>
      <c r="V24" s="391"/>
      <c r="W24" s="455"/>
      <c r="X24" s="446"/>
      <c r="Y24" s="447"/>
      <c r="Z24" s="386" t="s">
        <v>151</v>
      </c>
      <c r="AA24" s="387"/>
      <c r="AB24" s="387"/>
      <c r="AC24" s="387"/>
      <c r="AD24" s="387"/>
      <c r="AE24" s="387"/>
      <c r="AF24" s="387"/>
      <c r="AG24" s="388"/>
      <c r="AH24" s="389">
        <v>108</v>
      </c>
      <c r="AI24" s="390"/>
      <c r="AJ24" s="390"/>
      <c r="AK24" s="390"/>
      <c r="AL24" s="391"/>
      <c r="AM24" s="389">
        <v>310824</v>
      </c>
      <c r="AN24" s="390"/>
      <c r="AO24" s="390"/>
      <c r="AP24" s="390"/>
      <c r="AQ24" s="390"/>
      <c r="AR24" s="391"/>
      <c r="AS24" s="389">
        <v>2878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4094445</v>
      </c>
      <c r="BO24" s="414"/>
      <c r="BP24" s="414"/>
      <c r="BQ24" s="414"/>
      <c r="BR24" s="414"/>
      <c r="BS24" s="414"/>
      <c r="BT24" s="414"/>
      <c r="BU24" s="415"/>
      <c r="BV24" s="413">
        <v>3936316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5140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78007</v>
      </c>
      <c r="BO25" s="409"/>
      <c r="BP25" s="409"/>
      <c r="BQ25" s="409"/>
      <c r="BR25" s="409"/>
      <c r="BS25" s="409"/>
      <c r="BT25" s="409"/>
      <c r="BU25" s="410"/>
      <c r="BV25" s="408">
        <v>51751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4670</v>
      </c>
      <c r="R26" s="390"/>
      <c r="S26" s="390"/>
      <c r="T26" s="390"/>
      <c r="U26" s="390"/>
      <c r="V26" s="391"/>
      <c r="W26" s="455"/>
      <c r="X26" s="446"/>
      <c r="Y26" s="447"/>
      <c r="Z26" s="386" t="s">
        <v>157</v>
      </c>
      <c r="AA26" s="468"/>
      <c r="AB26" s="468"/>
      <c r="AC26" s="468"/>
      <c r="AD26" s="468"/>
      <c r="AE26" s="468"/>
      <c r="AF26" s="468"/>
      <c r="AG26" s="469"/>
      <c r="AH26" s="389">
        <v>9</v>
      </c>
      <c r="AI26" s="390"/>
      <c r="AJ26" s="390"/>
      <c r="AK26" s="390"/>
      <c r="AL26" s="391"/>
      <c r="AM26" s="389">
        <v>23814</v>
      </c>
      <c r="AN26" s="390"/>
      <c r="AO26" s="390"/>
      <c r="AP26" s="390"/>
      <c r="AQ26" s="390"/>
      <c r="AR26" s="391"/>
      <c r="AS26" s="389">
        <v>2646</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2450</v>
      </c>
      <c r="R27" s="390"/>
      <c r="S27" s="390"/>
      <c r="T27" s="390"/>
      <c r="U27" s="390"/>
      <c r="V27" s="391"/>
      <c r="W27" s="455"/>
      <c r="X27" s="446"/>
      <c r="Y27" s="447"/>
      <c r="Z27" s="386" t="s">
        <v>160</v>
      </c>
      <c r="AA27" s="387"/>
      <c r="AB27" s="387"/>
      <c r="AC27" s="387"/>
      <c r="AD27" s="387"/>
      <c r="AE27" s="387"/>
      <c r="AF27" s="387"/>
      <c r="AG27" s="388"/>
      <c r="AH27" s="389" t="s">
        <v>117</v>
      </c>
      <c r="AI27" s="390"/>
      <c r="AJ27" s="390"/>
      <c r="AK27" s="390"/>
      <c r="AL27" s="391"/>
      <c r="AM27" s="389" t="s">
        <v>117</v>
      </c>
      <c r="AN27" s="390"/>
      <c r="AO27" s="390"/>
      <c r="AP27" s="390"/>
      <c r="AQ27" s="390"/>
      <c r="AR27" s="391"/>
      <c r="AS27" s="389" t="s">
        <v>117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244640</v>
      </c>
      <c r="BO27" s="417"/>
      <c r="BP27" s="417"/>
      <c r="BQ27" s="417"/>
      <c r="BR27" s="417"/>
      <c r="BS27" s="417"/>
      <c r="BT27" s="417"/>
      <c r="BU27" s="418"/>
      <c r="BV27" s="416">
        <v>244040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1870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1014564</v>
      </c>
      <c r="BO28" s="409"/>
      <c r="BP28" s="409"/>
      <c r="BQ28" s="409"/>
      <c r="BR28" s="409"/>
      <c r="BS28" s="409"/>
      <c r="BT28" s="409"/>
      <c r="BU28" s="410"/>
      <c r="BV28" s="408">
        <v>964564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9</v>
      </c>
      <c r="M29" s="390"/>
      <c r="N29" s="390"/>
      <c r="O29" s="390"/>
      <c r="P29" s="391"/>
      <c r="Q29" s="389">
        <v>1680</v>
      </c>
      <c r="R29" s="390"/>
      <c r="S29" s="390"/>
      <c r="T29" s="390"/>
      <c r="U29" s="390"/>
      <c r="V29" s="391"/>
      <c r="W29" s="456"/>
      <c r="X29" s="457"/>
      <c r="Y29" s="458"/>
      <c r="Z29" s="386" t="s">
        <v>167</v>
      </c>
      <c r="AA29" s="387"/>
      <c r="AB29" s="387"/>
      <c r="AC29" s="387"/>
      <c r="AD29" s="387"/>
      <c r="AE29" s="387"/>
      <c r="AF29" s="387"/>
      <c r="AG29" s="388"/>
      <c r="AH29" s="389">
        <v>108</v>
      </c>
      <c r="AI29" s="390"/>
      <c r="AJ29" s="390"/>
      <c r="AK29" s="390"/>
      <c r="AL29" s="391"/>
      <c r="AM29" s="389">
        <v>310824</v>
      </c>
      <c r="AN29" s="390"/>
      <c r="AO29" s="390"/>
      <c r="AP29" s="390"/>
      <c r="AQ29" s="390"/>
      <c r="AR29" s="391"/>
      <c r="AS29" s="389">
        <v>2878</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v>
      </c>
      <c r="BO29" s="414"/>
      <c r="BP29" s="414"/>
      <c r="BQ29" s="414"/>
      <c r="BR29" s="414"/>
      <c r="BS29" s="414"/>
      <c r="BT29" s="414"/>
      <c r="BU29" s="415"/>
      <c r="BV29" s="413">
        <v>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96.8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495685</v>
      </c>
      <c r="BO30" s="417"/>
      <c r="BP30" s="417"/>
      <c r="BQ30" s="417"/>
      <c r="BR30" s="417"/>
      <c r="BS30" s="417"/>
      <c r="BT30" s="417"/>
      <c r="BU30" s="418"/>
      <c r="BV30" s="416">
        <v>600902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南伊豆町国民健康保険特別会計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南伊豆町水道事業会計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南伊豆町公共下水道事業特別会計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静岡県市町総合事務組合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南伊豆町土地取得特別会計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南伊豆町介護保険特別会計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南伊豆町子浦漁業集落排水事業特別会計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南豆衛生プラント組合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南伊豆町後期高齢者医療特別会計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IF('各会計、関係団体の財政状況及び健全化判断比率'!B34="","",'各会計、関係団体の財政状況及び健全化判断比率'!B34)</f>
        <v>南伊豆町中木漁業集落排水事業特別会計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伊豆斎場組合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IF('各会計、関係団体の財政状況及び健全化判断比率'!B35="","",'各会計、関係団体の財政状況及び健全化判断比率'!B35)</f>
        <v>南伊豆町妻良漁業集落排水事業特別会計</v>
      </c>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下田地区消防組合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一部事務組合下田メディカルセンター（普通会計分）</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静岡県後期高齢者医療広域連合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静岡地方滞納整理機構</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静岡県後期高齢者医療広域連合（事業会計分）</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一部事務組合下田メディカルセンター（事業会計分）</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912975</v>
      </c>
      <c r="S5" s="669"/>
      <c r="T5" s="669"/>
      <c r="U5" s="669"/>
      <c r="V5" s="669"/>
      <c r="W5" s="669"/>
      <c r="X5" s="669"/>
      <c r="Y5" s="716"/>
      <c r="Z5" s="729">
        <v>16.3</v>
      </c>
      <c r="AA5" s="729"/>
      <c r="AB5" s="729"/>
      <c r="AC5" s="729"/>
      <c r="AD5" s="730">
        <v>912975</v>
      </c>
      <c r="AE5" s="730"/>
      <c r="AF5" s="730"/>
      <c r="AG5" s="730"/>
      <c r="AH5" s="730"/>
      <c r="AI5" s="730"/>
      <c r="AJ5" s="730"/>
      <c r="AK5" s="730"/>
      <c r="AL5" s="717">
        <v>28.9</v>
      </c>
      <c r="AM5" s="686"/>
      <c r="AN5" s="686"/>
      <c r="AO5" s="718"/>
      <c r="AP5" s="705" t="s">
        <v>206</v>
      </c>
      <c r="AQ5" s="706"/>
      <c r="AR5" s="706"/>
      <c r="AS5" s="706"/>
      <c r="AT5" s="706"/>
      <c r="AU5" s="706"/>
      <c r="AV5" s="706"/>
      <c r="AW5" s="706"/>
      <c r="AX5" s="706"/>
      <c r="AY5" s="706"/>
      <c r="AZ5" s="706"/>
      <c r="BA5" s="706"/>
      <c r="BB5" s="706"/>
      <c r="BC5" s="706"/>
      <c r="BD5" s="706"/>
      <c r="BE5" s="706"/>
      <c r="BF5" s="707"/>
      <c r="BG5" s="618">
        <v>888896</v>
      </c>
      <c r="BH5" s="619"/>
      <c r="BI5" s="619"/>
      <c r="BJ5" s="619"/>
      <c r="BK5" s="619"/>
      <c r="BL5" s="619"/>
      <c r="BM5" s="619"/>
      <c r="BN5" s="620"/>
      <c r="BO5" s="671">
        <v>97.4</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58135</v>
      </c>
      <c r="S6" s="619"/>
      <c r="T6" s="619"/>
      <c r="U6" s="619"/>
      <c r="V6" s="619"/>
      <c r="W6" s="619"/>
      <c r="X6" s="619"/>
      <c r="Y6" s="620"/>
      <c r="Z6" s="671">
        <v>1</v>
      </c>
      <c r="AA6" s="671"/>
      <c r="AB6" s="671"/>
      <c r="AC6" s="671"/>
      <c r="AD6" s="672">
        <v>58135</v>
      </c>
      <c r="AE6" s="672"/>
      <c r="AF6" s="672"/>
      <c r="AG6" s="672"/>
      <c r="AH6" s="672"/>
      <c r="AI6" s="672"/>
      <c r="AJ6" s="672"/>
      <c r="AK6" s="672"/>
      <c r="AL6" s="641">
        <v>1.8</v>
      </c>
      <c r="AM6" s="673"/>
      <c r="AN6" s="673"/>
      <c r="AO6" s="674"/>
      <c r="AP6" s="615" t="s">
        <v>212</v>
      </c>
      <c r="AQ6" s="616"/>
      <c r="AR6" s="616"/>
      <c r="AS6" s="616"/>
      <c r="AT6" s="616"/>
      <c r="AU6" s="616"/>
      <c r="AV6" s="616"/>
      <c r="AW6" s="616"/>
      <c r="AX6" s="616"/>
      <c r="AY6" s="616"/>
      <c r="AZ6" s="616"/>
      <c r="BA6" s="616"/>
      <c r="BB6" s="616"/>
      <c r="BC6" s="616"/>
      <c r="BD6" s="616"/>
      <c r="BE6" s="616"/>
      <c r="BF6" s="617"/>
      <c r="BG6" s="618">
        <v>888896</v>
      </c>
      <c r="BH6" s="619"/>
      <c r="BI6" s="619"/>
      <c r="BJ6" s="619"/>
      <c r="BK6" s="619"/>
      <c r="BL6" s="619"/>
      <c r="BM6" s="619"/>
      <c r="BN6" s="620"/>
      <c r="BO6" s="671">
        <v>97.4</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62589</v>
      </c>
      <c r="CS6" s="619"/>
      <c r="CT6" s="619"/>
      <c r="CU6" s="619"/>
      <c r="CV6" s="619"/>
      <c r="CW6" s="619"/>
      <c r="CX6" s="619"/>
      <c r="CY6" s="620"/>
      <c r="CZ6" s="671">
        <v>1.2</v>
      </c>
      <c r="DA6" s="671"/>
      <c r="DB6" s="671"/>
      <c r="DC6" s="671"/>
      <c r="DD6" s="624" t="s">
        <v>207</v>
      </c>
      <c r="DE6" s="619"/>
      <c r="DF6" s="619"/>
      <c r="DG6" s="619"/>
      <c r="DH6" s="619"/>
      <c r="DI6" s="619"/>
      <c r="DJ6" s="619"/>
      <c r="DK6" s="619"/>
      <c r="DL6" s="619"/>
      <c r="DM6" s="619"/>
      <c r="DN6" s="619"/>
      <c r="DO6" s="619"/>
      <c r="DP6" s="620"/>
      <c r="DQ6" s="624">
        <v>62589</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1437</v>
      </c>
      <c r="S7" s="619"/>
      <c r="T7" s="619"/>
      <c r="U7" s="619"/>
      <c r="V7" s="619"/>
      <c r="W7" s="619"/>
      <c r="X7" s="619"/>
      <c r="Y7" s="620"/>
      <c r="Z7" s="671">
        <v>0</v>
      </c>
      <c r="AA7" s="671"/>
      <c r="AB7" s="671"/>
      <c r="AC7" s="671"/>
      <c r="AD7" s="672">
        <v>1437</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278971</v>
      </c>
      <c r="BH7" s="619"/>
      <c r="BI7" s="619"/>
      <c r="BJ7" s="619"/>
      <c r="BK7" s="619"/>
      <c r="BL7" s="619"/>
      <c r="BM7" s="619"/>
      <c r="BN7" s="620"/>
      <c r="BO7" s="671">
        <v>30.6</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1013924</v>
      </c>
      <c r="CS7" s="619"/>
      <c r="CT7" s="619"/>
      <c r="CU7" s="619"/>
      <c r="CV7" s="619"/>
      <c r="CW7" s="619"/>
      <c r="CX7" s="619"/>
      <c r="CY7" s="620"/>
      <c r="CZ7" s="671">
        <v>20.2</v>
      </c>
      <c r="DA7" s="671"/>
      <c r="DB7" s="671"/>
      <c r="DC7" s="671"/>
      <c r="DD7" s="624">
        <v>13172</v>
      </c>
      <c r="DE7" s="619"/>
      <c r="DF7" s="619"/>
      <c r="DG7" s="619"/>
      <c r="DH7" s="619"/>
      <c r="DI7" s="619"/>
      <c r="DJ7" s="619"/>
      <c r="DK7" s="619"/>
      <c r="DL7" s="619"/>
      <c r="DM7" s="619"/>
      <c r="DN7" s="619"/>
      <c r="DO7" s="619"/>
      <c r="DP7" s="620"/>
      <c r="DQ7" s="624">
        <v>642974</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3998</v>
      </c>
      <c r="S8" s="619"/>
      <c r="T8" s="619"/>
      <c r="U8" s="619"/>
      <c r="V8" s="619"/>
      <c r="W8" s="619"/>
      <c r="X8" s="619"/>
      <c r="Y8" s="620"/>
      <c r="Z8" s="671">
        <v>0.1</v>
      </c>
      <c r="AA8" s="671"/>
      <c r="AB8" s="671"/>
      <c r="AC8" s="671"/>
      <c r="AD8" s="672">
        <v>3998</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16423</v>
      </c>
      <c r="BH8" s="619"/>
      <c r="BI8" s="619"/>
      <c r="BJ8" s="619"/>
      <c r="BK8" s="619"/>
      <c r="BL8" s="619"/>
      <c r="BM8" s="619"/>
      <c r="BN8" s="620"/>
      <c r="BO8" s="671">
        <v>1.8</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1136610</v>
      </c>
      <c r="CS8" s="619"/>
      <c r="CT8" s="619"/>
      <c r="CU8" s="619"/>
      <c r="CV8" s="619"/>
      <c r="CW8" s="619"/>
      <c r="CX8" s="619"/>
      <c r="CY8" s="620"/>
      <c r="CZ8" s="671">
        <v>22.6</v>
      </c>
      <c r="DA8" s="671"/>
      <c r="DB8" s="671"/>
      <c r="DC8" s="671"/>
      <c r="DD8" s="624">
        <v>68575</v>
      </c>
      <c r="DE8" s="619"/>
      <c r="DF8" s="619"/>
      <c r="DG8" s="619"/>
      <c r="DH8" s="619"/>
      <c r="DI8" s="619"/>
      <c r="DJ8" s="619"/>
      <c r="DK8" s="619"/>
      <c r="DL8" s="619"/>
      <c r="DM8" s="619"/>
      <c r="DN8" s="619"/>
      <c r="DO8" s="619"/>
      <c r="DP8" s="620"/>
      <c r="DQ8" s="624">
        <v>698992</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4217</v>
      </c>
      <c r="S9" s="619"/>
      <c r="T9" s="619"/>
      <c r="U9" s="619"/>
      <c r="V9" s="619"/>
      <c r="W9" s="619"/>
      <c r="X9" s="619"/>
      <c r="Y9" s="620"/>
      <c r="Z9" s="671">
        <v>0.1</v>
      </c>
      <c r="AA9" s="671"/>
      <c r="AB9" s="671"/>
      <c r="AC9" s="671"/>
      <c r="AD9" s="672">
        <v>4217</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234455</v>
      </c>
      <c r="BH9" s="619"/>
      <c r="BI9" s="619"/>
      <c r="BJ9" s="619"/>
      <c r="BK9" s="619"/>
      <c r="BL9" s="619"/>
      <c r="BM9" s="619"/>
      <c r="BN9" s="620"/>
      <c r="BO9" s="671">
        <v>25.7</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581170</v>
      </c>
      <c r="CS9" s="619"/>
      <c r="CT9" s="619"/>
      <c r="CU9" s="619"/>
      <c r="CV9" s="619"/>
      <c r="CW9" s="619"/>
      <c r="CX9" s="619"/>
      <c r="CY9" s="620"/>
      <c r="CZ9" s="671">
        <v>11.6</v>
      </c>
      <c r="DA9" s="671"/>
      <c r="DB9" s="671"/>
      <c r="DC9" s="671"/>
      <c r="DD9" s="624">
        <v>5143</v>
      </c>
      <c r="DE9" s="619"/>
      <c r="DF9" s="619"/>
      <c r="DG9" s="619"/>
      <c r="DH9" s="619"/>
      <c r="DI9" s="619"/>
      <c r="DJ9" s="619"/>
      <c r="DK9" s="619"/>
      <c r="DL9" s="619"/>
      <c r="DM9" s="619"/>
      <c r="DN9" s="619"/>
      <c r="DO9" s="619"/>
      <c r="DP9" s="620"/>
      <c r="DQ9" s="624">
        <v>539306</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179693</v>
      </c>
      <c r="S10" s="619"/>
      <c r="T10" s="619"/>
      <c r="U10" s="619"/>
      <c r="V10" s="619"/>
      <c r="W10" s="619"/>
      <c r="X10" s="619"/>
      <c r="Y10" s="620"/>
      <c r="Z10" s="671">
        <v>3.2</v>
      </c>
      <c r="AA10" s="671"/>
      <c r="AB10" s="671"/>
      <c r="AC10" s="671"/>
      <c r="AD10" s="672">
        <v>179693</v>
      </c>
      <c r="AE10" s="672"/>
      <c r="AF10" s="672"/>
      <c r="AG10" s="672"/>
      <c r="AH10" s="672"/>
      <c r="AI10" s="672"/>
      <c r="AJ10" s="672"/>
      <c r="AK10" s="672"/>
      <c r="AL10" s="641">
        <v>5.7</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20496</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10719</v>
      </c>
      <c r="S11" s="619"/>
      <c r="T11" s="619"/>
      <c r="U11" s="619"/>
      <c r="V11" s="619"/>
      <c r="W11" s="619"/>
      <c r="X11" s="619"/>
      <c r="Y11" s="620"/>
      <c r="Z11" s="671">
        <v>0.2</v>
      </c>
      <c r="AA11" s="671"/>
      <c r="AB11" s="671"/>
      <c r="AC11" s="671"/>
      <c r="AD11" s="672">
        <v>10719</v>
      </c>
      <c r="AE11" s="672"/>
      <c r="AF11" s="672"/>
      <c r="AG11" s="672"/>
      <c r="AH11" s="672"/>
      <c r="AI11" s="672"/>
      <c r="AJ11" s="672"/>
      <c r="AK11" s="672"/>
      <c r="AL11" s="641">
        <v>0.3</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7597</v>
      </c>
      <c r="BH11" s="619"/>
      <c r="BI11" s="619"/>
      <c r="BJ11" s="619"/>
      <c r="BK11" s="619"/>
      <c r="BL11" s="619"/>
      <c r="BM11" s="619"/>
      <c r="BN11" s="620"/>
      <c r="BO11" s="671">
        <v>0.8</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113475</v>
      </c>
      <c r="CS11" s="619"/>
      <c r="CT11" s="619"/>
      <c r="CU11" s="619"/>
      <c r="CV11" s="619"/>
      <c r="CW11" s="619"/>
      <c r="CX11" s="619"/>
      <c r="CY11" s="620"/>
      <c r="CZ11" s="671">
        <v>2.2999999999999998</v>
      </c>
      <c r="DA11" s="671"/>
      <c r="DB11" s="671"/>
      <c r="DC11" s="671"/>
      <c r="DD11" s="624">
        <v>2082</v>
      </c>
      <c r="DE11" s="619"/>
      <c r="DF11" s="619"/>
      <c r="DG11" s="619"/>
      <c r="DH11" s="619"/>
      <c r="DI11" s="619"/>
      <c r="DJ11" s="619"/>
      <c r="DK11" s="619"/>
      <c r="DL11" s="619"/>
      <c r="DM11" s="619"/>
      <c r="DN11" s="619"/>
      <c r="DO11" s="619"/>
      <c r="DP11" s="620"/>
      <c r="DQ11" s="624">
        <v>83066</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529921</v>
      </c>
      <c r="BH12" s="619"/>
      <c r="BI12" s="619"/>
      <c r="BJ12" s="619"/>
      <c r="BK12" s="619"/>
      <c r="BL12" s="619"/>
      <c r="BM12" s="619"/>
      <c r="BN12" s="620"/>
      <c r="BO12" s="671">
        <v>58</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456580</v>
      </c>
      <c r="CS12" s="619"/>
      <c r="CT12" s="619"/>
      <c r="CU12" s="619"/>
      <c r="CV12" s="619"/>
      <c r="CW12" s="619"/>
      <c r="CX12" s="619"/>
      <c r="CY12" s="620"/>
      <c r="CZ12" s="671">
        <v>9.1</v>
      </c>
      <c r="DA12" s="671"/>
      <c r="DB12" s="671"/>
      <c r="DC12" s="671"/>
      <c r="DD12" s="624">
        <v>340086</v>
      </c>
      <c r="DE12" s="619"/>
      <c r="DF12" s="619"/>
      <c r="DG12" s="619"/>
      <c r="DH12" s="619"/>
      <c r="DI12" s="619"/>
      <c r="DJ12" s="619"/>
      <c r="DK12" s="619"/>
      <c r="DL12" s="619"/>
      <c r="DM12" s="619"/>
      <c r="DN12" s="619"/>
      <c r="DO12" s="619"/>
      <c r="DP12" s="620"/>
      <c r="DQ12" s="624">
        <v>123412</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14927</v>
      </c>
      <c r="S13" s="619"/>
      <c r="T13" s="619"/>
      <c r="U13" s="619"/>
      <c r="V13" s="619"/>
      <c r="W13" s="619"/>
      <c r="X13" s="619"/>
      <c r="Y13" s="620"/>
      <c r="Z13" s="671">
        <v>0.3</v>
      </c>
      <c r="AA13" s="671"/>
      <c r="AB13" s="671"/>
      <c r="AC13" s="671"/>
      <c r="AD13" s="672">
        <v>14927</v>
      </c>
      <c r="AE13" s="672"/>
      <c r="AF13" s="672"/>
      <c r="AG13" s="672"/>
      <c r="AH13" s="672"/>
      <c r="AI13" s="672"/>
      <c r="AJ13" s="672"/>
      <c r="AK13" s="672"/>
      <c r="AL13" s="641">
        <v>0.5</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528859</v>
      </c>
      <c r="BH13" s="619"/>
      <c r="BI13" s="619"/>
      <c r="BJ13" s="619"/>
      <c r="BK13" s="619"/>
      <c r="BL13" s="619"/>
      <c r="BM13" s="619"/>
      <c r="BN13" s="620"/>
      <c r="BO13" s="671">
        <v>57.9</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483736</v>
      </c>
      <c r="CS13" s="619"/>
      <c r="CT13" s="619"/>
      <c r="CU13" s="619"/>
      <c r="CV13" s="619"/>
      <c r="CW13" s="619"/>
      <c r="CX13" s="619"/>
      <c r="CY13" s="620"/>
      <c r="CZ13" s="671">
        <v>9.6</v>
      </c>
      <c r="DA13" s="671"/>
      <c r="DB13" s="671"/>
      <c r="DC13" s="671"/>
      <c r="DD13" s="624">
        <v>207623</v>
      </c>
      <c r="DE13" s="619"/>
      <c r="DF13" s="619"/>
      <c r="DG13" s="619"/>
      <c r="DH13" s="619"/>
      <c r="DI13" s="619"/>
      <c r="DJ13" s="619"/>
      <c r="DK13" s="619"/>
      <c r="DL13" s="619"/>
      <c r="DM13" s="619"/>
      <c r="DN13" s="619"/>
      <c r="DO13" s="619"/>
      <c r="DP13" s="620"/>
      <c r="DQ13" s="624">
        <v>326918</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23949</v>
      </c>
      <c r="BH14" s="619"/>
      <c r="BI14" s="619"/>
      <c r="BJ14" s="619"/>
      <c r="BK14" s="619"/>
      <c r="BL14" s="619"/>
      <c r="BM14" s="619"/>
      <c r="BN14" s="620"/>
      <c r="BO14" s="671">
        <v>2.6</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362040</v>
      </c>
      <c r="CS14" s="619"/>
      <c r="CT14" s="619"/>
      <c r="CU14" s="619"/>
      <c r="CV14" s="619"/>
      <c r="CW14" s="619"/>
      <c r="CX14" s="619"/>
      <c r="CY14" s="620"/>
      <c r="CZ14" s="671">
        <v>7.2</v>
      </c>
      <c r="DA14" s="671"/>
      <c r="DB14" s="671"/>
      <c r="DC14" s="671"/>
      <c r="DD14" s="624">
        <v>43177</v>
      </c>
      <c r="DE14" s="619"/>
      <c r="DF14" s="619"/>
      <c r="DG14" s="619"/>
      <c r="DH14" s="619"/>
      <c r="DI14" s="619"/>
      <c r="DJ14" s="619"/>
      <c r="DK14" s="619"/>
      <c r="DL14" s="619"/>
      <c r="DM14" s="619"/>
      <c r="DN14" s="619"/>
      <c r="DO14" s="619"/>
      <c r="DP14" s="620"/>
      <c r="DQ14" s="624">
        <v>250526</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1481</v>
      </c>
      <c r="S15" s="619"/>
      <c r="T15" s="619"/>
      <c r="U15" s="619"/>
      <c r="V15" s="619"/>
      <c r="W15" s="619"/>
      <c r="X15" s="619"/>
      <c r="Y15" s="620"/>
      <c r="Z15" s="671">
        <v>0</v>
      </c>
      <c r="AA15" s="671"/>
      <c r="AB15" s="671"/>
      <c r="AC15" s="671"/>
      <c r="AD15" s="672">
        <v>1481</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56055</v>
      </c>
      <c r="BH15" s="619"/>
      <c r="BI15" s="619"/>
      <c r="BJ15" s="619"/>
      <c r="BK15" s="619"/>
      <c r="BL15" s="619"/>
      <c r="BM15" s="619"/>
      <c r="BN15" s="620"/>
      <c r="BO15" s="671">
        <v>6.1</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360872</v>
      </c>
      <c r="CS15" s="619"/>
      <c r="CT15" s="619"/>
      <c r="CU15" s="619"/>
      <c r="CV15" s="619"/>
      <c r="CW15" s="619"/>
      <c r="CX15" s="619"/>
      <c r="CY15" s="620"/>
      <c r="CZ15" s="671">
        <v>7.2</v>
      </c>
      <c r="DA15" s="671"/>
      <c r="DB15" s="671"/>
      <c r="DC15" s="671"/>
      <c r="DD15" s="624">
        <v>56209</v>
      </c>
      <c r="DE15" s="619"/>
      <c r="DF15" s="619"/>
      <c r="DG15" s="619"/>
      <c r="DH15" s="619"/>
      <c r="DI15" s="619"/>
      <c r="DJ15" s="619"/>
      <c r="DK15" s="619"/>
      <c r="DL15" s="619"/>
      <c r="DM15" s="619"/>
      <c r="DN15" s="619"/>
      <c r="DO15" s="619"/>
      <c r="DP15" s="620"/>
      <c r="DQ15" s="624">
        <v>344266</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2211515</v>
      </c>
      <c r="S16" s="619"/>
      <c r="T16" s="619"/>
      <c r="U16" s="619"/>
      <c r="V16" s="619"/>
      <c r="W16" s="619"/>
      <c r="X16" s="619"/>
      <c r="Y16" s="620"/>
      <c r="Z16" s="671">
        <v>39.6</v>
      </c>
      <c r="AA16" s="671"/>
      <c r="AB16" s="671"/>
      <c r="AC16" s="671"/>
      <c r="AD16" s="672">
        <v>1966418</v>
      </c>
      <c r="AE16" s="672"/>
      <c r="AF16" s="672"/>
      <c r="AG16" s="672"/>
      <c r="AH16" s="672"/>
      <c r="AI16" s="672"/>
      <c r="AJ16" s="672"/>
      <c r="AK16" s="672"/>
      <c r="AL16" s="641">
        <v>62.2</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12111</v>
      </c>
      <c r="CS16" s="619"/>
      <c r="CT16" s="619"/>
      <c r="CU16" s="619"/>
      <c r="CV16" s="619"/>
      <c r="CW16" s="619"/>
      <c r="CX16" s="619"/>
      <c r="CY16" s="620"/>
      <c r="CZ16" s="671">
        <v>0.2</v>
      </c>
      <c r="DA16" s="671"/>
      <c r="DB16" s="671"/>
      <c r="DC16" s="671"/>
      <c r="DD16" s="624" t="s">
        <v>108</v>
      </c>
      <c r="DE16" s="619"/>
      <c r="DF16" s="619"/>
      <c r="DG16" s="619"/>
      <c r="DH16" s="619"/>
      <c r="DI16" s="619"/>
      <c r="DJ16" s="619"/>
      <c r="DK16" s="619"/>
      <c r="DL16" s="619"/>
      <c r="DM16" s="619"/>
      <c r="DN16" s="619"/>
      <c r="DO16" s="619"/>
      <c r="DP16" s="620"/>
      <c r="DQ16" s="624">
        <v>12111</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1966418</v>
      </c>
      <c r="S17" s="619"/>
      <c r="T17" s="619"/>
      <c r="U17" s="619"/>
      <c r="V17" s="619"/>
      <c r="W17" s="619"/>
      <c r="X17" s="619"/>
      <c r="Y17" s="620"/>
      <c r="Z17" s="671">
        <v>35.200000000000003</v>
      </c>
      <c r="AA17" s="671"/>
      <c r="AB17" s="671"/>
      <c r="AC17" s="671"/>
      <c r="AD17" s="672">
        <v>1966418</v>
      </c>
      <c r="AE17" s="672"/>
      <c r="AF17" s="672"/>
      <c r="AG17" s="672"/>
      <c r="AH17" s="672"/>
      <c r="AI17" s="672"/>
      <c r="AJ17" s="672"/>
      <c r="AK17" s="672"/>
      <c r="AL17" s="641">
        <v>62.2</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436449</v>
      </c>
      <c r="CS17" s="619"/>
      <c r="CT17" s="619"/>
      <c r="CU17" s="619"/>
      <c r="CV17" s="619"/>
      <c r="CW17" s="619"/>
      <c r="CX17" s="619"/>
      <c r="CY17" s="620"/>
      <c r="CZ17" s="671">
        <v>8.6999999999999993</v>
      </c>
      <c r="DA17" s="671"/>
      <c r="DB17" s="671"/>
      <c r="DC17" s="671"/>
      <c r="DD17" s="624" t="s">
        <v>108</v>
      </c>
      <c r="DE17" s="619"/>
      <c r="DF17" s="619"/>
      <c r="DG17" s="619"/>
      <c r="DH17" s="619"/>
      <c r="DI17" s="619"/>
      <c r="DJ17" s="619"/>
      <c r="DK17" s="619"/>
      <c r="DL17" s="619"/>
      <c r="DM17" s="619"/>
      <c r="DN17" s="619"/>
      <c r="DO17" s="619"/>
      <c r="DP17" s="620"/>
      <c r="DQ17" s="624">
        <v>433451</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245097</v>
      </c>
      <c r="S18" s="619"/>
      <c r="T18" s="619"/>
      <c r="U18" s="619"/>
      <c r="V18" s="619"/>
      <c r="W18" s="619"/>
      <c r="X18" s="619"/>
      <c r="Y18" s="620"/>
      <c r="Z18" s="671">
        <v>4.4000000000000004</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24079</v>
      </c>
      <c r="BH19" s="619"/>
      <c r="BI19" s="619"/>
      <c r="BJ19" s="619"/>
      <c r="BK19" s="619"/>
      <c r="BL19" s="619"/>
      <c r="BM19" s="619"/>
      <c r="BN19" s="620"/>
      <c r="BO19" s="671">
        <v>2.6</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3399097</v>
      </c>
      <c r="S20" s="619"/>
      <c r="T20" s="619"/>
      <c r="U20" s="619"/>
      <c r="V20" s="619"/>
      <c r="W20" s="619"/>
      <c r="X20" s="619"/>
      <c r="Y20" s="620"/>
      <c r="Z20" s="671">
        <v>60.8</v>
      </c>
      <c r="AA20" s="671"/>
      <c r="AB20" s="671"/>
      <c r="AC20" s="671"/>
      <c r="AD20" s="672">
        <v>3154000</v>
      </c>
      <c r="AE20" s="672"/>
      <c r="AF20" s="672"/>
      <c r="AG20" s="672"/>
      <c r="AH20" s="672"/>
      <c r="AI20" s="672"/>
      <c r="AJ20" s="672"/>
      <c r="AK20" s="672"/>
      <c r="AL20" s="641">
        <v>99.8</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24079</v>
      </c>
      <c r="BH20" s="619"/>
      <c r="BI20" s="619"/>
      <c r="BJ20" s="619"/>
      <c r="BK20" s="619"/>
      <c r="BL20" s="619"/>
      <c r="BM20" s="619"/>
      <c r="BN20" s="620"/>
      <c r="BO20" s="671">
        <v>2.6</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5019556</v>
      </c>
      <c r="CS20" s="619"/>
      <c r="CT20" s="619"/>
      <c r="CU20" s="619"/>
      <c r="CV20" s="619"/>
      <c r="CW20" s="619"/>
      <c r="CX20" s="619"/>
      <c r="CY20" s="620"/>
      <c r="CZ20" s="671">
        <v>100</v>
      </c>
      <c r="DA20" s="671"/>
      <c r="DB20" s="671"/>
      <c r="DC20" s="671"/>
      <c r="DD20" s="624">
        <v>736067</v>
      </c>
      <c r="DE20" s="619"/>
      <c r="DF20" s="619"/>
      <c r="DG20" s="619"/>
      <c r="DH20" s="619"/>
      <c r="DI20" s="619"/>
      <c r="DJ20" s="619"/>
      <c r="DK20" s="619"/>
      <c r="DL20" s="619"/>
      <c r="DM20" s="619"/>
      <c r="DN20" s="619"/>
      <c r="DO20" s="619"/>
      <c r="DP20" s="620"/>
      <c r="DQ20" s="624">
        <v>3517611</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816</v>
      </c>
      <c r="S21" s="619"/>
      <c r="T21" s="619"/>
      <c r="U21" s="619"/>
      <c r="V21" s="619"/>
      <c r="W21" s="619"/>
      <c r="X21" s="619"/>
      <c r="Y21" s="620"/>
      <c r="Z21" s="671">
        <v>0</v>
      </c>
      <c r="AA21" s="671"/>
      <c r="AB21" s="671"/>
      <c r="AC21" s="671"/>
      <c r="AD21" s="672">
        <v>816</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24079</v>
      </c>
      <c r="BH21" s="619"/>
      <c r="BI21" s="619"/>
      <c r="BJ21" s="619"/>
      <c r="BK21" s="619"/>
      <c r="BL21" s="619"/>
      <c r="BM21" s="619"/>
      <c r="BN21" s="620"/>
      <c r="BO21" s="671">
        <v>2.6</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21205</v>
      </c>
      <c r="S22" s="619"/>
      <c r="T22" s="619"/>
      <c r="U22" s="619"/>
      <c r="V22" s="619"/>
      <c r="W22" s="619"/>
      <c r="X22" s="619"/>
      <c r="Y22" s="620"/>
      <c r="Z22" s="671">
        <v>0.4</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43997</v>
      </c>
      <c r="S23" s="619"/>
      <c r="T23" s="619"/>
      <c r="U23" s="619"/>
      <c r="V23" s="619"/>
      <c r="W23" s="619"/>
      <c r="X23" s="619"/>
      <c r="Y23" s="620"/>
      <c r="Z23" s="671">
        <v>0.8</v>
      </c>
      <c r="AA23" s="671"/>
      <c r="AB23" s="671"/>
      <c r="AC23" s="671"/>
      <c r="AD23" s="672">
        <v>4093</v>
      </c>
      <c r="AE23" s="672"/>
      <c r="AF23" s="672"/>
      <c r="AG23" s="672"/>
      <c r="AH23" s="672"/>
      <c r="AI23" s="672"/>
      <c r="AJ23" s="672"/>
      <c r="AK23" s="672"/>
      <c r="AL23" s="641">
        <v>0.1</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22966</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1660052</v>
      </c>
      <c r="CS24" s="669"/>
      <c r="CT24" s="669"/>
      <c r="CU24" s="669"/>
      <c r="CV24" s="669"/>
      <c r="CW24" s="669"/>
      <c r="CX24" s="669"/>
      <c r="CY24" s="716"/>
      <c r="CZ24" s="720">
        <v>33.1</v>
      </c>
      <c r="DA24" s="721"/>
      <c r="DB24" s="721"/>
      <c r="DC24" s="722"/>
      <c r="DD24" s="715">
        <v>1367120</v>
      </c>
      <c r="DE24" s="669"/>
      <c r="DF24" s="669"/>
      <c r="DG24" s="669"/>
      <c r="DH24" s="669"/>
      <c r="DI24" s="669"/>
      <c r="DJ24" s="669"/>
      <c r="DK24" s="716"/>
      <c r="DL24" s="715">
        <v>1293727</v>
      </c>
      <c r="DM24" s="669"/>
      <c r="DN24" s="669"/>
      <c r="DO24" s="669"/>
      <c r="DP24" s="669"/>
      <c r="DQ24" s="669"/>
      <c r="DR24" s="669"/>
      <c r="DS24" s="669"/>
      <c r="DT24" s="669"/>
      <c r="DU24" s="669"/>
      <c r="DV24" s="716"/>
      <c r="DW24" s="717">
        <v>38.9</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435010</v>
      </c>
      <c r="S25" s="619"/>
      <c r="T25" s="619"/>
      <c r="U25" s="619"/>
      <c r="V25" s="619"/>
      <c r="W25" s="619"/>
      <c r="X25" s="619"/>
      <c r="Y25" s="620"/>
      <c r="Z25" s="671">
        <v>7.8</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803649</v>
      </c>
      <c r="CS25" s="637"/>
      <c r="CT25" s="637"/>
      <c r="CU25" s="637"/>
      <c r="CV25" s="637"/>
      <c r="CW25" s="637"/>
      <c r="CX25" s="637"/>
      <c r="CY25" s="638"/>
      <c r="CZ25" s="621">
        <v>16</v>
      </c>
      <c r="DA25" s="639"/>
      <c r="DB25" s="639"/>
      <c r="DC25" s="640"/>
      <c r="DD25" s="624">
        <v>777848</v>
      </c>
      <c r="DE25" s="637"/>
      <c r="DF25" s="637"/>
      <c r="DG25" s="637"/>
      <c r="DH25" s="637"/>
      <c r="DI25" s="637"/>
      <c r="DJ25" s="637"/>
      <c r="DK25" s="638"/>
      <c r="DL25" s="624">
        <v>738942</v>
      </c>
      <c r="DM25" s="637"/>
      <c r="DN25" s="637"/>
      <c r="DO25" s="637"/>
      <c r="DP25" s="637"/>
      <c r="DQ25" s="637"/>
      <c r="DR25" s="637"/>
      <c r="DS25" s="637"/>
      <c r="DT25" s="637"/>
      <c r="DU25" s="637"/>
      <c r="DV25" s="638"/>
      <c r="DW25" s="641">
        <v>22.2</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506585</v>
      </c>
      <c r="CS26" s="619"/>
      <c r="CT26" s="619"/>
      <c r="CU26" s="619"/>
      <c r="CV26" s="619"/>
      <c r="CW26" s="619"/>
      <c r="CX26" s="619"/>
      <c r="CY26" s="620"/>
      <c r="CZ26" s="621">
        <v>10.1</v>
      </c>
      <c r="DA26" s="639"/>
      <c r="DB26" s="639"/>
      <c r="DC26" s="640"/>
      <c r="DD26" s="624">
        <v>486659</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327691</v>
      </c>
      <c r="S27" s="619"/>
      <c r="T27" s="619"/>
      <c r="U27" s="619"/>
      <c r="V27" s="619"/>
      <c r="W27" s="619"/>
      <c r="X27" s="619"/>
      <c r="Y27" s="620"/>
      <c r="Z27" s="671">
        <v>5.9</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912975</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419954</v>
      </c>
      <c r="CS27" s="637"/>
      <c r="CT27" s="637"/>
      <c r="CU27" s="637"/>
      <c r="CV27" s="637"/>
      <c r="CW27" s="637"/>
      <c r="CX27" s="637"/>
      <c r="CY27" s="638"/>
      <c r="CZ27" s="621">
        <v>8.4</v>
      </c>
      <c r="DA27" s="639"/>
      <c r="DB27" s="639"/>
      <c r="DC27" s="640"/>
      <c r="DD27" s="624">
        <v>155821</v>
      </c>
      <c r="DE27" s="637"/>
      <c r="DF27" s="637"/>
      <c r="DG27" s="637"/>
      <c r="DH27" s="637"/>
      <c r="DI27" s="637"/>
      <c r="DJ27" s="637"/>
      <c r="DK27" s="638"/>
      <c r="DL27" s="624">
        <v>121334</v>
      </c>
      <c r="DM27" s="637"/>
      <c r="DN27" s="637"/>
      <c r="DO27" s="637"/>
      <c r="DP27" s="637"/>
      <c r="DQ27" s="637"/>
      <c r="DR27" s="637"/>
      <c r="DS27" s="637"/>
      <c r="DT27" s="637"/>
      <c r="DU27" s="637"/>
      <c r="DV27" s="638"/>
      <c r="DW27" s="641">
        <v>3.6</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18640</v>
      </c>
      <c r="S28" s="619"/>
      <c r="T28" s="619"/>
      <c r="U28" s="619"/>
      <c r="V28" s="619"/>
      <c r="W28" s="619"/>
      <c r="X28" s="619"/>
      <c r="Y28" s="620"/>
      <c r="Z28" s="671">
        <v>0.3</v>
      </c>
      <c r="AA28" s="671"/>
      <c r="AB28" s="671"/>
      <c r="AC28" s="671"/>
      <c r="AD28" s="672">
        <v>1</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436449</v>
      </c>
      <c r="CS28" s="619"/>
      <c r="CT28" s="619"/>
      <c r="CU28" s="619"/>
      <c r="CV28" s="619"/>
      <c r="CW28" s="619"/>
      <c r="CX28" s="619"/>
      <c r="CY28" s="620"/>
      <c r="CZ28" s="621">
        <v>8.6999999999999993</v>
      </c>
      <c r="DA28" s="639"/>
      <c r="DB28" s="639"/>
      <c r="DC28" s="640"/>
      <c r="DD28" s="624">
        <v>433451</v>
      </c>
      <c r="DE28" s="619"/>
      <c r="DF28" s="619"/>
      <c r="DG28" s="619"/>
      <c r="DH28" s="619"/>
      <c r="DI28" s="619"/>
      <c r="DJ28" s="619"/>
      <c r="DK28" s="620"/>
      <c r="DL28" s="624">
        <v>433451</v>
      </c>
      <c r="DM28" s="619"/>
      <c r="DN28" s="619"/>
      <c r="DO28" s="619"/>
      <c r="DP28" s="619"/>
      <c r="DQ28" s="619"/>
      <c r="DR28" s="619"/>
      <c r="DS28" s="619"/>
      <c r="DT28" s="619"/>
      <c r="DU28" s="619"/>
      <c r="DV28" s="620"/>
      <c r="DW28" s="641">
        <v>13</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370734</v>
      </c>
      <c r="S29" s="619"/>
      <c r="T29" s="619"/>
      <c r="U29" s="619"/>
      <c r="V29" s="619"/>
      <c r="W29" s="619"/>
      <c r="X29" s="619"/>
      <c r="Y29" s="620"/>
      <c r="Z29" s="671">
        <v>6.6</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436449</v>
      </c>
      <c r="CS29" s="637"/>
      <c r="CT29" s="637"/>
      <c r="CU29" s="637"/>
      <c r="CV29" s="637"/>
      <c r="CW29" s="637"/>
      <c r="CX29" s="637"/>
      <c r="CY29" s="638"/>
      <c r="CZ29" s="621">
        <v>8.6999999999999993</v>
      </c>
      <c r="DA29" s="639"/>
      <c r="DB29" s="639"/>
      <c r="DC29" s="640"/>
      <c r="DD29" s="624">
        <v>433451</v>
      </c>
      <c r="DE29" s="637"/>
      <c r="DF29" s="637"/>
      <c r="DG29" s="637"/>
      <c r="DH29" s="637"/>
      <c r="DI29" s="637"/>
      <c r="DJ29" s="637"/>
      <c r="DK29" s="638"/>
      <c r="DL29" s="624">
        <v>433451</v>
      </c>
      <c r="DM29" s="637"/>
      <c r="DN29" s="637"/>
      <c r="DO29" s="637"/>
      <c r="DP29" s="637"/>
      <c r="DQ29" s="637"/>
      <c r="DR29" s="637"/>
      <c r="DS29" s="637"/>
      <c r="DT29" s="637"/>
      <c r="DU29" s="637"/>
      <c r="DV29" s="638"/>
      <c r="DW29" s="641">
        <v>13</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108933</v>
      </c>
      <c r="S30" s="619"/>
      <c r="T30" s="619"/>
      <c r="U30" s="619"/>
      <c r="V30" s="619"/>
      <c r="W30" s="619"/>
      <c r="X30" s="619"/>
      <c r="Y30" s="620"/>
      <c r="Z30" s="671">
        <v>1.9</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v>
      </c>
      <c r="BH30" s="685"/>
      <c r="BI30" s="685"/>
      <c r="BJ30" s="685"/>
      <c r="BK30" s="685"/>
      <c r="BL30" s="685"/>
      <c r="BM30" s="686">
        <v>93.7</v>
      </c>
      <c r="BN30" s="685"/>
      <c r="BO30" s="685"/>
      <c r="BP30" s="685"/>
      <c r="BQ30" s="687"/>
      <c r="BR30" s="684">
        <v>97.9</v>
      </c>
      <c r="BS30" s="685"/>
      <c r="BT30" s="685"/>
      <c r="BU30" s="685"/>
      <c r="BV30" s="685"/>
      <c r="BW30" s="685"/>
      <c r="BX30" s="686">
        <v>89.7</v>
      </c>
      <c r="BY30" s="685"/>
      <c r="BZ30" s="685"/>
      <c r="CA30" s="685"/>
      <c r="CB30" s="687"/>
      <c r="CD30" s="690"/>
      <c r="CE30" s="691"/>
      <c r="CF30" s="655" t="s">
        <v>290</v>
      </c>
      <c r="CG30" s="652"/>
      <c r="CH30" s="652"/>
      <c r="CI30" s="652"/>
      <c r="CJ30" s="652"/>
      <c r="CK30" s="652"/>
      <c r="CL30" s="652"/>
      <c r="CM30" s="652"/>
      <c r="CN30" s="652"/>
      <c r="CO30" s="652"/>
      <c r="CP30" s="652"/>
      <c r="CQ30" s="653"/>
      <c r="CR30" s="618">
        <v>387004</v>
      </c>
      <c r="CS30" s="619"/>
      <c r="CT30" s="619"/>
      <c r="CU30" s="619"/>
      <c r="CV30" s="619"/>
      <c r="CW30" s="619"/>
      <c r="CX30" s="619"/>
      <c r="CY30" s="620"/>
      <c r="CZ30" s="621">
        <v>7.7</v>
      </c>
      <c r="DA30" s="639"/>
      <c r="DB30" s="639"/>
      <c r="DC30" s="640"/>
      <c r="DD30" s="624">
        <v>384235</v>
      </c>
      <c r="DE30" s="619"/>
      <c r="DF30" s="619"/>
      <c r="DG30" s="619"/>
      <c r="DH30" s="619"/>
      <c r="DI30" s="619"/>
      <c r="DJ30" s="619"/>
      <c r="DK30" s="620"/>
      <c r="DL30" s="624">
        <v>384235</v>
      </c>
      <c r="DM30" s="619"/>
      <c r="DN30" s="619"/>
      <c r="DO30" s="619"/>
      <c r="DP30" s="619"/>
      <c r="DQ30" s="619"/>
      <c r="DR30" s="619"/>
      <c r="DS30" s="619"/>
      <c r="DT30" s="619"/>
      <c r="DU30" s="619"/>
      <c r="DV30" s="620"/>
      <c r="DW30" s="641">
        <v>11.5</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262522</v>
      </c>
      <c r="S31" s="619"/>
      <c r="T31" s="619"/>
      <c r="U31" s="619"/>
      <c r="V31" s="619"/>
      <c r="W31" s="619"/>
      <c r="X31" s="619"/>
      <c r="Y31" s="620"/>
      <c r="Z31" s="671">
        <v>4.7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95.6</v>
      </c>
      <c r="BN31" s="683"/>
      <c r="BO31" s="683"/>
      <c r="BP31" s="683"/>
      <c r="BQ31" s="647"/>
      <c r="BR31" s="682">
        <v>97.7</v>
      </c>
      <c r="BS31" s="637"/>
      <c r="BT31" s="637"/>
      <c r="BU31" s="637"/>
      <c r="BV31" s="637"/>
      <c r="BW31" s="637"/>
      <c r="BX31" s="673">
        <v>93.2</v>
      </c>
      <c r="BY31" s="683"/>
      <c r="BZ31" s="683"/>
      <c r="CA31" s="683"/>
      <c r="CB31" s="647"/>
      <c r="CD31" s="690"/>
      <c r="CE31" s="691"/>
      <c r="CF31" s="655" t="s">
        <v>294</v>
      </c>
      <c r="CG31" s="652"/>
      <c r="CH31" s="652"/>
      <c r="CI31" s="652"/>
      <c r="CJ31" s="652"/>
      <c r="CK31" s="652"/>
      <c r="CL31" s="652"/>
      <c r="CM31" s="652"/>
      <c r="CN31" s="652"/>
      <c r="CO31" s="652"/>
      <c r="CP31" s="652"/>
      <c r="CQ31" s="653"/>
      <c r="CR31" s="618">
        <v>49445</v>
      </c>
      <c r="CS31" s="637"/>
      <c r="CT31" s="637"/>
      <c r="CU31" s="637"/>
      <c r="CV31" s="637"/>
      <c r="CW31" s="637"/>
      <c r="CX31" s="637"/>
      <c r="CY31" s="638"/>
      <c r="CZ31" s="621">
        <v>1</v>
      </c>
      <c r="DA31" s="639"/>
      <c r="DB31" s="639"/>
      <c r="DC31" s="640"/>
      <c r="DD31" s="624">
        <v>49216</v>
      </c>
      <c r="DE31" s="637"/>
      <c r="DF31" s="637"/>
      <c r="DG31" s="637"/>
      <c r="DH31" s="637"/>
      <c r="DI31" s="637"/>
      <c r="DJ31" s="637"/>
      <c r="DK31" s="638"/>
      <c r="DL31" s="624">
        <v>49216</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50487</v>
      </c>
      <c r="S32" s="619"/>
      <c r="T32" s="619"/>
      <c r="U32" s="619"/>
      <c r="V32" s="619"/>
      <c r="W32" s="619"/>
      <c r="X32" s="619"/>
      <c r="Y32" s="620"/>
      <c r="Z32" s="671">
        <v>0.9</v>
      </c>
      <c r="AA32" s="671"/>
      <c r="AB32" s="671"/>
      <c r="AC32" s="671"/>
      <c r="AD32" s="672">
        <v>599</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98.8</v>
      </c>
      <c r="BH32" s="603"/>
      <c r="BI32" s="603"/>
      <c r="BJ32" s="603"/>
      <c r="BK32" s="603"/>
      <c r="BL32" s="603"/>
      <c r="BM32" s="666">
        <v>91.8</v>
      </c>
      <c r="BN32" s="603"/>
      <c r="BO32" s="603"/>
      <c r="BP32" s="603"/>
      <c r="BQ32" s="660"/>
      <c r="BR32" s="681">
        <v>97.7</v>
      </c>
      <c r="BS32" s="603"/>
      <c r="BT32" s="603"/>
      <c r="BU32" s="603"/>
      <c r="BV32" s="603"/>
      <c r="BW32" s="603"/>
      <c r="BX32" s="666">
        <v>86.5</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524300</v>
      </c>
      <c r="S33" s="619"/>
      <c r="T33" s="619"/>
      <c r="U33" s="619"/>
      <c r="V33" s="619"/>
      <c r="W33" s="619"/>
      <c r="X33" s="619"/>
      <c r="Y33" s="620"/>
      <c r="Z33" s="671">
        <v>9.4</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2611326</v>
      </c>
      <c r="CS33" s="637"/>
      <c r="CT33" s="637"/>
      <c r="CU33" s="637"/>
      <c r="CV33" s="637"/>
      <c r="CW33" s="637"/>
      <c r="CX33" s="637"/>
      <c r="CY33" s="638"/>
      <c r="CZ33" s="621">
        <v>52</v>
      </c>
      <c r="DA33" s="639"/>
      <c r="DB33" s="639"/>
      <c r="DC33" s="640"/>
      <c r="DD33" s="624">
        <v>1960640</v>
      </c>
      <c r="DE33" s="637"/>
      <c r="DF33" s="637"/>
      <c r="DG33" s="637"/>
      <c r="DH33" s="637"/>
      <c r="DI33" s="637"/>
      <c r="DJ33" s="637"/>
      <c r="DK33" s="638"/>
      <c r="DL33" s="624">
        <v>1498364</v>
      </c>
      <c r="DM33" s="637"/>
      <c r="DN33" s="637"/>
      <c r="DO33" s="637"/>
      <c r="DP33" s="637"/>
      <c r="DQ33" s="637"/>
      <c r="DR33" s="637"/>
      <c r="DS33" s="637"/>
      <c r="DT33" s="637"/>
      <c r="DU33" s="637"/>
      <c r="DV33" s="638"/>
      <c r="DW33" s="641">
        <v>45</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990639</v>
      </c>
      <c r="CS34" s="619"/>
      <c r="CT34" s="619"/>
      <c r="CU34" s="619"/>
      <c r="CV34" s="619"/>
      <c r="CW34" s="619"/>
      <c r="CX34" s="619"/>
      <c r="CY34" s="620"/>
      <c r="CZ34" s="621">
        <v>19.7</v>
      </c>
      <c r="DA34" s="639"/>
      <c r="DB34" s="639"/>
      <c r="DC34" s="640"/>
      <c r="DD34" s="624">
        <v>721787</v>
      </c>
      <c r="DE34" s="619"/>
      <c r="DF34" s="619"/>
      <c r="DG34" s="619"/>
      <c r="DH34" s="619"/>
      <c r="DI34" s="619"/>
      <c r="DJ34" s="619"/>
      <c r="DK34" s="620"/>
      <c r="DL34" s="624">
        <v>550574</v>
      </c>
      <c r="DM34" s="619"/>
      <c r="DN34" s="619"/>
      <c r="DO34" s="619"/>
      <c r="DP34" s="619"/>
      <c r="DQ34" s="619"/>
      <c r="DR34" s="619"/>
      <c r="DS34" s="619"/>
      <c r="DT34" s="619"/>
      <c r="DU34" s="619"/>
      <c r="DV34" s="620"/>
      <c r="DW34" s="641">
        <v>16.5</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170000</v>
      </c>
      <c r="S35" s="619"/>
      <c r="T35" s="619"/>
      <c r="U35" s="619"/>
      <c r="V35" s="619"/>
      <c r="W35" s="619"/>
      <c r="X35" s="619"/>
      <c r="Y35" s="620"/>
      <c r="Z35" s="671">
        <v>3</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644514</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142980</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68812</v>
      </c>
      <c r="CS35" s="637"/>
      <c r="CT35" s="637"/>
      <c r="CU35" s="637"/>
      <c r="CV35" s="637"/>
      <c r="CW35" s="637"/>
      <c r="CX35" s="637"/>
      <c r="CY35" s="638"/>
      <c r="CZ35" s="621">
        <v>1.4</v>
      </c>
      <c r="DA35" s="639"/>
      <c r="DB35" s="639"/>
      <c r="DC35" s="640"/>
      <c r="DD35" s="624">
        <v>63129</v>
      </c>
      <c r="DE35" s="637"/>
      <c r="DF35" s="637"/>
      <c r="DG35" s="637"/>
      <c r="DH35" s="637"/>
      <c r="DI35" s="637"/>
      <c r="DJ35" s="637"/>
      <c r="DK35" s="638"/>
      <c r="DL35" s="624">
        <v>63129</v>
      </c>
      <c r="DM35" s="637"/>
      <c r="DN35" s="637"/>
      <c r="DO35" s="637"/>
      <c r="DP35" s="637"/>
      <c r="DQ35" s="637"/>
      <c r="DR35" s="637"/>
      <c r="DS35" s="637"/>
      <c r="DT35" s="637"/>
      <c r="DU35" s="637"/>
      <c r="DV35" s="638"/>
      <c r="DW35" s="641">
        <v>1.9</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5586398</v>
      </c>
      <c r="S36" s="659"/>
      <c r="T36" s="659"/>
      <c r="U36" s="659"/>
      <c r="V36" s="659"/>
      <c r="W36" s="659"/>
      <c r="X36" s="659"/>
      <c r="Y36" s="662"/>
      <c r="Z36" s="663">
        <v>100</v>
      </c>
      <c r="AA36" s="663"/>
      <c r="AB36" s="663"/>
      <c r="AC36" s="663"/>
      <c r="AD36" s="664">
        <v>3159509</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172595</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118762</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979145</v>
      </c>
      <c r="CS36" s="619"/>
      <c r="CT36" s="619"/>
      <c r="CU36" s="619"/>
      <c r="CV36" s="619"/>
      <c r="CW36" s="619"/>
      <c r="CX36" s="619"/>
      <c r="CY36" s="620"/>
      <c r="CZ36" s="621">
        <v>19.5</v>
      </c>
      <c r="DA36" s="639"/>
      <c r="DB36" s="639"/>
      <c r="DC36" s="640"/>
      <c r="DD36" s="624">
        <v>704091</v>
      </c>
      <c r="DE36" s="619"/>
      <c r="DF36" s="619"/>
      <c r="DG36" s="619"/>
      <c r="DH36" s="619"/>
      <c r="DI36" s="619"/>
      <c r="DJ36" s="619"/>
      <c r="DK36" s="620"/>
      <c r="DL36" s="624">
        <v>515275</v>
      </c>
      <c r="DM36" s="619"/>
      <c r="DN36" s="619"/>
      <c r="DO36" s="619"/>
      <c r="DP36" s="619"/>
      <c r="DQ36" s="619"/>
      <c r="DR36" s="619"/>
      <c r="DS36" s="619"/>
      <c r="DT36" s="619"/>
      <c r="DU36" s="619"/>
      <c r="DV36" s="620"/>
      <c r="DW36" s="641">
        <v>15.5</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79532</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2021</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252317</v>
      </c>
      <c r="CS37" s="637"/>
      <c r="CT37" s="637"/>
      <c r="CU37" s="637"/>
      <c r="CV37" s="637"/>
      <c r="CW37" s="637"/>
      <c r="CX37" s="637"/>
      <c r="CY37" s="638"/>
      <c r="CZ37" s="621">
        <v>5</v>
      </c>
      <c r="DA37" s="639"/>
      <c r="DB37" s="639"/>
      <c r="DC37" s="640"/>
      <c r="DD37" s="624">
        <v>252257</v>
      </c>
      <c r="DE37" s="637"/>
      <c r="DF37" s="637"/>
      <c r="DG37" s="637"/>
      <c r="DH37" s="637"/>
      <c r="DI37" s="637"/>
      <c r="DJ37" s="637"/>
      <c r="DK37" s="638"/>
      <c r="DL37" s="624">
        <v>246181</v>
      </c>
      <c r="DM37" s="637"/>
      <c r="DN37" s="637"/>
      <c r="DO37" s="637"/>
      <c r="DP37" s="637"/>
      <c r="DQ37" s="637"/>
      <c r="DR37" s="637"/>
      <c r="DS37" s="637"/>
      <c r="DT37" s="637"/>
      <c r="DU37" s="637"/>
      <c r="DV37" s="638"/>
      <c r="DW37" s="641">
        <v>7.4</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60608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3292</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504374</v>
      </c>
      <c r="CS38" s="619"/>
      <c r="CT38" s="619"/>
      <c r="CU38" s="619"/>
      <c r="CV38" s="619"/>
      <c r="CW38" s="619"/>
      <c r="CX38" s="619"/>
      <c r="CY38" s="620"/>
      <c r="CZ38" s="621">
        <v>10</v>
      </c>
      <c r="DA38" s="639"/>
      <c r="DB38" s="639"/>
      <c r="DC38" s="640"/>
      <c r="DD38" s="624">
        <v>417896</v>
      </c>
      <c r="DE38" s="619"/>
      <c r="DF38" s="619"/>
      <c r="DG38" s="619"/>
      <c r="DH38" s="619"/>
      <c r="DI38" s="619"/>
      <c r="DJ38" s="619"/>
      <c r="DK38" s="620"/>
      <c r="DL38" s="624">
        <v>352624</v>
      </c>
      <c r="DM38" s="619"/>
      <c r="DN38" s="619"/>
      <c r="DO38" s="619"/>
      <c r="DP38" s="619"/>
      <c r="DQ38" s="619"/>
      <c r="DR38" s="619"/>
      <c r="DS38" s="619"/>
      <c r="DT38" s="619"/>
      <c r="DU38" s="619"/>
      <c r="DV38" s="620"/>
      <c r="DW38" s="641">
        <v>10.6</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91</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50508</v>
      </c>
      <c r="CS39" s="637"/>
      <c r="CT39" s="637"/>
      <c r="CU39" s="637"/>
      <c r="CV39" s="637"/>
      <c r="CW39" s="637"/>
      <c r="CX39" s="637"/>
      <c r="CY39" s="638"/>
      <c r="CZ39" s="621">
        <v>1</v>
      </c>
      <c r="DA39" s="639"/>
      <c r="DB39" s="639"/>
      <c r="DC39" s="640"/>
      <c r="DD39" s="624">
        <v>35889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123880</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109</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17848</v>
      </c>
      <c r="CS40" s="619"/>
      <c r="CT40" s="619"/>
      <c r="CU40" s="619"/>
      <c r="CV40" s="619"/>
      <c r="CW40" s="619"/>
      <c r="CX40" s="619"/>
      <c r="CY40" s="620"/>
      <c r="CZ40" s="621">
        <v>0.4</v>
      </c>
      <c r="DA40" s="639"/>
      <c r="DB40" s="639"/>
      <c r="DC40" s="640"/>
      <c r="DD40" s="624">
        <v>17848</v>
      </c>
      <c r="DE40" s="619"/>
      <c r="DF40" s="619"/>
      <c r="DG40" s="619"/>
      <c r="DH40" s="619"/>
      <c r="DI40" s="619"/>
      <c r="DJ40" s="619"/>
      <c r="DK40" s="620"/>
      <c r="DL40" s="624">
        <v>16762</v>
      </c>
      <c r="DM40" s="619"/>
      <c r="DN40" s="619"/>
      <c r="DO40" s="619"/>
      <c r="DP40" s="619"/>
      <c r="DQ40" s="619"/>
      <c r="DR40" s="619"/>
      <c r="DS40" s="619"/>
      <c r="DT40" s="619"/>
      <c r="DU40" s="619"/>
      <c r="DV40" s="620"/>
      <c r="DW40" s="641">
        <v>0.5</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207899</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329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748178</v>
      </c>
      <c r="CS42" s="619"/>
      <c r="CT42" s="619"/>
      <c r="CU42" s="619"/>
      <c r="CV42" s="619"/>
      <c r="CW42" s="619"/>
      <c r="CX42" s="619"/>
      <c r="CY42" s="620"/>
      <c r="CZ42" s="621">
        <v>14.9</v>
      </c>
      <c r="DA42" s="622"/>
      <c r="DB42" s="622"/>
      <c r="DC42" s="623"/>
      <c r="DD42" s="624">
        <v>189851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24459</v>
      </c>
      <c r="CS43" s="637"/>
      <c r="CT43" s="637"/>
      <c r="CU43" s="637"/>
      <c r="CV43" s="637"/>
      <c r="CW43" s="637"/>
      <c r="CX43" s="637"/>
      <c r="CY43" s="638"/>
      <c r="CZ43" s="621">
        <v>0.5</v>
      </c>
      <c r="DA43" s="639"/>
      <c r="DB43" s="639"/>
      <c r="DC43" s="640"/>
      <c r="DD43" s="624">
        <v>24459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736067</v>
      </c>
      <c r="CS44" s="619"/>
      <c r="CT44" s="619"/>
      <c r="CU44" s="619"/>
      <c r="CV44" s="619"/>
      <c r="CW44" s="619"/>
      <c r="CX44" s="619"/>
      <c r="CY44" s="620"/>
      <c r="CZ44" s="621">
        <v>14.7</v>
      </c>
      <c r="DA44" s="622"/>
      <c r="DB44" s="622"/>
      <c r="DC44" s="623"/>
      <c r="DD44" s="624">
        <v>177740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144457</v>
      </c>
      <c r="CS45" s="637"/>
      <c r="CT45" s="637"/>
      <c r="CU45" s="637"/>
      <c r="CV45" s="637"/>
      <c r="CW45" s="637"/>
      <c r="CX45" s="637"/>
      <c r="CY45" s="638"/>
      <c r="CZ45" s="621">
        <v>2.9</v>
      </c>
      <c r="DA45" s="639"/>
      <c r="DB45" s="639"/>
      <c r="DC45" s="640"/>
      <c r="DD45" s="624">
        <v>9731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581222</v>
      </c>
      <c r="CS46" s="619"/>
      <c r="CT46" s="619"/>
      <c r="CU46" s="619"/>
      <c r="CV46" s="619"/>
      <c r="CW46" s="619"/>
      <c r="CX46" s="619"/>
      <c r="CY46" s="620"/>
      <c r="CZ46" s="621">
        <v>11.6</v>
      </c>
      <c r="DA46" s="622"/>
      <c r="DB46" s="622"/>
      <c r="DC46" s="623"/>
      <c r="DD46" s="624">
        <v>157621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12111</v>
      </c>
      <c r="CS47" s="637"/>
      <c r="CT47" s="637"/>
      <c r="CU47" s="637"/>
      <c r="CV47" s="637"/>
      <c r="CW47" s="637"/>
      <c r="CX47" s="637"/>
      <c r="CY47" s="638"/>
      <c r="CZ47" s="621">
        <v>0.2</v>
      </c>
      <c r="DA47" s="639"/>
      <c r="DB47" s="639"/>
      <c r="DC47" s="640"/>
      <c r="DD47" s="624">
        <v>12111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5019556</v>
      </c>
      <c r="CS49" s="603"/>
      <c r="CT49" s="603"/>
      <c r="CU49" s="603"/>
      <c r="CV49" s="603"/>
      <c r="CW49" s="603"/>
      <c r="CX49" s="603"/>
      <c r="CY49" s="604"/>
      <c r="CZ49" s="605">
        <v>100</v>
      </c>
      <c r="DA49" s="606"/>
      <c r="DB49" s="606"/>
      <c r="DC49" s="607"/>
      <c r="DD49" s="608">
        <v>3517611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5586</v>
      </c>
      <c r="R7" s="1131"/>
      <c r="S7" s="1131"/>
      <c r="T7" s="1131"/>
      <c r="U7" s="1131"/>
      <c r="V7" s="1131">
        <v>5019</v>
      </c>
      <c r="W7" s="1131"/>
      <c r="X7" s="1131"/>
      <c r="Y7" s="1131"/>
      <c r="Z7" s="1131"/>
      <c r="AA7" s="1131">
        <v>567</v>
      </c>
      <c r="AB7" s="1131"/>
      <c r="AC7" s="1131"/>
      <c r="AD7" s="1131"/>
      <c r="AE7" s="1132"/>
      <c r="AF7" s="1133">
        <v>480</v>
      </c>
      <c r="AG7" s="1134"/>
      <c r="AH7" s="1134"/>
      <c r="AI7" s="1134"/>
      <c r="AJ7" s="1135"/>
      <c r="AK7" s="1117">
        <v>109</v>
      </c>
      <c r="AL7" s="1118"/>
      <c r="AM7" s="1118"/>
      <c r="AN7" s="1118"/>
      <c r="AO7" s="1118"/>
      <c r="AP7" s="1118">
        <v>4184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1</v>
      </c>
      <c r="R8" s="1070"/>
      <c r="S8" s="1070"/>
      <c r="T8" s="1070"/>
      <c r="U8" s="1070"/>
      <c r="V8" s="1070">
        <v>1</v>
      </c>
      <c r="W8" s="1070"/>
      <c r="X8" s="1070"/>
      <c r="Y8" s="1070"/>
      <c r="Z8" s="1070"/>
      <c r="AA8" s="1070">
        <v>0</v>
      </c>
      <c r="AB8" s="1070"/>
      <c r="AC8" s="1070"/>
      <c r="AD8" s="1070"/>
      <c r="AE8" s="1071"/>
      <c r="AF8" s="1045" t="s">
        <v>108</v>
      </c>
      <c r="AG8" s="1046"/>
      <c r="AH8" s="1046"/>
      <c r="AI8" s="1046"/>
      <c r="AJ8" s="1047"/>
      <c r="AK8" s="1112" t="s">
        <v>547</v>
      </c>
      <c r="AL8" s="1113"/>
      <c r="AM8" s="1113"/>
      <c r="AN8" s="1113"/>
      <c r="AO8" s="1113"/>
      <c r="AP8" s="1113" t="s">
        <v>547</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5587</v>
      </c>
      <c r="R23" s="1095"/>
      <c r="S23" s="1095"/>
      <c r="T23" s="1095"/>
      <c r="U23" s="1095"/>
      <c r="V23" s="1095">
        <v>5020</v>
      </c>
      <c r="W23" s="1095"/>
      <c r="X23" s="1095"/>
      <c r="Y23" s="1095"/>
      <c r="Z23" s="1095"/>
      <c r="AA23" s="1095">
        <v>567</v>
      </c>
      <c r="AB23" s="1095"/>
      <c r="AC23" s="1095"/>
      <c r="AD23" s="1095"/>
      <c r="AE23" s="1096"/>
      <c r="AF23" s="1097">
        <v>480</v>
      </c>
      <c r="AG23" s="1095"/>
      <c r="AH23" s="1095"/>
      <c r="AI23" s="1095"/>
      <c r="AJ23" s="1098"/>
      <c r="AK23" s="1099"/>
      <c r="AL23" s="1100"/>
      <c r="AM23" s="1100"/>
      <c r="AN23" s="1100"/>
      <c r="AO23" s="1100"/>
      <c r="AP23" s="1095">
        <v>4184</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1881</v>
      </c>
      <c r="R28" s="1080"/>
      <c r="S28" s="1080"/>
      <c r="T28" s="1080"/>
      <c r="U28" s="1080"/>
      <c r="V28" s="1080">
        <v>1738</v>
      </c>
      <c r="W28" s="1080"/>
      <c r="X28" s="1080"/>
      <c r="Y28" s="1080"/>
      <c r="Z28" s="1080"/>
      <c r="AA28" s="1080">
        <v>143</v>
      </c>
      <c r="AB28" s="1080"/>
      <c r="AC28" s="1080"/>
      <c r="AD28" s="1080"/>
      <c r="AE28" s="1081"/>
      <c r="AF28" s="1082">
        <v>143</v>
      </c>
      <c r="AG28" s="1080"/>
      <c r="AH28" s="1080"/>
      <c r="AI28" s="1080"/>
      <c r="AJ28" s="1083"/>
      <c r="AK28" s="1084">
        <v>113</v>
      </c>
      <c r="AL28" s="1072"/>
      <c r="AM28" s="1072"/>
      <c r="AN28" s="1072"/>
      <c r="AO28" s="1072"/>
      <c r="AP28" s="1072"/>
      <c r="AQ28" s="1072"/>
      <c r="AR28" s="1072"/>
      <c r="AS28" s="1072"/>
      <c r="AT28" s="1072"/>
      <c r="AU28" s="1072"/>
      <c r="AV28" s="1072"/>
      <c r="AW28" s="1072"/>
      <c r="AX28" s="1072"/>
      <c r="AY28" s="1072"/>
      <c r="AZ28" s="1073" t="s">
        <v>547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1081</v>
      </c>
      <c r="R29" s="1070"/>
      <c r="S29" s="1070"/>
      <c r="T29" s="1070"/>
      <c r="U29" s="1070"/>
      <c r="V29" s="1070">
        <v>1078</v>
      </c>
      <c r="W29" s="1070"/>
      <c r="X29" s="1070"/>
      <c r="Y29" s="1070"/>
      <c r="Z29" s="1070"/>
      <c r="AA29" s="1070">
        <v>3</v>
      </c>
      <c r="AB29" s="1070"/>
      <c r="AC29" s="1070"/>
      <c r="AD29" s="1070"/>
      <c r="AE29" s="1071"/>
      <c r="AF29" s="1045">
        <v>3</v>
      </c>
      <c r="AG29" s="1046"/>
      <c r="AH29" s="1046"/>
      <c r="AI29" s="1046"/>
      <c r="AJ29" s="1047"/>
      <c r="AK29" s="1006">
        <v>150</v>
      </c>
      <c r="AL29" s="997"/>
      <c r="AM29" s="997"/>
      <c r="AN29" s="997"/>
      <c r="AO29" s="997"/>
      <c r="AP29" s="997"/>
      <c r="AQ29" s="997"/>
      <c r="AR29" s="997"/>
      <c r="AS29" s="997"/>
      <c r="AT29" s="997"/>
      <c r="AU29" s="997"/>
      <c r="AV29" s="997"/>
      <c r="AW29" s="997"/>
      <c r="AX29" s="997"/>
      <c r="AY29" s="997"/>
      <c r="AZ29" s="1068" t="s">
        <v>547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111</v>
      </c>
      <c r="R30" s="1070"/>
      <c r="S30" s="1070"/>
      <c r="T30" s="1070"/>
      <c r="U30" s="1070"/>
      <c r="V30" s="1070">
        <v>110</v>
      </c>
      <c r="W30" s="1070"/>
      <c r="X30" s="1070"/>
      <c r="Y30" s="1070"/>
      <c r="Z30" s="1070"/>
      <c r="AA30" s="1070">
        <v>2</v>
      </c>
      <c r="AB30" s="1070"/>
      <c r="AC30" s="1070"/>
      <c r="AD30" s="1070"/>
      <c r="AE30" s="1071"/>
      <c r="AF30" s="1045">
        <v>2</v>
      </c>
      <c r="AG30" s="1046"/>
      <c r="AH30" s="1046"/>
      <c r="AI30" s="1046"/>
      <c r="AJ30" s="1047"/>
      <c r="AK30" s="1006">
        <v>39</v>
      </c>
      <c r="AL30" s="997"/>
      <c r="AM30" s="997"/>
      <c r="AN30" s="997"/>
      <c r="AO30" s="997"/>
      <c r="AP30" s="997"/>
      <c r="AQ30" s="997"/>
      <c r="AR30" s="997"/>
      <c r="AS30" s="997"/>
      <c r="AT30" s="997"/>
      <c r="AU30" s="997"/>
      <c r="AV30" s="997"/>
      <c r="AW30" s="997"/>
      <c r="AX30" s="997"/>
      <c r="AY30" s="997"/>
      <c r="AZ30" s="1068" t="s">
        <v>547</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313</v>
      </c>
      <c r="R31" s="1070"/>
      <c r="S31" s="1070"/>
      <c r="T31" s="1070"/>
      <c r="U31" s="1070"/>
      <c r="V31" s="1070">
        <v>286</v>
      </c>
      <c r="W31" s="1070"/>
      <c r="X31" s="1070"/>
      <c r="Y31" s="1070"/>
      <c r="Z31" s="1070"/>
      <c r="AA31" s="1070">
        <v>27</v>
      </c>
      <c r="AB31" s="1070"/>
      <c r="AC31" s="1070"/>
      <c r="AD31" s="1070"/>
      <c r="AE31" s="1071"/>
      <c r="AF31" s="1045">
        <v>226</v>
      </c>
      <c r="AG31" s="1046"/>
      <c r="AH31" s="1046"/>
      <c r="AI31" s="1046"/>
      <c r="AJ31" s="1047"/>
      <c r="AK31" s="1006">
        <v>42</v>
      </c>
      <c r="AL31" s="997"/>
      <c r="AM31" s="997"/>
      <c r="AN31" s="997"/>
      <c r="AO31" s="997"/>
      <c r="AP31" s="997">
        <v>1099</v>
      </c>
      <c r="AQ31" s="997"/>
      <c r="AR31" s="997"/>
      <c r="AS31" s="997"/>
      <c r="AT31" s="997"/>
      <c r="AU31" s="997">
        <v>28</v>
      </c>
      <c r="AV31" s="997"/>
      <c r="AW31" s="997"/>
      <c r="AX31" s="997"/>
      <c r="AY31" s="997"/>
      <c r="AZ31" s="1068" t="s">
        <v>547</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429</v>
      </c>
      <c r="R32" s="1070"/>
      <c r="S32" s="1070"/>
      <c r="T32" s="1070"/>
      <c r="U32" s="1070"/>
      <c r="V32" s="1070">
        <v>411</v>
      </c>
      <c r="W32" s="1070"/>
      <c r="X32" s="1070"/>
      <c r="Y32" s="1070"/>
      <c r="Z32" s="1070"/>
      <c r="AA32" s="1070">
        <v>18</v>
      </c>
      <c r="AB32" s="1070"/>
      <c r="AC32" s="1070"/>
      <c r="AD32" s="1070"/>
      <c r="AE32" s="1071"/>
      <c r="AF32" s="1045">
        <v>18</v>
      </c>
      <c r="AG32" s="1046"/>
      <c r="AH32" s="1046"/>
      <c r="AI32" s="1046"/>
      <c r="AJ32" s="1047"/>
      <c r="AK32" s="1006">
        <v>146</v>
      </c>
      <c r="AL32" s="997"/>
      <c r="AM32" s="997"/>
      <c r="AN32" s="997"/>
      <c r="AO32" s="997"/>
      <c r="AP32" s="997">
        <v>1253</v>
      </c>
      <c r="AQ32" s="997"/>
      <c r="AR32" s="997"/>
      <c r="AS32" s="997"/>
      <c r="AT32" s="997"/>
      <c r="AU32" s="997">
        <v>101</v>
      </c>
      <c r="AV32" s="997"/>
      <c r="AW32" s="997"/>
      <c r="AX32" s="997"/>
      <c r="AY32" s="997"/>
      <c r="AZ32" s="1068" t="s">
        <v>547</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24</v>
      </c>
      <c r="R33" s="1070"/>
      <c r="S33" s="1070"/>
      <c r="T33" s="1070"/>
      <c r="U33" s="1070"/>
      <c r="V33" s="1070">
        <v>24</v>
      </c>
      <c r="W33" s="1070"/>
      <c r="X33" s="1070"/>
      <c r="Y33" s="1070"/>
      <c r="Z33" s="1070"/>
      <c r="AA33" s="1070"/>
      <c r="AB33" s="1070"/>
      <c r="AC33" s="1070"/>
      <c r="AD33" s="1070"/>
      <c r="AE33" s="1071"/>
      <c r="AF33" s="1045" t="s">
        <v>108</v>
      </c>
      <c r="AG33" s="1046"/>
      <c r="AH33" s="1046"/>
      <c r="AI33" s="1046"/>
      <c r="AJ33" s="1047"/>
      <c r="AK33" s="1006">
        <v>8</v>
      </c>
      <c r="AL33" s="997"/>
      <c r="AM33" s="997"/>
      <c r="AN33" s="997"/>
      <c r="AO33" s="997"/>
      <c r="AP33" s="997">
        <v>60</v>
      </c>
      <c r="AQ33" s="997"/>
      <c r="AR33" s="997"/>
      <c r="AS33" s="997"/>
      <c r="AT33" s="997"/>
      <c r="AU33" s="997">
        <v>6</v>
      </c>
      <c r="AV33" s="997"/>
      <c r="AW33" s="997"/>
      <c r="AX33" s="997"/>
      <c r="AY33" s="997"/>
      <c r="AZ33" s="1068" t="s">
        <v>548</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8</v>
      </c>
      <c r="R34" s="1070"/>
      <c r="S34" s="1070"/>
      <c r="T34" s="1070"/>
      <c r="U34" s="1070"/>
      <c r="V34" s="1070">
        <v>8</v>
      </c>
      <c r="W34" s="1070"/>
      <c r="X34" s="1070"/>
      <c r="Y34" s="1070"/>
      <c r="Z34" s="1070"/>
      <c r="AA34" s="1070"/>
      <c r="AB34" s="1070"/>
      <c r="AC34" s="1070"/>
      <c r="AD34" s="1070"/>
      <c r="AE34" s="1071"/>
      <c r="AF34" s="1045" t="s">
        <v>108</v>
      </c>
      <c r="AG34" s="1046"/>
      <c r="AH34" s="1046"/>
      <c r="AI34" s="1046"/>
      <c r="AJ34" s="1047"/>
      <c r="AK34" s="1006">
        <v>4</v>
      </c>
      <c r="AL34" s="997"/>
      <c r="AM34" s="997"/>
      <c r="AN34" s="997"/>
      <c r="AO34" s="997"/>
      <c r="AP34" s="997">
        <v>44</v>
      </c>
      <c r="AQ34" s="997"/>
      <c r="AR34" s="997"/>
      <c r="AS34" s="997"/>
      <c r="AT34" s="997"/>
      <c r="AU34" s="997">
        <v>3</v>
      </c>
      <c r="AV34" s="997"/>
      <c r="AW34" s="997"/>
      <c r="AX34" s="997"/>
      <c r="AY34" s="997"/>
      <c r="AZ34" s="1068" t="s">
        <v>547</v>
      </c>
      <c r="BA34" s="1068"/>
      <c r="BB34" s="1068"/>
      <c r="BC34" s="1068"/>
      <c r="BD34" s="1068"/>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385</v>
      </c>
      <c r="C35" s="1064"/>
      <c r="D35" s="1064"/>
      <c r="E35" s="1064"/>
      <c r="F35" s="1064"/>
      <c r="G35" s="1064"/>
      <c r="H35" s="1064"/>
      <c r="I35" s="1064"/>
      <c r="J35" s="1064"/>
      <c r="K35" s="1064"/>
      <c r="L35" s="1064"/>
      <c r="M35" s="1064"/>
      <c r="N35" s="1064"/>
      <c r="O35" s="1064"/>
      <c r="P35" s="1065"/>
      <c r="Q35" s="1069">
        <v>18</v>
      </c>
      <c r="R35" s="1070"/>
      <c r="S35" s="1070"/>
      <c r="T35" s="1070"/>
      <c r="U35" s="1070"/>
      <c r="V35" s="1070">
        <v>18</v>
      </c>
      <c r="W35" s="1070"/>
      <c r="X35" s="1070"/>
      <c r="Y35" s="1070"/>
      <c r="Z35" s="1070"/>
      <c r="AA35" s="1070"/>
      <c r="AB35" s="1070"/>
      <c r="AC35" s="1070"/>
      <c r="AD35" s="1070"/>
      <c r="AE35" s="1071"/>
      <c r="AF35" s="1045" t="s">
        <v>108</v>
      </c>
      <c r="AG35" s="1046"/>
      <c r="AH35" s="1046"/>
      <c r="AI35" s="1046"/>
      <c r="AJ35" s="1047"/>
      <c r="AK35" s="1006">
        <v>15</v>
      </c>
      <c r="AL35" s="997"/>
      <c r="AM35" s="997"/>
      <c r="AN35" s="997"/>
      <c r="AO35" s="997"/>
      <c r="AP35" s="997">
        <v>120</v>
      </c>
      <c r="AQ35" s="997"/>
      <c r="AR35" s="997"/>
      <c r="AS35" s="997"/>
      <c r="AT35" s="997"/>
      <c r="AU35" s="997">
        <v>12</v>
      </c>
      <c r="AV35" s="997"/>
      <c r="AW35" s="997"/>
      <c r="AX35" s="997"/>
      <c r="AY35" s="997"/>
      <c r="AZ35" s="1068" t="s">
        <v>548</v>
      </c>
      <c r="BA35" s="1068"/>
      <c r="BB35" s="1068"/>
      <c r="BC35" s="1068"/>
      <c r="BD35" s="1068"/>
      <c r="BE35" s="1058" t="s">
        <v>382</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392</v>
      </c>
      <c r="AG63" s="985"/>
      <c r="AH63" s="985"/>
      <c r="AI63" s="985"/>
      <c r="AJ63" s="1056"/>
      <c r="AK63" s="1057"/>
      <c r="AL63" s="989"/>
      <c r="AM63" s="989"/>
      <c r="AN63" s="989"/>
      <c r="AO63" s="989"/>
      <c r="AP63" s="985">
        <v>2576</v>
      </c>
      <c r="AQ63" s="985"/>
      <c r="AR63" s="985"/>
      <c r="AS63" s="985"/>
      <c r="AT63" s="985"/>
      <c r="AU63" s="985">
        <v>150</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389</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390</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538</v>
      </c>
      <c r="C68" s="1012"/>
      <c r="D68" s="1012"/>
      <c r="E68" s="1012"/>
      <c r="F68" s="1012"/>
      <c r="G68" s="1012"/>
      <c r="H68" s="1012"/>
      <c r="I68" s="1012"/>
      <c r="J68" s="1012"/>
      <c r="K68" s="1012"/>
      <c r="L68" s="1012"/>
      <c r="M68" s="1012"/>
      <c r="N68" s="1012"/>
      <c r="O68" s="1012"/>
      <c r="P68" s="1013"/>
      <c r="Q68" s="1014">
        <v>4968</v>
      </c>
      <c r="R68" s="1008"/>
      <c r="S68" s="1008"/>
      <c r="T68" s="1008"/>
      <c r="U68" s="1008"/>
      <c r="V68" s="1008">
        <v>4821</v>
      </c>
      <c r="W68" s="1008"/>
      <c r="X68" s="1008"/>
      <c r="Y68" s="1008"/>
      <c r="Z68" s="1008"/>
      <c r="AA68" s="1008">
        <v>147</v>
      </c>
      <c r="AB68" s="1008"/>
      <c r="AC68" s="1008"/>
      <c r="AD68" s="1008"/>
      <c r="AE68" s="1008"/>
      <c r="AF68" s="1008">
        <v>147</v>
      </c>
      <c r="AG68" s="1008"/>
      <c r="AH68" s="1008"/>
      <c r="AI68" s="1008"/>
      <c r="AJ68" s="1008"/>
      <c r="AK68" s="1008">
        <v>300</v>
      </c>
      <c r="AL68" s="1008"/>
      <c r="AM68" s="1008"/>
      <c r="AN68" s="1008"/>
      <c r="AO68" s="1008"/>
      <c r="AP68" s="1008" t="s">
        <v>547</v>
      </c>
      <c r="AQ68" s="1008"/>
      <c r="AR68" s="1008"/>
      <c r="AS68" s="1008"/>
      <c r="AT68" s="1008"/>
      <c r="AU68" s="1008">
        <v>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539</v>
      </c>
      <c r="C69" s="1001"/>
      <c r="D69" s="1001"/>
      <c r="E69" s="1001"/>
      <c r="F69" s="1001"/>
      <c r="G69" s="1001"/>
      <c r="H69" s="1001"/>
      <c r="I69" s="1001"/>
      <c r="J69" s="1001"/>
      <c r="K69" s="1001"/>
      <c r="L69" s="1001"/>
      <c r="M69" s="1001"/>
      <c r="N69" s="1001"/>
      <c r="O69" s="1001"/>
      <c r="P69" s="1002"/>
      <c r="Q69" s="1003">
        <v>206</v>
      </c>
      <c r="R69" s="997"/>
      <c r="S69" s="997"/>
      <c r="T69" s="997"/>
      <c r="U69" s="997"/>
      <c r="V69" s="997">
        <v>199</v>
      </c>
      <c r="W69" s="997"/>
      <c r="X69" s="997"/>
      <c r="Y69" s="997"/>
      <c r="Z69" s="997"/>
      <c r="AA69" s="997">
        <v>7</v>
      </c>
      <c r="AB69" s="997"/>
      <c r="AC69" s="997"/>
      <c r="AD69" s="997"/>
      <c r="AE69" s="997"/>
      <c r="AF69" s="997">
        <v>7</v>
      </c>
      <c r="AG69" s="997"/>
      <c r="AH69" s="997"/>
      <c r="AI69" s="997"/>
      <c r="AJ69" s="997"/>
      <c r="AK69" s="997" t="s">
        <v>548</v>
      </c>
      <c r="AL69" s="997"/>
      <c r="AM69" s="997"/>
      <c r="AN69" s="997"/>
      <c r="AO69" s="997"/>
      <c r="AP69" s="997">
        <v>423</v>
      </c>
      <c r="AQ69" s="997"/>
      <c r="AR69" s="997"/>
      <c r="AS69" s="997"/>
      <c r="AT69" s="997"/>
      <c r="AU69" s="997">
        <v>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540</v>
      </c>
      <c r="C70" s="1001"/>
      <c r="D70" s="1001"/>
      <c r="E70" s="1001"/>
      <c r="F70" s="1001"/>
      <c r="G70" s="1001"/>
      <c r="H70" s="1001"/>
      <c r="I70" s="1001"/>
      <c r="J70" s="1001"/>
      <c r="K70" s="1001"/>
      <c r="L70" s="1001"/>
      <c r="M70" s="1001"/>
      <c r="N70" s="1001"/>
      <c r="O70" s="1001"/>
      <c r="P70" s="1002"/>
      <c r="Q70" s="1003">
        <v>40</v>
      </c>
      <c r="R70" s="997"/>
      <c r="S70" s="997"/>
      <c r="T70" s="997"/>
      <c r="U70" s="997"/>
      <c r="V70" s="997">
        <v>36</v>
      </c>
      <c r="W70" s="997"/>
      <c r="X70" s="997"/>
      <c r="Y70" s="997"/>
      <c r="Z70" s="997"/>
      <c r="AA70" s="997">
        <v>4</v>
      </c>
      <c r="AB70" s="997"/>
      <c r="AC70" s="997"/>
      <c r="AD70" s="997"/>
      <c r="AE70" s="997"/>
      <c r="AF70" s="997">
        <v>4</v>
      </c>
      <c r="AG70" s="997"/>
      <c r="AH70" s="997"/>
      <c r="AI70" s="997"/>
      <c r="AJ70" s="997"/>
      <c r="AK70" s="997" t="s">
        <v>548</v>
      </c>
      <c r="AL70" s="997"/>
      <c r="AM70" s="997"/>
      <c r="AN70" s="997"/>
      <c r="AO70" s="997"/>
      <c r="AP70" s="997" t="s">
        <v>548</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541</v>
      </c>
      <c r="C71" s="1001"/>
      <c r="D71" s="1001"/>
      <c r="E71" s="1001"/>
      <c r="F71" s="1001"/>
      <c r="G71" s="1001"/>
      <c r="H71" s="1001"/>
      <c r="I71" s="1001"/>
      <c r="J71" s="1001"/>
      <c r="K71" s="1001"/>
      <c r="L71" s="1001"/>
      <c r="M71" s="1001"/>
      <c r="N71" s="1001"/>
      <c r="O71" s="1001"/>
      <c r="P71" s="1002"/>
      <c r="Q71" s="1003">
        <v>1230</v>
      </c>
      <c r="R71" s="997"/>
      <c r="S71" s="997"/>
      <c r="T71" s="997"/>
      <c r="U71" s="997"/>
      <c r="V71" s="997">
        <v>1180</v>
      </c>
      <c r="W71" s="997"/>
      <c r="X71" s="997"/>
      <c r="Y71" s="997"/>
      <c r="Z71" s="997"/>
      <c r="AA71" s="997">
        <v>50</v>
      </c>
      <c r="AB71" s="997"/>
      <c r="AC71" s="997"/>
      <c r="AD71" s="997"/>
      <c r="AE71" s="997"/>
      <c r="AF71" s="997">
        <v>50</v>
      </c>
      <c r="AG71" s="997"/>
      <c r="AH71" s="997"/>
      <c r="AI71" s="997"/>
      <c r="AJ71" s="997"/>
      <c r="AK71" s="997">
        <v>7</v>
      </c>
      <c r="AL71" s="997"/>
      <c r="AM71" s="997"/>
      <c r="AN71" s="997"/>
      <c r="AO71" s="997"/>
      <c r="AP71" s="997">
        <v>644</v>
      </c>
      <c r="AQ71" s="997"/>
      <c r="AR71" s="997"/>
      <c r="AS71" s="997"/>
      <c r="AT71" s="997"/>
      <c r="AU71" s="997">
        <v>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542</v>
      </c>
      <c r="C72" s="1001"/>
      <c r="D72" s="1001"/>
      <c r="E72" s="1001"/>
      <c r="F72" s="1001"/>
      <c r="G72" s="1001"/>
      <c r="H72" s="1001"/>
      <c r="I72" s="1001"/>
      <c r="J72" s="1001"/>
      <c r="K72" s="1001"/>
      <c r="L72" s="1001"/>
      <c r="M72" s="1001"/>
      <c r="N72" s="1001"/>
      <c r="O72" s="1001"/>
      <c r="P72" s="1002"/>
      <c r="Q72" s="1003">
        <v>30</v>
      </c>
      <c r="R72" s="997"/>
      <c r="S72" s="997"/>
      <c r="T72" s="997"/>
      <c r="U72" s="997"/>
      <c r="V72" s="997">
        <v>30</v>
      </c>
      <c r="W72" s="997"/>
      <c r="X72" s="997"/>
      <c r="Y72" s="997"/>
      <c r="Z72" s="997"/>
      <c r="AA72" s="997">
        <v>0</v>
      </c>
      <c r="AB72" s="997"/>
      <c r="AC72" s="997"/>
      <c r="AD72" s="997"/>
      <c r="AE72" s="997"/>
      <c r="AF72" s="997">
        <v>0</v>
      </c>
      <c r="AG72" s="997"/>
      <c r="AH72" s="997"/>
      <c r="AI72" s="997"/>
      <c r="AJ72" s="997"/>
      <c r="AK72" s="997">
        <v>0</v>
      </c>
      <c r="AL72" s="997"/>
      <c r="AM72" s="997"/>
      <c r="AN72" s="997"/>
      <c r="AO72" s="997"/>
      <c r="AP72" s="997" t="s">
        <v>548</v>
      </c>
      <c r="AQ72" s="997"/>
      <c r="AR72" s="997"/>
      <c r="AS72" s="997"/>
      <c r="AT72" s="997"/>
      <c r="AU72" s="997">
        <v>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543</v>
      </c>
      <c r="C73" s="1001"/>
      <c r="D73" s="1001"/>
      <c r="E73" s="1001"/>
      <c r="F73" s="1001"/>
      <c r="G73" s="1001"/>
      <c r="H73" s="1001"/>
      <c r="I73" s="1001"/>
      <c r="J73" s="1001"/>
      <c r="K73" s="1001"/>
      <c r="L73" s="1001"/>
      <c r="M73" s="1001"/>
      <c r="N73" s="1001"/>
      <c r="O73" s="1001"/>
      <c r="P73" s="1002"/>
      <c r="Q73" s="1003">
        <v>2150</v>
      </c>
      <c r="R73" s="997"/>
      <c r="S73" s="997"/>
      <c r="T73" s="997"/>
      <c r="U73" s="997"/>
      <c r="V73" s="997">
        <v>2141</v>
      </c>
      <c r="W73" s="997"/>
      <c r="X73" s="997"/>
      <c r="Y73" s="997"/>
      <c r="Z73" s="997"/>
      <c r="AA73" s="997">
        <v>10</v>
      </c>
      <c r="AB73" s="997"/>
      <c r="AC73" s="997"/>
      <c r="AD73" s="997"/>
      <c r="AE73" s="997"/>
      <c r="AF73" s="997">
        <v>10</v>
      </c>
      <c r="AG73" s="997"/>
      <c r="AH73" s="997"/>
      <c r="AI73" s="997"/>
      <c r="AJ73" s="997"/>
      <c r="AK73" s="997">
        <v>0</v>
      </c>
      <c r="AL73" s="997"/>
      <c r="AM73" s="997"/>
      <c r="AN73" s="997"/>
      <c r="AO73" s="997"/>
      <c r="AP73" s="997" t="s">
        <v>548</v>
      </c>
      <c r="AQ73" s="997"/>
      <c r="AR73" s="997"/>
      <c r="AS73" s="997"/>
      <c r="AT73" s="997"/>
      <c r="AU73" s="997">
        <v>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544</v>
      </c>
      <c r="C74" s="1001"/>
      <c r="D74" s="1001"/>
      <c r="E74" s="1001"/>
      <c r="F74" s="1001"/>
      <c r="G74" s="1001"/>
      <c r="H74" s="1001"/>
      <c r="I74" s="1001"/>
      <c r="J74" s="1001"/>
      <c r="K74" s="1001"/>
      <c r="L74" s="1001"/>
      <c r="M74" s="1001"/>
      <c r="N74" s="1001"/>
      <c r="O74" s="1001"/>
      <c r="P74" s="1002"/>
      <c r="Q74" s="1003">
        <v>300</v>
      </c>
      <c r="R74" s="997"/>
      <c r="S74" s="997"/>
      <c r="T74" s="997"/>
      <c r="U74" s="997"/>
      <c r="V74" s="997">
        <v>294</v>
      </c>
      <c r="W74" s="997"/>
      <c r="X74" s="997"/>
      <c r="Y74" s="997"/>
      <c r="Z74" s="997"/>
      <c r="AA74" s="997">
        <v>7</v>
      </c>
      <c r="AB74" s="997"/>
      <c r="AC74" s="997"/>
      <c r="AD74" s="997"/>
      <c r="AE74" s="997"/>
      <c r="AF74" s="997">
        <v>7</v>
      </c>
      <c r="AG74" s="997"/>
      <c r="AH74" s="997"/>
      <c r="AI74" s="997"/>
      <c r="AJ74" s="997"/>
      <c r="AK74" s="997">
        <v>4</v>
      </c>
      <c r="AL74" s="997"/>
      <c r="AM74" s="997"/>
      <c r="AN74" s="997"/>
      <c r="AO74" s="997"/>
      <c r="AP74" s="997" t="s">
        <v>548</v>
      </c>
      <c r="AQ74" s="997"/>
      <c r="AR74" s="997"/>
      <c r="AS74" s="997"/>
      <c r="AT74" s="997"/>
      <c r="AU74" s="997">
        <v>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545</v>
      </c>
      <c r="C75" s="1001"/>
      <c r="D75" s="1001"/>
      <c r="E75" s="1001"/>
      <c r="F75" s="1001"/>
      <c r="G75" s="1001"/>
      <c r="H75" s="1001"/>
      <c r="I75" s="1001"/>
      <c r="J75" s="1001"/>
      <c r="K75" s="1001"/>
      <c r="L75" s="1001"/>
      <c r="M75" s="1001"/>
      <c r="N75" s="1001"/>
      <c r="O75" s="1001"/>
      <c r="P75" s="1002"/>
      <c r="Q75" s="1003">
        <v>395095</v>
      </c>
      <c r="R75" s="997"/>
      <c r="S75" s="997"/>
      <c r="T75" s="997"/>
      <c r="U75" s="997"/>
      <c r="V75" s="997">
        <v>382735</v>
      </c>
      <c r="W75" s="997"/>
      <c r="X75" s="997"/>
      <c r="Y75" s="997"/>
      <c r="Z75" s="997"/>
      <c r="AA75" s="997">
        <v>12360</v>
      </c>
      <c r="AB75" s="997"/>
      <c r="AC75" s="997"/>
      <c r="AD75" s="997"/>
      <c r="AE75" s="997"/>
      <c r="AF75" s="997">
        <v>12360</v>
      </c>
      <c r="AG75" s="997"/>
      <c r="AH75" s="997"/>
      <c r="AI75" s="997"/>
      <c r="AJ75" s="997"/>
      <c r="AK75" s="997">
        <v>2332</v>
      </c>
      <c r="AL75" s="997"/>
      <c r="AM75" s="997"/>
      <c r="AN75" s="997"/>
      <c r="AO75" s="997"/>
      <c r="AP75" s="997" t="s">
        <v>548</v>
      </c>
      <c r="AQ75" s="997"/>
      <c r="AR75" s="997"/>
      <c r="AS75" s="997"/>
      <c r="AT75" s="997"/>
      <c r="AU75" s="1007">
        <v>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546</v>
      </c>
      <c r="C76" s="1001"/>
      <c r="D76" s="1001"/>
      <c r="E76" s="1001"/>
      <c r="F76" s="1001"/>
      <c r="G76" s="1001"/>
      <c r="H76" s="1001"/>
      <c r="I76" s="1001"/>
      <c r="J76" s="1001"/>
      <c r="K76" s="1001"/>
      <c r="L76" s="1001"/>
      <c r="M76" s="1001"/>
      <c r="N76" s="1001"/>
      <c r="O76" s="1001"/>
      <c r="P76" s="1002"/>
      <c r="Q76" s="1004">
        <v>366</v>
      </c>
      <c r="R76" s="1005"/>
      <c r="S76" s="1005"/>
      <c r="T76" s="1005"/>
      <c r="U76" s="1006"/>
      <c r="V76" s="1007">
        <v>454</v>
      </c>
      <c r="W76" s="1005"/>
      <c r="X76" s="1005"/>
      <c r="Y76" s="1005"/>
      <c r="Z76" s="1006"/>
      <c r="AA76" s="1007">
        <v>-88</v>
      </c>
      <c r="AB76" s="1005"/>
      <c r="AC76" s="1005"/>
      <c r="AD76" s="1005"/>
      <c r="AE76" s="1006"/>
      <c r="AF76" s="1007">
        <v>329</v>
      </c>
      <c r="AG76" s="1005"/>
      <c r="AH76" s="1005"/>
      <c r="AI76" s="1005"/>
      <c r="AJ76" s="1006"/>
      <c r="AK76" s="1007">
        <v>204</v>
      </c>
      <c r="AL76" s="1005"/>
      <c r="AM76" s="1005"/>
      <c r="AN76" s="1005"/>
      <c r="AO76" s="1006"/>
      <c r="AP76" s="1007">
        <v>2909</v>
      </c>
      <c r="AQ76" s="1005"/>
      <c r="AR76" s="1005"/>
      <c r="AS76" s="1005"/>
      <c r="AT76" s="1006"/>
      <c r="AU76" s="1007">
        <v>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391</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12914</v>
      </c>
      <c r="AG88" s="985"/>
      <c r="AH88" s="985"/>
      <c r="AI88" s="985"/>
      <c r="AJ88" s="985"/>
      <c r="AK88" s="989"/>
      <c r="AL88" s="989"/>
      <c r="AM88" s="989"/>
      <c r="AN88" s="989"/>
      <c r="AO88" s="989"/>
      <c r="AP88" s="985">
        <v>3976</v>
      </c>
      <c r="AQ88" s="985"/>
      <c r="AR88" s="985"/>
      <c r="AS88" s="985"/>
      <c r="AT88" s="985"/>
      <c r="AU88" s="985">
        <v>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392</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393</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394</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397</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398</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400</v>
      </c>
      <c r="AB109" s="918"/>
      <c r="AC109" s="918"/>
      <c r="AD109" s="918"/>
      <c r="AE109" s="919"/>
      <c r="AF109" s="920" t="s">
        <v>284</v>
      </c>
      <c r="AG109" s="918"/>
      <c r="AH109" s="918"/>
      <c r="AI109" s="918"/>
      <c r="AJ109" s="919"/>
      <c r="AK109" s="920" t="s">
        <v>283</v>
      </c>
      <c r="AL109" s="918"/>
      <c r="AM109" s="918"/>
      <c r="AN109" s="918"/>
      <c r="AO109" s="919"/>
      <c r="AP109" s="920" t="s">
        <v>401</v>
      </c>
      <c r="AQ109" s="918"/>
      <c r="AR109" s="918"/>
      <c r="AS109" s="918"/>
      <c r="AT109" s="949"/>
      <c r="AU109" s="91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400</v>
      </c>
      <c r="BR109" s="918"/>
      <c r="BS109" s="918"/>
      <c r="BT109" s="918"/>
      <c r="BU109" s="919"/>
      <c r="BV109" s="920" t="s">
        <v>284</v>
      </c>
      <c r="BW109" s="918"/>
      <c r="BX109" s="918"/>
      <c r="BY109" s="918"/>
      <c r="BZ109" s="919"/>
      <c r="CA109" s="920" t="s">
        <v>283</v>
      </c>
      <c r="CB109" s="918"/>
      <c r="CC109" s="918"/>
      <c r="CD109" s="918"/>
      <c r="CE109" s="919"/>
      <c r="CF109" s="958" t="s">
        <v>401</v>
      </c>
      <c r="CG109" s="958"/>
      <c r="CH109" s="958"/>
      <c r="CI109" s="958"/>
      <c r="CJ109" s="958"/>
      <c r="CK109" s="920"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400</v>
      </c>
      <c r="DH109" s="918"/>
      <c r="DI109" s="918"/>
      <c r="DJ109" s="918"/>
      <c r="DK109" s="919"/>
      <c r="DL109" s="920" t="s">
        <v>284</v>
      </c>
      <c r="DM109" s="918"/>
      <c r="DN109" s="918"/>
      <c r="DO109" s="918"/>
      <c r="DP109" s="919"/>
      <c r="DQ109" s="920" t="s">
        <v>283</v>
      </c>
      <c r="DR109" s="918"/>
      <c r="DS109" s="918"/>
      <c r="DT109" s="918"/>
      <c r="DU109" s="919"/>
      <c r="DV109" s="920" t="s">
        <v>401</v>
      </c>
      <c r="DW109" s="918"/>
      <c r="DX109" s="918"/>
      <c r="DY109" s="918"/>
      <c r="DZ109" s="949"/>
    </row>
    <row r="110" spans="1:131" s="197" customFormat="1" ht="26.25" customHeight="1" x14ac:dyDescent="0.15">
      <c r="A110" s="787" t="s">
        <v>403</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468359</v>
      </c>
      <c r="AB110" s="903"/>
      <c r="AC110" s="903"/>
      <c r="AD110" s="903"/>
      <c r="AE110" s="904"/>
      <c r="AF110" s="905">
        <v>462391</v>
      </c>
      <c r="AG110" s="903"/>
      <c r="AH110" s="903"/>
      <c r="AI110" s="903"/>
      <c r="AJ110" s="904"/>
      <c r="AK110" s="905">
        <v>436449</v>
      </c>
      <c r="AL110" s="903"/>
      <c r="AM110" s="903"/>
      <c r="AN110" s="903"/>
      <c r="AO110" s="904"/>
      <c r="AP110" s="906">
        <v>15.5</v>
      </c>
      <c r="AQ110" s="907"/>
      <c r="AR110" s="907"/>
      <c r="AS110" s="907"/>
      <c r="AT110" s="908"/>
      <c r="AU110" s="950" t="s">
        <v>60</v>
      </c>
      <c r="AV110" s="951"/>
      <c r="AW110" s="951"/>
      <c r="AX110" s="951"/>
      <c r="AY110" s="952"/>
      <c r="AZ110" s="846" t="s">
        <v>404</v>
      </c>
      <c r="BA110" s="788"/>
      <c r="BB110" s="788"/>
      <c r="BC110" s="788"/>
      <c r="BD110" s="788"/>
      <c r="BE110" s="788"/>
      <c r="BF110" s="788"/>
      <c r="BG110" s="788"/>
      <c r="BH110" s="788"/>
      <c r="BI110" s="788"/>
      <c r="BJ110" s="788"/>
      <c r="BK110" s="788"/>
      <c r="BL110" s="788"/>
      <c r="BM110" s="788"/>
      <c r="BN110" s="788"/>
      <c r="BO110" s="788"/>
      <c r="BP110" s="789"/>
      <c r="BQ110" s="829">
        <v>4173225</v>
      </c>
      <c r="BR110" s="830"/>
      <c r="BS110" s="830"/>
      <c r="BT110" s="830"/>
      <c r="BU110" s="830"/>
      <c r="BV110" s="830">
        <v>4047185</v>
      </c>
      <c r="BW110" s="830"/>
      <c r="BX110" s="830"/>
      <c r="BY110" s="830"/>
      <c r="BZ110" s="830"/>
      <c r="CA110" s="830">
        <v>4184481</v>
      </c>
      <c r="CB110" s="830"/>
      <c r="CC110" s="830"/>
      <c r="CD110" s="830"/>
      <c r="CE110" s="830"/>
      <c r="CF110" s="891">
        <v>148.6</v>
      </c>
      <c r="CG110" s="892"/>
      <c r="CH110" s="892"/>
      <c r="CI110" s="892"/>
      <c r="CJ110" s="892"/>
      <c r="CK110" s="946" t="s">
        <v>405</v>
      </c>
      <c r="CL110" s="894"/>
      <c r="CM110" s="899" t="s">
        <v>406</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407</v>
      </c>
      <c r="DH110" s="830"/>
      <c r="DI110" s="830"/>
      <c r="DJ110" s="830"/>
      <c r="DK110" s="830"/>
      <c r="DL110" s="830" t="s">
        <v>407</v>
      </c>
      <c r="DM110" s="830"/>
      <c r="DN110" s="830"/>
      <c r="DO110" s="830"/>
      <c r="DP110" s="830"/>
      <c r="DQ110" s="830" t="s">
        <v>407</v>
      </c>
      <c r="DR110" s="830"/>
      <c r="DS110" s="830"/>
      <c r="DT110" s="830"/>
      <c r="DU110" s="830"/>
      <c r="DV110" s="831" t="s">
        <v>407</v>
      </c>
      <c r="DW110" s="831"/>
      <c r="DX110" s="831"/>
      <c r="DY110" s="831"/>
      <c r="DZ110" s="832"/>
    </row>
    <row r="111" spans="1:131" s="197" customFormat="1" ht="26.25" customHeight="1" x14ac:dyDescent="0.15">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407</v>
      </c>
      <c r="AB111" s="939"/>
      <c r="AC111" s="939"/>
      <c r="AD111" s="939"/>
      <c r="AE111" s="940"/>
      <c r="AF111" s="941" t="s">
        <v>407</v>
      </c>
      <c r="AG111" s="939"/>
      <c r="AH111" s="939"/>
      <c r="AI111" s="939"/>
      <c r="AJ111" s="940"/>
      <c r="AK111" s="941" t="s">
        <v>407</v>
      </c>
      <c r="AL111" s="939"/>
      <c r="AM111" s="939"/>
      <c r="AN111" s="939"/>
      <c r="AO111" s="940"/>
      <c r="AP111" s="942" t="s">
        <v>407</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t="s">
        <v>410</v>
      </c>
      <c r="BR111" s="801"/>
      <c r="BS111" s="801"/>
      <c r="BT111" s="801"/>
      <c r="BU111" s="801"/>
      <c r="BV111" s="801" t="s">
        <v>410</v>
      </c>
      <c r="BW111" s="801"/>
      <c r="BX111" s="801"/>
      <c r="BY111" s="801"/>
      <c r="BZ111" s="801"/>
      <c r="CA111" s="801" t="s">
        <v>410</v>
      </c>
      <c r="CB111" s="801"/>
      <c r="CC111" s="801"/>
      <c r="CD111" s="801"/>
      <c r="CE111" s="801"/>
      <c r="CF111" s="878" t="s">
        <v>410</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x14ac:dyDescent="0.15">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410</v>
      </c>
      <c r="AB112" s="814"/>
      <c r="AC112" s="814"/>
      <c r="AD112" s="814"/>
      <c r="AE112" s="815"/>
      <c r="AF112" s="816" t="s">
        <v>410</v>
      </c>
      <c r="AG112" s="814"/>
      <c r="AH112" s="814"/>
      <c r="AI112" s="814"/>
      <c r="AJ112" s="815"/>
      <c r="AK112" s="816" t="s">
        <v>410</v>
      </c>
      <c r="AL112" s="814"/>
      <c r="AM112" s="814"/>
      <c r="AN112" s="814"/>
      <c r="AO112" s="815"/>
      <c r="AP112" s="784" t="s">
        <v>410</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1838410</v>
      </c>
      <c r="BR112" s="801"/>
      <c r="BS112" s="801"/>
      <c r="BT112" s="801"/>
      <c r="BU112" s="801"/>
      <c r="BV112" s="801">
        <v>1922797</v>
      </c>
      <c r="BW112" s="801"/>
      <c r="BX112" s="801"/>
      <c r="BY112" s="801"/>
      <c r="BZ112" s="801"/>
      <c r="CA112" s="801">
        <v>1876067</v>
      </c>
      <c r="CB112" s="801"/>
      <c r="CC112" s="801"/>
      <c r="CD112" s="801"/>
      <c r="CE112" s="801"/>
      <c r="CF112" s="878">
        <v>66.599999999999994</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410</v>
      </c>
      <c r="DH112" s="801"/>
      <c r="DI112" s="801"/>
      <c r="DJ112" s="801"/>
      <c r="DK112" s="801"/>
      <c r="DL112" s="801" t="s">
        <v>410</v>
      </c>
      <c r="DM112" s="801"/>
      <c r="DN112" s="801"/>
      <c r="DO112" s="801"/>
      <c r="DP112" s="801"/>
      <c r="DQ112" s="801" t="s">
        <v>410</v>
      </c>
      <c r="DR112" s="801"/>
      <c r="DS112" s="801"/>
      <c r="DT112" s="801"/>
      <c r="DU112" s="801"/>
      <c r="DV112" s="853" t="s">
        <v>410</v>
      </c>
      <c r="DW112" s="853"/>
      <c r="DX112" s="853"/>
      <c r="DY112" s="853"/>
      <c r="DZ112" s="854"/>
    </row>
    <row r="113" spans="1:130" s="197" customFormat="1" ht="26.25" customHeight="1" x14ac:dyDescent="0.15">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158184</v>
      </c>
      <c r="AB113" s="939"/>
      <c r="AC113" s="939"/>
      <c r="AD113" s="939"/>
      <c r="AE113" s="940"/>
      <c r="AF113" s="941">
        <v>158752</v>
      </c>
      <c r="AG113" s="939"/>
      <c r="AH113" s="939"/>
      <c r="AI113" s="939"/>
      <c r="AJ113" s="940"/>
      <c r="AK113" s="941">
        <v>150331</v>
      </c>
      <c r="AL113" s="939"/>
      <c r="AM113" s="939"/>
      <c r="AN113" s="939"/>
      <c r="AO113" s="940"/>
      <c r="AP113" s="942">
        <v>5.3</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496114</v>
      </c>
      <c r="BR113" s="801"/>
      <c r="BS113" s="801"/>
      <c r="BT113" s="801"/>
      <c r="BU113" s="801"/>
      <c r="BV113" s="801">
        <v>515015</v>
      </c>
      <c r="BW113" s="801"/>
      <c r="BX113" s="801"/>
      <c r="BY113" s="801"/>
      <c r="BZ113" s="801"/>
      <c r="CA113" s="801">
        <v>493146</v>
      </c>
      <c r="CB113" s="801"/>
      <c r="CC113" s="801"/>
      <c r="CD113" s="801"/>
      <c r="CE113" s="801"/>
      <c r="CF113" s="878">
        <v>17.5</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410</v>
      </c>
      <c r="DH113" s="814"/>
      <c r="DI113" s="814"/>
      <c r="DJ113" s="814"/>
      <c r="DK113" s="815"/>
      <c r="DL113" s="816" t="s">
        <v>410</v>
      </c>
      <c r="DM113" s="814"/>
      <c r="DN113" s="814"/>
      <c r="DO113" s="814"/>
      <c r="DP113" s="815"/>
      <c r="DQ113" s="816" t="s">
        <v>410</v>
      </c>
      <c r="DR113" s="814"/>
      <c r="DS113" s="814"/>
      <c r="DT113" s="814"/>
      <c r="DU113" s="815"/>
      <c r="DV113" s="784" t="s">
        <v>410</v>
      </c>
      <c r="DW113" s="785"/>
      <c r="DX113" s="785"/>
      <c r="DY113" s="785"/>
      <c r="DZ113" s="786"/>
    </row>
    <row r="114" spans="1:130" s="197" customFormat="1" ht="26.25" customHeight="1" x14ac:dyDescent="0.15">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88553</v>
      </c>
      <c r="AB114" s="814"/>
      <c r="AC114" s="814"/>
      <c r="AD114" s="814"/>
      <c r="AE114" s="815"/>
      <c r="AF114" s="816">
        <v>76861</v>
      </c>
      <c r="AG114" s="814"/>
      <c r="AH114" s="814"/>
      <c r="AI114" s="814"/>
      <c r="AJ114" s="815"/>
      <c r="AK114" s="816">
        <v>89774</v>
      </c>
      <c r="AL114" s="814"/>
      <c r="AM114" s="814"/>
      <c r="AN114" s="814"/>
      <c r="AO114" s="815"/>
      <c r="AP114" s="784">
        <v>3.2</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1409243</v>
      </c>
      <c r="BR114" s="801"/>
      <c r="BS114" s="801"/>
      <c r="BT114" s="801"/>
      <c r="BU114" s="801"/>
      <c r="BV114" s="801">
        <v>1315596</v>
      </c>
      <c r="BW114" s="801"/>
      <c r="BX114" s="801"/>
      <c r="BY114" s="801"/>
      <c r="BZ114" s="801"/>
      <c r="CA114" s="801">
        <v>1322920</v>
      </c>
      <c r="CB114" s="801"/>
      <c r="CC114" s="801"/>
      <c r="CD114" s="801"/>
      <c r="CE114" s="801"/>
      <c r="CF114" s="878">
        <v>47</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410</v>
      </c>
      <c r="DH114" s="814"/>
      <c r="DI114" s="814"/>
      <c r="DJ114" s="814"/>
      <c r="DK114" s="815"/>
      <c r="DL114" s="816" t="s">
        <v>410</v>
      </c>
      <c r="DM114" s="814"/>
      <c r="DN114" s="814"/>
      <c r="DO114" s="814"/>
      <c r="DP114" s="815"/>
      <c r="DQ114" s="816" t="s">
        <v>410</v>
      </c>
      <c r="DR114" s="814"/>
      <c r="DS114" s="814"/>
      <c r="DT114" s="814"/>
      <c r="DU114" s="815"/>
      <c r="DV114" s="784" t="s">
        <v>410</v>
      </c>
      <c r="DW114" s="785"/>
      <c r="DX114" s="785"/>
      <c r="DY114" s="785"/>
      <c r="DZ114" s="786"/>
    </row>
    <row r="115" spans="1:130" s="197" customFormat="1" ht="26.25" customHeight="1" x14ac:dyDescent="0.15">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5806</v>
      </c>
      <c r="AB115" s="939"/>
      <c r="AC115" s="939"/>
      <c r="AD115" s="939"/>
      <c r="AE115" s="940"/>
      <c r="AF115" s="941">
        <v>1724</v>
      </c>
      <c r="AG115" s="939"/>
      <c r="AH115" s="939"/>
      <c r="AI115" s="939"/>
      <c r="AJ115" s="940"/>
      <c r="AK115" s="941">
        <v>1732</v>
      </c>
      <c r="AL115" s="939"/>
      <c r="AM115" s="939"/>
      <c r="AN115" s="939"/>
      <c r="AO115" s="940"/>
      <c r="AP115" s="942">
        <v>0.1</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410</v>
      </c>
      <c r="BR115" s="801"/>
      <c r="BS115" s="801"/>
      <c r="BT115" s="801"/>
      <c r="BU115" s="801"/>
      <c r="BV115" s="801" t="s">
        <v>410</v>
      </c>
      <c r="BW115" s="801"/>
      <c r="BX115" s="801"/>
      <c r="BY115" s="801"/>
      <c r="BZ115" s="801"/>
      <c r="CA115" s="801" t="s">
        <v>410</v>
      </c>
      <c r="CB115" s="801"/>
      <c r="CC115" s="801"/>
      <c r="CD115" s="801"/>
      <c r="CE115" s="801"/>
      <c r="CF115" s="878" t="s">
        <v>410</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410</v>
      </c>
      <c r="DH115" s="814"/>
      <c r="DI115" s="814"/>
      <c r="DJ115" s="814"/>
      <c r="DK115" s="815"/>
      <c r="DL115" s="816" t="s">
        <v>410</v>
      </c>
      <c r="DM115" s="814"/>
      <c r="DN115" s="814"/>
      <c r="DO115" s="814"/>
      <c r="DP115" s="815"/>
      <c r="DQ115" s="816" t="s">
        <v>410</v>
      </c>
      <c r="DR115" s="814"/>
      <c r="DS115" s="814"/>
      <c r="DT115" s="814"/>
      <c r="DU115" s="815"/>
      <c r="DV115" s="784" t="s">
        <v>410</v>
      </c>
      <c r="DW115" s="785"/>
      <c r="DX115" s="785"/>
      <c r="DY115" s="785"/>
      <c r="DZ115" s="786"/>
    </row>
    <row r="116" spans="1:130" s="197" customFormat="1" ht="26.25" customHeight="1" x14ac:dyDescent="0.15">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410</v>
      </c>
      <c r="AB116" s="814"/>
      <c r="AC116" s="814"/>
      <c r="AD116" s="814"/>
      <c r="AE116" s="815"/>
      <c r="AF116" s="816" t="s">
        <v>410</v>
      </c>
      <c r="AG116" s="814"/>
      <c r="AH116" s="814"/>
      <c r="AI116" s="814"/>
      <c r="AJ116" s="815"/>
      <c r="AK116" s="816" t="s">
        <v>410</v>
      </c>
      <c r="AL116" s="814"/>
      <c r="AM116" s="814"/>
      <c r="AN116" s="814"/>
      <c r="AO116" s="815"/>
      <c r="AP116" s="784" t="s">
        <v>410</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410</v>
      </c>
      <c r="BR116" s="801"/>
      <c r="BS116" s="801"/>
      <c r="BT116" s="801"/>
      <c r="BU116" s="801"/>
      <c r="BV116" s="801" t="s">
        <v>410</v>
      </c>
      <c r="BW116" s="801"/>
      <c r="BX116" s="801"/>
      <c r="BY116" s="801"/>
      <c r="BZ116" s="801"/>
      <c r="CA116" s="801" t="s">
        <v>410</v>
      </c>
      <c r="CB116" s="801"/>
      <c r="CC116" s="801"/>
      <c r="CD116" s="801"/>
      <c r="CE116" s="801"/>
      <c r="CF116" s="878" t="s">
        <v>410</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410</v>
      </c>
      <c r="DH116" s="814"/>
      <c r="DI116" s="814"/>
      <c r="DJ116" s="814"/>
      <c r="DK116" s="815"/>
      <c r="DL116" s="816" t="s">
        <v>410</v>
      </c>
      <c r="DM116" s="814"/>
      <c r="DN116" s="814"/>
      <c r="DO116" s="814"/>
      <c r="DP116" s="815"/>
      <c r="DQ116" s="816" t="s">
        <v>410</v>
      </c>
      <c r="DR116" s="814"/>
      <c r="DS116" s="814"/>
      <c r="DT116" s="814"/>
      <c r="DU116" s="815"/>
      <c r="DV116" s="784" t="s">
        <v>410</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720902</v>
      </c>
      <c r="AB117" s="925"/>
      <c r="AC117" s="925"/>
      <c r="AD117" s="925"/>
      <c r="AE117" s="926"/>
      <c r="AF117" s="928">
        <v>699728</v>
      </c>
      <c r="AG117" s="925"/>
      <c r="AH117" s="925"/>
      <c r="AI117" s="925"/>
      <c r="AJ117" s="926"/>
      <c r="AK117" s="928">
        <v>678286</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400</v>
      </c>
      <c r="AB118" s="918"/>
      <c r="AC118" s="918"/>
      <c r="AD118" s="918"/>
      <c r="AE118" s="919"/>
      <c r="AF118" s="920" t="s">
        <v>284</v>
      </c>
      <c r="AG118" s="918"/>
      <c r="AH118" s="918"/>
      <c r="AI118" s="918"/>
      <c r="AJ118" s="919"/>
      <c r="AK118" s="920" t="s">
        <v>283</v>
      </c>
      <c r="AL118" s="918"/>
      <c r="AM118" s="918"/>
      <c r="AN118" s="918"/>
      <c r="AO118" s="919"/>
      <c r="AP118" s="921" t="s">
        <v>401</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431</v>
      </c>
      <c r="BP118" s="868"/>
      <c r="BQ118" s="887">
        <v>7916992</v>
      </c>
      <c r="BR118" s="888"/>
      <c r="BS118" s="888"/>
      <c r="BT118" s="888"/>
      <c r="BU118" s="888"/>
      <c r="BV118" s="888">
        <v>7800593</v>
      </c>
      <c r="BW118" s="888"/>
      <c r="BX118" s="888"/>
      <c r="BY118" s="888"/>
      <c r="BZ118" s="888"/>
      <c r="CA118" s="888">
        <v>7876614</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405</v>
      </c>
      <c r="B119" s="894"/>
      <c r="C119" s="899" t="s">
        <v>406</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1638381</v>
      </c>
      <c r="BR119" s="830"/>
      <c r="BS119" s="830"/>
      <c r="BT119" s="830"/>
      <c r="BU119" s="830"/>
      <c r="BV119" s="830">
        <v>1653381</v>
      </c>
      <c r="BW119" s="830"/>
      <c r="BX119" s="830"/>
      <c r="BY119" s="830"/>
      <c r="BZ119" s="830"/>
      <c r="CA119" s="830">
        <v>1595216</v>
      </c>
      <c r="CB119" s="830"/>
      <c r="CC119" s="830"/>
      <c r="CD119" s="830"/>
      <c r="CE119" s="830"/>
      <c r="CF119" s="891">
        <v>56.6</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29716</v>
      </c>
      <c r="BR120" s="801"/>
      <c r="BS120" s="801"/>
      <c r="BT120" s="801"/>
      <c r="BU120" s="801"/>
      <c r="BV120" s="801">
        <v>26832</v>
      </c>
      <c r="BW120" s="801"/>
      <c r="BX120" s="801"/>
      <c r="BY120" s="801"/>
      <c r="BZ120" s="801"/>
      <c r="CA120" s="801">
        <v>23204</v>
      </c>
      <c r="CB120" s="801"/>
      <c r="CC120" s="801"/>
      <c r="CD120" s="801"/>
      <c r="CE120" s="801"/>
      <c r="CF120" s="878">
        <v>0.8</v>
      </c>
      <c r="CG120" s="879"/>
      <c r="CH120" s="879"/>
      <c r="CI120" s="879"/>
      <c r="CJ120" s="879"/>
      <c r="CK120" s="880" t="s">
        <v>437</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1245673</v>
      </c>
      <c r="DH120" s="830"/>
      <c r="DI120" s="830"/>
      <c r="DJ120" s="830"/>
      <c r="DK120" s="830"/>
      <c r="DL120" s="830">
        <v>1261755</v>
      </c>
      <c r="DM120" s="830"/>
      <c r="DN120" s="830"/>
      <c r="DO120" s="830"/>
      <c r="DP120" s="830"/>
      <c r="DQ120" s="830">
        <v>1188158</v>
      </c>
      <c r="DR120" s="830"/>
      <c r="DS120" s="830"/>
      <c r="DT120" s="830"/>
      <c r="DU120" s="830"/>
      <c r="DV120" s="831">
        <v>42.2</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4561607</v>
      </c>
      <c r="BR121" s="888"/>
      <c r="BS121" s="888"/>
      <c r="BT121" s="888"/>
      <c r="BU121" s="888"/>
      <c r="BV121" s="888">
        <v>4490911</v>
      </c>
      <c r="BW121" s="888"/>
      <c r="BX121" s="888"/>
      <c r="BY121" s="888"/>
      <c r="BZ121" s="888"/>
      <c r="CA121" s="888">
        <v>4417731</v>
      </c>
      <c r="CB121" s="888"/>
      <c r="CC121" s="888"/>
      <c r="CD121" s="888"/>
      <c r="CE121" s="888"/>
      <c r="CF121" s="889">
        <v>156.80000000000001</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371728</v>
      </c>
      <c r="DH121" s="801"/>
      <c r="DI121" s="801"/>
      <c r="DJ121" s="801"/>
      <c r="DK121" s="801"/>
      <c r="DL121" s="801">
        <v>458226</v>
      </c>
      <c r="DM121" s="801"/>
      <c r="DN121" s="801"/>
      <c r="DO121" s="801"/>
      <c r="DP121" s="801"/>
      <c r="DQ121" s="801">
        <v>503401</v>
      </c>
      <c r="DR121" s="801"/>
      <c r="DS121" s="801"/>
      <c r="DT121" s="801"/>
      <c r="DU121" s="801"/>
      <c r="DV121" s="853">
        <v>17.899999999999999</v>
      </c>
      <c r="DW121" s="853"/>
      <c r="DX121" s="853"/>
      <c r="DY121" s="853"/>
      <c r="DZ121" s="854"/>
    </row>
    <row r="122" spans="1:130" s="197" customFormat="1" ht="26.25" customHeight="1" x14ac:dyDescent="0.15">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440</v>
      </c>
      <c r="BP122" s="868"/>
      <c r="BQ122" s="869">
        <v>6229704</v>
      </c>
      <c r="BR122" s="870"/>
      <c r="BS122" s="870"/>
      <c r="BT122" s="870"/>
      <c r="BU122" s="870"/>
      <c r="BV122" s="870">
        <v>6171124</v>
      </c>
      <c r="BW122" s="870"/>
      <c r="BX122" s="870"/>
      <c r="BY122" s="870"/>
      <c r="BZ122" s="870"/>
      <c r="CA122" s="870">
        <v>6036151</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v>122372</v>
      </c>
      <c r="DH122" s="801"/>
      <c r="DI122" s="801"/>
      <c r="DJ122" s="801"/>
      <c r="DK122" s="801"/>
      <c r="DL122" s="801">
        <v>112265</v>
      </c>
      <c r="DM122" s="801"/>
      <c r="DN122" s="801"/>
      <c r="DO122" s="801"/>
      <c r="DP122" s="801"/>
      <c r="DQ122" s="801">
        <v>102349</v>
      </c>
      <c r="DR122" s="801"/>
      <c r="DS122" s="801"/>
      <c r="DT122" s="801"/>
      <c r="DU122" s="801"/>
      <c r="DV122" s="853">
        <v>3.6</v>
      </c>
      <c r="DW122" s="853"/>
      <c r="DX122" s="853"/>
      <c r="DY122" s="853"/>
      <c r="DZ122" s="854"/>
    </row>
    <row r="123" spans="1:130" s="197" customFormat="1" ht="26.25" customHeight="1" thickBot="1" x14ac:dyDescent="0.2">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2741</v>
      </c>
      <c r="AB123" s="814"/>
      <c r="AC123" s="814"/>
      <c r="AD123" s="814"/>
      <c r="AE123" s="815"/>
      <c r="AF123" s="816" t="s">
        <v>442</v>
      </c>
      <c r="AG123" s="814"/>
      <c r="AH123" s="814"/>
      <c r="AI123" s="814"/>
      <c r="AJ123" s="815"/>
      <c r="AK123" s="816" t="s">
        <v>442</v>
      </c>
      <c r="AL123" s="814"/>
      <c r="AM123" s="814"/>
      <c r="AN123" s="814"/>
      <c r="AO123" s="815"/>
      <c r="AP123" s="784" t="s">
        <v>442</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61.1</v>
      </c>
      <c r="BR123" s="862"/>
      <c r="BS123" s="862"/>
      <c r="BT123" s="862"/>
      <c r="BU123" s="862"/>
      <c r="BV123" s="862">
        <v>60.6</v>
      </c>
      <c r="BW123" s="862"/>
      <c r="BX123" s="862"/>
      <c r="BY123" s="862"/>
      <c r="BZ123" s="862"/>
      <c r="CA123" s="862">
        <v>65.3</v>
      </c>
      <c r="CB123" s="862"/>
      <c r="CC123" s="862"/>
      <c r="CD123" s="862"/>
      <c r="CE123" s="862"/>
      <c r="CF123" s="760"/>
      <c r="CG123" s="761"/>
      <c r="CH123" s="761"/>
      <c r="CI123" s="761"/>
      <c r="CJ123" s="863"/>
      <c r="CK123" s="881"/>
      <c r="CL123" s="842"/>
      <c r="CM123" s="842"/>
      <c r="CN123" s="842"/>
      <c r="CO123" s="843"/>
      <c r="CP123" s="858" t="s">
        <v>444</v>
      </c>
      <c r="CQ123" s="859"/>
      <c r="CR123" s="859"/>
      <c r="CS123" s="859"/>
      <c r="CT123" s="859"/>
      <c r="CU123" s="859"/>
      <c r="CV123" s="859"/>
      <c r="CW123" s="859"/>
      <c r="CX123" s="859"/>
      <c r="CY123" s="859"/>
      <c r="CZ123" s="859"/>
      <c r="DA123" s="859"/>
      <c r="DB123" s="859"/>
      <c r="DC123" s="859"/>
      <c r="DD123" s="859"/>
      <c r="DE123" s="859"/>
      <c r="DF123" s="860"/>
      <c r="DG123" s="813">
        <v>59317</v>
      </c>
      <c r="DH123" s="814"/>
      <c r="DI123" s="814"/>
      <c r="DJ123" s="814"/>
      <c r="DK123" s="815"/>
      <c r="DL123" s="816">
        <v>54462</v>
      </c>
      <c r="DM123" s="814"/>
      <c r="DN123" s="814"/>
      <c r="DO123" s="814"/>
      <c r="DP123" s="815"/>
      <c r="DQ123" s="816">
        <v>48944</v>
      </c>
      <c r="DR123" s="814"/>
      <c r="DS123" s="814"/>
      <c r="DT123" s="814"/>
      <c r="DU123" s="815"/>
      <c r="DV123" s="784">
        <v>1.7</v>
      </c>
      <c r="DW123" s="785"/>
      <c r="DX123" s="785"/>
      <c r="DY123" s="785"/>
      <c r="DZ123" s="786"/>
    </row>
    <row r="124" spans="1:130" s="197" customFormat="1" ht="26.25" customHeight="1" x14ac:dyDescent="0.15">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442</v>
      </c>
      <c r="AB124" s="814"/>
      <c r="AC124" s="814"/>
      <c r="AD124" s="814"/>
      <c r="AE124" s="815"/>
      <c r="AF124" s="816" t="s">
        <v>442</v>
      </c>
      <c r="AG124" s="814"/>
      <c r="AH124" s="814"/>
      <c r="AI124" s="814"/>
      <c r="AJ124" s="815"/>
      <c r="AK124" s="816" t="s">
        <v>442</v>
      </c>
      <c r="AL124" s="814"/>
      <c r="AM124" s="814"/>
      <c r="AN124" s="814"/>
      <c r="AO124" s="815"/>
      <c r="AP124" s="784" t="s">
        <v>442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445</v>
      </c>
      <c r="CQ124" s="859"/>
      <c r="CR124" s="859"/>
      <c r="CS124" s="859"/>
      <c r="CT124" s="859"/>
      <c r="CU124" s="859"/>
      <c r="CV124" s="859"/>
      <c r="CW124" s="859"/>
      <c r="CX124" s="859"/>
      <c r="CY124" s="859"/>
      <c r="CZ124" s="859"/>
      <c r="DA124" s="859"/>
      <c r="DB124" s="859"/>
      <c r="DC124" s="859"/>
      <c r="DD124" s="859"/>
      <c r="DE124" s="859"/>
      <c r="DF124" s="860"/>
      <c r="DG124" s="746">
        <v>39320</v>
      </c>
      <c r="DH124" s="747"/>
      <c r="DI124" s="747"/>
      <c r="DJ124" s="747"/>
      <c r="DK124" s="748"/>
      <c r="DL124" s="749">
        <v>36089</v>
      </c>
      <c r="DM124" s="747"/>
      <c r="DN124" s="747"/>
      <c r="DO124" s="747"/>
      <c r="DP124" s="748"/>
      <c r="DQ124" s="749">
        <v>33215</v>
      </c>
      <c r="DR124" s="747"/>
      <c r="DS124" s="747"/>
      <c r="DT124" s="747"/>
      <c r="DU124" s="748"/>
      <c r="DV124" s="837">
        <v>1.2</v>
      </c>
      <c r="DW124" s="838"/>
      <c r="DX124" s="838"/>
      <c r="DY124" s="838"/>
      <c r="DZ124" s="839"/>
    </row>
    <row r="125" spans="1:130" s="197" customFormat="1" ht="26.25" customHeight="1" thickBot="1" x14ac:dyDescent="0.2">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442</v>
      </c>
      <c r="AB125" s="814"/>
      <c r="AC125" s="814"/>
      <c r="AD125" s="814"/>
      <c r="AE125" s="815"/>
      <c r="AF125" s="816" t="s">
        <v>442</v>
      </c>
      <c r="AG125" s="814"/>
      <c r="AH125" s="814"/>
      <c r="AI125" s="814"/>
      <c r="AJ125" s="815"/>
      <c r="AK125" s="816" t="s">
        <v>442</v>
      </c>
      <c r="AL125" s="814"/>
      <c r="AM125" s="814"/>
      <c r="AN125" s="814"/>
      <c r="AO125" s="815"/>
      <c r="AP125" s="784" t="s">
        <v>442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446</v>
      </c>
      <c r="CL125" s="840"/>
      <c r="CM125" s="840"/>
      <c r="CN125" s="840"/>
      <c r="CO125" s="841"/>
      <c r="CP125" s="846" t="s">
        <v>447</v>
      </c>
      <c r="CQ125" s="788"/>
      <c r="CR125" s="788"/>
      <c r="CS125" s="788"/>
      <c r="CT125" s="788"/>
      <c r="CU125" s="788"/>
      <c r="CV125" s="788"/>
      <c r="CW125" s="788"/>
      <c r="CX125" s="788"/>
      <c r="CY125" s="788"/>
      <c r="CZ125" s="788"/>
      <c r="DA125" s="788"/>
      <c r="DB125" s="788"/>
      <c r="DC125" s="788"/>
      <c r="DD125" s="788"/>
      <c r="DE125" s="788"/>
      <c r="DF125" s="789"/>
      <c r="DG125" s="829" t="s">
        <v>442</v>
      </c>
      <c r="DH125" s="830"/>
      <c r="DI125" s="830"/>
      <c r="DJ125" s="830"/>
      <c r="DK125" s="830"/>
      <c r="DL125" s="830" t="s">
        <v>442</v>
      </c>
      <c r="DM125" s="830"/>
      <c r="DN125" s="830"/>
      <c r="DO125" s="830"/>
      <c r="DP125" s="830"/>
      <c r="DQ125" s="830" t="s">
        <v>442</v>
      </c>
      <c r="DR125" s="830"/>
      <c r="DS125" s="830"/>
      <c r="DT125" s="830"/>
      <c r="DU125" s="830"/>
      <c r="DV125" s="831" t="s">
        <v>442</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442</v>
      </c>
      <c r="AB126" s="814"/>
      <c r="AC126" s="814"/>
      <c r="AD126" s="814"/>
      <c r="AE126" s="815"/>
      <c r="AF126" s="816" t="s">
        <v>442</v>
      </c>
      <c r="AG126" s="814"/>
      <c r="AH126" s="814"/>
      <c r="AI126" s="814"/>
      <c r="AJ126" s="815"/>
      <c r="AK126" s="816" t="s">
        <v>442</v>
      </c>
      <c r="AL126" s="814"/>
      <c r="AM126" s="814"/>
      <c r="AN126" s="814"/>
      <c r="AO126" s="815"/>
      <c r="AP126" s="784" t="s">
        <v>442</v>
      </c>
      <c r="AQ126" s="785"/>
      <c r="AR126" s="785"/>
      <c r="AS126" s="785"/>
      <c r="AT126" s="786"/>
      <c r="AU126" s="233"/>
      <c r="AV126" s="233"/>
      <c r="AW126" s="233"/>
      <c r="AX126" s="836" t="s">
        <v>448</v>
      </c>
      <c r="AY126" s="794"/>
      <c r="AZ126" s="794"/>
      <c r="BA126" s="794"/>
      <c r="BB126" s="794"/>
      <c r="BC126" s="794"/>
      <c r="BD126" s="794"/>
      <c r="BE126" s="795"/>
      <c r="BF126" s="793" t="s">
        <v>449</v>
      </c>
      <c r="BG126" s="794"/>
      <c r="BH126" s="794"/>
      <c r="BI126" s="794"/>
      <c r="BJ126" s="794"/>
      <c r="BK126" s="794"/>
      <c r="BL126" s="795"/>
      <c r="BM126" s="793" t="s">
        <v>450</v>
      </c>
      <c r="BN126" s="794"/>
      <c r="BO126" s="794"/>
      <c r="BP126" s="794"/>
      <c r="BQ126" s="794"/>
      <c r="BR126" s="794"/>
      <c r="BS126" s="795"/>
      <c r="BT126" s="793" t="s">
        <v>451</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452</v>
      </c>
      <c r="CQ126" s="798"/>
      <c r="CR126" s="798"/>
      <c r="CS126" s="798"/>
      <c r="CT126" s="798"/>
      <c r="CU126" s="798"/>
      <c r="CV126" s="798"/>
      <c r="CW126" s="798"/>
      <c r="CX126" s="798"/>
      <c r="CY126" s="798"/>
      <c r="CZ126" s="798"/>
      <c r="DA126" s="798"/>
      <c r="DB126" s="798"/>
      <c r="DC126" s="798"/>
      <c r="DD126" s="798"/>
      <c r="DE126" s="798"/>
      <c r="DF126" s="799"/>
      <c r="DG126" s="800" t="s">
        <v>442</v>
      </c>
      <c r="DH126" s="801"/>
      <c r="DI126" s="801"/>
      <c r="DJ126" s="801"/>
      <c r="DK126" s="801"/>
      <c r="DL126" s="801" t="s">
        <v>442</v>
      </c>
      <c r="DM126" s="801"/>
      <c r="DN126" s="801"/>
      <c r="DO126" s="801"/>
      <c r="DP126" s="801"/>
      <c r="DQ126" s="801" t="s">
        <v>442</v>
      </c>
      <c r="DR126" s="801"/>
      <c r="DS126" s="801"/>
      <c r="DT126" s="801"/>
      <c r="DU126" s="801"/>
      <c r="DV126" s="853" t="s">
        <v>442</v>
      </c>
      <c r="DW126" s="853"/>
      <c r="DX126" s="853"/>
      <c r="DY126" s="853"/>
      <c r="DZ126" s="854"/>
    </row>
    <row r="127" spans="1:130" s="197" customFormat="1" ht="26.25" customHeight="1" thickBot="1" x14ac:dyDescent="0.2">
      <c r="A127" s="897"/>
      <c r="B127" s="898"/>
      <c r="C127" s="855" t="s">
        <v>453</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3065</v>
      </c>
      <c r="AB127" s="814"/>
      <c r="AC127" s="814"/>
      <c r="AD127" s="814"/>
      <c r="AE127" s="815"/>
      <c r="AF127" s="816">
        <v>1724</v>
      </c>
      <c r="AG127" s="814"/>
      <c r="AH127" s="814"/>
      <c r="AI127" s="814"/>
      <c r="AJ127" s="815"/>
      <c r="AK127" s="816">
        <v>1732</v>
      </c>
      <c r="AL127" s="814"/>
      <c r="AM127" s="814"/>
      <c r="AN127" s="814"/>
      <c r="AO127" s="815"/>
      <c r="AP127" s="784">
        <v>0.1</v>
      </c>
      <c r="AQ127" s="785"/>
      <c r="AR127" s="785"/>
      <c r="AS127" s="785"/>
      <c r="AT127" s="786"/>
      <c r="AU127" s="233"/>
      <c r="AV127" s="233"/>
      <c r="AW127" s="233"/>
      <c r="AX127" s="787" t="s">
        <v>454</v>
      </c>
      <c r="AY127" s="788"/>
      <c r="AZ127" s="788"/>
      <c r="BA127" s="788"/>
      <c r="BB127" s="788"/>
      <c r="BC127" s="788"/>
      <c r="BD127" s="788"/>
      <c r="BE127" s="789"/>
      <c r="BF127" s="790" t="s">
        <v>442</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455</v>
      </c>
      <c r="CQ127" s="782"/>
      <c r="CR127" s="782"/>
      <c r="CS127" s="782"/>
      <c r="CT127" s="782"/>
      <c r="CU127" s="782"/>
      <c r="CV127" s="782"/>
      <c r="CW127" s="782"/>
      <c r="CX127" s="782"/>
      <c r="CY127" s="782"/>
      <c r="CZ127" s="782"/>
      <c r="DA127" s="782"/>
      <c r="DB127" s="782"/>
      <c r="DC127" s="782"/>
      <c r="DD127" s="782"/>
      <c r="DE127" s="782"/>
      <c r="DF127" s="783"/>
      <c r="DG127" s="849" t="s">
        <v>456</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457</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458</v>
      </c>
      <c r="X128" s="827"/>
      <c r="Y128" s="827"/>
      <c r="Z128" s="828"/>
      <c r="AA128" s="753">
        <v>3794</v>
      </c>
      <c r="AB128" s="754"/>
      <c r="AC128" s="754"/>
      <c r="AD128" s="754"/>
      <c r="AE128" s="755"/>
      <c r="AF128" s="756">
        <v>3794</v>
      </c>
      <c r="AG128" s="754"/>
      <c r="AH128" s="754"/>
      <c r="AI128" s="754"/>
      <c r="AJ128" s="755"/>
      <c r="AK128" s="756">
        <v>2998</v>
      </c>
      <c r="AL128" s="754"/>
      <c r="AM128" s="754"/>
      <c r="AN128" s="754"/>
      <c r="AO128" s="755"/>
      <c r="AP128" s="757"/>
      <c r="AQ128" s="758"/>
      <c r="AR128" s="758"/>
      <c r="AS128" s="758"/>
      <c r="AT128" s="759"/>
      <c r="AU128" s="235"/>
      <c r="AV128" s="235"/>
      <c r="AW128" s="235"/>
      <c r="AX128" s="802" t="s">
        <v>459</v>
      </c>
      <c r="AY128" s="798"/>
      <c r="AZ128" s="798"/>
      <c r="BA128" s="798"/>
      <c r="BB128" s="798"/>
      <c r="BC128" s="798"/>
      <c r="BD128" s="798"/>
      <c r="BE128" s="799"/>
      <c r="BF128" s="820" t="s">
        <v>460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461</v>
      </c>
      <c r="X129" s="811"/>
      <c r="Y129" s="811"/>
      <c r="Z129" s="812"/>
      <c r="AA129" s="813">
        <v>3207830</v>
      </c>
      <c r="AB129" s="814"/>
      <c r="AC129" s="814"/>
      <c r="AD129" s="814"/>
      <c r="AE129" s="815"/>
      <c r="AF129" s="816">
        <v>3153990</v>
      </c>
      <c r="AG129" s="814"/>
      <c r="AH129" s="814"/>
      <c r="AI129" s="814"/>
      <c r="AJ129" s="815"/>
      <c r="AK129" s="816">
        <v>3277286</v>
      </c>
      <c r="AL129" s="814"/>
      <c r="AM129" s="814"/>
      <c r="AN129" s="814"/>
      <c r="AO129" s="815"/>
      <c r="AP129" s="817"/>
      <c r="AQ129" s="818"/>
      <c r="AR129" s="818"/>
      <c r="AS129" s="818"/>
      <c r="AT129" s="819"/>
      <c r="AU129" s="235"/>
      <c r="AV129" s="235"/>
      <c r="AW129" s="235"/>
      <c r="AX129" s="802" t="s">
        <v>462</v>
      </c>
      <c r="AY129" s="798"/>
      <c r="AZ129" s="798"/>
      <c r="BA129" s="798"/>
      <c r="BB129" s="798"/>
      <c r="BC129" s="798"/>
      <c r="BD129" s="798"/>
      <c r="BE129" s="799"/>
      <c r="BF129" s="803">
        <v>8.6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463</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464</v>
      </c>
      <c r="X130" s="811"/>
      <c r="Y130" s="811"/>
      <c r="Z130" s="812"/>
      <c r="AA130" s="813">
        <v>450214</v>
      </c>
      <c r="AB130" s="814"/>
      <c r="AC130" s="814"/>
      <c r="AD130" s="814"/>
      <c r="AE130" s="815"/>
      <c r="AF130" s="816">
        <v>467298</v>
      </c>
      <c r="AG130" s="814"/>
      <c r="AH130" s="814"/>
      <c r="AI130" s="814"/>
      <c r="AJ130" s="815"/>
      <c r="AK130" s="816">
        <v>460728</v>
      </c>
      <c r="AL130" s="814"/>
      <c r="AM130" s="814"/>
      <c r="AN130" s="814"/>
      <c r="AO130" s="815"/>
      <c r="AP130" s="817"/>
      <c r="AQ130" s="818"/>
      <c r="AR130" s="818"/>
      <c r="AS130" s="818"/>
      <c r="AT130" s="819"/>
      <c r="AU130" s="235"/>
      <c r="AV130" s="235"/>
      <c r="AW130" s="235"/>
      <c r="AX130" s="781" t="s">
        <v>465</v>
      </c>
      <c r="AY130" s="782"/>
      <c r="AZ130" s="782"/>
      <c r="BA130" s="782"/>
      <c r="BB130" s="782"/>
      <c r="BC130" s="782"/>
      <c r="BD130" s="782"/>
      <c r="BE130" s="783"/>
      <c r="BF130" s="735">
        <v>65.3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466</v>
      </c>
      <c r="X131" s="744"/>
      <c r="Y131" s="744"/>
      <c r="Z131" s="745"/>
      <c r="AA131" s="746">
        <v>2757616</v>
      </c>
      <c r="AB131" s="747"/>
      <c r="AC131" s="747"/>
      <c r="AD131" s="747"/>
      <c r="AE131" s="748"/>
      <c r="AF131" s="749">
        <v>2686692</v>
      </c>
      <c r="AG131" s="747"/>
      <c r="AH131" s="747"/>
      <c r="AI131" s="747"/>
      <c r="AJ131" s="748"/>
      <c r="AK131" s="749">
        <v>2816558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467</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468</v>
      </c>
      <c r="W132" s="767"/>
      <c r="X132" s="767"/>
      <c r="Y132" s="767"/>
      <c r="Z132" s="768"/>
      <c r="AA132" s="769">
        <v>9.6784323850000007</v>
      </c>
      <c r="AB132" s="770"/>
      <c r="AC132" s="770"/>
      <c r="AD132" s="770"/>
      <c r="AE132" s="771"/>
      <c r="AF132" s="772">
        <v>8.5099445710000001</v>
      </c>
      <c r="AG132" s="770"/>
      <c r="AH132" s="770"/>
      <c r="AI132" s="770"/>
      <c r="AJ132" s="771"/>
      <c r="AK132" s="772">
        <v>7.6178086870000001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469</v>
      </c>
      <c r="W133" s="776"/>
      <c r="X133" s="776"/>
      <c r="Y133" s="776"/>
      <c r="Z133" s="777"/>
      <c r="AA133" s="778">
        <v>9.8000000000000007</v>
      </c>
      <c r="AB133" s="779"/>
      <c r="AC133" s="779"/>
      <c r="AD133" s="779"/>
      <c r="AE133" s="780"/>
      <c r="AF133" s="778">
        <v>9.3000000000000007</v>
      </c>
      <c r="AG133" s="779"/>
      <c r="AH133" s="779"/>
      <c r="AI133" s="779"/>
      <c r="AJ133" s="780"/>
      <c r="AK133" s="778">
        <v>8.6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9" t="s">
        <v>472</v>
      </c>
      <c r="L7" s="254"/>
      <c r="M7" s="255" t="s">
        <v>473</v>
      </c>
      <c r="N7" s="256"/>
    </row>
    <row r="8" spans="1:16" x14ac:dyDescent="0.15">
      <c r="A8" s="248"/>
      <c r="B8" s="244"/>
      <c r="C8" s="244"/>
      <c r="D8" s="244"/>
      <c r="E8" s="244"/>
      <c r="F8" s="244"/>
      <c r="G8" s="257"/>
      <c r="H8" s="258"/>
      <c r="I8" s="258"/>
      <c r="J8" s="259"/>
      <c r="K8" s="1150"/>
      <c r="L8" s="260" t="s">
        <v>474</v>
      </c>
      <c r="M8" s="261" t="s">
        <v>475</v>
      </c>
      <c r="N8" s="262" t="s">
        <v>476</v>
      </c>
    </row>
    <row r="9" spans="1:16" x14ac:dyDescent="0.15">
      <c r="A9" s="248"/>
      <c r="B9" s="244"/>
      <c r="C9" s="244"/>
      <c r="D9" s="244"/>
      <c r="E9" s="244"/>
      <c r="F9" s="244"/>
      <c r="G9" s="1163" t="s">
        <v>477</v>
      </c>
      <c r="H9" s="1164"/>
      <c r="I9" s="1164"/>
      <c r="J9" s="1165"/>
      <c r="K9" s="263">
        <v>803649</v>
      </c>
      <c r="L9" s="264">
        <v>91521</v>
      </c>
      <c r="M9" s="265">
        <v>114146</v>
      </c>
      <c r="N9" s="266">
        <v>-19.8</v>
      </c>
    </row>
    <row r="10" spans="1:16" x14ac:dyDescent="0.15">
      <c r="A10" s="248"/>
      <c r="B10" s="244"/>
      <c r="C10" s="244"/>
      <c r="D10" s="244"/>
      <c r="E10" s="244"/>
      <c r="F10" s="244"/>
      <c r="G10" s="1163" t="s">
        <v>478</v>
      </c>
      <c r="H10" s="1164"/>
      <c r="I10" s="1164"/>
      <c r="J10" s="1165"/>
      <c r="K10" s="267">
        <v>63682</v>
      </c>
      <c r="L10" s="268">
        <v>7252</v>
      </c>
      <c r="M10" s="269">
        <v>10658</v>
      </c>
      <c r="N10" s="270">
        <v>-32</v>
      </c>
    </row>
    <row r="11" spans="1:16" ht="13.5" customHeight="1" x14ac:dyDescent="0.15">
      <c r="A11" s="248"/>
      <c r="B11" s="244"/>
      <c r="C11" s="244"/>
      <c r="D11" s="244"/>
      <c r="E11" s="244"/>
      <c r="F11" s="244"/>
      <c r="G11" s="1163" t="s">
        <v>479</v>
      </c>
      <c r="H11" s="1164"/>
      <c r="I11" s="1164"/>
      <c r="J11" s="1165"/>
      <c r="K11" s="267">
        <v>151066</v>
      </c>
      <c r="L11" s="268">
        <v>17204</v>
      </c>
      <c r="M11" s="269">
        <v>17529</v>
      </c>
      <c r="N11" s="270">
        <v>-1.9</v>
      </c>
    </row>
    <row r="12" spans="1:16" ht="13.5" customHeight="1" x14ac:dyDescent="0.15">
      <c r="A12" s="248"/>
      <c r="B12" s="244"/>
      <c r="C12" s="244"/>
      <c r="D12" s="244"/>
      <c r="E12" s="244"/>
      <c r="F12" s="244"/>
      <c r="G12" s="1163" t="s">
        <v>480</v>
      </c>
      <c r="H12" s="1164"/>
      <c r="I12" s="1164"/>
      <c r="J12" s="1165"/>
      <c r="K12" s="267">
        <v>1344</v>
      </c>
      <c r="L12" s="268">
        <v>153</v>
      </c>
      <c r="M12" s="269">
        <v>1257</v>
      </c>
      <c r="N12" s="270">
        <v>-87.8</v>
      </c>
    </row>
    <row r="13" spans="1:16" ht="13.5" customHeight="1" x14ac:dyDescent="0.15">
      <c r="A13" s="248"/>
      <c r="B13" s="244"/>
      <c r="C13" s="244"/>
      <c r="D13" s="244"/>
      <c r="E13" s="244"/>
      <c r="F13" s="244"/>
      <c r="G13" s="1163" t="s">
        <v>481</v>
      </c>
      <c r="H13" s="1164"/>
      <c r="I13" s="1164"/>
      <c r="J13" s="1165"/>
      <c r="K13" s="267" t="s">
        <v>482</v>
      </c>
      <c r="L13" s="268" t="s">
        <v>482</v>
      </c>
      <c r="M13" s="269" t="s">
        <v>482</v>
      </c>
      <c r="N13" s="270" t="s">
        <v>482</v>
      </c>
    </row>
    <row r="14" spans="1:16" ht="13.5" customHeight="1" x14ac:dyDescent="0.15">
      <c r="A14" s="248"/>
      <c r="B14" s="244"/>
      <c r="C14" s="244"/>
      <c r="D14" s="244"/>
      <c r="E14" s="244"/>
      <c r="F14" s="244"/>
      <c r="G14" s="1163" t="s">
        <v>483</v>
      </c>
      <c r="H14" s="1164"/>
      <c r="I14" s="1164"/>
      <c r="J14" s="1165"/>
      <c r="K14" s="267">
        <v>29906</v>
      </c>
      <c r="L14" s="268">
        <v>3406</v>
      </c>
      <c r="M14" s="269">
        <v>5389</v>
      </c>
      <c r="N14" s="270">
        <v>-36.799999999999997</v>
      </c>
    </row>
    <row r="15" spans="1:16" ht="13.5" customHeight="1" x14ac:dyDescent="0.15">
      <c r="A15" s="248"/>
      <c r="B15" s="244"/>
      <c r="C15" s="244"/>
      <c r="D15" s="244"/>
      <c r="E15" s="244"/>
      <c r="F15" s="244"/>
      <c r="G15" s="1163" t="s">
        <v>484</v>
      </c>
      <c r="H15" s="1164"/>
      <c r="I15" s="1164"/>
      <c r="J15" s="1165"/>
      <c r="K15" s="267">
        <v>24459</v>
      </c>
      <c r="L15" s="268">
        <v>2785</v>
      </c>
      <c r="M15" s="269">
        <v>2513</v>
      </c>
      <c r="N15" s="270">
        <v>10.8</v>
      </c>
    </row>
    <row r="16" spans="1:16" x14ac:dyDescent="0.15">
      <c r="A16" s="248"/>
      <c r="B16" s="244"/>
      <c r="C16" s="244"/>
      <c r="D16" s="244"/>
      <c r="E16" s="244"/>
      <c r="F16" s="244"/>
      <c r="G16" s="1166" t="s">
        <v>485</v>
      </c>
      <c r="H16" s="1167"/>
      <c r="I16" s="1167"/>
      <c r="J16" s="1168"/>
      <c r="K16" s="268">
        <v>-87136</v>
      </c>
      <c r="L16" s="268">
        <v>-9923</v>
      </c>
      <c r="M16" s="269">
        <v>-11876</v>
      </c>
      <c r="N16" s="270">
        <v>-16.399999999999999</v>
      </c>
    </row>
    <row r="17" spans="1:16" x14ac:dyDescent="0.15">
      <c r="A17" s="248"/>
      <c r="B17" s="244"/>
      <c r="C17" s="244"/>
      <c r="D17" s="244"/>
      <c r="E17" s="244"/>
      <c r="F17" s="244"/>
      <c r="G17" s="1166" t="s">
        <v>167</v>
      </c>
      <c r="H17" s="1167"/>
      <c r="I17" s="1167"/>
      <c r="J17" s="1168"/>
      <c r="K17" s="268">
        <v>986970</v>
      </c>
      <c r="L17" s="268">
        <v>112398</v>
      </c>
      <c r="M17" s="269">
        <v>139615</v>
      </c>
      <c r="N17" s="270">
        <v>-19.5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60" t="s">
        <v>490</v>
      </c>
      <c r="H21" s="1161"/>
      <c r="I21" s="1161"/>
      <c r="J21" s="1162"/>
      <c r="K21" s="280">
        <v>12.3</v>
      </c>
      <c r="L21" s="281">
        <v>13.07</v>
      </c>
      <c r="M21" s="282">
        <v>-0.77</v>
      </c>
      <c r="N21" s="249"/>
      <c r="O21" s="283"/>
      <c r="P21" s="279"/>
    </row>
    <row r="22" spans="1:16" s="284" customFormat="1" x14ac:dyDescent="0.15">
      <c r="A22" s="279"/>
      <c r="B22" s="249"/>
      <c r="C22" s="249"/>
      <c r="D22" s="249"/>
      <c r="E22" s="249"/>
      <c r="F22" s="249"/>
      <c r="G22" s="1160" t="s">
        <v>491</v>
      </c>
      <c r="H22" s="1161"/>
      <c r="I22" s="1161"/>
      <c r="J22" s="1162"/>
      <c r="K22" s="285">
        <v>96.8</v>
      </c>
      <c r="L22" s="286">
        <v>95</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9" t="s">
        <v>472</v>
      </c>
      <c r="L30" s="254"/>
      <c r="M30" s="255" t="s">
        <v>473</v>
      </c>
      <c r="N30" s="256"/>
    </row>
    <row r="31" spans="1:16" x14ac:dyDescent="0.15">
      <c r="A31" s="248"/>
      <c r="B31" s="244"/>
      <c r="C31" s="244"/>
      <c r="D31" s="244"/>
      <c r="E31" s="244"/>
      <c r="F31" s="244"/>
      <c r="G31" s="257"/>
      <c r="H31" s="258"/>
      <c r="I31" s="258"/>
      <c r="J31" s="259"/>
      <c r="K31" s="1150"/>
      <c r="L31" s="260" t="s">
        <v>474</v>
      </c>
      <c r="M31" s="261" t="s">
        <v>475</v>
      </c>
      <c r="N31" s="262" t="s">
        <v>476</v>
      </c>
    </row>
    <row r="32" spans="1:16" ht="27" customHeight="1" x14ac:dyDescent="0.15">
      <c r="A32" s="248"/>
      <c r="B32" s="244"/>
      <c r="C32" s="244"/>
      <c r="D32" s="244"/>
      <c r="E32" s="244"/>
      <c r="F32" s="244"/>
      <c r="G32" s="1151" t="s">
        <v>495</v>
      </c>
      <c r="H32" s="1152"/>
      <c r="I32" s="1152"/>
      <c r="J32" s="1153"/>
      <c r="K32" s="294">
        <v>436449</v>
      </c>
      <c r="L32" s="294">
        <v>49704</v>
      </c>
      <c r="M32" s="295">
        <v>64386</v>
      </c>
      <c r="N32" s="296">
        <v>-22.8</v>
      </c>
    </row>
    <row r="33" spans="1:16" ht="13.5" customHeight="1" x14ac:dyDescent="0.15">
      <c r="A33" s="248"/>
      <c r="B33" s="244"/>
      <c r="C33" s="244"/>
      <c r="D33" s="244"/>
      <c r="E33" s="244"/>
      <c r="F33" s="244"/>
      <c r="G33" s="1151" t="s">
        <v>496</v>
      </c>
      <c r="H33" s="1152"/>
      <c r="I33" s="1152"/>
      <c r="J33" s="1153"/>
      <c r="K33" s="294" t="s">
        <v>482</v>
      </c>
      <c r="L33" s="294" t="s">
        <v>482</v>
      </c>
      <c r="M33" s="295" t="s">
        <v>482</v>
      </c>
      <c r="N33" s="296" t="s">
        <v>482</v>
      </c>
    </row>
    <row r="34" spans="1:16" ht="27" customHeight="1" x14ac:dyDescent="0.15">
      <c r="A34" s="248"/>
      <c r="B34" s="244"/>
      <c r="C34" s="244"/>
      <c r="D34" s="244"/>
      <c r="E34" s="244"/>
      <c r="F34" s="244"/>
      <c r="G34" s="1151" t="s">
        <v>497</v>
      </c>
      <c r="H34" s="1152"/>
      <c r="I34" s="1152"/>
      <c r="J34" s="1153"/>
      <c r="K34" s="294" t="s">
        <v>482</v>
      </c>
      <c r="L34" s="294" t="s">
        <v>482</v>
      </c>
      <c r="M34" s="295">
        <v>1</v>
      </c>
      <c r="N34" s="296" t="s">
        <v>482</v>
      </c>
    </row>
    <row r="35" spans="1:16" ht="27" customHeight="1" x14ac:dyDescent="0.15">
      <c r="A35" s="248"/>
      <c r="B35" s="244"/>
      <c r="C35" s="244"/>
      <c r="D35" s="244"/>
      <c r="E35" s="244"/>
      <c r="F35" s="244"/>
      <c r="G35" s="1151" t="s">
        <v>498</v>
      </c>
      <c r="H35" s="1152"/>
      <c r="I35" s="1152"/>
      <c r="J35" s="1153"/>
      <c r="K35" s="294">
        <v>150331</v>
      </c>
      <c r="L35" s="294">
        <v>17120</v>
      </c>
      <c r="M35" s="295">
        <v>18584</v>
      </c>
      <c r="N35" s="296">
        <v>-7.9</v>
      </c>
    </row>
    <row r="36" spans="1:16" ht="27" customHeight="1" x14ac:dyDescent="0.15">
      <c r="A36" s="248"/>
      <c r="B36" s="244"/>
      <c r="C36" s="244"/>
      <c r="D36" s="244"/>
      <c r="E36" s="244"/>
      <c r="F36" s="244"/>
      <c r="G36" s="1151" t="s">
        <v>499</v>
      </c>
      <c r="H36" s="1152"/>
      <c r="I36" s="1152"/>
      <c r="J36" s="1153"/>
      <c r="K36" s="294">
        <v>89774</v>
      </c>
      <c r="L36" s="294">
        <v>10224</v>
      </c>
      <c r="M36" s="295">
        <v>4740</v>
      </c>
      <c r="N36" s="296">
        <v>115.7</v>
      </c>
    </row>
    <row r="37" spans="1:16" ht="13.5" customHeight="1" x14ac:dyDescent="0.15">
      <c r="A37" s="248"/>
      <c r="B37" s="244"/>
      <c r="C37" s="244"/>
      <c r="D37" s="244"/>
      <c r="E37" s="244"/>
      <c r="F37" s="244"/>
      <c r="G37" s="1151" t="s">
        <v>500</v>
      </c>
      <c r="H37" s="1152"/>
      <c r="I37" s="1152"/>
      <c r="J37" s="1153"/>
      <c r="K37" s="294">
        <v>1732</v>
      </c>
      <c r="L37" s="294">
        <v>197</v>
      </c>
      <c r="M37" s="295">
        <v>1431</v>
      </c>
      <c r="N37" s="296">
        <v>-86.2</v>
      </c>
    </row>
    <row r="38" spans="1:16" ht="27" customHeight="1" x14ac:dyDescent="0.15">
      <c r="A38" s="248"/>
      <c r="B38" s="244"/>
      <c r="C38" s="244"/>
      <c r="D38" s="244"/>
      <c r="E38" s="244"/>
      <c r="F38" s="244"/>
      <c r="G38" s="1154" t="s">
        <v>501</v>
      </c>
      <c r="H38" s="1155"/>
      <c r="I38" s="1155"/>
      <c r="J38" s="1156"/>
      <c r="K38" s="297" t="s">
        <v>482</v>
      </c>
      <c r="L38" s="297" t="s">
        <v>482</v>
      </c>
      <c r="M38" s="298">
        <v>15</v>
      </c>
      <c r="N38" s="299" t="s">
        <v>482</v>
      </c>
      <c r="O38" s="293"/>
    </row>
    <row r="39" spans="1:16" x14ac:dyDescent="0.15">
      <c r="A39" s="248"/>
      <c r="B39" s="244"/>
      <c r="C39" s="244"/>
      <c r="D39" s="244"/>
      <c r="E39" s="244"/>
      <c r="F39" s="244"/>
      <c r="G39" s="1154" t="s">
        <v>502</v>
      </c>
      <c r="H39" s="1155"/>
      <c r="I39" s="1155"/>
      <c r="J39" s="1156"/>
      <c r="K39" s="300">
        <v>-2998</v>
      </c>
      <c r="L39" s="300">
        <v>-341</v>
      </c>
      <c r="M39" s="301">
        <v>-2634</v>
      </c>
      <c r="N39" s="302">
        <v>-87.1</v>
      </c>
      <c r="O39" s="293"/>
    </row>
    <row r="40" spans="1:16" ht="27" customHeight="1" x14ac:dyDescent="0.15">
      <c r="A40" s="248"/>
      <c r="B40" s="244"/>
      <c r="C40" s="244"/>
      <c r="D40" s="244"/>
      <c r="E40" s="244"/>
      <c r="F40" s="244"/>
      <c r="G40" s="1151" t="s">
        <v>503</v>
      </c>
      <c r="H40" s="1152"/>
      <c r="I40" s="1152"/>
      <c r="J40" s="1153"/>
      <c r="K40" s="300">
        <v>-460728</v>
      </c>
      <c r="L40" s="300">
        <v>-52469</v>
      </c>
      <c r="M40" s="301">
        <v>-59733</v>
      </c>
      <c r="N40" s="302">
        <v>-12.2</v>
      </c>
      <c r="O40" s="293"/>
    </row>
    <row r="41" spans="1:16" x14ac:dyDescent="0.15">
      <c r="A41" s="248"/>
      <c r="B41" s="244"/>
      <c r="C41" s="244"/>
      <c r="D41" s="244"/>
      <c r="E41" s="244"/>
      <c r="F41" s="244"/>
      <c r="G41" s="1157" t="s">
        <v>278</v>
      </c>
      <c r="H41" s="1158"/>
      <c r="I41" s="1158"/>
      <c r="J41" s="1159"/>
      <c r="K41" s="294">
        <v>214560</v>
      </c>
      <c r="L41" s="300">
        <v>24435</v>
      </c>
      <c r="M41" s="301">
        <v>26789</v>
      </c>
      <c r="N41" s="302">
        <v>-8.8000000000000007</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44" t="s">
        <v>472</v>
      </c>
      <c r="J49" s="1146" t="s">
        <v>507</v>
      </c>
      <c r="K49" s="1147"/>
      <c r="L49" s="1147"/>
      <c r="M49" s="1147"/>
      <c r="N49" s="1148"/>
    </row>
    <row r="50" spans="1:14" x14ac:dyDescent="0.15">
      <c r="A50" s="248"/>
      <c r="B50" s="244"/>
      <c r="C50" s="244"/>
      <c r="D50" s="244"/>
      <c r="E50" s="244"/>
      <c r="F50" s="244"/>
      <c r="G50" s="312"/>
      <c r="H50" s="313"/>
      <c r="I50" s="1145"/>
      <c r="J50" s="314" t="s">
        <v>508</v>
      </c>
      <c r="K50" s="315" t="s">
        <v>509</v>
      </c>
      <c r="L50" s="316" t="s">
        <v>510</v>
      </c>
      <c r="M50" s="317" t="s">
        <v>511</v>
      </c>
      <c r="N50" s="318" t="s">
        <v>512</v>
      </c>
    </row>
    <row r="51" spans="1:14" x14ac:dyDescent="0.15">
      <c r="A51" s="248"/>
      <c r="B51" s="244"/>
      <c r="C51" s="244"/>
      <c r="D51" s="244"/>
      <c r="E51" s="244"/>
      <c r="F51" s="244"/>
      <c r="G51" s="310" t="s">
        <v>513</v>
      </c>
      <c r="H51" s="311"/>
      <c r="I51" s="319">
        <v>1443893</v>
      </c>
      <c r="J51" s="320">
        <v>154758</v>
      </c>
      <c r="K51" s="321">
        <v>160.9</v>
      </c>
      <c r="L51" s="322">
        <v>92021</v>
      </c>
      <c r="M51" s="323">
        <v>3.1</v>
      </c>
      <c r="N51" s="324">
        <v>157.80000000000001</v>
      </c>
    </row>
    <row r="52" spans="1:14" x14ac:dyDescent="0.15">
      <c r="A52" s="248"/>
      <c r="B52" s="244"/>
      <c r="C52" s="244"/>
      <c r="D52" s="244"/>
      <c r="E52" s="244"/>
      <c r="F52" s="244"/>
      <c r="G52" s="325"/>
      <c r="H52" s="326" t="s">
        <v>514</v>
      </c>
      <c r="I52" s="327">
        <v>1273085</v>
      </c>
      <c r="J52" s="328">
        <v>136451</v>
      </c>
      <c r="K52" s="329">
        <v>147.9</v>
      </c>
      <c r="L52" s="330">
        <v>52579</v>
      </c>
      <c r="M52" s="331">
        <v>22.4</v>
      </c>
      <c r="N52" s="332">
        <v>125.5</v>
      </c>
    </row>
    <row r="53" spans="1:14" x14ac:dyDescent="0.15">
      <c r="A53" s="248"/>
      <c r="B53" s="244"/>
      <c r="C53" s="244"/>
      <c r="D53" s="244"/>
      <c r="E53" s="244"/>
      <c r="F53" s="244"/>
      <c r="G53" s="310" t="s">
        <v>515</v>
      </c>
      <c r="H53" s="311"/>
      <c r="I53" s="319">
        <v>367976</v>
      </c>
      <c r="J53" s="320">
        <v>40264</v>
      </c>
      <c r="K53" s="321">
        <v>-74</v>
      </c>
      <c r="L53" s="322">
        <v>94828</v>
      </c>
      <c r="M53" s="323">
        <v>3.1</v>
      </c>
      <c r="N53" s="324">
        <v>-77.099999999999994</v>
      </c>
    </row>
    <row r="54" spans="1:14" x14ac:dyDescent="0.15">
      <c r="A54" s="248"/>
      <c r="B54" s="244"/>
      <c r="C54" s="244"/>
      <c r="D54" s="244"/>
      <c r="E54" s="244"/>
      <c r="F54" s="244"/>
      <c r="G54" s="325"/>
      <c r="H54" s="326" t="s">
        <v>514</v>
      </c>
      <c r="I54" s="327">
        <v>301275</v>
      </c>
      <c r="J54" s="328">
        <v>32966</v>
      </c>
      <c r="K54" s="329">
        <v>-75.8</v>
      </c>
      <c r="L54" s="330">
        <v>55133</v>
      </c>
      <c r="M54" s="331">
        <v>4.9000000000000004</v>
      </c>
      <c r="N54" s="332">
        <v>-80.7</v>
      </c>
    </row>
    <row r="55" spans="1:14" x14ac:dyDescent="0.15">
      <c r="A55" s="248"/>
      <c r="B55" s="244"/>
      <c r="C55" s="244"/>
      <c r="D55" s="244"/>
      <c r="E55" s="244"/>
      <c r="F55" s="244"/>
      <c r="G55" s="310" t="s">
        <v>516</v>
      </c>
      <c r="H55" s="311"/>
      <c r="I55" s="319">
        <v>811570</v>
      </c>
      <c r="J55" s="320">
        <v>89597</v>
      </c>
      <c r="K55" s="321">
        <v>122.5</v>
      </c>
      <c r="L55" s="322">
        <v>119674</v>
      </c>
      <c r="M55" s="323">
        <v>26.2</v>
      </c>
      <c r="N55" s="324">
        <v>96.3</v>
      </c>
    </row>
    <row r="56" spans="1:14" x14ac:dyDescent="0.15">
      <c r="A56" s="248"/>
      <c r="B56" s="244"/>
      <c r="C56" s="244"/>
      <c r="D56" s="244"/>
      <c r="E56" s="244"/>
      <c r="F56" s="244"/>
      <c r="G56" s="325"/>
      <c r="H56" s="326" t="s">
        <v>514</v>
      </c>
      <c r="I56" s="327">
        <v>692199</v>
      </c>
      <c r="J56" s="328">
        <v>76419</v>
      </c>
      <c r="K56" s="329">
        <v>131.80000000000001</v>
      </c>
      <c r="L56" s="330">
        <v>57803</v>
      </c>
      <c r="M56" s="331">
        <v>4.8</v>
      </c>
      <c r="N56" s="332">
        <v>127</v>
      </c>
    </row>
    <row r="57" spans="1:14" x14ac:dyDescent="0.15">
      <c r="A57" s="248"/>
      <c r="B57" s="244"/>
      <c r="C57" s="244"/>
      <c r="D57" s="244"/>
      <c r="E57" s="244"/>
      <c r="F57" s="244"/>
      <c r="G57" s="310" t="s">
        <v>517</v>
      </c>
      <c r="H57" s="311"/>
      <c r="I57" s="319">
        <v>356024</v>
      </c>
      <c r="J57" s="320">
        <v>39935</v>
      </c>
      <c r="K57" s="321">
        <v>-55.4</v>
      </c>
      <c r="L57" s="322">
        <v>119685</v>
      </c>
      <c r="M57" s="323">
        <v>0</v>
      </c>
      <c r="N57" s="324">
        <v>-55.4</v>
      </c>
    </row>
    <row r="58" spans="1:14" x14ac:dyDescent="0.15">
      <c r="A58" s="248"/>
      <c r="B58" s="244"/>
      <c r="C58" s="244"/>
      <c r="D58" s="244"/>
      <c r="E58" s="244"/>
      <c r="F58" s="244"/>
      <c r="G58" s="325"/>
      <c r="H58" s="326" t="s">
        <v>514</v>
      </c>
      <c r="I58" s="327">
        <v>287997</v>
      </c>
      <c r="J58" s="328">
        <v>32305</v>
      </c>
      <c r="K58" s="329">
        <v>-57.7</v>
      </c>
      <c r="L58" s="330">
        <v>68464</v>
      </c>
      <c r="M58" s="331">
        <v>18.399999999999999</v>
      </c>
      <c r="N58" s="332">
        <v>-76.099999999999994</v>
      </c>
    </row>
    <row r="59" spans="1:14" x14ac:dyDescent="0.15">
      <c r="A59" s="248"/>
      <c r="B59" s="244"/>
      <c r="C59" s="244"/>
      <c r="D59" s="244"/>
      <c r="E59" s="244"/>
      <c r="F59" s="244"/>
      <c r="G59" s="310" t="s">
        <v>518</v>
      </c>
      <c r="H59" s="311"/>
      <c r="I59" s="319">
        <v>736067</v>
      </c>
      <c r="J59" s="320">
        <v>83825</v>
      </c>
      <c r="K59" s="321">
        <v>109.9</v>
      </c>
      <c r="L59" s="322">
        <v>109920</v>
      </c>
      <c r="M59" s="323">
        <v>-8.1999999999999993</v>
      </c>
      <c r="N59" s="324">
        <v>118.1</v>
      </c>
    </row>
    <row r="60" spans="1:14" x14ac:dyDescent="0.15">
      <c r="A60" s="248"/>
      <c r="B60" s="244"/>
      <c r="C60" s="244"/>
      <c r="D60" s="244"/>
      <c r="E60" s="244"/>
      <c r="F60" s="244"/>
      <c r="G60" s="325"/>
      <c r="H60" s="326" t="s">
        <v>514</v>
      </c>
      <c r="I60" s="333">
        <v>581222</v>
      </c>
      <c r="J60" s="328">
        <v>66191</v>
      </c>
      <c r="K60" s="329">
        <v>104.9</v>
      </c>
      <c r="L60" s="330">
        <v>62739</v>
      </c>
      <c r="M60" s="331">
        <v>-8.4</v>
      </c>
      <c r="N60" s="332">
        <v>113.3</v>
      </c>
    </row>
    <row r="61" spans="1:14" x14ac:dyDescent="0.15">
      <c r="A61" s="248"/>
      <c r="B61" s="244"/>
      <c r="C61" s="244"/>
      <c r="D61" s="244"/>
      <c r="E61" s="244"/>
      <c r="F61" s="244"/>
      <c r="G61" s="310" t="s">
        <v>519</v>
      </c>
      <c r="H61" s="334"/>
      <c r="I61" s="335">
        <v>743106</v>
      </c>
      <c r="J61" s="336">
        <v>81676</v>
      </c>
      <c r="K61" s="337">
        <v>52.8</v>
      </c>
      <c r="L61" s="338">
        <v>107226</v>
      </c>
      <c r="M61" s="339">
        <v>4.8</v>
      </c>
      <c r="N61" s="324">
        <v>48</v>
      </c>
    </row>
    <row r="62" spans="1:14" x14ac:dyDescent="0.15">
      <c r="A62" s="248"/>
      <c r="B62" s="244"/>
      <c r="C62" s="244"/>
      <c r="D62" s="244"/>
      <c r="E62" s="244"/>
      <c r="F62" s="244"/>
      <c r="G62" s="325"/>
      <c r="H62" s="326" t="s">
        <v>514</v>
      </c>
      <c r="I62" s="327">
        <v>627156</v>
      </c>
      <c r="J62" s="328">
        <v>68866</v>
      </c>
      <c r="K62" s="329">
        <v>50.2</v>
      </c>
      <c r="L62" s="330">
        <v>59344</v>
      </c>
      <c r="M62" s="331">
        <v>8.4</v>
      </c>
      <c r="N62" s="332">
        <v>41.8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29.24</v>
      </c>
      <c r="G47" s="12">
        <v>34.03</v>
      </c>
      <c r="H47" s="12">
        <v>29.98</v>
      </c>
      <c r="I47" s="12">
        <v>30.58</v>
      </c>
      <c r="J47" s="13">
        <v>30.96</v>
      </c>
    </row>
    <row r="48" spans="2:10" ht="57.75" customHeight="1" x14ac:dyDescent="0.15">
      <c r="B48" s="14"/>
      <c r="C48" s="1171" t="s">
        <v>4</v>
      </c>
      <c r="D48" s="1171"/>
      <c r="E48" s="1172"/>
      <c r="F48" s="15">
        <v>10.76</v>
      </c>
      <c r="G48" s="16">
        <v>8.9600000000000009</v>
      </c>
      <c r="H48" s="16">
        <v>8.24</v>
      </c>
      <c r="I48" s="16">
        <v>7.89</v>
      </c>
      <c r="J48" s="17">
        <v>14.64</v>
      </c>
    </row>
    <row r="49" spans="2:10" ht="57.75" customHeight="1" thickBot="1" x14ac:dyDescent="0.2">
      <c r="B49" s="18"/>
      <c r="C49" s="1173" t="s">
        <v>5</v>
      </c>
      <c r="D49" s="1173"/>
      <c r="E49" s="1174"/>
      <c r="F49" s="19">
        <v>5.16</v>
      </c>
      <c r="G49" s="20">
        <v>0.78</v>
      </c>
      <c r="H49" s="20" t="s">
        <v>526</v>
      </c>
      <c r="I49" s="20" t="s">
        <v>527</v>
      </c>
      <c r="J49" s="21">
        <v>8.57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528</v>
      </c>
      <c r="D34" s="1181"/>
      <c r="E34" s="1182"/>
      <c r="F34" s="32">
        <v>10.76</v>
      </c>
      <c r="G34" s="33">
        <v>8.9499999999999993</v>
      </c>
      <c r="H34" s="33">
        <v>8.23</v>
      </c>
      <c r="I34" s="33">
        <v>7.89</v>
      </c>
      <c r="J34" s="34">
        <v>14.63</v>
      </c>
      <c r="K34" s="22"/>
      <c r="L34" s="22"/>
      <c r="M34" s="22"/>
      <c r="N34" s="22"/>
      <c r="O34" s="22"/>
      <c r="P34" s="22"/>
    </row>
    <row r="35" spans="1:16" ht="39" customHeight="1" x14ac:dyDescent="0.15">
      <c r="A35" s="22"/>
      <c r="B35" s="35"/>
      <c r="C35" s="1175" t="s">
        <v>529</v>
      </c>
      <c r="D35" s="1176"/>
      <c r="E35" s="1177"/>
      <c r="F35" s="36">
        <v>3.93</v>
      </c>
      <c r="G35" s="37">
        <v>4.5999999999999996</v>
      </c>
      <c r="H35" s="37">
        <v>5.72</v>
      </c>
      <c r="I35" s="37">
        <v>6.25</v>
      </c>
      <c r="J35" s="38">
        <v>6.88</v>
      </c>
      <c r="K35" s="22"/>
      <c r="L35" s="22"/>
      <c r="M35" s="22"/>
      <c r="N35" s="22"/>
      <c r="O35" s="22"/>
      <c r="P35" s="22"/>
    </row>
    <row r="36" spans="1:16" ht="39" customHeight="1" x14ac:dyDescent="0.15">
      <c r="A36" s="22"/>
      <c r="B36" s="35"/>
      <c r="C36" s="1175" t="s">
        <v>530</v>
      </c>
      <c r="D36" s="1176"/>
      <c r="E36" s="1177"/>
      <c r="F36" s="36">
        <v>2.25</v>
      </c>
      <c r="G36" s="37">
        <v>3.11</v>
      </c>
      <c r="H36" s="37">
        <v>3.52</v>
      </c>
      <c r="I36" s="37">
        <v>4.5599999999999996</v>
      </c>
      <c r="J36" s="38">
        <v>4.3600000000000003</v>
      </c>
      <c r="K36" s="22"/>
      <c r="L36" s="22"/>
      <c r="M36" s="22"/>
      <c r="N36" s="22"/>
      <c r="O36" s="22"/>
      <c r="P36" s="22"/>
    </row>
    <row r="37" spans="1:16" ht="39" customHeight="1" x14ac:dyDescent="0.15">
      <c r="A37" s="22"/>
      <c r="B37" s="35"/>
      <c r="C37" s="1175" t="s">
        <v>531</v>
      </c>
      <c r="D37" s="1176"/>
      <c r="E37" s="1177"/>
      <c r="F37" s="36">
        <v>0</v>
      </c>
      <c r="G37" s="37">
        <v>0.01</v>
      </c>
      <c r="H37" s="37">
        <v>0</v>
      </c>
      <c r="I37" s="37">
        <v>0</v>
      </c>
      <c r="J37" s="38">
        <v>0.54</v>
      </c>
      <c r="K37" s="22"/>
      <c r="L37" s="22"/>
      <c r="M37" s="22"/>
      <c r="N37" s="22"/>
      <c r="O37" s="22"/>
      <c r="P37" s="22"/>
    </row>
    <row r="38" spans="1:16" ht="39" customHeight="1" x14ac:dyDescent="0.15">
      <c r="A38" s="22"/>
      <c r="B38" s="35"/>
      <c r="C38" s="1175" t="s">
        <v>532</v>
      </c>
      <c r="D38" s="1176"/>
      <c r="E38" s="1177"/>
      <c r="F38" s="36">
        <v>0.1</v>
      </c>
      <c r="G38" s="37">
        <v>0.45</v>
      </c>
      <c r="H38" s="37">
        <v>0.4</v>
      </c>
      <c r="I38" s="37">
        <v>0</v>
      </c>
      <c r="J38" s="38">
        <v>7.0000000000000007E-2</v>
      </c>
      <c r="K38" s="22"/>
      <c r="L38" s="22"/>
      <c r="M38" s="22"/>
      <c r="N38" s="22"/>
      <c r="O38" s="22"/>
      <c r="P38" s="22"/>
    </row>
    <row r="39" spans="1:16" ht="39" customHeight="1" x14ac:dyDescent="0.15">
      <c r="A39" s="22"/>
      <c r="B39" s="35"/>
      <c r="C39" s="1175" t="s">
        <v>533</v>
      </c>
      <c r="D39" s="1176"/>
      <c r="E39" s="1177"/>
      <c r="F39" s="36">
        <v>0.02</v>
      </c>
      <c r="G39" s="37">
        <v>0.03</v>
      </c>
      <c r="H39" s="37">
        <v>0.01</v>
      </c>
      <c r="I39" s="37">
        <v>0</v>
      </c>
      <c r="J39" s="38">
        <v>0.05</v>
      </c>
      <c r="K39" s="22"/>
      <c r="L39" s="22"/>
      <c r="M39" s="22"/>
      <c r="N39" s="22"/>
      <c r="O39" s="22"/>
      <c r="P39" s="22"/>
    </row>
    <row r="40" spans="1:16" ht="39" customHeight="1" x14ac:dyDescent="0.15">
      <c r="A40" s="22"/>
      <c r="B40" s="35"/>
      <c r="C40" s="1175" t="s">
        <v>534</v>
      </c>
      <c r="D40" s="1176"/>
      <c r="E40" s="1177"/>
      <c r="F40" s="36">
        <v>0</v>
      </c>
      <c r="G40" s="37">
        <v>0</v>
      </c>
      <c r="H40" s="37">
        <v>0</v>
      </c>
      <c r="I40" s="37">
        <v>0</v>
      </c>
      <c r="J40" s="38">
        <v>0</v>
      </c>
      <c r="K40" s="22"/>
      <c r="L40" s="22"/>
      <c r="M40" s="22"/>
      <c r="N40" s="22"/>
      <c r="O40" s="22"/>
      <c r="P40" s="22"/>
    </row>
    <row r="41" spans="1:16" ht="39" customHeight="1" x14ac:dyDescent="0.15">
      <c r="A41" s="22"/>
      <c r="B41" s="35"/>
      <c r="C41" s="1175" t="s">
        <v>535</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536</v>
      </c>
      <c r="D42" s="1176"/>
      <c r="E42" s="1177"/>
      <c r="F42" s="36" t="s">
        <v>482</v>
      </c>
      <c r="G42" s="37" t="s">
        <v>482</v>
      </c>
      <c r="H42" s="37" t="s">
        <v>482</v>
      </c>
      <c r="I42" s="37" t="s">
        <v>482</v>
      </c>
      <c r="J42" s="38" t="s">
        <v>482</v>
      </c>
      <c r="K42" s="22"/>
      <c r="L42" s="22"/>
      <c r="M42" s="22"/>
      <c r="N42" s="22"/>
      <c r="O42" s="22"/>
      <c r="P42" s="22"/>
    </row>
    <row r="43" spans="1:16" ht="39" customHeight="1" thickBot="1" x14ac:dyDescent="0.2">
      <c r="A43" s="22"/>
      <c r="B43" s="40"/>
      <c r="C43" s="1178" t="s">
        <v>537</v>
      </c>
      <c r="D43" s="1179"/>
      <c r="E43" s="118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530</v>
      </c>
      <c r="L45" s="60">
        <v>501</v>
      </c>
      <c r="M45" s="60">
        <v>468</v>
      </c>
      <c r="N45" s="60">
        <v>462</v>
      </c>
      <c r="O45" s="61">
        <v>436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x14ac:dyDescent="0.15">
      <c r="A48" s="48"/>
      <c r="B48" s="1193"/>
      <c r="C48" s="1194"/>
      <c r="D48" s="62"/>
      <c r="E48" s="1185" t="s">
        <v>14</v>
      </c>
      <c r="F48" s="1185"/>
      <c r="G48" s="1185"/>
      <c r="H48" s="1185"/>
      <c r="I48" s="1185"/>
      <c r="J48" s="1186"/>
      <c r="K48" s="63">
        <v>156</v>
      </c>
      <c r="L48" s="64">
        <v>158</v>
      </c>
      <c r="M48" s="64">
        <v>158</v>
      </c>
      <c r="N48" s="64">
        <v>159</v>
      </c>
      <c r="O48" s="65">
        <v>150</v>
      </c>
      <c r="P48" s="48"/>
      <c r="Q48" s="48"/>
      <c r="R48" s="48"/>
      <c r="S48" s="48"/>
      <c r="T48" s="48"/>
      <c r="U48" s="48"/>
    </row>
    <row r="49" spans="1:21" ht="30.75" customHeight="1" x14ac:dyDescent="0.15">
      <c r="A49" s="48"/>
      <c r="B49" s="1193"/>
      <c r="C49" s="1194"/>
      <c r="D49" s="62"/>
      <c r="E49" s="1185" t="s">
        <v>15</v>
      </c>
      <c r="F49" s="1185"/>
      <c r="G49" s="1185"/>
      <c r="H49" s="1185"/>
      <c r="I49" s="1185"/>
      <c r="J49" s="1186"/>
      <c r="K49" s="63">
        <v>48</v>
      </c>
      <c r="L49" s="64">
        <v>56</v>
      </c>
      <c r="M49" s="64">
        <v>89</v>
      </c>
      <c r="N49" s="64">
        <v>77</v>
      </c>
      <c r="O49" s="65">
        <v>90</v>
      </c>
      <c r="P49" s="48"/>
      <c r="Q49" s="48"/>
      <c r="R49" s="48"/>
      <c r="S49" s="48"/>
      <c r="T49" s="48"/>
      <c r="U49" s="48"/>
    </row>
    <row r="50" spans="1:21" ht="30.75" customHeight="1" x14ac:dyDescent="0.15">
      <c r="A50" s="48"/>
      <c r="B50" s="1193"/>
      <c r="C50" s="1194"/>
      <c r="D50" s="62"/>
      <c r="E50" s="1185" t="s">
        <v>16</v>
      </c>
      <c r="F50" s="1185"/>
      <c r="G50" s="1185"/>
      <c r="H50" s="1185"/>
      <c r="I50" s="1185"/>
      <c r="J50" s="1186"/>
      <c r="K50" s="63">
        <v>15</v>
      </c>
      <c r="L50" s="64">
        <v>15</v>
      </c>
      <c r="M50" s="64">
        <v>6</v>
      </c>
      <c r="N50" s="64">
        <v>2</v>
      </c>
      <c r="O50" s="65">
        <v>2</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482</v>
      </c>
      <c r="L51" s="64" t="s">
        <v>482</v>
      </c>
      <c r="M51" s="64" t="s">
        <v>482</v>
      </c>
      <c r="N51" s="64" t="s">
        <v>482</v>
      </c>
      <c r="O51" s="65" t="s">
        <v>482</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459</v>
      </c>
      <c r="L52" s="64">
        <v>467</v>
      </c>
      <c r="M52" s="64">
        <v>454</v>
      </c>
      <c r="N52" s="64">
        <v>471</v>
      </c>
      <c r="O52" s="65">
        <v>463</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290</v>
      </c>
      <c r="L53" s="69">
        <v>263</v>
      </c>
      <c r="M53" s="69">
        <v>267</v>
      </c>
      <c r="N53" s="69">
        <v>229</v>
      </c>
      <c r="O53" s="70">
        <v>215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211" t="s">
        <v>23</v>
      </c>
      <c r="C41" s="1212"/>
      <c r="D41" s="81"/>
      <c r="E41" s="1213" t="s">
        <v>24</v>
      </c>
      <c r="F41" s="1213"/>
      <c r="G41" s="1213"/>
      <c r="H41" s="1214"/>
      <c r="I41" s="82">
        <v>4352</v>
      </c>
      <c r="J41" s="83">
        <v>4205</v>
      </c>
      <c r="K41" s="83">
        <v>4173</v>
      </c>
      <c r="L41" s="83">
        <v>4047</v>
      </c>
      <c r="M41" s="84">
        <v>4184</v>
      </c>
    </row>
    <row r="42" spans="2:13" ht="27.75" customHeight="1" x14ac:dyDescent="0.15">
      <c r="B42" s="1201"/>
      <c r="C42" s="1202"/>
      <c r="D42" s="85"/>
      <c r="E42" s="1205" t="s">
        <v>25</v>
      </c>
      <c r="F42" s="1205"/>
      <c r="G42" s="1205"/>
      <c r="H42" s="1206"/>
      <c r="I42" s="86">
        <v>12</v>
      </c>
      <c r="J42" s="87">
        <v>3</v>
      </c>
      <c r="K42" s="87" t="s">
        <v>482</v>
      </c>
      <c r="L42" s="87" t="s">
        <v>482</v>
      </c>
      <c r="M42" s="88" t="s">
        <v>482</v>
      </c>
    </row>
    <row r="43" spans="2:13" ht="27.75" customHeight="1" x14ac:dyDescent="0.15">
      <c r="B43" s="1201"/>
      <c r="C43" s="1202"/>
      <c r="D43" s="85"/>
      <c r="E43" s="1205" t="s">
        <v>26</v>
      </c>
      <c r="F43" s="1205"/>
      <c r="G43" s="1205"/>
      <c r="H43" s="1206"/>
      <c r="I43" s="86">
        <v>1741</v>
      </c>
      <c r="J43" s="87">
        <v>1742</v>
      </c>
      <c r="K43" s="87">
        <v>1838</v>
      </c>
      <c r="L43" s="87">
        <v>1923</v>
      </c>
      <c r="M43" s="88">
        <v>1876</v>
      </c>
    </row>
    <row r="44" spans="2:13" ht="27.75" customHeight="1" x14ac:dyDescent="0.15">
      <c r="B44" s="1201"/>
      <c r="C44" s="1202"/>
      <c r="D44" s="85"/>
      <c r="E44" s="1205" t="s">
        <v>27</v>
      </c>
      <c r="F44" s="1205"/>
      <c r="G44" s="1205"/>
      <c r="H44" s="1206"/>
      <c r="I44" s="86">
        <v>627</v>
      </c>
      <c r="J44" s="87">
        <v>549</v>
      </c>
      <c r="K44" s="87">
        <v>496</v>
      </c>
      <c r="L44" s="87">
        <v>515</v>
      </c>
      <c r="M44" s="88">
        <v>493</v>
      </c>
    </row>
    <row r="45" spans="2:13" ht="27.75" customHeight="1" x14ac:dyDescent="0.15">
      <c r="B45" s="1201"/>
      <c r="C45" s="1202"/>
      <c r="D45" s="85"/>
      <c r="E45" s="1205" t="s">
        <v>28</v>
      </c>
      <c r="F45" s="1205"/>
      <c r="G45" s="1205"/>
      <c r="H45" s="1206"/>
      <c r="I45" s="86">
        <v>1312</v>
      </c>
      <c r="J45" s="87">
        <v>1338</v>
      </c>
      <c r="K45" s="87">
        <v>1409</v>
      </c>
      <c r="L45" s="87">
        <v>1316</v>
      </c>
      <c r="M45" s="88">
        <v>1323</v>
      </c>
    </row>
    <row r="46" spans="2:13" ht="27.75" customHeight="1" x14ac:dyDescent="0.15">
      <c r="B46" s="1201"/>
      <c r="C46" s="1202"/>
      <c r="D46" s="85"/>
      <c r="E46" s="1205" t="s">
        <v>29</v>
      </c>
      <c r="F46" s="1205"/>
      <c r="G46" s="1205"/>
      <c r="H46" s="1206"/>
      <c r="I46" s="86" t="s">
        <v>482</v>
      </c>
      <c r="J46" s="87" t="s">
        <v>482</v>
      </c>
      <c r="K46" s="87" t="s">
        <v>482</v>
      </c>
      <c r="L46" s="87" t="s">
        <v>482</v>
      </c>
      <c r="M46" s="88" t="s">
        <v>482</v>
      </c>
    </row>
    <row r="47" spans="2:13" ht="27.75" customHeight="1" x14ac:dyDescent="0.15">
      <c r="B47" s="1201"/>
      <c r="C47" s="1202"/>
      <c r="D47" s="85"/>
      <c r="E47" s="1205" t="s">
        <v>30</v>
      </c>
      <c r="F47" s="1205"/>
      <c r="G47" s="1205"/>
      <c r="H47" s="1206"/>
      <c r="I47" s="86" t="s">
        <v>482</v>
      </c>
      <c r="J47" s="87" t="s">
        <v>482</v>
      </c>
      <c r="K47" s="87" t="s">
        <v>482</v>
      </c>
      <c r="L47" s="87" t="s">
        <v>482</v>
      </c>
      <c r="M47" s="88" t="s">
        <v>482</v>
      </c>
    </row>
    <row r="48" spans="2:13" ht="27.75" customHeight="1" x14ac:dyDescent="0.15">
      <c r="B48" s="1203"/>
      <c r="C48" s="1204"/>
      <c r="D48" s="85"/>
      <c r="E48" s="1205" t="s">
        <v>31</v>
      </c>
      <c r="F48" s="1205"/>
      <c r="G48" s="1205"/>
      <c r="H48" s="1206"/>
      <c r="I48" s="86" t="s">
        <v>482</v>
      </c>
      <c r="J48" s="87" t="s">
        <v>482</v>
      </c>
      <c r="K48" s="87" t="s">
        <v>482</v>
      </c>
      <c r="L48" s="87" t="s">
        <v>482</v>
      </c>
      <c r="M48" s="88" t="s">
        <v>482</v>
      </c>
    </row>
    <row r="49" spans="2:13" ht="27.75" customHeight="1" x14ac:dyDescent="0.15">
      <c r="B49" s="1199" t="s">
        <v>32</v>
      </c>
      <c r="C49" s="1200"/>
      <c r="D49" s="89"/>
      <c r="E49" s="1205" t="s">
        <v>33</v>
      </c>
      <c r="F49" s="1205"/>
      <c r="G49" s="1205"/>
      <c r="H49" s="1206"/>
      <c r="I49" s="86">
        <v>1310</v>
      </c>
      <c r="J49" s="87">
        <v>1476</v>
      </c>
      <c r="K49" s="87">
        <v>1638</v>
      </c>
      <c r="L49" s="87">
        <v>1653</v>
      </c>
      <c r="M49" s="88">
        <v>1595</v>
      </c>
    </row>
    <row r="50" spans="2:13" ht="27.75" customHeight="1" x14ac:dyDescent="0.15">
      <c r="B50" s="1201"/>
      <c r="C50" s="1202"/>
      <c r="D50" s="85"/>
      <c r="E50" s="1205" t="s">
        <v>34</v>
      </c>
      <c r="F50" s="1205"/>
      <c r="G50" s="1205"/>
      <c r="H50" s="1206"/>
      <c r="I50" s="86">
        <v>36</v>
      </c>
      <c r="J50" s="87">
        <v>33</v>
      </c>
      <c r="K50" s="87">
        <v>30</v>
      </c>
      <c r="L50" s="87">
        <v>27</v>
      </c>
      <c r="M50" s="88">
        <v>23</v>
      </c>
    </row>
    <row r="51" spans="2:13" ht="27.75" customHeight="1" x14ac:dyDescent="0.15">
      <c r="B51" s="1203"/>
      <c r="C51" s="1204"/>
      <c r="D51" s="85"/>
      <c r="E51" s="1205" t="s">
        <v>35</v>
      </c>
      <c r="F51" s="1205"/>
      <c r="G51" s="1205"/>
      <c r="H51" s="1206"/>
      <c r="I51" s="86">
        <v>4800</v>
      </c>
      <c r="J51" s="87">
        <v>4595</v>
      </c>
      <c r="K51" s="87">
        <v>4562</v>
      </c>
      <c r="L51" s="87">
        <v>4491</v>
      </c>
      <c r="M51" s="88">
        <v>4418</v>
      </c>
    </row>
    <row r="52" spans="2:13" ht="27.75" customHeight="1" thickBot="1" x14ac:dyDescent="0.2">
      <c r="B52" s="1207" t="s">
        <v>36</v>
      </c>
      <c r="C52" s="1208"/>
      <c r="D52" s="90"/>
      <c r="E52" s="1209" t="s">
        <v>37</v>
      </c>
      <c r="F52" s="1209"/>
      <c r="G52" s="1209"/>
      <c r="H52" s="1210"/>
      <c r="I52" s="91">
        <v>1899</v>
      </c>
      <c r="J52" s="92">
        <v>1732</v>
      </c>
      <c r="K52" s="92">
        <v>1687</v>
      </c>
      <c r="L52" s="92">
        <v>1629</v>
      </c>
      <c r="M52" s="93">
        <v>1840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560</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560</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559</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554</v>
      </c>
      <c r="I42" s="352"/>
      <c r="J42" s="352"/>
      <c r="K42" s="352"/>
      <c r="L42" s="244"/>
      <c r="M42" s="244"/>
      <c r="N42" s="244"/>
      <c r="O42" s="244"/>
    </row>
    <row r="43" spans="2:17" ht="13.5" x14ac:dyDescent="0.15">
      <c r="B43" s="248"/>
      <c r="C43" s="244"/>
      <c r="D43" s="244"/>
      <c r="E43" s="244"/>
      <c r="F43" s="244"/>
      <c r="G43" s="1251"/>
      <c r="H43" s="1228"/>
      <c r="I43" s="1228"/>
      <c r="J43" s="1228"/>
      <c r="K43" s="1228"/>
      <c r="L43" s="1228"/>
      <c r="M43" s="1228"/>
      <c r="N43" s="1228"/>
      <c r="O43" s="1229"/>
    </row>
    <row r="44" spans="2:17" ht="13.5" x14ac:dyDescent="0.15">
      <c r="B44" s="248"/>
      <c r="C44" s="244"/>
      <c r="D44" s="244"/>
      <c r="E44" s="244"/>
      <c r="F44" s="244"/>
      <c r="G44" s="1230"/>
      <c r="H44" s="1231"/>
      <c r="I44" s="1231"/>
      <c r="J44" s="1231"/>
      <c r="K44" s="1231"/>
      <c r="L44" s="1231"/>
      <c r="M44" s="1231"/>
      <c r="N44" s="1231"/>
      <c r="O44" s="1232"/>
    </row>
    <row r="45" spans="2:17" ht="13.5" x14ac:dyDescent="0.15">
      <c r="B45" s="248"/>
      <c r="C45" s="244"/>
      <c r="D45" s="244"/>
      <c r="E45" s="244"/>
      <c r="F45" s="244"/>
      <c r="G45" s="1230"/>
      <c r="H45" s="1231"/>
      <c r="I45" s="1231"/>
      <c r="J45" s="1231"/>
      <c r="K45" s="1231"/>
      <c r="L45" s="1231"/>
      <c r="M45" s="1231"/>
      <c r="N45" s="1231"/>
      <c r="O45" s="1232"/>
    </row>
    <row r="46" spans="2:17" ht="13.5" x14ac:dyDescent="0.15">
      <c r="B46" s="248"/>
      <c r="C46" s="244"/>
      <c r="D46" s="244"/>
      <c r="E46" s="244"/>
      <c r="F46" s="244"/>
      <c r="G46" s="1230"/>
      <c r="H46" s="1231"/>
      <c r="I46" s="1231"/>
      <c r="J46" s="1231"/>
      <c r="K46" s="1231"/>
      <c r="L46" s="1231"/>
      <c r="M46" s="1231"/>
      <c r="N46" s="1231"/>
      <c r="O46" s="1232"/>
    </row>
    <row r="47" spans="2:17" ht="13.5" x14ac:dyDescent="0.15">
      <c r="B47" s="248"/>
      <c r="C47" s="244"/>
      <c r="D47" s="244"/>
      <c r="E47" s="244"/>
      <c r="F47" s="244"/>
      <c r="G47" s="1233"/>
      <c r="H47" s="1234"/>
      <c r="I47" s="1234"/>
      <c r="J47" s="1234"/>
      <c r="K47" s="1234"/>
      <c r="L47" s="1234"/>
      <c r="M47" s="1234"/>
      <c r="N47" s="1234"/>
      <c r="O47" s="1235"/>
    </row>
    <row r="48" spans="2:17" ht="13.5" x14ac:dyDescent="0.15">
      <c r="B48" s="248"/>
      <c r="C48" s="244"/>
      <c r="D48" s="244"/>
      <c r="E48" s="244"/>
      <c r="F48" s="244"/>
      <c r="G48" s="244"/>
      <c r="H48" s="363"/>
      <c r="I48" s="363"/>
      <c r="J48" s="363"/>
    </row>
    <row r="49" spans="1:17" ht="13.5" x14ac:dyDescent="0.15">
      <c r="B49" s="248"/>
      <c r="C49" s="244"/>
      <c r="D49" s="244"/>
      <c r="E49" s="244"/>
      <c r="F49" s="244"/>
      <c r="G49" s="243" t="s">
        <v>558</v>
      </c>
    </row>
    <row r="50" spans="1:17" ht="13.5" x14ac:dyDescent="0.15">
      <c r="B50" s="248"/>
      <c r="C50" s="244"/>
      <c r="D50" s="244"/>
      <c r="E50" s="244"/>
      <c r="F50" s="244"/>
      <c r="G50" s="1236"/>
      <c r="H50" s="1237"/>
      <c r="I50" s="1237"/>
      <c r="J50" s="1238"/>
      <c r="K50" s="345" t="s">
        <v>521</v>
      </c>
      <c r="L50" s="345" t="s">
        <v>522</v>
      </c>
      <c r="M50" s="345" t="s">
        <v>523</v>
      </c>
      <c r="N50" s="345" t="s">
        <v>524</v>
      </c>
      <c r="O50" s="345" t="s">
        <v>525</v>
      </c>
    </row>
    <row r="51" spans="1:17" ht="13.5" x14ac:dyDescent="0.15">
      <c r="B51" s="248"/>
      <c r="C51" s="244"/>
      <c r="D51" s="244"/>
      <c r="E51" s="244"/>
      <c r="F51" s="244"/>
      <c r="G51" s="1239" t="s">
        <v>552</v>
      </c>
      <c r="H51" s="1240"/>
      <c r="I51" s="1245" t="s">
        <v>550</v>
      </c>
      <c r="J51" s="1245"/>
      <c r="K51" s="1249"/>
      <c r="L51" s="1249"/>
      <c r="M51" s="1249"/>
      <c r="N51" s="1249"/>
      <c r="O51" s="1249"/>
    </row>
    <row r="52" spans="1:17" ht="13.5" x14ac:dyDescent="0.15">
      <c r="B52" s="248"/>
      <c r="C52" s="244"/>
      <c r="D52" s="244"/>
      <c r="E52" s="244"/>
      <c r="F52" s="244"/>
      <c r="G52" s="1241"/>
      <c r="H52" s="1242"/>
      <c r="I52" s="1246"/>
      <c r="J52" s="1246"/>
      <c r="K52" s="1215"/>
      <c r="L52" s="1215"/>
      <c r="M52" s="1215"/>
      <c r="N52" s="1215"/>
      <c r="O52" s="1215"/>
    </row>
    <row r="53" spans="1:17" ht="13.5" x14ac:dyDescent="0.15">
      <c r="A53" s="355"/>
      <c r="B53" s="248"/>
      <c r="C53" s="244"/>
      <c r="D53" s="244"/>
      <c r="E53" s="244"/>
      <c r="F53" s="244"/>
      <c r="G53" s="1241"/>
      <c r="H53" s="1242"/>
      <c r="I53" s="1225" t="s">
        <v>557</v>
      </c>
      <c r="J53" s="1225"/>
      <c r="K53" s="1250"/>
      <c r="L53" s="1250"/>
      <c r="M53" s="1250"/>
      <c r="N53" s="1250"/>
      <c r="O53" s="1250"/>
    </row>
    <row r="54" spans="1:17" ht="13.5" x14ac:dyDescent="0.15">
      <c r="A54" s="355"/>
      <c r="B54" s="248"/>
      <c r="C54" s="244"/>
      <c r="D54" s="244"/>
      <c r="E54" s="244"/>
      <c r="F54" s="244"/>
      <c r="G54" s="1243"/>
      <c r="H54" s="1244"/>
      <c r="I54" s="1225"/>
      <c r="J54" s="1225"/>
      <c r="K54" s="1248"/>
      <c r="L54" s="1248"/>
      <c r="M54" s="1248"/>
      <c r="N54" s="1248"/>
      <c r="O54" s="1248"/>
    </row>
    <row r="55" spans="1:17" ht="13.5" x14ac:dyDescent="0.15">
      <c r="A55" s="355"/>
      <c r="B55" s="248"/>
      <c r="C55" s="244"/>
      <c r="D55" s="244"/>
      <c r="E55" s="244"/>
      <c r="F55" s="244"/>
      <c r="G55" s="1219" t="s">
        <v>551</v>
      </c>
      <c r="H55" s="1220"/>
      <c r="I55" s="1225" t="s">
        <v>550</v>
      </c>
      <c r="J55" s="1225"/>
      <c r="K55" s="1249"/>
      <c r="L55" s="1249"/>
      <c r="M55" s="1249"/>
      <c r="N55" s="1249"/>
      <c r="O55" s="1249"/>
    </row>
    <row r="56" spans="1:17" ht="13.5" x14ac:dyDescent="0.15">
      <c r="A56" s="355"/>
      <c r="B56" s="248"/>
      <c r="C56" s="244"/>
      <c r="D56" s="244"/>
      <c r="E56" s="244"/>
      <c r="F56" s="244"/>
      <c r="G56" s="1221"/>
      <c r="H56" s="1222"/>
      <c r="I56" s="1225"/>
      <c r="J56" s="1225"/>
      <c r="K56" s="1215"/>
      <c r="L56" s="1215"/>
      <c r="M56" s="1215"/>
      <c r="N56" s="1215"/>
      <c r="O56" s="1215"/>
    </row>
    <row r="57" spans="1:17" s="355" customFormat="1" ht="13.5" x14ac:dyDescent="0.15">
      <c r="B57" s="356"/>
      <c r="C57" s="352"/>
      <c r="D57" s="352"/>
      <c r="E57" s="352"/>
      <c r="F57" s="352"/>
      <c r="G57" s="1221"/>
      <c r="H57" s="1222"/>
      <c r="I57" s="1217" t="s">
        <v>556</v>
      </c>
      <c r="J57" s="1217"/>
      <c r="K57" s="1250"/>
      <c r="L57" s="1250"/>
      <c r="M57" s="1250"/>
      <c r="N57" s="1250"/>
      <c r="O57" s="1250"/>
      <c r="P57" s="361"/>
      <c r="Q57" s="356"/>
    </row>
    <row r="58" spans="1:17" s="355" customFormat="1" ht="13.5" x14ac:dyDescent="0.15">
      <c r="A58" s="243"/>
      <c r="B58" s="356"/>
      <c r="C58" s="352"/>
      <c r="D58" s="352"/>
      <c r="E58" s="352"/>
      <c r="F58" s="352"/>
      <c r="G58" s="1223"/>
      <c r="H58" s="1224"/>
      <c r="I58" s="1217"/>
      <c r="J58" s="1217"/>
      <c r="K58" s="1248"/>
      <c r="L58" s="1248"/>
      <c r="M58" s="1248"/>
      <c r="N58" s="1248"/>
      <c r="O58" s="1248"/>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555</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554</v>
      </c>
      <c r="I64" s="352"/>
      <c r="J64" s="352"/>
      <c r="K64" s="352"/>
      <c r="L64" s="244"/>
      <c r="M64" s="244"/>
      <c r="N64" s="244"/>
      <c r="O64" s="244"/>
    </row>
    <row r="65" spans="2:30" ht="13.5" x14ac:dyDescent="0.15">
      <c r="B65" s="248"/>
      <c r="C65" s="244"/>
      <c r="D65" s="244"/>
      <c r="E65" s="244"/>
      <c r="F65" s="244"/>
      <c r="G65" s="1227" t="s">
        <v>561</v>
      </c>
      <c r="H65" s="1228"/>
      <c r="I65" s="1228"/>
      <c r="J65" s="1228"/>
      <c r="K65" s="1228"/>
      <c r="L65" s="1228"/>
      <c r="M65" s="1228"/>
      <c r="N65" s="1228"/>
      <c r="O65" s="1229"/>
    </row>
    <row r="66" spans="2:30" ht="13.5" x14ac:dyDescent="0.15">
      <c r="B66" s="248"/>
      <c r="C66" s="244"/>
      <c r="D66" s="244"/>
      <c r="E66" s="244"/>
      <c r="F66" s="244"/>
      <c r="G66" s="1230"/>
      <c r="H66" s="1231"/>
      <c r="I66" s="1231"/>
      <c r="J66" s="1231"/>
      <c r="K66" s="1231"/>
      <c r="L66" s="1231"/>
      <c r="M66" s="1231"/>
      <c r="N66" s="1231"/>
      <c r="O66" s="1232"/>
    </row>
    <row r="67" spans="2:30" ht="13.5" x14ac:dyDescent="0.15">
      <c r="B67" s="248"/>
      <c r="C67" s="244"/>
      <c r="D67" s="244"/>
      <c r="E67" s="244"/>
      <c r="F67" s="244"/>
      <c r="G67" s="1230"/>
      <c r="H67" s="1231"/>
      <c r="I67" s="1231"/>
      <c r="J67" s="1231"/>
      <c r="K67" s="1231"/>
      <c r="L67" s="1231"/>
      <c r="M67" s="1231"/>
      <c r="N67" s="1231"/>
      <c r="O67" s="1232"/>
    </row>
    <row r="68" spans="2:30" ht="13.5" x14ac:dyDescent="0.15">
      <c r="B68" s="248"/>
      <c r="C68" s="244"/>
      <c r="D68" s="244"/>
      <c r="E68" s="244"/>
      <c r="F68" s="244"/>
      <c r="G68" s="1230"/>
      <c r="H68" s="1231"/>
      <c r="I68" s="1231"/>
      <c r="J68" s="1231"/>
      <c r="K68" s="1231"/>
      <c r="L68" s="1231"/>
      <c r="M68" s="1231"/>
      <c r="N68" s="1231"/>
      <c r="O68" s="1232"/>
    </row>
    <row r="69" spans="2:30" ht="13.5" x14ac:dyDescent="0.15">
      <c r="B69" s="248"/>
      <c r="C69" s="244"/>
      <c r="D69" s="244"/>
      <c r="E69" s="244"/>
      <c r="F69" s="244"/>
      <c r="G69" s="1233"/>
      <c r="H69" s="1234"/>
      <c r="I69" s="1234"/>
      <c r="J69" s="1234"/>
      <c r="K69" s="1234"/>
      <c r="L69" s="1234"/>
      <c r="M69" s="1234"/>
      <c r="N69" s="1234"/>
      <c r="O69" s="1235"/>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553</v>
      </c>
      <c r="I71" s="349"/>
      <c r="J71" s="348"/>
      <c r="K71" s="348"/>
      <c r="L71" s="347"/>
      <c r="M71" s="348"/>
      <c r="N71" s="347"/>
      <c r="O71" s="346"/>
    </row>
    <row r="72" spans="2:30" ht="13.5" x14ac:dyDescent="0.15">
      <c r="B72" s="248"/>
      <c r="C72" s="244"/>
      <c r="D72" s="244"/>
      <c r="E72" s="244"/>
      <c r="F72" s="244"/>
      <c r="G72" s="1236"/>
      <c r="H72" s="1237"/>
      <c r="I72" s="1237"/>
      <c r="J72" s="1238"/>
      <c r="K72" s="345" t="s">
        <v>521</v>
      </c>
      <c r="L72" s="345" t="s">
        <v>522</v>
      </c>
      <c r="M72" s="345" t="s">
        <v>523</v>
      </c>
      <c r="N72" s="345" t="s">
        <v>524</v>
      </c>
      <c r="O72" s="345" t="s">
        <v>525</v>
      </c>
    </row>
    <row r="73" spans="2:30" ht="13.5" x14ac:dyDescent="0.15">
      <c r="B73" s="248"/>
      <c r="C73" s="244"/>
      <c r="D73" s="244"/>
      <c r="E73" s="244"/>
      <c r="F73" s="244"/>
      <c r="G73" s="1239" t="s">
        <v>552</v>
      </c>
      <c r="H73" s="1240"/>
      <c r="I73" s="1245" t="s">
        <v>550</v>
      </c>
      <c r="J73" s="1245"/>
      <c r="K73" s="1226">
        <v>66.2</v>
      </c>
      <c r="L73" s="1226">
        <v>64.400000000000006</v>
      </c>
      <c r="M73" s="1215">
        <v>61.1</v>
      </c>
      <c r="N73" s="1215">
        <v>60.6</v>
      </c>
      <c r="O73" s="1215">
        <v>65.3</v>
      </c>
      <c r="S73" s="243">
        <v>9.9</v>
      </c>
    </row>
    <row r="74" spans="2:30" ht="13.5" x14ac:dyDescent="0.15">
      <c r="B74" s="248"/>
      <c r="C74" s="244"/>
      <c r="D74" s="244"/>
      <c r="E74" s="244"/>
      <c r="F74" s="244"/>
      <c r="G74" s="1241"/>
      <c r="H74" s="1242"/>
      <c r="I74" s="1246"/>
      <c r="J74" s="1246"/>
      <c r="K74" s="1226"/>
      <c r="L74" s="1226"/>
      <c r="M74" s="1215"/>
      <c r="N74" s="1215"/>
      <c r="O74" s="1215"/>
    </row>
    <row r="75" spans="2:30" ht="13.5" x14ac:dyDescent="0.15">
      <c r="B75" s="248"/>
      <c r="C75" s="244"/>
      <c r="D75" s="244"/>
      <c r="E75" s="244"/>
      <c r="F75" s="244"/>
      <c r="G75" s="1241"/>
      <c r="H75" s="1242"/>
      <c r="I75" s="1225" t="s">
        <v>549</v>
      </c>
      <c r="J75" s="1225"/>
      <c r="K75" s="1247">
        <v>10.5</v>
      </c>
      <c r="L75" s="1247">
        <v>10.1</v>
      </c>
      <c r="M75" s="1247">
        <v>9.8000000000000007</v>
      </c>
      <c r="N75" s="1247">
        <v>9.3000000000000007</v>
      </c>
      <c r="O75" s="1247">
        <v>8.6</v>
      </c>
      <c r="U75" s="243">
        <v>81.2</v>
      </c>
      <c r="W75" s="243">
        <v>87.2</v>
      </c>
      <c r="Y75" s="243">
        <v>99.8</v>
      </c>
      <c r="AA75" s="243">
        <v>109.5</v>
      </c>
      <c r="AC75" s="243">
        <v>115.2</v>
      </c>
    </row>
    <row r="76" spans="2:30" ht="13.5" x14ac:dyDescent="0.15">
      <c r="B76" s="248"/>
      <c r="C76" s="244"/>
      <c r="D76" s="244"/>
      <c r="E76" s="244"/>
      <c r="F76" s="244"/>
      <c r="G76" s="1243"/>
      <c r="H76" s="1244"/>
      <c r="I76" s="1225"/>
      <c r="J76" s="1225"/>
      <c r="K76" s="1248"/>
      <c r="L76" s="1248"/>
      <c r="M76" s="1248"/>
      <c r="N76" s="1248"/>
      <c r="O76" s="1248"/>
    </row>
    <row r="77" spans="2:30" ht="13.5" x14ac:dyDescent="0.15">
      <c r="B77" s="248"/>
      <c r="C77" s="244"/>
      <c r="D77" s="244"/>
      <c r="E77" s="244"/>
      <c r="F77" s="244"/>
      <c r="G77" s="1219" t="s">
        <v>551</v>
      </c>
      <c r="H77" s="1220"/>
      <c r="I77" s="1225" t="s">
        <v>550</v>
      </c>
      <c r="J77" s="1225"/>
      <c r="K77" s="1226">
        <v>38.6</v>
      </c>
      <c r="L77" s="1226">
        <v>28.4</v>
      </c>
      <c r="M77" s="1215">
        <v>20.5</v>
      </c>
      <c r="N77" s="1215">
        <v>17.899999999999999</v>
      </c>
      <c r="O77" s="1215">
        <v>27</v>
      </c>
      <c r="R77" s="243">
        <v>12.3</v>
      </c>
      <c r="T77" s="243">
        <v>11.1</v>
      </c>
    </row>
    <row r="78" spans="2:30" ht="13.5" x14ac:dyDescent="0.15">
      <c r="B78" s="248"/>
      <c r="C78" s="244"/>
      <c r="D78" s="244"/>
      <c r="E78" s="244"/>
      <c r="F78" s="244"/>
      <c r="G78" s="1221"/>
      <c r="H78" s="1222"/>
      <c r="I78" s="1225"/>
      <c r="J78" s="1225"/>
      <c r="K78" s="1226"/>
      <c r="L78" s="1226"/>
      <c r="M78" s="1215"/>
      <c r="N78" s="1215"/>
      <c r="O78" s="1215"/>
    </row>
    <row r="79" spans="2:30" ht="13.5" x14ac:dyDescent="0.15">
      <c r="B79" s="248"/>
      <c r="C79" s="244"/>
      <c r="D79" s="244"/>
      <c r="E79" s="244"/>
      <c r="F79" s="244"/>
      <c r="G79" s="1221"/>
      <c r="H79" s="1222"/>
      <c r="I79" s="1216" t="s">
        <v>549</v>
      </c>
      <c r="J79" s="1217"/>
      <c r="K79" s="1218">
        <v>12.6</v>
      </c>
      <c r="L79" s="1218">
        <v>11.4</v>
      </c>
      <c r="M79" s="1218">
        <v>10.5</v>
      </c>
      <c r="N79" s="1218">
        <v>9.5</v>
      </c>
      <c r="O79" s="1218">
        <v>8.6999999999999993</v>
      </c>
      <c r="V79" s="243">
        <v>53.5</v>
      </c>
      <c r="X79" s="243">
        <v>48.2</v>
      </c>
      <c r="Z79" s="243">
        <v>34.200000000000003</v>
      </c>
      <c r="AB79" s="243">
        <v>30.3</v>
      </c>
      <c r="AD79" s="243">
        <v>28.9</v>
      </c>
    </row>
    <row r="80" spans="2:30" ht="13.5" x14ac:dyDescent="0.15">
      <c r="B80" s="248"/>
      <c r="C80" s="244"/>
      <c r="D80" s="244"/>
      <c r="E80" s="244"/>
      <c r="F80" s="244"/>
      <c r="G80" s="1223"/>
      <c r="H80" s="1224"/>
      <c r="I80" s="1217"/>
      <c r="J80" s="1217"/>
      <c r="K80" s="1218"/>
      <c r="L80" s="1218"/>
      <c r="M80" s="1218"/>
      <c r="N80" s="1218"/>
      <c r="O80" s="1218"/>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154758</v>
      </c>
      <c r="E3" s="116"/>
      <c r="F3" s="117">
        <v>92021</v>
      </c>
      <c r="G3" s="118"/>
      <c r="H3" s="119"/>
    </row>
    <row r="4" spans="1:8" x14ac:dyDescent="0.15">
      <c r="A4" s="120"/>
      <c r="B4" s="121"/>
      <c r="C4" s="122"/>
      <c r="D4" s="123">
        <v>136451</v>
      </c>
      <c r="E4" s="124"/>
      <c r="F4" s="125">
        <v>52579</v>
      </c>
      <c r="G4" s="126"/>
      <c r="H4" s="127"/>
    </row>
    <row r="5" spans="1:8" x14ac:dyDescent="0.15">
      <c r="A5" s="108" t="s">
        <v>515</v>
      </c>
      <c r="B5" s="113"/>
      <c r="C5" s="114"/>
      <c r="D5" s="115">
        <v>40264</v>
      </c>
      <c r="E5" s="116"/>
      <c r="F5" s="117">
        <v>94828</v>
      </c>
      <c r="G5" s="118"/>
      <c r="H5" s="119"/>
    </row>
    <row r="6" spans="1:8" x14ac:dyDescent="0.15">
      <c r="A6" s="120"/>
      <c r="B6" s="121"/>
      <c r="C6" s="122"/>
      <c r="D6" s="123">
        <v>32966</v>
      </c>
      <c r="E6" s="124"/>
      <c r="F6" s="125">
        <v>55133</v>
      </c>
      <c r="G6" s="126"/>
      <c r="H6" s="127"/>
    </row>
    <row r="7" spans="1:8" x14ac:dyDescent="0.15">
      <c r="A7" s="108" t="s">
        <v>516</v>
      </c>
      <c r="B7" s="113"/>
      <c r="C7" s="114"/>
      <c r="D7" s="115">
        <v>89597</v>
      </c>
      <c r="E7" s="116"/>
      <c r="F7" s="117">
        <v>119674</v>
      </c>
      <c r="G7" s="118"/>
      <c r="H7" s="119"/>
    </row>
    <row r="8" spans="1:8" x14ac:dyDescent="0.15">
      <c r="A8" s="120"/>
      <c r="B8" s="121"/>
      <c r="C8" s="122"/>
      <c r="D8" s="123">
        <v>76419</v>
      </c>
      <c r="E8" s="124"/>
      <c r="F8" s="125">
        <v>57803</v>
      </c>
      <c r="G8" s="126"/>
      <c r="H8" s="127"/>
    </row>
    <row r="9" spans="1:8" x14ac:dyDescent="0.15">
      <c r="A9" s="108" t="s">
        <v>517</v>
      </c>
      <c r="B9" s="113"/>
      <c r="C9" s="114"/>
      <c r="D9" s="115">
        <v>39935</v>
      </c>
      <c r="E9" s="116"/>
      <c r="F9" s="117">
        <v>119685</v>
      </c>
      <c r="G9" s="118"/>
      <c r="H9" s="119"/>
    </row>
    <row r="10" spans="1:8" x14ac:dyDescent="0.15">
      <c r="A10" s="120"/>
      <c r="B10" s="121"/>
      <c r="C10" s="122"/>
      <c r="D10" s="123">
        <v>32305</v>
      </c>
      <c r="E10" s="124"/>
      <c r="F10" s="125">
        <v>68464</v>
      </c>
      <c r="G10" s="126"/>
      <c r="H10" s="127"/>
    </row>
    <row r="11" spans="1:8" x14ac:dyDescent="0.15">
      <c r="A11" s="108" t="s">
        <v>518</v>
      </c>
      <c r="B11" s="113"/>
      <c r="C11" s="114"/>
      <c r="D11" s="115">
        <v>83825</v>
      </c>
      <c r="E11" s="116"/>
      <c r="F11" s="117">
        <v>109920</v>
      </c>
      <c r="G11" s="118"/>
      <c r="H11" s="119"/>
    </row>
    <row r="12" spans="1:8" x14ac:dyDescent="0.15">
      <c r="A12" s="120"/>
      <c r="B12" s="121"/>
      <c r="C12" s="128"/>
      <c r="D12" s="123">
        <v>66191</v>
      </c>
      <c r="E12" s="124"/>
      <c r="F12" s="125">
        <v>62739</v>
      </c>
      <c r="G12" s="126"/>
      <c r="H12" s="127"/>
    </row>
    <row r="13" spans="1:8" x14ac:dyDescent="0.15">
      <c r="A13" s="108"/>
      <c r="B13" s="113"/>
      <c r="C13" s="129"/>
      <c r="D13" s="130">
        <v>81676</v>
      </c>
      <c r="E13" s="131"/>
      <c r="F13" s="132">
        <v>107226</v>
      </c>
      <c r="G13" s="133"/>
      <c r="H13" s="119"/>
    </row>
    <row r="14" spans="1:8" x14ac:dyDescent="0.15">
      <c r="A14" s="120"/>
      <c r="B14" s="121"/>
      <c r="C14" s="122"/>
      <c r="D14" s="123">
        <v>68866</v>
      </c>
      <c r="E14" s="124"/>
      <c r="F14" s="125">
        <v>59344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10.76</v>
      </c>
      <c r="C19" s="134">
        <f>ROUND(VALUE(SUBSTITUTE(実質収支比率等に係る経年分析!G$48,"▲","-")),2)</f>
        <v>8.9600000000000009</v>
      </c>
      <c r="D19" s="134">
        <f>ROUND(VALUE(SUBSTITUTE(実質収支比率等に係る経年分析!H$48,"▲","-")),2)</f>
        <v>8.24</v>
      </c>
      <c r="E19" s="134">
        <f>ROUND(VALUE(SUBSTITUTE(実質収支比率等に係る経年分析!I$48,"▲","-")),2)</f>
        <v>7.89</v>
      </c>
      <c r="F19" s="134">
        <f>ROUND(VALUE(SUBSTITUTE(実質収支比率等に係る経年分析!J$48,"▲","-")),2)</f>
        <v>14.64</v>
      </c>
    </row>
    <row r="20" spans="1:11" x14ac:dyDescent="0.15">
      <c r="A20" s="134" t="s">
        <v>42</v>
      </c>
      <c r="B20" s="134">
        <f>ROUND(VALUE(SUBSTITUTE(実質収支比率等に係る経年分析!F$47,"▲","-")),2)</f>
        <v>29.24</v>
      </c>
      <c r="C20" s="134">
        <f>ROUND(VALUE(SUBSTITUTE(実質収支比率等に係る経年分析!G$47,"▲","-")),2)</f>
        <v>34.03</v>
      </c>
      <c r="D20" s="134">
        <f>ROUND(VALUE(SUBSTITUTE(実質収支比率等に係る経年分析!H$47,"▲","-")),2)</f>
        <v>29.98</v>
      </c>
      <c r="E20" s="134">
        <f>ROUND(VALUE(SUBSTITUTE(実質収支比率等に係る経年分析!I$47,"▲","-")),2)</f>
        <v>30.58</v>
      </c>
      <c r="F20" s="134">
        <f>ROUND(VALUE(SUBSTITUTE(実質収支比率等に係る経年分析!J$47,"▲","-")),2)</f>
        <v>30.96</v>
      </c>
    </row>
    <row r="21" spans="1:11" x14ac:dyDescent="0.15">
      <c r="A21" s="134" t="s">
        <v>43</v>
      </c>
      <c r="B21" s="134">
        <f>IF(ISNUMBER(VALUE(SUBSTITUTE(実質収支比率等に係る経年分析!F$49,"▲","-"))),ROUND(VALUE(SUBSTITUTE(実質収支比率等に係る経年分析!F$49,"▲","-")),2),NA())</f>
        <v>5.16</v>
      </c>
      <c r="C21" s="134">
        <f>IF(ISNUMBER(VALUE(SUBSTITUTE(実質収支比率等に係る経年分析!G$49,"▲","-"))),ROUND(VALUE(SUBSTITUTE(実質収支比率等に係る経年分析!G$49,"▲","-")),2),NA())</f>
        <v>0.78</v>
      </c>
      <c r="D21" s="134">
        <f>IF(ISNUMBER(VALUE(SUBSTITUTE(実質収支比率等に係る経年分析!H$49,"▲","-"))),ROUND(VALUE(SUBSTITUTE(実質収支比率等に係る経年分析!H$49,"▲","-")),2),NA())</f>
        <v>-3.98</v>
      </c>
      <c r="E21" s="134">
        <f>IF(ISNUMBER(VALUE(SUBSTITUTE(実質収支比率等に係る経年分析!I$49,"▲","-"))),ROUND(VALUE(SUBSTITUTE(実質収支比率等に係る経年分析!I$49,"▲","-")),2),NA())</f>
        <v>-0.4</v>
      </c>
      <c r="F21" s="134">
        <f>IF(ISNUMBER(VALUE(SUBSTITUTE(実質収支比率等に係る経年分析!J$49,"▲","-"))),ROUND(VALUE(SUBSTITUTE(実質収支比率等に係る経年分析!J$49,"▲","-")),2),NA())</f>
        <v>8.57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南伊豆町子浦漁業集落排水事業特別会計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南伊豆町土地取得特別会計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南伊豆町後期高齢者医療特別会計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南伊豆町介護保険特別会計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南伊豆町公共下水道事業特別会計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0.54</v>
      </c>
    </row>
    <row r="34" spans="1:16" x14ac:dyDescent="0.15">
      <c r="A34" s="135" t="str">
        <f>IF(連結実質赤字比率に係る赤字・黒字の構成分析!C$36="",NA(),連結実質赤字比率に係る赤字・黒字の構成分析!C$36)</f>
        <v>南伊豆町国民健康保険特別会計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4.5599999999999996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4.3600000000000003</v>
      </c>
    </row>
    <row r="35" spans="1:16" x14ac:dyDescent="0.15">
      <c r="A35" s="135" t="str">
        <f>IF(連結実質赤字比率に係る赤字・黒字の構成分析!C$35="",NA(),連結実質赤字比率に係る赤字・黒字の構成分析!C$35)</f>
        <v>南伊豆町水道事業会計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4.5999999999999996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8.9499999999999993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14.63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459</v>
      </c>
      <c r="E42" s="136"/>
      <c r="F42" s="136"/>
      <c r="G42" s="136">
        <f>'実質公債費比率（分子）の構造'!L$52</f>
        <v>467</v>
      </c>
      <c r="H42" s="136"/>
      <c r="I42" s="136"/>
      <c r="J42" s="136">
        <f>'実質公債費比率（分子）の構造'!M$52</f>
        <v>454</v>
      </c>
      <c r="K42" s="136"/>
      <c r="L42" s="136"/>
      <c r="M42" s="136">
        <f>'実質公債費比率（分子）の構造'!N$52</f>
        <v>471</v>
      </c>
      <c r="N42" s="136"/>
      <c r="O42" s="136"/>
      <c r="P42" s="136">
        <f>'実質公債費比率（分子）の構造'!O$52</f>
        <v>463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15</v>
      </c>
      <c r="C44" s="136"/>
      <c r="D44" s="136"/>
      <c r="E44" s="136">
        <f>'実質公債費比率（分子）の構造'!L$50</f>
        <v>15</v>
      </c>
      <c r="F44" s="136"/>
      <c r="G44" s="136"/>
      <c r="H44" s="136">
        <f>'実質公債費比率（分子）の構造'!M$50</f>
        <v>6</v>
      </c>
      <c r="I44" s="136"/>
      <c r="J44" s="136"/>
      <c r="K44" s="136">
        <f>'実質公債費比率（分子）の構造'!N$50</f>
        <v>2</v>
      </c>
      <c r="L44" s="136"/>
      <c r="M44" s="136"/>
      <c r="N44" s="136">
        <f>'実質公債費比率（分子）の構造'!O$50</f>
        <v>2</v>
      </c>
      <c r="O44" s="136"/>
      <c r="P44" s="136"/>
    </row>
    <row r="45" spans="1:16" x14ac:dyDescent="0.15">
      <c r="A45" s="136" t="s">
        <v>53</v>
      </c>
      <c r="B45" s="136">
        <f>'実質公債費比率（分子）の構造'!K$49</f>
        <v>48</v>
      </c>
      <c r="C45" s="136"/>
      <c r="D45" s="136"/>
      <c r="E45" s="136">
        <f>'実質公債費比率（分子）の構造'!L$49</f>
        <v>56</v>
      </c>
      <c r="F45" s="136"/>
      <c r="G45" s="136"/>
      <c r="H45" s="136">
        <f>'実質公債費比率（分子）の構造'!M$49</f>
        <v>89</v>
      </c>
      <c r="I45" s="136"/>
      <c r="J45" s="136"/>
      <c r="K45" s="136">
        <f>'実質公債費比率（分子）の構造'!N$49</f>
        <v>77</v>
      </c>
      <c r="L45" s="136"/>
      <c r="M45" s="136"/>
      <c r="N45" s="136">
        <f>'実質公債費比率（分子）の構造'!O$49</f>
        <v>90</v>
      </c>
      <c r="O45" s="136"/>
      <c r="P45" s="136"/>
    </row>
    <row r="46" spans="1:16" x14ac:dyDescent="0.15">
      <c r="A46" s="136" t="s">
        <v>54</v>
      </c>
      <c r="B46" s="136">
        <f>'実質公債費比率（分子）の構造'!K$48</f>
        <v>156</v>
      </c>
      <c r="C46" s="136"/>
      <c r="D46" s="136"/>
      <c r="E46" s="136">
        <f>'実質公債費比率（分子）の構造'!L$48</f>
        <v>158</v>
      </c>
      <c r="F46" s="136"/>
      <c r="G46" s="136"/>
      <c r="H46" s="136">
        <f>'実質公債費比率（分子）の構造'!M$48</f>
        <v>158</v>
      </c>
      <c r="I46" s="136"/>
      <c r="J46" s="136"/>
      <c r="K46" s="136">
        <f>'実質公債費比率（分子）の構造'!N$48</f>
        <v>159</v>
      </c>
      <c r="L46" s="136"/>
      <c r="M46" s="136"/>
      <c r="N46" s="136">
        <f>'実質公債費比率（分子）の構造'!O$48</f>
        <v>150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530</v>
      </c>
      <c r="C49" s="136"/>
      <c r="D49" s="136"/>
      <c r="E49" s="136">
        <f>'実質公債費比率（分子）の構造'!L$45</f>
        <v>501</v>
      </c>
      <c r="F49" s="136"/>
      <c r="G49" s="136"/>
      <c r="H49" s="136">
        <f>'実質公債費比率（分子）の構造'!M$45</f>
        <v>468</v>
      </c>
      <c r="I49" s="136"/>
      <c r="J49" s="136"/>
      <c r="K49" s="136">
        <f>'実質公債費比率（分子）の構造'!N$45</f>
        <v>462</v>
      </c>
      <c r="L49" s="136"/>
      <c r="M49" s="136"/>
      <c r="N49" s="136">
        <f>'実質公債費比率（分子）の構造'!O$45</f>
        <v>436</v>
      </c>
      <c r="O49" s="136"/>
      <c r="P49" s="136"/>
    </row>
    <row r="50" spans="1:16" x14ac:dyDescent="0.15">
      <c r="A50" s="136" t="s">
        <v>58</v>
      </c>
      <c r="B50" s="136" t="e">
        <f>NA()</f>
        <v>#N/A</v>
      </c>
      <c r="C50" s="136">
        <f>IF(ISNUMBER('実質公債費比率（分子）の構造'!K$53),'実質公債費比率（分子）の構造'!K$53,NA())</f>
        <v>290</v>
      </c>
      <c r="D50" s="136" t="e">
        <f>NA()</f>
        <v>#N/A</v>
      </c>
      <c r="E50" s="136" t="e">
        <f>NA()</f>
        <v>#N/A</v>
      </c>
      <c r="F50" s="136">
        <f>IF(ISNUMBER('実質公債費比率（分子）の構造'!L$53),'実質公債費比率（分子）の構造'!L$53,NA())</f>
        <v>263</v>
      </c>
      <c r="G50" s="136" t="e">
        <f>NA()</f>
        <v>#N/A</v>
      </c>
      <c r="H50" s="136" t="e">
        <f>NA()</f>
        <v>#N/A</v>
      </c>
      <c r="I50" s="136">
        <f>IF(ISNUMBER('実質公債費比率（分子）の構造'!M$53),'実質公債費比率（分子）の構造'!M$53,NA())</f>
        <v>267</v>
      </c>
      <c r="J50" s="136" t="e">
        <f>NA()</f>
        <v>#N/A</v>
      </c>
      <c r="K50" s="136" t="e">
        <f>NA()</f>
        <v>#N/A</v>
      </c>
      <c r="L50" s="136">
        <f>IF(ISNUMBER('実質公債費比率（分子）の構造'!N$53),'実質公債費比率（分子）の構造'!N$53,NA())</f>
        <v>229</v>
      </c>
      <c r="M50" s="136" t="e">
        <f>NA()</f>
        <v>#N/A</v>
      </c>
      <c r="N50" s="136" t="e">
        <f>NA()</f>
        <v>#N/A</v>
      </c>
      <c r="O50" s="136">
        <f>IF(ISNUMBER('実質公債費比率（分子）の構造'!O$53),'実質公債費比率（分子）の構造'!O$53,NA())</f>
        <v>215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4800</v>
      </c>
      <c r="E56" s="135"/>
      <c r="F56" s="135"/>
      <c r="G56" s="135">
        <f>'将来負担比率（分子）の構造'!J$51</f>
        <v>4595</v>
      </c>
      <c r="H56" s="135"/>
      <c r="I56" s="135"/>
      <c r="J56" s="135">
        <f>'将来負担比率（分子）の構造'!K$51</f>
        <v>4562</v>
      </c>
      <c r="K56" s="135"/>
      <c r="L56" s="135"/>
      <c r="M56" s="135">
        <f>'将来負担比率（分子）の構造'!L$51</f>
        <v>4491</v>
      </c>
      <c r="N56" s="135"/>
      <c r="O56" s="135"/>
      <c r="P56" s="135">
        <f>'将来負担比率（分子）の構造'!M$51</f>
        <v>4418</v>
      </c>
    </row>
    <row r="57" spans="1:16" x14ac:dyDescent="0.15">
      <c r="A57" s="135" t="s">
        <v>34</v>
      </c>
      <c r="B57" s="135"/>
      <c r="C57" s="135"/>
      <c r="D57" s="135">
        <f>'将来負担比率（分子）の構造'!I$50</f>
        <v>36</v>
      </c>
      <c r="E57" s="135"/>
      <c r="F57" s="135"/>
      <c r="G57" s="135">
        <f>'将来負担比率（分子）の構造'!J$50</f>
        <v>33</v>
      </c>
      <c r="H57" s="135"/>
      <c r="I57" s="135"/>
      <c r="J57" s="135">
        <f>'将来負担比率（分子）の構造'!K$50</f>
        <v>30</v>
      </c>
      <c r="K57" s="135"/>
      <c r="L57" s="135"/>
      <c r="M57" s="135">
        <f>'将来負担比率（分子）の構造'!L$50</f>
        <v>27</v>
      </c>
      <c r="N57" s="135"/>
      <c r="O57" s="135"/>
      <c r="P57" s="135">
        <f>'将来負担比率（分子）の構造'!M$50</f>
        <v>23</v>
      </c>
    </row>
    <row r="58" spans="1:16" x14ac:dyDescent="0.15">
      <c r="A58" s="135" t="s">
        <v>33</v>
      </c>
      <c r="B58" s="135"/>
      <c r="C58" s="135"/>
      <c r="D58" s="135">
        <f>'将来負担比率（分子）の構造'!I$49</f>
        <v>1310</v>
      </c>
      <c r="E58" s="135"/>
      <c r="F58" s="135"/>
      <c r="G58" s="135">
        <f>'将来負担比率（分子）の構造'!J$49</f>
        <v>1476</v>
      </c>
      <c r="H58" s="135"/>
      <c r="I58" s="135"/>
      <c r="J58" s="135">
        <f>'将来負担比率（分子）の構造'!K$49</f>
        <v>1638</v>
      </c>
      <c r="K58" s="135"/>
      <c r="L58" s="135"/>
      <c r="M58" s="135">
        <f>'将来負担比率（分子）の構造'!L$49</f>
        <v>1653</v>
      </c>
      <c r="N58" s="135"/>
      <c r="O58" s="135"/>
      <c r="P58" s="135">
        <f>'将来負担比率（分子）の構造'!M$49</f>
        <v>1595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1312</v>
      </c>
      <c r="C62" s="135"/>
      <c r="D62" s="135"/>
      <c r="E62" s="135">
        <f>'将来負担比率（分子）の構造'!J$45</f>
        <v>1338</v>
      </c>
      <c r="F62" s="135"/>
      <c r="G62" s="135"/>
      <c r="H62" s="135">
        <f>'将来負担比率（分子）の構造'!K$45</f>
        <v>1409</v>
      </c>
      <c r="I62" s="135"/>
      <c r="J62" s="135"/>
      <c r="K62" s="135">
        <f>'将来負担比率（分子）の構造'!L$45</f>
        <v>1316</v>
      </c>
      <c r="L62" s="135"/>
      <c r="M62" s="135"/>
      <c r="N62" s="135">
        <f>'将来負担比率（分子）の構造'!M$45</f>
        <v>1323</v>
      </c>
      <c r="O62" s="135"/>
      <c r="P62" s="135"/>
    </row>
    <row r="63" spans="1:16" x14ac:dyDescent="0.15">
      <c r="A63" s="135" t="s">
        <v>27</v>
      </c>
      <c r="B63" s="135">
        <f>'将来負担比率（分子）の構造'!I$44</f>
        <v>627</v>
      </c>
      <c r="C63" s="135"/>
      <c r="D63" s="135"/>
      <c r="E63" s="135">
        <f>'将来負担比率（分子）の構造'!J$44</f>
        <v>549</v>
      </c>
      <c r="F63" s="135"/>
      <c r="G63" s="135"/>
      <c r="H63" s="135">
        <f>'将来負担比率（分子）の構造'!K$44</f>
        <v>496</v>
      </c>
      <c r="I63" s="135"/>
      <c r="J63" s="135"/>
      <c r="K63" s="135">
        <f>'将来負担比率（分子）の構造'!L$44</f>
        <v>515</v>
      </c>
      <c r="L63" s="135"/>
      <c r="M63" s="135"/>
      <c r="N63" s="135">
        <f>'将来負担比率（分子）の構造'!M$44</f>
        <v>493</v>
      </c>
      <c r="O63" s="135"/>
      <c r="P63" s="135"/>
    </row>
    <row r="64" spans="1:16" x14ac:dyDescent="0.15">
      <c r="A64" s="135" t="s">
        <v>26</v>
      </c>
      <c r="B64" s="135">
        <f>'将来負担比率（分子）の構造'!I$43</f>
        <v>1741</v>
      </c>
      <c r="C64" s="135"/>
      <c r="D64" s="135"/>
      <c r="E64" s="135">
        <f>'将来負担比率（分子）の構造'!J$43</f>
        <v>1742</v>
      </c>
      <c r="F64" s="135"/>
      <c r="G64" s="135"/>
      <c r="H64" s="135">
        <f>'将来負担比率（分子）の構造'!K$43</f>
        <v>1838</v>
      </c>
      <c r="I64" s="135"/>
      <c r="J64" s="135"/>
      <c r="K64" s="135">
        <f>'将来負担比率（分子）の構造'!L$43</f>
        <v>1923</v>
      </c>
      <c r="L64" s="135"/>
      <c r="M64" s="135"/>
      <c r="N64" s="135">
        <f>'将来負担比率（分子）の構造'!M$43</f>
        <v>1876</v>
      </c>
      <c r="O64" s="135"/>
      <c r="P64" s="135"/>
    </row>
    <row r="65" spans="1:16" x14ac:dyDescent="0.15">
      <c r="A65" s="135" t="s">
        <v>25</v>
      </c>
      <c r="B65" s="135">
        <f>'将来負担比率（分子）の構造'!I$42</f>
        <v>12</v>
      </c>
      <c r="C65" s="135"/>
      <c r="D65" s="135"/>
      <c r="E65" s="135">
        <f>'将来負担比率（分子）の構造'!J$42</f>
        <v>3</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4352</v>
      </c>
      <c r="C66" s="135"/>
      <c r="D66" s="135"/>
      <c r="E66" s="135">
        <f>'将来負担比率（分子）の構造'!J$41</f>
        <v>4205</v>
      </c>
      <c r="F66" s="135"/>
      <c r="G66" s="135"/>
      <c r="H66" s="135">
        <f>'将来負担比率（分子）の構造'!K$41</f>
        <v>4173</v>
      </c>
      <c r="I66" s="135"/>
      <c r="J66" s="135"/>
      <c r="K66" s="135">
        <f>'将来負担比率（分子）の構造'!L$41</f>
        <v>4047</v>
      </c>
      <c r="L66" s="135"/>
      <c r="M66" s="135"/>
      <c r="N66" s="135">
        <f>'将来負担比率（分子）の構造'!M$41</f>
        <v>4184</v>
      </c>
      <c r="O66" s="135"/>
      <c r="P66" s="135"/>
    </row>
    <row r="67" spans="1:16" x14ac:dyDescent="0.15">
      <c r="A67" s="135" t="s">
        <v>62</v>
      </c>
      <c r="B67" s="135" t="e">
        <f>NA()</f>
        <v>#N/A</v>
      </c>
      <c r="C67" s="135">
        <f>IF(ISNUMBER('将来負担比率（分子）の構造'!I$52), IF('将来負担比率（分子）の構造'!I$52 &lt; 0, 0, '将来負担比率（分子）の構造'!I$52), NA())</f>
        <v>1899</v>
      </c>
      <c r="D67" s="135" t="e">
        <f>NA()</f>
        <v>#N/A</v>
      </c>
      <c r="E67" s="135" t="e">
        <f>NA()</f>
        <v>#N/A</v>
      </c>
      <c r="F67" s="135">
        <f>IF(ISNUMBER('将来負担比率（分子）の構造'!J$52), IF('将来負担比率（分子）の構造'!J$52 &lt; 0, 0, '将来負担比率（分子）の構造'!J$52), NA())</f>
        <v>1732</v>
      </c>
      <c r="G67" s="135" t="e">
        <f>NA()</f>
        <v>#N/A</v>
      </c>
      <c r="H67" s="135" t="e">
        <f>NA()</f>
        <v>#N/A</v>
      </c>
      <c r="I67" s="135">
        <f>IF(ISNUMBER('将来負担比率（分子）の構造'!K$52), IF('将来負担比率（分子）の構造'!K$52 &lt; 0, 0, '将来負担比率（分子）の構造'!K$52), NA())</f>
        <v>1687</v>
      </c>
      <c r="J67" s="135" t="e">
        <f>NA()</f>
        <v>#N/A</v>
      </c>
      <c r="K67" s="135" t="e">
        <f>NA()</f>
        <v>#N/A</v>
      </c>
      <c r="L67" s="135">
        <f>IF(ISNUMBER('将来負担比率（分子）の構造'!L$52), IF('将来負担比率（分子）の構造'!L$52 &lt; 0, 0, '将来負担比率（分子）の構造'!L$52), NA())</f>
        <v>1629</v>
      </c>
      <c r="M67" s="135" t="e">
        <f>NA()</f>
        <v>#N/A</v>
      </c>
      <c r="N67" s="135" t="e">
        <f>NA()</f>
        <v>#N/A</v>
      </c>
      <c r="O67" s="135">
        <f>IF(ISNUMBER('将来負担比率（分子）の構造'!M$52), IF('将来負担比率（分子）の構造'!M$52 &lt; 0, 0, '将来負担比率（分子）の構造'!M$52), NA())</f>
        <v>1840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minami</cp:lastModifiedBy>
  <cp:lastPrinted>2017-04-06T06:56:44Z</cp:lastPrinted>
  <dcterms:created xsi:type="dcterms:W3CDTF">2017-02-15T19:36:48Z</dcterms:created>
  <dcterms:modified xsi:type="dcterms:W3CDTF">2017-05-08T07:15:42Z</dcterms:modified>
  <cp:category/>
</cp:coreProperties>
</file>