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USB2\財政県調査\H28\"/>
    </mc:Choice>
  </mc:AlternateContent>
  <bookViews>
    <workbookView xWindow="0" yWindow="0" windowWidth="20490" windowHeight="83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W36" i="9"/>
  <c r="BW37" i="9" s="1"/>
  <c r="BE36" i="9"/>
  <c r="AM36" i="9"/>
  <c r="CO35" i="9"/>
  <c r="BW35" i="9"/>
  <c r="BE35" i="9"/>
  <c r="CO34" i="9"/>
  <c r="BW34" i="9"/>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alcChain>
</file>

<file path=xl/sharedStrings.xml><?xml version="1.0" encoding="utf-8"?>
<sst xmlns="http://schemas.openxmlformats.org/spreadsheetml/2006/main" count="1112" uniqueCount="560">
  <si>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</si>
  <si>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</si>
  <si>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</si>
  <si>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</si>
  <si>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</si>
  <si>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</si>
  <si>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</si>
  <si>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</si>
  <si>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</si>
  <si>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</si>
  <si>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</si>
  <si>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</si>
  <si>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</si>
  <si>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</si>
  <si>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</si>
  <si>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</si>
  <si>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</si>
  <si>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</si>
  <si>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</si>
  <si>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</si>
  <si>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</si>
  <si>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</si>
  <si>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</si>
  <si>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</si>
  <si>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</si>
  <si>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</si>
  <si>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</si>
  <si>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</si>
  <si>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</si>
  <si>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</si>
  <si>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</si>
  <si>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</si>
  <si>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</si>
  <si>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</si>
  <si>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</si>
  <si>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</si>
  <si>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</si>
  <si>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</si>
  <si>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</si>
  <si>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</si>
  <si>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</si>
  <si>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</si>
  <si>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</si>
  <si>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</si>
  <si>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</si>
  <si>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</si>
  <si>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</si>
  <si>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</si>
  <si>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</si>
  <si>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</si>
  <si>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</si>
  <si>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</si>
  <si>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</si>
  <si>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</si>
  <si>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</si>
  <si>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</si>
  <si>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</si>
  <si>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</si>
  <si>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</si>
  <si>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</si>
  <si>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</si>
  <si>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</si>
  <si>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</si>
  <si>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</si>
  <si>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</si>
  <si>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</si>
  <si>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</si>
  <si>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</si>
  <si>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</si>
  <si>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</si>
  <si>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</si>
  <si>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</si>
  <si>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</si>
  <si>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</si>
  <si>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</si>
  <si>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</si>
  <si>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</si>
  <si>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</si>
  <si>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</si>
  <si>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</si>
  <si>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</si>
  <si>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</si>
  <si>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</si>
  <si>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</si>
  <si>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</si>
  <si>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</si>
  <si>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</si>
  <si>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</si>
  <si>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</si>
  <si>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</si>
  <si>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</si>
  <si>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</si>
  <si>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</si>
  <si>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</si>
  <si>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</si>
  <si>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</si>
  <si>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</si>
  <si>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</si>
  <si>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</si>
  <si>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</si>
  <si>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</si>
  <si>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</si>
  <si>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</si>
  <si>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</si>
  <si>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</si>
  <si>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</si>
  <si>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</si>
  <si>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</si>
  <si>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</si>
  <si>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</si>
  <si>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</si>
  <si>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</si>
  <si>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</si>
  <si>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</si>
  <si>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</si>
  <si>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</si>
  <si>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</si>
  <si>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</si>
  <si>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</si>
  <si>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</si>
  <si>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</si>
  <si>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</si>
  <si>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</si>
  <si>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</si>
  <si>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</si>
  <si>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</si>
  <si>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</si>
  <si>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</si>
  <si>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</si>
  <si>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</si>
  <si>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</si>
  <si>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</si>
  <si>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</si>
  <si>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</si>
  <si>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</si>
  <si>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</si>
  <si>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</si>
  <si>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</si>
  <si>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</si>
  <si>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</si>
  <si>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</si>
  <si>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</si>
  <si>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</si>
  <si>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</si>
  <si>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</si>
  <si>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</si>
  <si>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</si>
  <si>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</si>
  <si>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</si>
  <si>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</si>
  <si>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</si>
  <si>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</si>
  <si>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</si>
  <si>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</si>
  <si>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</si>
  <si>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</si>
  <si>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</si>
  <si>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</si>
  <si>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</si>
  <si>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</si>
  <si>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</si>
  <si>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</si>
  <si>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</si>
  <si>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</si>
  <si>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</si>
  <si>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</si>
  <si>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</si>
  <si>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</si>
  <si>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</si>
  <si>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</si>
  <si>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</si>
  <si>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</si>
  <si>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</si>
  <si>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</si>
  <si>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</si>
  <si>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</si>
  <si>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</si>
  <si>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</si>
  <si>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</si>
  <si>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</si>
  <si>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</si>
  <si>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</si>
  <si>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</si>
  <si>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</si>
  <si>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</si>
  <si>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</si>
  <si>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</si>
  <si>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</si>
  <si>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</si>
  <si>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</si>
  <si>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</si>
  <si>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</si>
  <si>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</si>
  <si>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</si>
  <si>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</si>
  <si>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静岡県河津町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</si>
  <si>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</si>
  <si>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</si>
  <si>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</si>
  <si>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</si>
  <si>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</si>
  <si>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</si>
  <si>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</si>
  <si>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</si>
  <si>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</si>
  <si>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</si>
  <si>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</si>
  <si>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</si>
  <si>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</si>
  <si>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</si>
  <si>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</si>
  <si>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</si>
  <si>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</si>
  <si>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</si>
  <si>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</si>
  <si>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</si>
  <si>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</si>
  <si>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</si>
  <si>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</si>
  <si>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</si>
  <si>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</si>
  <si>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</si>
  <si>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</si>
  <si>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</si>
  <si>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</si>
  <si>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</si>
  <si>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</si>
  <si>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</si>
  <si>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</si>
  <si>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</si>
  <si>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</si>
  <si>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</si>
  <si>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</si>
  <si>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</si>
  <si>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</si>
  <si>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</si>
  <si>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</si>
  <si>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</si>
  <si>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</si>
  <si>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</si>
  <si>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</si>
  <si>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</si>
  <si>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</si>
  <si>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</si>
  <si>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</si>
  <si>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</si>
  <si>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</si>
  <si>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</si>
  <si>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</si>
  <si>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</si>
  <si>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</si>
  <si>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</si>
  <si>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</si>
  <si>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</si>
  <si>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</si>
  <si>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</si>
  <si>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</si>
  <si>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</si>
  <si>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</si>
  <si>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</si>
  <si>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</si>
  <si>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</si>
  <si>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</si>
  <si>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</si>
  <si>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</si>
  <si>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</si>
  <si>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</si>
  <si>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</si>
  <si>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</si>
  <si>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</si>
  <si>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</si>
  <si>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</si>
  <si>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</si>
  <si>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</si>
  <si>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</si>
  <si>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</si>
  <si>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</si>
  <si>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</si>
  <si>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</si>
  <si>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</si>
  <si>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</si>
  <si>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</si>
  <si>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</si>
  <si>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</si>
  <si>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</si>
  <si>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</si>
  <si>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</si>
  <si>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</si>
  <si>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</si>
  <si>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</si>
  <si>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</si>
  <si>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</si>
  <si>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</si>
  <si>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</si>
  <si>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</si>
  <si>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</si>
  <si>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</si>
  <si>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</si>
  <si>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</si>
  <si>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</si>
  <si>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</si>
  <si>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</si>
  <si>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</si>
  <si>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</si>
  <si>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</si>
  <si>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</si>
  <si>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</si>
  <si>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</si>
  <si>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</si>
  <si>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</si>
  <si>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</si>
  <si>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</si>
  <si>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</si>
  <si>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</si>
  <si>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</si>
  <si>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</si>
  <si>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</si>
  <si>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</si>
  <si>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</si>
  <si>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</si>
  <si>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</si>
  <si>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</si>
  <si>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</si>
  <si>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</si>
  <si>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</si>
  <si>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</si>
  <si>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</si>
  <si>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</si>
  <si>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</si>
  <si>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</si>
  <si>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</si>
  <si>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</si>
  <si>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</si>
  <si>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</si>
  <si>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</si>
  <si>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</si>
  <si>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</si>
  <si>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</si>
  <si>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</si>
  <si>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</si>
  <si>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</si>
  <si>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</si>
  <si>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</si>
  <si>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静岡県河津町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</si>
  <si>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</si>
  <si>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</si>
  <si>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</si>
  <si>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</si>
  <si>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</si>
  <si>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</si>
  <si>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</si>
  <si>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</si>
  <si>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</si>
  <si>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</si>
  <si>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</si>
  <si>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</si>
  <si>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</si>
  <si>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</si>
  <si>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</si>
  <si>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</si>
  <si>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</si>
  <si>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</si>
  <si>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</si>
  <si>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</si>
  <si>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河津駅前広場整備事業特別会計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</si>
  <si>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</si>
  <si>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</si>
  <si>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</si>
  <si>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</si>
  <si>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</si>
  <si>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</si>
  <si>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</si>
  <si>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</si>
  <si>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</si>
  <si>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</si>
  <si>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</si>
  <si>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</si>
  <si>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</si>
  <si>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</si>
  <si>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</si>
  <si>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</si>
  <si>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</si>
  <si>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</si>
  <si>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</si>
  <si>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</si>
  <si>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国民宿舎「かわづ」運営事業特別会計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</si>
  <si>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</si>
  <si>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</si>
  <si>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</si>
  <si>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</si>
  <si>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</si>
  <si>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</si>
  <si>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</si>
  <si>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</si>
  <si>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</si>
  <si>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</si>
  <si>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</si>
  <si>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</si>
  <si>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</si>
  <si>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</si>
  <si>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</si>
  <si>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</si>
  <si>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</si>
  <si>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</si>
  <si>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</si>
  <si>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</si>
  <si>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</si>
  <si>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</si>
  <si>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</si>
  <si>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</si>
  <si>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</si>
  <si>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</si>
  <si>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</si>
  <si>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</si>
  <si>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</si>
  <si>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</si>
  <si>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</si>
  <si>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</si>
  <si>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</si>
  <si>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</si>
  <si>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</si>
  <si>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</si>
  <si>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</si>
  <si>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</si>
  <si>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</si>
  <si>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</si>
  <si>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</si>
  <si>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</si>
  <si>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</si>
  <si>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</si>
  <si>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</si>
  <si>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</si>
  <si>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</si>
  <si>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</si>
  <si>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</si>
  <si>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</si>
  <si>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</si>
  <si>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</si>
  <si>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</si>
  <si>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温泉事業会計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</si>
  <si>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</si>
  <si>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</si>
  <si>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</si>
  <si>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</si>
  <si>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</si>
  <si>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</si>
  <si>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国民健康保険特別会計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</si>
  <si>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</si>
  <si>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</si>
  <si>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</si>
  <si>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</si>
  <si>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</si>
  <si>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</si>
  <si>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</si>
  <si>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</si>
  <si>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</si>
  <si>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</si>
  <si>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</si>
  <si>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</si>
  <si>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</si>
  <si>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</si>
  <si>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</si>
  <si>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</si>
  <si>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</si>
  <si>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</si>
  <si>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</si>
  <si>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</si>
  <si>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</si>
  <si>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</si>
  <si>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</si>
  <si>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</si>
  <si>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</si>
  <si>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</si>
  <si>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</si>
  <si>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</si>
  <si>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</si>
  <si>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</si>
  <si>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</si>
  <si>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</si>
  <si>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</si>
  <si>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</si>
  <si>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</si>
  <si>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</si>
  <si>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</si>
  <si>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</si>
  <si>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</si>
  <si>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</si>
  <si>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</si>
  <si>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</si>
  <si>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</si>
  <si>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</si>
  <si>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</si>
  <si>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</si>
  <si>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</si>
  <si>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</si>
  <si>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</si>
  <si>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</si>
  <si>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</si>
  <si>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</si>
  <si>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</si>
  <si>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</si>
  <si>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</si>
  <si>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</si>
  <si>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</si>
  <si>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</si>
  <si>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</si>
  <si>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</si>
  <si>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</si>
  <si>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</si>
  <si>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</si>
  <si>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</si>
  <si>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</si>
  <si>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</si>
  <si>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</si>
  <si>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</si>
  <si>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</si>
  <si>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</si>
  <si>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</si>
  <si>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</si>
  <si>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</si>
  <si>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</si>
  <si>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</si>
  <si>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</si>
  <si>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</si>
  <si>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</si>
  <si>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</si>
  <si>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</si>
  <si>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</si>
  <si>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</si>
  <si>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1.21</t>
  </si>
  <si>
    <t>▲ 7.88</t>
  </si>
  <si>
    <t>温泉事業会計</t>
  </si>
  <si>
    <t>一般会計</t>
  </si>
  <si>
    <t>水道事業会計</t>
  </si>
  <si>
    <t>国民健康保険特別会計</t>
  </si>
  <si>
    <t>介護保険特別会計</t>
  </si>
  <si>
    <t>河津駅前広場整備事業特別会計</t>
  </si>
  <si>
    <t>土地取得特別会計</t>
  </si>
  <si>
    <t>後期高齢者医療特別会計</t>
  </si>
  <si>
    <t>その他会計（赤字）</t>
  </si>
  <si>
    <t>その他会計（黒字）</t>
  </si>
  <si>
    <t>-</t>
    <phoneticPr fontId="2"/>
  </si>
  <si>
    <t>東河環境センター</t>
    <rPh sb="0" eb="2">
      <t>トウガ</t>
    </rPh>
    <rPh sb="2" eb="4">
      <t>カンキョウ</t>
    </rPh>
    <phoneticPr fontId="2"/>
  </si>
  <si>
    <t>下田地区消防組合</t>
    <rPh sb="0" eb="2">
      <t>シモダ</t>
    </rPh>
    <rPh sb="2" eb="4">
      <t>チク</t>
    </rPh>
    <rPh sb="4" eb="6">
      <t>ショウボウ</t>
    </rPh>
    <rPh sb="6" eb="8">
      <t>クミアイ</t>
    </rPh>
    <phoneticPr fontId="2"/>
  </si>
  <si>
    <t>-</t>
    <phoneticPr fontId="2"/>
  </si>
  <si>
    <t>一部事務組合下田メディカルセンター（普通会計分）</t>
  </si>
  <si>
    <t>一部事務組合下田メディカルセンター（事業会計分）</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</si>
  <si>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</si>
  <si>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</si>
  <si>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</si>
  <si>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</si>
  <si>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</si>
  <si>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</si>
  <si>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</si>
  <si>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</si>
  <si>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</si>
  <si>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</si>
  <si>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起債の新規発行を抑制しているため、実質公債費率も減少している状況にあるが、将来負担額に充当可能基金である財政調整基金から目的基金へ振り替えた関係で将来負担比率が増加した状況となっている。義務的経費の削減、起債発行額の抑制等行いながら財政の健全化を図る。
</t>
    <rPh sb="0" eb="2">
      <t>キサイ</t>
    </rPh>
    <rPh sb="3" eb="5">
      <t>シンキ</t>
    </rPh>
    <rPh sb="5" eb="7">
      <t>ハッコウ</t>
    </rPh>
    <rPh sb="8" eb="10">
      <t>ヨクセイ</t>
    </rPh>
    <rPh sb="37" eb="39">
      <t>ショウライ</t>
    </rPh>
    <rPh sb="39" eb="41">
      <t>フタン</t>
    </rPh>
    <rPh sb="41" eb="42">
      <t>ガク</t>
    </rPh>
    <rPh sb="43" eb="45">
      <t>ジュウトウ</t>
    </rPh>
    <rPh sb="45" eb="47">
      <t>カノウ</t>
    </rPh>
    <rPh sb="47" eb="49">
      <t>キキン</t>
    </rPh>
    <rPh sb="52" eb="54">
      <t>ザイセイ</t>
    </rPh>
    <rPh sb="54" eb="56">
      <t>チョウセイ</t>
    </rPh>
    <rPh sb="56" eb="58">
      <t>キキン</t>
    </rPh>
    <rPh sb="60" eb="62">
      <t>モクテキ</t>
    </rPh>
    <rPh sb="62" eb="64">
      <t>キキン</t>
    </rPh>
    <rPh sb="65" eb="66">
      <t>フ</t>
    </rPh>
    <rPh sb="67" eb="68">
      <t>カ</t>
    </rPh>
    <rPh sb="70" eb="72">
      <t>カンケイ</t>
    </rPh>
    <rPh sb="73" eb="75">
      <t>ショウライ</t>
    </rPh>
    <rPh sb="75" eb="77">
      <t>フタン</t>
    </rPh>
    <rPh sb="77" eb="79">
      <t>ヒリツ</t>
    </rPh>
    <rPh sb="80" eb="82">
      <t>ゾウカ</t>
    </rPh>
    <rPh sb="84" eb="86">
      <t>ジョウキョウ</t>
    </rPh>
    <rPh sb="102" eb="104">
      <t>キサイ</t>
    </rPh>
    <rPh sb="104" eb="107">
      <t>ハッコウガク</t>
    </rPh>
    <rPh sb="108" eb="111">
      <t>ヨクセイトウ</t>
    </rPh>
    <rPh sb="111" eb="112">
      <t>オコナ</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</si>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</sst>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35735</c:v>
                </c:pt>
                <c:pt idx="1">
                  <c:v>36725</c:v>
                </c:pt>
                <c:pt idx="2">
                  <c:v>38566</c:v>
                </c:pt>
                <c:pt idx="3">
                  <c:v>52069</c:v>
                </c:pt>
                <c:pt idx="4">
                  <c:v>64234</c:v>
                </c:pt>
              </c:numCache>
            </c:numRef>
          </c:val>
          <c:smooth val="0"/>
        </c:ser>
        <c:dLbls>
          <c:showLegendKey val="0"/>
          <c:showVal val="0"/>
          <c:showCatName val="0"/>
          <c:showSerName val="0"/>
          <c:showPercent val="0"/>
          <c:showBubbleSize val="0"/>
        </c:dLbls>
        <c:marker val="1"/>
        <c:smooth val="0"/>
        <c:axId val="533405304"/>
        <c:axId val="533394720"/>
      </c:lineChart>
      <c:catAx>
        <c:axId val="533405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3394720"/>
        <c:crosses val="autoZero"/>
        <c:auto val="1"/>
        <c:lblAlgn val="ctr"/>
        <c:lblOffset val="100"/>
        <c:tickLblSkip val="1"/>
        <c:tickMarkSkip val="1"/>
        <c:noMultiLvlLbl val="0"/>
      </c:catAx>
      <c:valAx>
        <c:axId val="5333947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3405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6.41</c:v>
                </c:pt>
                <c:pt idx="1">
                  <c:v>9.7100000000000009</c:v>
                </c:pt>
                <c:pt idx="2">
                  <c:v>10.11</c:v>
                </c:pt>
                <c:pt idx="3">
                  <c:v>12.88</c:v>
                </c:pt>
                <c:pt idx="4">
                  <c:v>11.46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43.84</c:v>
                </c:pt>
                <c:pt idx="1">
                  <c:v>43.58</c:v>
                </c:pt>
                <c:pt idx="2">
                  <c:v>43.75</c:v>
                </c:pt>
                <c:pt idx="3">
                  <c:v>39.96</c:v>
                </c:pt>
                <c:pt idx="4">
                  <c:v>33.03</c:v>
                </c:pt>
              </c:numCache>
            </c:numRef>
          </c:val>
        </c:ser>
        <c:dLbls>
          <c:showLegendKey val="0"/>
          <c:showVal val="0"/>
          <c:showCatName val="0"/>
          <c:showSerName val="0"/>
          <c:showPercent val="0"/>
          <c:showBubbleSize val="0"/>
        </c:dLbls>
        <c:gapWidth val="250"/>
        <c:overlap val="100"/>
        <c:axId val="533399816"/>
        <c:axId val="533400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6.19</c:v>
                </c:pt>
                <c:pt idx="1">
                  <c:v>1.64</c:v>
                </c:pt>
                <c:pt idx="2">
                  <c:v>0.38</c:v>
                </c:pt>
                <c:pt idx="3">
                  <c:v>-1.21</c:v>
                </c:pt>
                <c:pt idx="4">
                  <c:v>-7.88</c:v>
                </c:pt>
              </c:numCache>
            </c:numRef>
          </c:val>
          <c:smooth val="0"/>
        </c:ser>
        <c:dLbls>
          <c:showLegendKey val="0"/>
          <c:showVal val="0"/>
          <c:showCatName val="0"/>
          <c:showSerName val="0"/>
          <c:showPercent val="0"/>
          <c:showBubbleSize val="0"/>
        </c:dLbls>
        <c:marker val="1"/>
        <c:smooth val="0"/>
        <c:axId val="533399816"/>
        <c:axId val="533400208"/>
      </c:lineChart>
      <c:catAx>
        <c:axId val="533399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3400208"/>
        <c:crosses val="autoZero"/>
        <c:auto val="1"/>
        <c:lblAlgn val="ctr"/>
        <c:lblOffset val="100"/>
        <c:tickLblSkip val="1"/>
        <c:tickMarkSkip val="1"/>
        <c:noMultiLvlLbl val="0"/>
      </c:catAx>
      <c:valAx>
        <c:axId val="533400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3399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c:v>
                </c:pt>
                <c:pt idx="2">
                  <c:v>#N/A</c:v>
                </c:pt>
                <c:pt idx="3">
                  <c:v>0.11</c:v>
                </c:pt>
                <c:pt idx="4">
                  <c:v>#N/A</c:v>
                </c:pt>
                <c:pt idx="5">
                  <c:v>0.01</c:v>
                </c:pt>
                <c:pt idx="6">
                  <c:v>#N/A</c:v>
                </c:pt>
                <c:pt idx="7">
                  <c:v>0.01</c:v>
                </c:pt>
                <c:pt idx="8">
                  <c:v>#N/A</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河津駅前広場整備事業特別会計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0.02</c:v>
                </c:pt>
                <c:pt idx="4">
                  <c:v>#N/A</c:v>
                </c:pt>
                <c:pt idx="5">
                  <c:v>0.01</c:v>
                </c:pt>
                <c:pt idx="6">
                  <c:v>#N/A</c:v>
                </c:pt>
                <c:pt idx="7">
                  <c:v>0.01</c:v>
                </c:pt>
                <c:pt idx="8">
                  <c:v>#N/A</c:v>
                </c:pt>
                <c:pt idx="9">
                  <c:v>0.02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0.66</c:v>
                </c:pt>
                <c:pt idx="2">
                  <c:v>#N/A</c:v>
                </c:pt>
                <c:pt idx="3">
                  <c:v>0.76</c:v>
                </c:pt>
                <c:pt idx="4">
                  <c:v>#N/A</c:v>
                </c:pt>
                <c:pt idx="5">
                  <c:v>0.85</c:v>
                </c:pt>
                <c:pt idx="6">
                  <c:v>#N/A</c:v>
                </c:pt>
                <c:pt idx="7">
                  <c:v>0.67</c:v>
                </c:pt>
                <c:pt idx="8">
                  <c:v>#N/A</c:v>
                </c:pt>
                <c:pt idx="9">
                  <c:v>1.98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4.6399999999999997</c:v>
                </c:pt>
                <c:pt idx="2">
                  <c:v>#N/A</c:v>
                </c:pt>
                <c:pt idx="3">
                  <c:v>4.03</c:v>
                </c:pt>
                <c:pt idx="4">
                  <c:v>#N/A</c:v>
                </c:pt>
                <c:pt idx="5">
                  <c:v>1.81</c:v>
                </c:pt>
                <c:pt idx="6">
                  <c:v>#N/A</c:v>
                </c:pt>
                <c:pt idx="7">
                  <c:v>1.66</c:v>
                </c:pt>
                <c:pt idx="8">
                  <c:v>#N/A</c:v>
                </c:pt>
                <c:pt idx="9">
                  <c:v>3.56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5.97</c:v>
                </c:pt>
                <c:pt idx="2">
                  <c:v>#N/A</c:v>
                </c:pt>
                <c:pt idx="3">
                  <c:v>6.85</c:v>
                </c:pt>
                <c:pt idx="4">
                  <c:v>#N/A</c:v>
                </c:pt>
                <c:pt idx="5">
                  <c:v>6.87</c:v>
                </c:pt>
                <c:pt idx="6">
                  <c:v>#N/A</c:v>
                </c:pt>
                <c:pt idx="7">
                  <c:v>5.05</c:v>
                </c:pt>
                <c:pt idx="8">
                  <c:v>#N/A</c:v>
                </c:pt>
                <c:pt idx="9">
                  <c:v>4.18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6.36</c:v>
                </c:pt>
                <c:pt idx="2">
                  <c:v>#N/A</c:v>
                </c:pt>
                <c:pt idx="3">
                  <c:v>9.67</c:v>
                </c:pt>
                <c:pt idx="4">
                  <c:v>#N/A</c:v>
                </c:pt>
                <c:pt idx="5">
                  <c:v>10.08</c:v>
                </c:pt>
                <c:pt idx="6">
                  <c:v>#N/A</c:v>
                </c:pt>
                <c:pt idx="7">
                  <c:v>12.85</c:v>
                </c:pt>
                <c:pt idx="8">
                  <c:v>#N/A</c:v>
                </c:pt>
                <c:pt idx="9">
                  <c:v>11.42</c:v>
                </c:pt>
              </c:numCache>
            </c:numRef>
          </c:val>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5.97</c:v>
                </c:pt>
                <c:pt idx="2">
                  <c:v>#N/A</c:v>
                </c:pt>
                <c:pt idx="3">
                  <c:v>7.75</c:v>
                </c:pt>
                <c:pt idx="4">
                  <c:v>#N/A</c:v>
                </c:pt>
                <c:pt idx="5">
                  <c:v>9.35</c:v>
                </c:pt>
                <c:pt idx="6">
                  <c:v>#N/A</c:v>
                </c:pt>
                <c:pt idx="7">
                  <c:v>10.29</c:v>
                </c:pt>
                <c:pt idx="8">
                  <c:v>#N/A</c:v>
                </c:pt>
                <c:pt idx="9">
                  <c:v>12.06</c:v>
                </c:pt>
              </c:numCache>
            </c:numRef>
          </c:val>
        </c:ser>
        <c:dLbls>
          <c:showLegendKey val="0"/>
          <c:showVal val="0"/>
          <c:showCatName val="0"/>
          <c:showSerName val="0"/>
          <c:showPercent val="0"/>
          <c:showBubbleSize val="0"/>
        </c:dLbls>
        <c:gapWidth val="150"/>
        <c:overlap val="100"/>
        <c:axId val="533401384"/>
        <c:axId val="533402168"/>
      </c:barChart>
      <c:catAx>
        <c:axId val="533401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3402168"/>
        <c:crosses val="autoZero"/>
        <c:auto val="1"/>
        <c:lblAlgn val="ctr"/>
        <c:lblOffset val="100"/>
        <c:tickLblSkip val="1"/>
        <c:tickMarkSkip val="1"/>
        <c:noMultiLvlLbl val="0"/>
      </c:catAx>
      <c:valAx>
        <c:axId val="533402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3401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325</c:v>
                </c:pt>
                <c:pt idx="5">
                  <c:v>332</c:v>
                </c:pt>
                <c:pt idx="8">
                  <c:v>338</c:v>
                </c:pt>
                <c:pt idx="11">
                  <c:v>347</c:v>
                </c:pt>
                <c:pt idx="14">
                  <c:v>310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c:v>
                </c:pt>
                <c:pt idx="3">
                  <c:v>7</c:v>
                </c:pt>
                <c:pt idx="6">
                  <c:v>2</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98</c:v>
                </c:pt>
                <c:pt idx="3">
                  <c:v>90</c:v>
                </c:pt>
                <c:pt idx="6">
                  <c:v>99</c:v>
                </c:pt>
                <c:pt idx="9">
                  <c:v>88</c:v>
                </c:pt>
                <c:pt idx="12">
                  <c:v>94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c:v>
                </c:pt>
                <c:pt idx="3">
                  <c:v>2</c:v>
                </c:pt>
                <c:pt idx="6">
                  <c:v>1</c:v>
                </c:pt>
                <c:pt idx="9">
                  <c:v>1</c:v>
                </c:pt>
                <c:pt idx="12">
                  <c:v>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441</c:v>
                </c:pt>
                <c:pt idx="3">
                  <c:v>414</c:v>
                </c:pt>
                <c:pt idx="6">
                  <c:v>368</c:v>
                </c:pt>
                <c:pt idx="9">
                  <c:v>368</c:v>
                </c:pt>
                <c:pt idx="12">
                  <c:v>349</c:v>
                </c:pt>
              </c:numCache>
            </c:numRef>
          </c:val>
        </c:ser>
        <c:dLbls>
          <c:showLegendKey val="0"/>
          <c:showVal val="0"/>
          <c:showCatName val="0"/>
          <c:showSerName val="0"/>
          <c:showPercent val="0"/>
          <c:showBubbleSize val="0"/>
        </c:dLbls>
        <c:gapWidth val="100"/>
        <c:overlap val="100"/>
        <c:axId val="533402560"/>
        <c:axId val="533402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224</c:v>
                </c:pt>
                <c:pt idx="2">
                  <c:v>#N/A</c:v>
                </c:pt>
                <c:pt idx="3">
                  <c:v>#N/A</c:v>
                </c:pt>
                <c:pt idx="4">
                  <c:v>181</c:v>
                </c:pt>
                <c:pt idx="5">
                  <c:v>#N/A</c:v>
                </c:pt>
                <c:pt idx="6">
                  <c:v>#N/A</c:v>
                </c:pt>
                <c:pt idx="7">
                  <c:v>132</c:v>
                </c:pt>
                <c:pt idx="8">
                  <c:v>#N/A</c:v>
                </c:pt>
                <c:pt idx="9">
                  <c:v>#N/A</c:v>
                </c:pt>
                <c:pt idx="10">
                  <c:v>110</c:v>
                </c:pt>
                <c:pt idx="11">
                  <c:v>#N/A</c:v>
                </c:pt>
                <c:pt idx="12">
                  <c:v>#N/A</c:v>
                </c:pt>
                <c:pt idx="13">
                  <c:v>134</c:v>
                </c:pt>
                <c:pt idx="14">
                  <c:v>#N/A</c:v>
                </c:pt>
              </c:numCache>
            </c:numRef>
          </c:val>
          <c:smooth val="0"/>
        </c:ser>
        <c:dLbls>
          <c:showLegendKey val="0"/>
          <c:showVal val="0"/>
          <c:showCatName val="0"/>
          <c:showSerName val="0"/>
          <c:showPercent val="0"/>
          <c:showBubbleSize val="0"/>
        </c:dLbls>
        <c:marker val="1"/>
        <c:smooth val="0"/>
        <c:axId val="533402560"/>
        <c:axId val="533402952"/>
      </c:lineChart>
      <c:catAx>
        <c:axId val="53340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3402952"/>
        <c:crosses val="autoZero"/>
        <c:auto val="1"/>
        <c:lblAlgn val="ctr"/>
        <c:lblOffset val="100"/>
        <c:tickLblSkip val="1"/>
        <c:tickMarkSkip val="1"/>
        <c:noMultiLvlLbl val="0"/>
      </c:catAx>
      <c:valAx>
        <c:axId val="533402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340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2984</c:v>
                </c:pt>
                <c:pt idx="5">
                  <c:v>2888</c:v>
                </c:pt>
                <c:pt idx="8">
                  <c:v>2774</c:v>
                </c:pt>
                <c:pt idx="11">
                  <c:v>2771</c:v>
                </c:pt>
                <c:pt idx="14">
                  <c:v>2763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1262</c:v>
                </c:pt>
                <c:pt idx="5">
                  <c:v>1224</c:v>
                </c:pt>
                <c:pt idx="8">
                  <c:v>1224</c:v>
                </c:pt>
                <c:pt idx="11">
                  <c:v>1124</c:v>
                </c:pt>
                <c:pt idx="14">
                  <c:v>956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682</c:v>
                </c:pt>
                <c:pt idx="3">
                  <c:v>671</c:v>
                </c:pt>
                <c:pt idx="6">
                  <c:v>580</c:v>
                </c:pt>
                <c:pt idx="9">
                  <c:v>504</c:v>
                </c:pt>
                <c:pt idx="12">
                  <c:v>493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559</c:v>
                </c:pt>
                <c:pt idx="3">
                  <c:v>467</c:v>
                </c:pt>
                <c:pt idx="6">
                  <c:v>373</c:v>
                </c:pt>
                <c:pt idx="9">
                  <c:v>335</c:v>
                </c:pt>
                <c:pt idx="12">
                  <c:v>247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c:v>
                </c:pt>
                <c:pt idx="3">
                  <c:v>2</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3481</c:v>
                </c:pt>
                <c:pt idx="3">
                  <c:v>3361</c:v>
                </c:pt>
                <c:pt idx="6">
                  <c:v>3320</c:v>
                </c:pt>
                <c:pt idx="9">
                  <c:v>3353</c:v>
                </c:pt>
                <c:pt idx="12">
                  <c:v>3317</c:v>
                </c:pt>
              </c:numCache>
            </c:numRef>
          </c:val>
        </c:ser>
        <c:dLbls>
          <c:showLegendKey val="0"/>
          <c:showVal val="0"/>
          <c:showCatName val="0"/>
          <c:showSerName val="0"/>
          <c:showPercent val="0"/>
          <c:showBubbleSize val="0"/>
        </c:dLbls>
        <c:gapWidth val="100"/>
        <c:overlap val="100"/>
        <c:axId val="533403344"/>
        <c:axId val="533399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488</c:v>
                </c:pt>
                <c:pt idx="2">
                  <c:v>#N/A</c:v>
                </c:pt>
                <c:pt idx="3">
                  <c:v>#N/A</c:v>
                </c:pt>
                <c:pt idx="4">
                  <c:v>389</c:v>
                </c:pt>
                <c:pt idx="5">
                  <c:v>#N/A</c:v>
                </c:pt>
                <c:pt idx="6">
                  <c:v>#N/A</c:v>
                </c:pt>
                <c:pt idx="7">
                  <c:v>274</c:v>
                </c:pt>
                <c:pt idx="8">
                  <c:v>#N/A</c:v>
                </c:pt>
                <c:pt idx="9">
                  <c:v>#N/A</c:v>
                </c:pt>
                <c:pt idx="10">
                  <c:v>298</c:v>
                </c:pt>
                <c:pt idx="11">
                  <c:v>#N/A</c:v>
                </c:pt>
                <c:pt idx="12">
                  <c:v>#N/A</c:v>
                </c:pt>
                <c:pt idx="13">
                  <c:v>338</c:v>
                </c:pt>
                <c:pt idx="14">
                  <c:v>#N/A</c:v>
                </c:pt>
              </c:numCache>
            </c:numRef>
          </c:val>
          <c:smooth val="0"/>
        </c:ser>
        <c:dLbls>
          <c:showLegendKey val="0"/>
          <c:showVal val="0"/>
          <c:showCatName val="0"/>
          <c:showSerName val="0"/>
          <c:showPercent val="0"/>
          <c:showBubbleSize val="0"/>
        </c:dLbls>
        <c:marker val="1"/>
        <c:smooth val="0"/>
        <c:axId val="533403344"/>
        <c:axId val="533399424"/>
      </c:lineChart>
      <c:catAx>
        <c:axId val="53340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3399424"/>
        <c:crosses val="autoZero"/>
        <c:auto val="1"/>
        <c:lblAlgn val="ctr"/>
        <c:lblOffset val="100"/>
        <c:tickLblSkip val="1"/>
        <c:tickMarkSkip val="1"/>
        <c:noMultiLvlLbl val="0"/>
      </c:catAx>
      <c:valAx>
        <c:axId val="533399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340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{D8D39755-BBF5-4C8A-BCF2-836687D77D3F}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{168A512F-34ED-4129-AB56-A83581C533B6}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{749F43AD-2007-45FC-9257-51FC937FE01C}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{68954BE6-D80E-4FDF-B59C-6C7F0C309479}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{6B1F1468-6565-4DD2-9901-E2068FDFE7BF}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{9E2B34F1-7676-424D-98BB-4D02B391AA34}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{0147E4A8-340F-4209-A95C-B61EE00B790A}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{1E8D2CB7-CF6F-4CC7-9868-6309B699CA51}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{D53552D8-6DB3-4692-8127-DEF140EFDBB1}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{F6FAC50C-D714-4071-9E3A-2BF850B06B38}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90082128"/>
        <c:axId val="490081736"/>
      </c:scatterChart>
      <c:valAx>
        <c:axId val="4900821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0081736"/>
        <c:crosses val="autoZero"/>
        <c:crossBetween val="midCat"/>
      </c:valAx>
      <c:valAx>
        <c:axId val="4900817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0082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{8461842F-1167-4C45-9FCB-F69F5733E82E}</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{066E3269-C946-46A0-8F29-202C44E9A871}</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{DF76BCB3-C3B5-498A-A84A-07C48E260E95}</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{5B4DEE9D-1BAC-4190-813F-49D82725DB94}</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{EE38CDA3-B047-45A3-85CC-8B31CF7334D9}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9.9</c:v>
                </c:pt>
                <c:pt idx="1">
                  <c:v>9.1999999999999993</c:v>
                </c:pt>
                <c:pt idx="2">
                  <c:v>7.9</c:v>
                </c:pt>
                <c:pt idx="3">
                  <c:v>6.4</c:v>
                </c:pt>
                <c:pt idx="4">
                  <c:v>5.7</c:v>
                </c:pt>
              </c:numCache>
            </c:numRef>
          </c:xVal>
          <c:yVal>
            <c:numRef>
              <c:f>公会計指標分析・財政指標組合せ分析表!$K$73:$O$73</c:f>
              <c:numCache>
                <c:formatCode>#,##0.0;"▲ "#,##0.0</c:formatCode>
                <c:ptCount val="5"/>
                <c:pt idx="0">
                  <c:v>21.2</c:v>
                </c:pt>
                <c:pt idx="1">
                  <c:v>17.5</c:v>
                </c:pt>
                <c:pt idx="2">
                  <c:v>12.4</c:v>
                </c:pt>
                <c:pt idx="3">
                  <c:v>13.6</c:v>
                </c:pt>
                <c:pt idx="4">
                  <c:v>15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{3DF1BFDE-1598-4EC6-B8E6-A0ADB1E7F3FD}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{79A67312-BE90-468F-8FD9-B863C8611586}</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{42C8E362-F6FF-4204-890B-A31727A0F3AD}</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{A4E3F392-0622-43DC-9CCF-58ACC804D338}</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{89FB31DC-91FE-49E4-841C-7F98094083FD}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490080952"/>
        <c:axId val="490080560"/>
      </c:scatterChart>
      <c:valAx>
        <c:axId val="490080952"/>
        <c:scaling>
          <c:orientation val="minMax"/>
          <c:max val="13.2"/>
          <c:min val="5.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0080560"/>
        <c:crosses val="autoZero"/>
        <c:crossBetween val="midCat"/>
      </c:valAx>
      <c:valAx>
        <c:axId val="490080560"/>
        <c:scaling>
          <c:orientation val="minMax"/>
          <c:max val="43"/>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00809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静岡県河津町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7,608
7,576
100.69
4,555,472
4,248,302
292,956
2,555,293
3,317,448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15.0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数年横ばいであるが、人口の減少や超高齢化（年度末高齢化率</a:t>
          </a:r>
          <a:r>
            <a:rPr kumimoji="1" lang="en-US" altLang="ja-JP" sz="1300">
              <a:latin typeface="ＭＳ Ｐゴシック"/>
            </a:rPr>
            <a:t>39.4</a:t>
          </a:r>
          <a:r>
            <a:rPr kumimoji="1" lang="ja-JP" altLang="en-US" sz="1300">
              <a:latin typeface="ＭＳ Ｐゴシック"/>
            </a:rPr>
            <a:t>％）に加え、主産業が第</a:t>
          </a:r>
          <a:r>
            <a:rPr kumimoji="1" lang="en-US" altLang="ja-JP" sz="1300">
              <a:latin typeface="ＭＳ Ｐゴシック"/>
            </a:rPr>
            <a:t>3</a:t>
          </a:r>
          <a:r>
            <a:rPr kumimoji="1" lang="ja-JP" altLang="en-US" sz="1300">
              <a:latin typeface="ＭＳ Ｐゴシック"/>
            </a:rPr>
            <a:t>次産業であり、景気の影響を高く受けるため、財源基盤が不安定である。都市部に比べ景気回復の速度は鈍いことにより課税額は減額傾向にある。徴収業務の強化や民間企業整備投資の誘致、ふるさと納税事業の促進、町有資産の運用収入の確保などさらなる歳入確保に努力しているところ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37798</xdr:rowOff>
    </xdr:from>
    <xdr:to>
      <xdr:col>7</xdr:col>
      <xdr:colOff>152400</xdr:colOff>
      <xdr:row>43</xdr:row>
      <xdr:rowOff>37798</xdr:rowOff>
    </xdr:to>
    <xdr:cxnSp macro="">
      <xdr:nvCxnSpPr>
        <xdr:cNvPr id="69" name="直線コネクタ 68"/>
        <xdr:cNvCxnSpPr/>
      </xdr:nvCxnSpPr>
      <xdr:spPr>
        <a:xfrm>
          <a:off x="4114800" y="74101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37798</xdr:rowOff>
    </xdr:from>
    <xdr:to>
      <xdr:col>6</xdr:col>
      <xdr:colOff>0</xdr:colOff>
      <xdr:row>43</xdr:row>
      <xdr:rowOff>37798</xdr:rowOff>
    </xdr:to>
    <xdr:cxnSp macro="">
      <xdr:nvCxnSpPr>
        <xdr:cNvPr id="72" name="直線コネクタ 71"/>
        <xdr:cNvCxnSpPr/>
      </xdr:nvCxnSpPr>
      <xdr:spPr>
        <a:xfrm>
          <a:off x="3225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37798</xdr:rowOff>
    </xdr:from>
    <xdr:to>
      <xdr:col>4</xdr:col>
      <xdr:colOff>482600</xdr:colOff>
      <xdr:row>43</xdr:row>
      <xdr:rowOff>37798</xdr:rowOff>
    </xdr:to>
    <xdr:cxnSp macro="">
      <xdr:nvCxnSpPr>
        <xdr:cNvPr id="75" name="直線コネクタ 74"/>
        <xdr:cNvCxnSpPr/>
      </xdr:nvCxnSpPr>
      <xdr:spPr>
        <a:xfrm>
          <a:off x="2336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37798</xdr:rowOff>
    </xdr:to>
    <xdr:cxnSp macro="">
      <xdr:nvCxnSpPr>
        <xdr:cNvPr id="78" name="直線コネクタ 77"/>
        <xdr:cNvCxnSpPr/>
      </xdr:nvCxnSpPr>
      <xdr:spPr>
        <a:xfrm>
          <a:off x="1447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158448</xdr:rowOff>
    </xdr:from>
    <xdr:to>
      <xdr:col>7</xdr:col>
      <xdr:colOff>203200</xdr:colOff>
      <xdr:row>43</xdr:row>
      <xdr:rowOff>88598</xdr:rowOff>
    </xdr:to>
    <xdr:sp macro="" textlink="">
      <xdr:nvSpPr>
        <xdr:cNvPr id="88" name="円/楕円 87"/>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130525</xdr:rowOff>
    </xdr:from>
    <xdr:ext cx="762000" cy="259045"/>
    <xdr:sp macro="" textlink="">
      <xdr:nvSpPr>
        <xdr:cNvPr id="89" name="財政力該当値テキスト"/>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158448</xdr:rowOff>
    </xdr:from>
    <xdr:to>
      <xdr:col>6</xdr:col>
      <xdr:colOff>50800</xdr:colOff>
      <xdr:row>43</xdr:row>
      <xdr:rowOff>88598</xdr:rowOff>
    </xdr:to>
    <xdr:sp macro="" textlink="">
      <xdr:nvSpPr>
        <xdr:cNvPr id="90" name="円/楕円 89"/>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73375</xdr:rowOff>
    </xdr:from>
    <xdr:ext cx="736600" cy="259045"/>
    <xdr:sp macro="" textlink="">
      <xdr:nvSpPr>
        <xdr:cNvPr id="91" name="テキスト ボックス 90"/>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158448</xdr:rowOff>
    </xdr:from>
    <xdr:to>
      <xdr:col>4</xdr:col>
      <xdr:colOff>533400</xdr:colOff>
      <xdr:row>43</xdr:row>
      <xdr:rowOff>88598</xdr:rowOff>
    </xdr:to>
    <xdr:sp macro="" textlink="">
      <xdr:nvSpPr>
        <xdr:cNvPr id="92" name="円/楕円 91"/>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73375</xdr:rowOff>
    </xdr:from>
    <xdr:ext cx="762000" cy="259045"/>
    <xdr:sp macro="" textlink="">
      <xdr:nvSpPr>
        <xdr:cNvPr id="93" name="テキスト ボックス 92"/>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158448</xdr:rowOff>
    </xdr:from>
    <xdr:to>
      <xdr:col>3</xdr:col>
      <xdr:colOff>330200</xdr:colOff>
      <xdr:row>43</xdr:row>
      <xdr:rowOff>88598</xdr:rowOff>
    </xdr:to>
    <xdr:sp macro="" textlink="">
      <xdr:nvSpPr>
        <xdr:cNvPr id="94" name="円/楕円 93"/>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73375</xdr:rowOff>
    </xdr:from>
    <xdr:ext cx="762000" cy="259045"/>
    <xdr:sp macro="" textlink="">
      <xdr:nvSpPr>
        <xdr:cNvPr id="95" name="テキスト ボックス 94"/>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6" name="円/楕円 95"/>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7" name="テキスト ボックス 96"/>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税収入源減、補助費等の増加などの理由により類似団体内平均値を２．２ポイント下回っているが、施設の維持修繕費の増加により昨年からは数値が増加した。大規模修繕を避けるため公共施設総合管理計画の策定を行い、計画的な維持修繕事業を進めるとともに、補助費、扶助費、物件費について点検、見直しをし、今後も経常経費の削減に取り組む。</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169672</xdr:rowOff>
    </xdr:from>
    <xdr:to>
      <xdr:col>7</xdr:col>
      <xdr:colOff>152400</xdr:colOff>
      <xdr:row>65</xdr:row>
      <xdr:rowOff>17526</xdr:rowOff>
    </xdr:to>
    <xdr:cxnSp macro="">
      <xdr:nvCxnSpPr>
        <xdr:cNvPr id="130" name="直線コネクタ 129"/>
        <xdr:cNvCxnSpPr/>
      </xdr:nvCxnSpPr>
      <xdr:spPr>
        <a:xfrm flipV="1">
          <a:off x="4114800" y="111424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31" name="財政構造の弾力性平均値テキスト"/>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169672</xdr:rowOff>
    </xdr:from>
    <xdr:to>
      <xdr:col>6</xdr:col>
      <xdr:colOff>0</xdr:colOff>
      <xdr:row>65</xdr:row>
      <xdr:rowOff>17526</xdr:rowOff>
    </xdr:to>
    <xdr:cxnSp macro="">
      <xdr:nvCxnSpPr>
        <xdr:cNvPr id="133" name="直線コネクタ 132"/>
        <xdr:cNvCxnSpPr/>
      </xdr:nvCxnSpPr>
      <xdr:spPr>
        <a:xfrm>
          <a:off x="3225800" y="111424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35" name="テキスト ボックス 134"/>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169672</xdr:rowOff>
    </xdr:from>
    <xdr:to>
      <xdr:col>4</xdr:col>
      <xdr:colOff>482600</xdr:colOff>
      <xdr:row>65</xdr:row>
      <xdr:rowOff>5461</xdr:rowOff>
    </xdr:to>
    <xdr:cxnSp macro="">
      <xdr:nvCxnSpPr>
        <xdr:cNvPr id="136" name="直線コネクタ 135"/>
        <xdr:cNvCxnSpPr/>
      </xdr:nvCxnSpPr>
      <xdr:spPr>
        <a:xfrm flipV="1">
          <a:off x="2336800" y="1114247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60342</xdr:rowOff>
    </xdr:from>
    <xdr:ext cx="762000" cy="259045"/>
    <xdr:sp macro="" textlink="">
      <xdr:nvSpPr>
        <xdr:cNvPr id="138" name="テキスト ボックス 137"/>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128651</xdr:rowOff>
    </xdr:from>
    <xdr:to>
      <xdr:col>3</xdr:col>
      <xdr:colOff>279400</xdr:colOff>
      <xdr:row>65</xdr:row>
      <xdr:rowOff>5461</xdr:rowOff>
    </xdr:to>
    <xdr:cxnSp macro="">
      <xdr:nvCxnSpPr>
        <xdr:cNvPr id="139" name="直線コネクタ 138"/>
        <xdr:cNvCxnSpPr/>
      </xdr:nvCxnSpPr>
      <xdr:spPr>
        <a:xfrm>
          <a:off x="1447800" y="1110145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41" name="テキスト ボックス 140"/>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3" name="テキスト ボックス 142"/>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118872</xdr:rowOff>
    </xdr:from>
    <xdr:to>
      <xdr:col>7</xdr:col>
      <xdr:colOff>203200</xdr:colOff>
      <xdr:row>65</xdr:row>
      <xdr:rowOff>49022</xdr:rowOff>
    </xdr:to>
    <xdr:sp macro="" textlink="">
      <xdr:nvSpPr>
        <xdr:cNvPr id="149" name="円/楕円 148"/>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135399</xdr:rowOff>
    </xdr:from>
    <xdr:ext cx="762000" cy="259045"/>
    <xdr:sp macro="" textlink="">
      <xdr:nvSpPr>
        <xdr:cNvPr id="150" name="財政構造の弾力性該当値テキスト"/>
        <xdr:cNvSpPr txBox="1"/>
      </xdr:nvSpPr>
      <xdr:spPr>
        <a:xfrm>
          <a:off x="50419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138176</xdr:rowOff>
    </xdr:from>
    <xdr:to>
      <xdr:col>6</xdr:col>
      <xdr:colOff>50800</xdr:colOff>
      <xdr:row>65</xdr:row>
      <xdr:rowOff>68326</xdr:rowOff>
    </xdr:to>
    <xdr:sp macro="" textlink="">
      <xdr:nvSpPr>
        <xdr:cNvPr id="151" name="円/楕円 150"/>
        <xdr:cNvSpPr/>
      </xdr:nvSpPr>
      <xdr:spPr>
        <a:xfrm>
          <a:off x="4064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78503</xdr:rowOff>
    </xdr:from>
    <xdr:ext cx="736600" cy="259045"/>
    <xdr:sp macro="" textlink="">
      <xdr:nvSpPr>
        <xdr:cNvPr id="152" name="テキスト ボックス 151"/>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118872</xdr:rowOff>
    </xdr:from>
    <xdr:to>
      <xdr:col>4</xdr:col>
      <xdr:colOff>533400</xdr:colOff>
      <xdr:row>65</xdr:row>
      <xdr:rowOff>49022</xdr:rowOff>
    </xdr:to>
    <xdr:sp macro="" textlink="">
      <xdr:nvSpPr>
        <xdr:cNvPr id="153" name="円/楕円 152"/>
        <xdr:cNvSpPr/>
      </xdr:nvSpPr>
      <xdr:spPr>
        <a:xfrm>
          <a:off x="3175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59199</xdr:rowOff>
    </xdr:from>
    <xdr:ext cx="762000" cy="259045"/>
    <xdr:sp macro="" textlink="">
      <xdr:nvSpPr>
        <xdr:cNvPr id="154" name="テキスト ボックス 153"/>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126111</xdr:rowOff>
    </xdr:from>
    <xdr:to>
      <xdr:col>3</xdr:col>
      <xdr:colOff>330200</xdr:colOff>
      <xdr:row>65</xdr:row>
      <xdr:rowOff>56261</xdr:rowOff>
    </xdr:to>
    <xdr:sp macro="" textlink="">
      <xdr:nvSpPr>
        <xdr:cNvPr id="155" name="円/楕円 154"/>
        <xdr:cNvSpPr/>
      </xdr:nvSpPr>
      <xdr:spPr>
        <a:xfrm>
          <a:off x="2286000" y="1109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66438</xdr:rowOff>
    </xdr:from>
    <xdr:ext cx="762000" cy="259045"/>
    <xdr:sp macro="" textlink="">
      <xdr:nvSpPr>
        <xdr:cNvPr id="156" name="テキスト ボックス 155"/>
        <xdr:cNvSpPr txBox="1"/>
      </xdr:nvSpPr>
      <xdr:spPr>
        <a:xfrm>
          <a:off x="1955800" y="1086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77851</xdr:rowOff>
    </xdr:from>
    <xdr:to>
      <xdr:col>2</xdr:col>
      <xdr:colOff>127000</xdr:colOff>
      <xdr:row>65</xdr:row>
      <xdr:rowOff>8001</xdr:rowOff>
    </xdr:to>
    <xdr:sp macro="" textlink="">
      <xdr:nvSpPr>
        <xdr:cNvPr id="157" name="円/楕円 156"/>
        <xdr:cNvSpPr/>
      </xdr:nvSpPr>
      <xdr:spPr>
        <a:xfrm>
          <a:off x="1397000" y="11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18178</xdr:rowOff>
    </xdr:from>
    <xdr:ext cx="762000" cy="259045"/>
    <xdr:sp macro="" textlink="">
      <xdr:nvSpPr>
        <xdr:cNvPr id="158" name="テキスト ボックス 157"/>
        <xdr:cNvSpPr txBox="1"/>
      </xdr:nvSpPr>
      <xdr:spPr>
        <a:xfrm>
          <a:off x="1066800" y="1081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[191,910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類似団体内平均値に比べ低くなっているのは、人件費が要因となっている。今後とも民間委託、指定管理者制度を活用し、コストの低減を推し進めていく。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111398</xdr:rowOff>
    </xdr:from>
    <xdr:to>
      <xdr:col>7</xdr:col>
      <xdr:colOff>152400</xdr:colOff>
      <xdr:row>82</xdr:row>
      <xdr:rowOff>115649</xdr:rowOff>
    </xdr:to>
    <xdr:cxnSp macro="">
      <xdr:nvCxnSpPr>
        <xdr:cNvPr id="193" name="直線コネクタ 192"/>
        <xdr:cNvCxnSpPr/>
      </xdr:nvCxnSpPr>
      <xdr:spPr>
        <a:xfrm flipV="1">
          <a:off x="4114800" y="14170298"/>
          <a:ext cx="8382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86147</xdr:rowOff>
    </xdr:from>
    <xdr:to>
      <xdr:col>6</xdr:col>
      <xdr:colOff>0</xdr:colOff>
      <xdr:row>82</xdr:row>
      <xdr:rowOff>115649</xdr:rowOff>
    </xdr:to>
    <xdr:cxnSp macro="">
      <xdr:nvCxnSpPr>
        <xdr:cNvPr id="196" name="直線コネクタ 195"/>
        <xdr:cNvCxnSpPr/>
      </xdr:nvCxnSpPr>
      <xdr:spPr>
        <a:xfrm>
          <a:off x="3225800" y="14145047"/>
          <a:ext cx="88900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48306</xdr:rowOff>
    </xdr:from>
    <xdr:to>
      <xdr:col>4</xdr:col>
      <xdr:colOff>482600</xdr:colOff>
      <xdr:row>82</xdr:row>
      <xdr:rowOff>86147</xdr:rowOff>
    </xdr:to>
    <xdr:cxnSp macro="">
      <xdr:nvCxnSpPr>
        <xdr:cNvPr id="199" name="直線コネクタ 198"/>
        <xdr:cNvCxnSpPr/>
      </xdr:nvCxnSpPr>
      <xdr:spPr>
        <a:xfrm>
          <a:off x="2336800" y="14107206"/>
          <a:ext cx="889000" cy="3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36900</xdr:rowOff>
    </xdr:from>
    <xdr:to>
      <xdr:col>3</xdr:col>
      <xdr:colOff>279400</xdr:colOff>
      <xdr:row>82</xdr:row>
      <xdr:rowOff>48306</xdr:rowOff>
    </xdr:to>
    <xdr:cxnSp macro="">
      <xdr:nvCxnSpPr>
        <xdr:cNvPr id="202" name="直線コネクタ 201"/>
        <xdr:cNvCxnSpPr/>
      </xdr:nvCxnSpPr>
      <xdr:spPr>
        <a:xfrm>
          <a:off x="1447800" y="14095800"/>
          <a:ext cx="889000" cy="1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60598</xdr:rowOff>
    </xdr:from>
    <xdr:to>
      <xdr:col>7</xdr:col>
      <xdr:colOff>203200</xdr:colOff>
      <xdr:row>82</xdr:row>
      <xdr:rowOff>162198</xdr:rowOff>
    </xdr:to>
    <xdr:sp macro="" textlink="">
      <xdr:nvSpPr>
        <xdr:cNvPr id="212" name="円/楕円 211"/>
        <xdr:cNvSpPr/>
      </xdr:nvSpPr>
      <xdr:spPr>
        <a:xfrm>
          <a:off x="4902200" y="1411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77125</xdr:rowOff>
    </xdr:from>
    <xdr:ext cx="762000" cy="259045"/>
    <xdr:sp macro="" textlink="">
      <xdr:nvSpPr>
        <xdr:cNvPr id="213" name="人件費・物件費等の状況該当値テキスト"/>
        <xdr:cNvSpPr txBox="1"/>
      </xdr:nvSpPr>
      <xdr:spPr>
        <a:xfrm>
          <a:off x="5041900" y="13964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191,910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64849</xdr:rowOff>
    </xdr:from>
    <xdr:to>
      <xdr:col>6</xdr:col>
      <xdr:colOff>50800</xdr:colOff>
      <xdr:row>82</xdr:row>
      <xdr:rowOff>166449</xdr:rowOff>
    </xdr:to>
    <xdr:sp macro="" textlink="">
      <xdr:nvSpPr>
        <xdr:cNvPr id="214" name="円/楕円 213"/>
        <xdr:cNvSpPr/>
      </xdr:nvSpPr>
      <xdr:spPr>
        <a:xfrm>
          <a:off x="4064000" y="141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5176</xdr:rowOff>
    </xdr:from>
    <xdr:ext cx="736600" cy="259045"/>
    <xdr:sp macro="" textlink="">
      <xdr:nvSpPr>
        <xdr:cNvPr id="215" name="テキスト ボックス 214"/>
        <xdr:cNvSpPr txBox="1"/>
      </xdr:nvSpPr>
      <xdr:spPr>
        <a:xfrm>
          <a:off x="3733800" y="1389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192,967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35347</xdr:rowOff>
    </xdr:from>
    <xdr:to>
      <xdr:col>4</xdr:col>
      <xdr:colOff>533400</xdr:colOff>
      <xdr:row>82</xdr:row>
      <xdr:rowOff>136947</xdr:rowOff>
    </xdr:to>
    <xdr:sp macro="" textlink="">
      <xdr:nvSpPr>
        <xdr:cNvPr id="216" name="円/楕円 215"/>
        <xdr:cNvSpPr/>
      </xdr:nvSpPr>
      <xdr:spPr>
        <a:xfrm>
          <a:off x="3175000" y="1409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147124</xdr:rowOff>
    </xdr:from>
    <xdr:ext cx="762000" cy="259045"/>
    <xdr:sp macro="" textlink="">
      <xdr:nvSpPr>
        <xdr:cNvPr id="217" name="テキスト ボックス 216"/>
        <xdr:cNvSpPr txBox="1"/>
      </xdr:nvSpPr>
      <xdr:spPr>
        <a:xfrm>
          <a:off x="2844800" y="1386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185,631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168956</xdr:rowOff>
    </xdr:from>
    <xdr:to>
      <xdr:col>3</xdr:col>
      <xdr:colOff>330200</xdr:colOff>
      <xdr:row>82</xdr:row>
      <xdr:rowOff>99106</xdr:rowOff>
    </xdr:to>
    <xdr:sp macro="" textlink="">
      <xdr:nvSpPr>
        <xdr:cNvPr id="218" name="円/楕円 217"/>
        <xdr:cNvSpPr/>
      </xdr:nvSpPr>
      <xdr:spPr>
        <a:xfrm>
          <a:off x="2286000" y="140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109283</xdr:rowOff>
    </xdr:from>
    <xdr:ext cx="762000" cy="259045"/>
    <xdr:sp macro="" textlink="">
      <xdr:nvSpPr>
        <xdr:cNvPr id="219" name="テキスト ボックス 218"/>
        <xdr:cNvSpPr txBox="1"/>
      </xdr:nvSpPr>
      <xdr:spPr>
        <a:xfrm>
          <a:off x="1955800" y="1382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176,222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157550</xdr:rowOff>
    </xdr:from>
    <xdr:to>
      <xdr:col>2</xdr:col>
      <xdr:colOff>127000</xdr:colOff>
      <xdr:row>82</xdr:row>
      <xdr:rowOff>87700</xdr:rowOff>
    </xdr:to>
    <xdr:sp macro="" textlink="">
      <xdr:nvSpPr>
        <xdr:cNvPr id="220" name="円/楕円 219"/>
        <xdr:cNvSpPr/>
      </xdr:nvSpPr>
      <xdr:spPr>
        <a:xfrm>
          <a:off x="1397000" y="140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97877</xdr:rowOff>
    </xdr:from>
    <xdr:ext cx="762000" cy="259045"/>
    <xdr:sp macro="" textlink="">
      <xdr:nvSpPr>
        <xdr:cNvPr id="221" name="テキスト ボックス 220"/>
        <xdr:cNvSpPr txBox="1"/>
      </xdr:nvSpPr>
      <xdr:spPr>
        <a:xfrm>
          <a:off x="1066800" y="1381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173,386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０．９ポイント下回っているが、昨年度より１．８ポイント上昇している。職員の若年層の割合が大きいため、給与改定の影響が大きかったと考えている。今後事務の合理化を進め、職員給与体系に留意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157480</xdr:rowOff>
    </xdr:from>
    <xdr:to>
      <xdr:col>24</xdr:col>
      <xdr:colOff>558800</xdr:colOff>
      <xdr:row>84</xdr:row>
      <xdr:rowOff>130811</xdr:rowOff>
    </xdr:to>
    <xdr:cxnSp macro="">
      <xdr:nvCxnSpPr>
        <xdr:cNvPr id="255" name="直線コネクタ 254"/>
        <xdr:cNvCxnSpPr/>
      </xdr:nvCxnSpPr>
      <xdr:spPr>
        <a:xfrm>
          <a:off x="16179800" y="1438783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157480</xdr:rowOff>
    </xdr:from>
    <xdr:to>
      <xdr:col>23</xdr:col>
      <xdr:colOff>406400</xdr:colOff>
      <xdr:row>84</xdr:row>
      <xdr:rowOff>34289</xdr:rowOff>
    </xdr:to>
    <xdr:cxnSp macro="">
      <xdr:nvCxnSpPr>
        <xdr:cNvPr id="258" name="直線コネクタ 257"/>
        <xdr:cNvCxnSpPr/>
      </xdr:nvCxnSpPr>
      <xdr:spPr>
        <a:xfrm flipV="1">
          <a:off x="15290800" y="143878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34289</xdr:rowOff>
    </xdr:from>
    <xdr:to>
      <xdr:col>22</xdr:col>
      <xdr:colOff>203200</xdr:colOff>
      <xdr:row>87</xdr:row>
      <xdr:rowOff>123189</xdr:rowOff>
    </xdr:to>
    <xdr:cxnSp macro="">
      <xdr:nvCxnSpPr>
        <xdr:cNvPr id="261" name="直線コネクタ 260"/>
        <xdr:cNvCxnSpPr/>
      </xdr:nvCxnSpPr>
      <xdr:spPr>
        <a:xfrm flipV="1">
          <a:off x="14401800" y="14436089"/>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99061</xdr:rowOff>
    </xdr:from>
    <xdr:to>
      <xdr:col>21</xdr:col>
      <xdr:colOff>0</xdr:colOff>
      <xdr:row>87</xdr:row>
      <xdr:rowOff>123189</xdr:rowOff>
    </xdr:to>
    <xdr:cxnSp macro="">
      <xdr:nvCxnSpPr>
        <xdr:cNvPr id="264" name="直線コネクタ 263"/>
        <xdr:cNvCxnSpPr/>
      </xdr:nvCxnSpPr>
      <xdr:spPr>
        <a:xfrm>
          <a:off x="13512800" y="150152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6" name="テキスト ボックス 265"/>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8" name="テキスト ボックス 267"/>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4" name="円/楕円 273"/>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96538</xdr:rowOff>
    </xdr:from>
    <xdr:ext cx="762000" cy="259045"/>
    <xdr:sp macro="" textlink="">
      <xdr:nvSpPr>
        <xdr:cNvPr id="275" name="給与水準   （国との比較）該当値テキスト"/>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106680</xdr:rowOff>
    </xdr:from>
    <xdr:to>
      <xdr:col>23</xdr:col>
      <xdr:colOff>457200</xdr:colOff>
      <xdr:row>84</xdr:row>
      <xdr:rowOff>36830</xdr:rowOff>
    </xdr:to>
    <xdr:sp macro="" textlink="">
      <xdr:nvSpPr>
        <xdr:cNvPr id="276" name="円/楕円 275"/>
        <xdr:cNvSpPr/>
      </xdr:nvSpPr>
      <xdr:spPr>
        <a:xfrm>
          <a:off x="16129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77" name="テキスト ボックス 276"/>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154939</xdr:rowOff>
    </xdr:from>
    <xdr:to>
      <xdr:col>22</xdr:col>
      <xdr:colOff>254000</xdr:colOff>
      <xdr:row>84</xdr:row>
      <xdr:rowOff>85089</xdr:rowOff>
    </xdr:to>
    <xdr:sp macro="" textlink="">
      <xdr:nvSpPr>
        <xdr:cNvPr id="278" name="円/楕円 277"/>
        <xdr:cNvSpPr/>
      </xdr:nvSpPr>
      <xdr:spPr>
        <a:xfrm>
          <a:off x="15240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95266</xdr:rowOff>
    </xdr:from>
    <xdr:ext cx="762000" cy="259045"/>
    <xdr:sp macro="" textlink="">
      <xdr:nvSpPr>
        <xdr:cNvPr id="279" name="テキスト ボックス 278"/>
        <xdr:cNvSpPr txBox="1"/>
      </xdr:nvSpPr>
      <xdr:spPr>
        <a:xfrm>
          <a:off x="14909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72389</xdr:rowOff>
    </xdr:from>
    <xdr:to>
      <xdr:col>21</xdr:col>
      <xdr:colOff>50800</xdr:colOff>
      <xdr:row>88</xdr:row>
      <xdr:rowOff>2539</xdr:rowOff>
    </xdr:to>
    <xdr:sp macro="" textlink="">
      <xdr:nvSpPr>
        <xdr:cNvPr id="280" name="円/楕円 279"/>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12716</xdr:rowOff>
    </xdr:from>
    <xdr:ext cx="762000" cy="259045"/>
    <xdr:sp macro="" textlink="">
      <xdr:nvSpPr>
        <xdr:cNvPr id="281" name="テキスト ボックス 280"/>
        <xdr:cNvSpPr txBox="1"/>
      </xdr:nvSpPr>
      <xdr:spPr>
        <a:xfrm>
          <a:off x="14020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82" name="円/楕円 281"/>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160038</xdr:rowOff>
    </xdr:from>
    <xdr:ext cx="762000" cy="259045"/>
    <xdr:sp macro="" textlink="">
      <xdr:nvSpPr>
        <xdr:cNvPr id="283" name="テキスト ボックス 282"/>
        <xdr:cNvSpPr txBox="1"/>
      </xdr:nvSpPr>
      <xdr:spPr>
        <a:xfrm>
          <a:off x="13131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ここ数年間退職者が多く、新規採用職員数の減により、類似団体内平均値を２</a:t>
          </a:r>
          <a:r>
            <a:rPr kumimoji="1" lang="en-US" altLang="ja-JP" sz="1300">
              <a:latin typeface="ＭＳ Ｐゴシック"/>
            </a:rPr>
            <a:t>.</a:t>
          </a:r>
          <a:r>
            <a:rPr kumimoji="1" lang="ja-JP" altLang="en-US" sz="1300">
              <a:latin typeface="ＭＳ Ｐゴシック"/>
            </a:rPr>
            <a:t>６９ポイント下回っている。年々その差が開いており、地方創生などの多様な業務数も増えており適正な職員数の確保について検討していく。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133985</xdr:rowOff>
    </xdr:from>
    <xdr:to>
      <xdr:col>24</xdr:col>
      <xdr:colOff>558800</xdr:colOff>
      <xdr:row>60</xdr:row>
      <xdr:rowOff>136398</xdr:rowOff>
    </xdr:to>
    <xdr:cxnSp macro="">
      <xdr:nvCxnSpPr>
        <xdr:cNvPr id="318" name="直線コネクタ 317"/>
        <xdr:cNvCxnSpPr/>
      </xdr:nvCxnSpPr>
      <xdr:spPr>
        <a:xfrm>
          <a:off x="16179800" y="1042098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123529</xdr:rowOff>
    </xdr:from>
    <xdr:to>
      <xdr:col>23</xdr:col>
      <xdr:colOff>406400</xdr:colOff>
      <xdr:row>60</xdr:row>
      <xdr:rowOff>133985</xdr:rowOff>
    </xdr:to>
    <xdr:cxnSp macro="">
      <xdr:nvCxnSpPr>
        <xdr:cNvPr id="321" name="直線コネクタ 320"/>
        <xdr:cNvCxnSpPr/>
      </xdr:nvCxnSpPr>
      <xdr:spPr>
        <a:xfrm>
          <a:off x="15290800" y="10410529"/>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3" name="テキスト ボックス 322"/>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100203</xdr:rowOff>
    </xdr:from>
    <xdr:to>
      <xdr:col>22</xdr:col>
      <xdr:colOff>203200</xdr:colOff>
      <xdr:row>60</xdr:row>
      <xdr:rowOff>123529</xdr:rowOff>
    </xdr:to>
    <xdr:cxnSp macro="">
      <xdr:nvCxnSpPr>
        <xdr:cNvPr id="324" name="直線コネクタ 323"/>
        <xdr:cNvCxnSpPr/>
      </xdr:nvCxnSpPr>
      <xdr:spPr>
        <a:xfrm>
          <a:off x="14401800" y="10387203"/>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6" name="テキスト ボックス 325"/>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100203</xdr:rowOff>
    </xdr:from>
    <xdr:to>
      <xdr:col>21</xdr:col>
      <xdr:colOff>0</xdr:colOff>
      <xdr:row>60</xdr:row>
      <xdr:rowOff>108246</xdr:rowOff>
    </xdr:to>
    <xdr:cxnSp macro="">
      <xdr:nvCxnSpPr>
        <xdr:cNvPr id="327" name="直線コネクタ 326"/>
        <xdr:cNvCxnSpPr/>
      </xdr:nvCxnSpPr>
      <xdr:spPr>
        <a:xfrm flipV="1">
          <a:off x="13512800" y="1038720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9" name="テキスト ボックス 328"/>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1" name="テキスト ボックス 330"/>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85598</xdr:rowOff>
    </xdr:from>
    <xdr:to>
      <xdr:col>24</xdr:col>
      <xdr:colOff>609600</xdr:colOff>
      <xdr:row>61</xdr:row>
      <xdr:rowOff>15748</xdr:rowOff>
    </xdr:to>
    <xdr:sp macro="" textlink="">
      <xdr:nvSpPr>
        <xdr:cNvPr id="337" name="円/楕円 336"/>
        <xdr:cNvSpPr/>
      </xdr:nvSpPr>
      <xdr:spPr>
        <a:xfrm>
          <a:off x="169672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102125</xdr:rowOff>
    </xdr:from>
    <xdr:ext cx="762000" cy="259045"/>
    <xdr:sp macro="" textlink="">
      <xdr:nvSpPr>
        <xdr:cNvPr id="338" name="定員管理の状況該当値テキスト"/>
        <xdr:cNvSpPr txBox="1"/>
      </xdr:nvSpPr>
      <xdr:spPr>
        <a:xfrm>
          <a:off x="171069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83185</xdr:rowOff>
    </xdr:from>
    <xdr:to>
      <xdr:col>23</xdr:col>
      <xdr:colOff>457200</xdr:colOff>
      <xdr:row>61</xdr:row>
      <xdr:rowOff>13335</xdr:rowOff>
    </xdr:to>
    <xdr:sp macro="" textlink="">
      <xdr:nvSpPr>
        <xdr:cNvPr id="339" name="円/楕円 338"/>
        <xdr:cNvSpPr/>
      </xdr:nvSpPr>
      <xdr:spPr>
        <a:xfrm>
          <a:off x="16129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23512</xdr:rowOff>
    </xdr:from>
    <xdr:ext cx="736600" cy="259045"/>
    <xdr:sp macro="" textlink="">
      <xdr:nvSpPr>
        <xdr:cNvPr id="340" name="テキスト ボックス 339"/>
        <xdr:cNvSpPr txBox="1"/>
      </xdr:nvSpPr>
      <xdr:spPr>
        <a:xfrm>
          <a:off x="15798800" y="1013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72729</xdr:rowOff>
    </xdr:from>
    <xdr:to>
      <xdr:col>22</xdr:col>
      <xdr:colOff>254000</xdr:colOff>
      <xdr:row>61</xdr:row>
      <xdr:rowOff>2879</xdr:rowOff>
    </xdr:to>
    <xdr:sp macro="" textlink="">
      <xdr:nvSpPr>
        <xdr:cNvPr id="341" name="円/楕円 340"/>
        <xdr:cNvSpPr/>
      </xdr:nvSpPr>
      <xdr:spPr>
        <a:xfrm>
          <a:off x="15240000" y="103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13056</xdr:rowOff>
    </xdr:from>
    <xdr:ext cx="762000" cy="259045"/>
    <xdr:sp macro="" textlink="">
      <xdr:nvSpPr>
        <xdr:cNvPr id="342" name="テキスト ボックス 341"/>
        <xdr:cNvSpPr txBox="1"/>
      </xdr:nvSpPr>
      <xdr:spPr>
        <a:xfrm>
          <a:off x="14909800" y="1012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49403</xdr:rowOff>
    </xdr:from>
    <xdr:to>
      <xdr:col>21</xdr:col>
      <xdr:colOff>50800</xdr:colOff>
      <xdr:row>60</xdr:row>
      <xdr:rowOff>151003</xdr:rowOff>
    </xdr:to>
    <xdr:sp macro="" textlink="">
      <xdr:nvSpPr>
        <xdr:cNvPr id="343" name="円/楕円 342"/>
        <xdr:cNvSpPr/>
      </xdr:nvSpPr>
      <xdr:spPr>
        <a:xfrm>
          <a:off x="14351000" y="103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161180</xdr:rowOff>
    </xdr:from>
    <xdr:ext cx="762000" cy="259045"/>
    <xdr:sp macro="" textlink="">
      <xdr:nvSpPr>
        <xdr:cNvPr id="344" name="テキスト ボックス 343"/>
        <xdr:cNvSpPr txBox="1"/>
      </xdr:nvSpPr>
      <xdr:spPr>
        <a:xfrm>
          <a:off x="14020800" y="1010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57446</xdr:rowOff>
    </xdr:from>
    <xdr:to>
      <xdr:col>19</xdr:col>
      <xdr:colOff>533400</xdr:colOff>
      <xdr:row>60</xdr:row>
      <xdr:rowOff>159046</xdr:rowOff>
    </xdr:to>
    <xdr:sp macro="" textlink="">
      <xdr:nvSpPr>
        <xdr:cNvPr id="345" name="円/楕円 344"/>
        <xdr:cNvSpPr/>
      </xdr:nvSpPr>
      <xdr:spPr>
        <a:xfrm>
          <a:off x="13462000" y="1034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169223</xdr:rowOff>
    </xdr:from>
    <xdr:ext cx="762000" cy="259045"/>
    <xdr:sp macro="" textlink="">
      <xdr:nvSpPr>
        <xdr:cNvPr id="346" name="テキスト ボックス 345"/>
        <xdr:cNvSpPr txBox="1"/>
      </xdr:nvSpPr>
      <xdr:spPr>
        <a:xfrm>
          <a:off x="13131800" y="1011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過去からの起債抑制策により類似団体平均を下回っているが、今後計画される大型事業にあたっては、実施時期や内容等を検討し、特定財源の積極的な導入に努め、公債費の抑制に努めていく。</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124714</xdr:rowOff>
    </xdr:from>
    <xdr:to>
      <xdr:col>24</xdr:col>
      <xdr:colOff>558800</xdr:colOff>
      <xdr:row>40</xdr:row>
      <xdr:rowOff>20828</xdr:rowOff>
    </xdr:to>
    <xdr:cxnSp macro="">
      <xdr:nvCxnSpPr>
        <xdr:cNvPr id="378" name="直線コネクタ 377"/>
        <xdr:cNvCxnSpPr/>
      </xdr:nvCxnSpPr>
      <xdr:spPr>
        <a:xfrm flipV="1">
          <a:off x="16179800" y="681126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20828</xdr:rowOff>
    </xdr:from>
    <xdr:to>
      <xdr:col>23</xdr:col>
      <xdr:colOff>406400</xdr:colOff>
      <xdr:row>40</xdr:row>
      <xdr:rowOff>165608</xdr:rowOff>
    </xdr:to>
    <xdr:cxnSp macro="">
      <xdr:nvCxnSpPr>
        <xdr:cNvPr id="381" name="直線コネクタ 380"/>
        <xdr:cNvCxnSpPr/>
      </xdr:nvCxnSpPr>
      <xdr:spPr>
        <a:xfrm flipV="1">
          <a:off x="15290800" y="687882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165608</xdr:rowOff>
    </xdr:from>
    <xdr:to>
      <xdr:col>22</xdr:col>
      <xdr:colOff>203200</xdr:colOff>
      <xdr:row>41</xdr:row>
      <xdr:rowOff>119634</xdr:rowOff>
    </xdr:to>
    <xdr:cxnSp macro="">
      <xdr:nvCxnSpPr>
        <xdr:cNvPr id="384" name="直線コネクタ 383"/>
        <xdr:cNvCxnSpPr/>
      </xdr:nvCxnSpPr>
      <xdr:spPr>
        <a:xfrm flipV="1">
          <a:off x="14401800" y="702360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6" name="テキスト ボックス 38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119634</xdr:rowOff>
    </xdr:from>
    <xdr:to>
      <xdr:col>21</xdr:col>
      <xdr:colOff>0</xdr:colOff>
      <xdr:row>42</xdr:row>
      <xdr:rowOff>15748</xdr:rowOff>
    </xdr:to>
    <xdr:cxnSp macro="">
      <xdr:nvCxnSpPr>
        <xdr:cNvPr id="387" name="直線コネクタ 386"/>
        <xdr:cNvCxnSpPr/>
      </xdr:nvCxnSpPr>
      <xdr:spPr>
        <a:xfrm flipV="1">
          <a:off x="13512800" y="71490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9" name="テキスト ボックス 38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1" name="テキスト ボックス 390"/>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73914</xdr:rowOff>
    </xdr:from>
    <xdr:to>
      <xdr:col>24</xdr:col>
      <xdr:colOff>609600</xdr:colOff>
      <xdr:row>40</xdr:row>
      <xdr:rowOff>4064</xdr:rowOff>
    </xdr:to>
    <xdr:sp macro="" textlink="">
      <xdr:nvSpPr>
        <xdr:cNvPr id="397" name="円/楕円 396"/>
        <xdr:cNvSpPr/>
      </xdr:nvSpPr>
      <xdr:spPr>
        <a:xfrm>
          <a:off x="16967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90441</xdr:rowOff>
    </xdr:from>
    <xdr:ext cx="762000" cy="259045"/>
    <xdr:sp macro="" textlink="">
      <xdr:nvSpPr>
        <xdr:cNvPr id="398" name="公債費負担の状況該当値テキスト"/>
        <xdr:cNvSpPr txBox="1"/>
      </xdr:nvSpPr>
      <xdr:spPr>
        <a:xfrm>
          <a:off x="171069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141478</xdr:rowOff>
    </xdr:from>
    <xdr:to>
      <xdr:col>23</xdr:col>
      <xdr:colOff>457200</xdr:colOff>
      <xdr:row>40</xdr:row>
      <xdr:rowOff>71628</xdr:rowOff>
    </xdr:to>
    <xdr:sp macro="" textlink="">
      <xdr:nvSpPr>
        <xdr:cNvPr id="399" name="円/楕円 398"/>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81805</xdr:rowOff>
    </xdr:from>
    <xdr:ext cx="736600" cy="259045"/>
    <xdr:sp macro="" textlink="">
      <xdr:nvSpPr>
        <xdr:cNvPr id="400" name="テキスト ボックス 399"/>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114808</xdr:rowOff>
    </xdr:from>
    <xdr:to>
      <xdr:col>22</xdr:col>
      <xdr:colOff>254000</xdr:colOff>
      <xdr:row>41</xdr:row>
      <xdr:rowOff>44958</xdr:rowOff>
    </xdr:to>
    <xdr:sp macro="" textlink="">
      <xdr:nvSpPr>
        <xdr:cNvPr id="401" name="円/楕円 400"/>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55135</xdr:rowOff>
    </xdr:from>
    <xdr:ext cx="762000" cy="259045"/>
    <xdr:sp macro="" textlink="">
      <xdr:nvSpPr>
        <xdr:cNvPr id="402" name="テキスト ボックス 401"/>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68834</xdr:rowOff>
    </xdr:from>
    <xdr:to>
      <xdr:col>21</xdr:col>
      <xdr:colOff>50800</xdr:colOff>
      <xdr:row>41</xdr:row>
      <xdr:rowOff>170434</xdr:rowOff>
    </xdr:to>
    <xdr:sp macro="" textlink="">
      <xdr:nvSpPr>
        <xdr:cNvPr id="403" name="円/楕円 402"/>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404" name="テキスト ボックス 403"/>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136398</xdr:rowOff>
    </xdr:from>
    <xdr:to>
      <xdr:col>19</xdr:col>
      <xdr:colOff>533400</xdr:colOff>
      <xdr:row>42</xdr:row>
      <xdr:rowOff>66548</xdr:rowOff>
    </xdr:to>
    <xdr:sp macro="" textlink="">
      <xdr:nvSpPr>
        <xdr:cNvPr id="405" name="円/楕円 404"/>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76725</xdr:rowOff>
    </xdr:from>
    <xdr:ext cx="762000" cy="259045"/>
    <xdr:sp macro="" textlink="">
      <xdr:nvSpPr>
        <xdr:cNvPr id="406" name="テキスト ボックス 405"/>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者数に対する新規採用職員数を減員のため職手当負担見込額が抑えられている。地方債の新規借入額についても抑制している。今後の数値上昇を抑えるためにも義務的経費の削減を中心とする行財政改革を進め、財政の健全化を図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69185</xdr:rowOff>
    </xdr:from>
    <xdr:to>
      <xdr:col>24</xdr:col>
      <xdr:colOff>558800</xdr:colOff>
      <xdr:row>14</xdr:row>
      <xdr:rowOff>85271</xdr:rowOff>
    </xdr:to>
    <xdr:cxnSp macro="">
      <xdr:nvCxnSpPr>
        <xdr:cNvPr id="442" name="直線コネクタ 441"/>
        <xdr:cNvCxnSpPr/>
      </xdr:nvCxnSpPr>
      <xdr:spPr>
        <a:xfrm>
          <a:off x="16179800" y="2469485"/>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144434</xdr:rowOff>
    </xdr:from>
    <xdr:ext cx="762000" cy="259045"/>
    <xdr:sp macro="" textlink="">
      <xdr:nvSpPr>
        <xdr:cNvPr id="443" name="将来負担の状況平均値テキスト"/>
        <xdr:cNvSpPr txBox="1"/>
      </xdr:nvSpPr>
      <xdr:spPr>
        <a:xfrm>
          <a:off x="17106900" y="254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55396</xdr:rowOff>
    </xdr:from>
    <xdr:to>
      <xdr:col>23</xdr:col>
      <xdr:colOff>406400</xdr:colOff>
      <xdr:row>14</xdr:row>
      <xdr:rowOff>69185</xdr:rowOff>
    </xdr:to>
    <xdr:cxnSp macro="">
      <xdr:nvCxnSpPr>
        <xdr:cNvPr id="445" name="直線コネクタ 444"/>
        <xdr:cNvCxnSpPr/>
      </xdr:nvCxnSpPr>
      <xdr:spPr>
        <a:xfrm>
          <a:off x="15290800" y="245569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6" name="フローチャート : 判断 445"/>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154171</xdr:rowOff>
    </xdr:from>
    <xdr:ext cx="736600" cy="259045"/>
    <xdr:sp macro="" textlink="">
      <xdr:nvSpPr>
        <xdr:cNvPr id="447" name="テキスト ボックス 446"/>
        <xdr:cNvSpPr txBox="1"/>
      </xdr:nvSpPr>
      <xdr:spPr>
        <a:xfrm>
          <a:off x="15798800" y="2554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55396</xdr:rowOff>
    </xdr:from>
    <xdr:to>
      <xdr:col>22</xdr:col>
      <xdr:colOff>203200</xdr:colOff>
      <xdr:row>14</xdr:row>
      <xdr:rowOff>113998</xdr:rowOff>
    </xdr:to>
    <xdr:cxnSp macro="">
      <xdr:nvCxnSpPr>
        <xdr:cNvPr id="448" name="直線コネクタ 447"/>
        <xdr:cNvCxnSpPr/>
      </xdr:nvCxnSpPr>
      <xdr:spPr>
        <a:xfrm flipV="1">
          <a:off x="14401800" y="2455696"/>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49" name="フローチャート : 判断 448"/>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12596</xdr:rowOff>
    </xdr:from>
    <xdr:ext cx="762000" cy="259045"/>
    <xdr:sp macro="" textlink="">
      <xdr:nvSpPr>
        <xdr:cNvPr id="450" name="テキスト ボックス 449"/>
        <xdr:cNvSpPr txBox="1"/>
      </xdr:nvSpPr>
      <xdr:spPr>
        <a:xfrm>
          <a:off x="14909800" y="258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113998</xdr:rowOff>
    </xdr:from>
    <xdr:to>
      <xdr:col>21</xdr:col>
      <xdr:colOff>0</xdr:colOff>
      <xdr:row>14</xdr:row>
      <xdr:rowOff>156512</xdr:rowOff>
    </xdr:to>
    <xdr:cxnSp macro="">
      <xdr:nvCxnSpPr>
        <xdr:cNvPr id="451" name="直線コネクタ 450"/>
        <xdr:cNvCxnSpPr/>
      </xdr:nvCxnSpPr>
      <xdr:spPr>
        <a:xfrm flipV="1">
          <a:off x="13512800" y="2514298"/>
          <a:ext cx="8890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16994</xdr:rowOff>
    </xdr:from>
    <xdr:to>
      <xdr:col>21</xdr:col>
      <xdr:colOff>50800</xdr:colOff>
      <xdr:row>15</xdr:row>
      <xdr:rowOff>118594</xdr:rowOff>
    </xdr:to>
    <xdr:sp macro="" textlink="">
      <xdr:nvSpPr>
        <xdr:cNvPr id="452" name="フローチャート : 判断 451"/>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103371</xdr:rowOff>
    </xdr:from>
    <xdr:ext cx="762000" cy="259045"/>
    <xdr:sp macro="" textlink="">
      <xdr:nvSpPr>
        <xdr:cNvPr id="453" name="テキスト ボックス 452"/>
        <xdr:cNvSpPr txBox="1"/>
      </xdr:nvSpPr>
      <xdr:spPr>
        <a:xfrm>
          <a:off x="14020800" y="267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4" name="フローチャート : 判断 453"/>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49124</xdr:rowOff>
    </xdr:from>
    <xdr:ext cx="762000" cy="259045"/>
    <xdr:sp macro="" textlink="">
      <xdr:nvSpPr>
        <xdr:cNvPr id="455" name="テキスト ボックス 454"/>
        <xdr:cNvSpPr txBox="1"/>
      </xdr:nvSpPr>
      <xdr:spPr>
        <a:xfrm>
          <a:off x="13131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34471</xdr:rowOff>
    </xdr:from>
    <xdr:to>
      <xdr:col>24</xdr:col>
      <xdr:colOff>609600</xdr:colOff>
      <xdr:row>14</xdr:row>
      <xdr:rowOff>136071</xdr:rowOff>
    </xdr:to>
    <xdr:sp macro="" textlink="">
      <xdr:nvSpPr>
        <xdr:cNvPr id="461" name="円/楕円 460"/>
        <xdr:cNvSpPr/>
      </xdr:nvSpPr>
      <xdr:spPr>
        <a:xfrm>
          <a:off x="16967200" y="24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50998</xdr:rowOff>
    </xdr:from>
    <xdr:ext cx="762000" cy="259045"/>
    <xdr:sp macro="" textlink="">
      <xdr:nvSpPr>
        <xdr:cNvPr id="462" name="将来負担の状況該当値テキスト"/>
        <xdr:cNvSpPr txBox="1"/>
      </xdr:nvSpPr>
      <xdr:spPr>
        <a:xfrm>
          <a:off x="17106900" y="22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18385</xdr:rowOff>
    </xdr:from>
    <xdr:to>
      <xdr:col>23</xdr:col>
      <xdr:colOff>457200</xdr:colOff>
      <xdr:row>14</xdr:row>
      <xdr:rowOff>119985</xdr:rowOff>
    </xdr:to>
    <xdr:sp macro="" textlink="">
      <xdr:nvSpPr>
        <xdr:cNvPr id="463" name="円/楕円 462"/>
        <xdr:cNvSpPr/>
      </xdr:nvSpPr>
      <xdr:spPr>
        <a:xfrm>
          <a:off x="16129000" y="24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130162</xdr:rowOff>
    </xdr:from>
    <xdr:ext cx="736600" cy="259045"/>
    <xdr:sp macro="" textlink="">
      <xdr:nvSpPr>
        <xdr:cNvPr id="464" name="テキスト ボックス 463"/>
        <xdr:cNvSpPr txBox="1"/>
      </xdr:nvSpPr>
      <xdr:spPr>
        <a:xfrm>
          <a:off x="15798800" y="218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4596</xdr:rowOff>
    </xdr:from>
    <xdr:to>
      <xdr:col>22</xdr:col>
      <xdr:colOff>254000</xdr:colOff>
      <xdr:row>14</xdr:row>
      <xdr:rowOff>106196</xdr:rowOff>
    </xdr:to>
    <xdr:sp macro="" textlink="">
      <xdr:nvSpPr>
        <xdr:cNvPr id="465" name="円/楕円 464"/>
        <xdr:cNvSpPr/>
      </xdr:nvSpPr>
      <xdr:spPr>
        <a:xfrm>
          <a:off x="15240000" y="24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116373</xdr:rowOff>
    </xdr:from>
    <xdr:ext cx="762000" cy="259045"/>
    <xdr:sp macro="" textlink="">
      <xdr:nvSpPr>
        <xdr:cNvPr id="466" name="テキスト ボックス 465"/>
        <xdr:cNvSpPr txBox="1"/>
      </xdr:nvSpPr>
      <xdr:spPr>
        <a:xfrm>
          <a:off x="14909800" y="21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63198</xdr:rowOff>
    </xdr:from>
    <xdr:to>
      <xdr:col>21</xdr:col>
      <xdr:colOff>50800</xdr:colOff>
      <xdr:row>14</xdr:row>
      <xdr:rowOff>164798</xdr:rowOff>
    </xdr:to>
    <xdr:sp macro="" textlink="">
      <xdr:nvSpPr>
        <xdr:cNvPr id="467" name="円/楕円 466"/>
        <xdr:cNvSpPr/>
      </xdr:nvSpPr>
      <xdr:spPr>
        <a:xfrm>
          <a:off x="14351000" y="24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3525</xdr:rowOff>
    </xdr:from>
    <xdr:ext cx="762000" cy="259045"/>
    <xdr:sp macro="" textlink="">
      <xdr:nvSpPr>
        <xdr:cNvPr id="468" name="テキスト ボックス 467"/>
        <xdr:cNvSpPr txBox="1"/>
      </xdr:nvSpPr>
      <xdr:spPr>
        <a:xfrm>
          <a:off x="14020800" y="223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105712</xdr:rowOff>
    </xdr:from>
    <xdr:to>
      <xdr:col>19</xdr:col>
      <xdr:colOff>533400</xdr:colOff>
      <xdr:row>15</xdr:row>
      <xdr:rowOff>35862</xdr:rowOff>
    </xdr:to>
    <xdr:sp macro="" textlink="">
      <xdr:nvSpPr>
        <xdr:cNvPr id="469" name="円/楕円 468"/>
        <xdr:cNvSpPr/>
      </xdr:nvSpPr>
      <xdr:spPr>
        <a:xfrm>
          <a:off x="13462000" y="250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46039</xdr:rowOff>
    </xdr:from>
    <xdr:ext cx="762000" cy="259045"/>
    <xdr:sp macro="" textlink="">
      <xdr:nvSpPr>
        <xdr:cNvPr id="470" name="テキスト ボックス 469"/>
        <xdr:cNvSpPr txBox="1"/>
      </xdr:nvSpPr>
      <xdr:spPr>
        <a:xfrm>
          <a:off x="13131800" y="227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静岡県河津町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7,608
7,576
100.69
4,555,472
4,248,302
292,956
2,555,293
3,317,448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15.0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庁内の組織機構の見直し、退職者補充の圧縮により年々減少し、類似団体内平均値を下回っているが、引き続き定員管理計画の 確実な実施、行財政計画の取り組みにより削減に努める。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76708</xdr:rowOff>
    </xdr:from>
    <xdr:to>
      <xdr:col>7</xdr:col>
      <xdr:colOff>15875</xdr:colOff>
      <xdr:row>36</xdr:row>
      <xdr:rowOff>122428</xdr:rowOff>
    </xdr:to>
    <xdr:cxnSp macro="">
      <xdr:nvCxnSpPr>
        <xdr:cNvPr id="64" name="直線コネクタ 63"/>
        <xdr:cNvCxnSpPr/>
      </xdr:nvCxnSpPr>
      <xdr:spPr>
        <a:xfrm flipV="1">
          <a:off x="3987800" y="62489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122428</xdr:rowOff>
    </xdr:from>
    <xdr:to>
      <xdr:col>5</xdr:col>
      <xdr:colOff>549275</xdr:colOff>
      <xdr:row>36</xdr:row>
      <xdr:rowOff>122428</xdr:rowOff>
    </xdr:to>
    <xdr:cxnSp macro="">
      <xdr:nvCxnSpPr>
        <xdr:cNvPr id="67" name="直線コネクタ 66"/>
        <xdr:cNvCxnSpPr/>
      </xdr:nvCxnSpPr>
      <xdr:spPr>
        <a:xfrm>
          <a:off x="3098800" y="629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122428</xdr:rowOff>
    </xdr:from>
    <xdr:to>
      <xdr:col>4</xdr:col>
      <xdr:colOff>346075</xdr:colOff>
      <xdr:row>36</xdr:row>
      <xdr:rowOff>127000</xdr:rowOff>
    </xdr:to>
    <xdr:cxnSp macro="">
      <xdr:nvCxnSpPr>
        <xdr:cNvPr id="70" name="直線コネクタ 69"/>
        <xdr:cNvCxnSpPr/>
      </xdr:nvCxnSpPr>
      <xdr:spPr>
        <a:xfrm flipV="1">
          <a:off x="2209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94996</xdr:rowOff>
    </xdr:from>
    <xdr:to>
      <xdr:col>3</xdr:col>
      <xdr:colOff>142875</xdr:colOff>
      <xdr:row>36</xdr:row>
      <xdr:rowOff>127000</xdr:rowOff>
    </xdr:to>
    <xdr:cxnSp macro="">
      <xdr:nvCxnSpPr>
        <xdr:cNvPr id="73" name="直線コネクタ 72"/>
        <xdr:cNvCxnSpPr/>
      </xdr:nvCxnSpPr>
      <xdr:spPr>
        <a:xfrm>
          <a:off x="1320800" y="6267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75" name="テキスト ボックス 74"/>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7" name="テキスト ボックス 76"/>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25908</xdr:rowOff>
    </xdr:from>
    <xdr:to>
      <xdr:col>7</xdr:col>
      <xdr:colOff>66675</xdr:colOff>
      <xdr:row>36</xdr:row>
      <xdr:rowOff>127508</xdr:rowOff>
    </xdr:to>
    <xdr:sp macro="" textlink="">
      <xdr:nvSpPr>
        <xdr:cNvPr id="83" name="円/楕円 82"/>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42435</xdr:rowOff>
    </xdr:from>
    <xdr:ext cx="762000" cy="259045"/>
    <xdr:sp macro="" textlink="">
      <xdr:nvSpPr>
        <xdr:cNvPr id="84"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71628</xdr:rowOff>
    </xdr:from>
    <xdr:to>
      <xdr:col>5</xdr:col>
      <xdr:colOff>600075</xdr:colOff>
      <xdr:row>37</xdr:row>
      <xdr:rowOff>1778</xdr:rowOff>
    </xdr:to>
    <xdr:sp macro="" textlink="">
      <xdr:nvSpPr>
        <xdr:cNvPr id="85" name="円/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71628</xdr:rowOff>
    </xdr:from>
    <xdr:to>
      <xdr:col>4</xdr:col>
      <xdr:colOff>396875</xdr:colOff>
      <xdr:row>37</xdr:row>
      <xdr:rowOff>1778</xdr:rowOff>
    </xdr:to>
    <xdr:sp macro="" textlink="">
      <xdr:nvSpPr>
        <xdr:cNvPr id="87" name="円/楕円 86"/>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11955</xdr:rowOff>
    </xdr:from>
    <xdr:ext cx="762000" cy="259045"/>
    <xdr:sp macro="" textlink="">
      <xdr:nvSpPr>
        <xdr:cNvPr id="88" name="テキスト ボックス 87"/>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89" name="円/楕円 88"/>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0" name="テキスト ボックス 89"/>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44196</xdr:rowOff>
    </xdr:from>
    <xdr:to>
      <xdr:col>1</xdr:col>
      <xdr:colOff>676275</xdr:colOff>
      <xdr:row>36</xdr:row>
      <xdr:rowOff>145796</xdr:rowOff>
    </xdr:to>
    <xdr:sp macro="" textlink="">
      <xdr:nvSpPr>
        <xdr:cNvPr id="91" name="円/楕円 90"/>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155973</xdr:rowOff>
    </xdr:from>
    <xdr:ext cx="762000" cy="259045"/>
    <xdr:sp macro="" textlink="">
      <xdr:nvSpPr>
        <xdr:cNvPr id="92" name="テキスト ボックス 91"/>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類似団体内平均値とほぼ同じ数値となっているが、引き続き一部事務組合への負担金として支出されている分を含め、事務事業の 見直しとなお一層の経費の削減に努める。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157480</xdr:rowOff>
    </xdr:from>
    <xdr:to>
      <xdr:col>24</xdr:col>
      <xdr:colOff>31750</xdr:colOff>
      <xdr:row>17</xdr:row>
      <xdr:rowOff>16510</xdr:rowOff>
    </xdr:to>
    <xdr:cxnSp macro="">
      <xdr:nvCxnSpPr>
        <xdr:cNvPr id="125" name="直線コネクタ 124"/>
        <xdr:cNvCxnSpPr/>
      </xdr:nvCxnSpPr>
      <xdr:spPr>
        <a:xfrm flipV="1">
          <a:off x="15671800" y="2900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16510</xdr:rowOff>
    </xdr:from>
    <xdr:to>
      <xdr:col>22</xdr:col>
      <xdr:colOff>565150</xdr:colOff>
      <xdr:row>17</xdr:row>
      <xdr:rowOff>24130</xdr:rowOff>
    </xdr:to>
    <xdr:cxnSp macro="">
      <xdr:nvCxnSpPr>
        <xdr:cNvPr id="128" name="直線コネクタ 127"/>
        <xdr:cNvCxnSpPr/>
      </xdr:nvCxnSpPr>
      <xdr:spPr>
        <a:xfrm flipV="1">
          <a:off x="14782800" y="2931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0" name="テキスト ボックス 129"/>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157480</xdr:rowOff>
    </xdr:from>
    <xdr:to>
      <xdr:col>21</xdr:col>
      <xdr:colOff>361950</xdr:colOff>
      <xdr:row>17</xdr:row>
      <xdr:rowOff>24130</xdr:rowOff>
    </xdr:to>
    <xdr:cxnSp macro="">
      <xdr:nvCxnSpPr>
        <xdr:cNvPr id="131" name="直線コネクタ 130"/>
        <xdr:cNvCxnSpPr/>
      </xdr:nvCxnSpPr>
      <xdr:spPr>
        <a:xfrm>
          <a:off x="13893800" y="290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142240</xdr:rowOff>
    </xdr:from>
    <xdr:to>
      <xdr:col>20</xdr:col>
      <xdr:colOff>158750</xdr:colOff>
      <xdr:row>16</xdr:row>
      <xdr:rowOff>157480</xdr:rowOff>
    </xdr:to>
    <xdr:cxnSp macro="">
      <xdr:nvCxnSpPr>
        <xdr:cNvPr id="134" name="直線コネクタ 133"/>
        <xdr:cNvCxnSpPr/>
      </xdr:nvCxnSpPr>
      <xdr:spPr>
        <a:xfrm>
          <a:off x="13004800" y="2885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6" name="テキスト ボックス 135"/>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44" name="円/楕円 143"/>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78757</xdr:rowOff>
    </xdr:from>
    <xdr:ext cx="762000" cy="259045"/>
    <xdr:sp macro="" textlink="">
      <xdr:nvSpPr>
        <xdr:cNvPr id="145" name="物件費該当値テキスト"/>
        <xdr:cNvSpPr txBox="1"/>
      </xdr:nvSpPr>
      <xdr:spPr>
        <a:xfrm>
          <a:off x="165989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137160</xdr:rowOff>
    </xdr:from>
    <xdr:to>
      <xdr:col>22</xdr:col>
      <xdr:colOff>615950</xdr:colOff>
      <xdr:row>17</xdr:row>
      <xdr:rowOff>67310</xdr:rowOff>
    </xdr:to>
    <xdr:sp macro="" textlink="">
      <xdr:nvSpPr>
        <xdr:cNvPr id="146" name="円/楕円 145"/>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52087</xdr:rowOff>
    </xdr:from>
    <xdr:ext cx="736600" cy="259045"/>
    <xdr:sp macro="" textlink="">
      <xdr:nvSpPr>
        <xdr:cNvPr id="147" name="テキスト ボックス 146"/>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144780</xdr:rowOff>
    </xdr:from>
    <xdr:to>
      <xdr:col>21</xdr:col>
      <xdr:colOff>412750</xdr:colOff>
      <xdr:row>17</xdr:row>
      <xdr:rowOff>74930</xdr:rowOff>
    </xdr:to>
    <xdr:sp macro="" textlink="">
      <xdr:nvSpPr>
        <xdr:cNvPr id="148" name="円/楕円 147"/>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59707</xdr:rowOff>
    </xdr:from>
    <xdr:ext cx="762000" cy="259045"/>
    <xdr:sp macro="" textlink="">
      <xdr:nvSpPr>
        <xdr:cNvPr id="149" name="テキスト ボックス 148"/>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106680</xdr:rowOff>
    </xdr:from>
    <xdr:to>
      <xdr:col>20</xdr:col>
      <xdr:colOff>209550</xdr:colOff>
      <xdr:row>17</xdr:row>
      <xdr:rowOff>36830</xdr:rowOff>
    </xdr:to>
    <xdr:sp macro="" textlink="">
      <xdr:nvSpPr>
        <xdr:cNvPr id="150" name="円/楕円 149"/>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21607</xdr:rowOff>
    </xdr:from>
    <xdr:ext cx="762000" cy="259045"/>
    <xdr:sp macro="" textlink="">
      <xdr:nvSpPr>
        <xdr:cNvPr id="151" name="テキスト ボックス 150"/>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91440</xdr:rowOff>
    </xdr:from>
    <xdr:to>
      <xdr:col>19</xdr:col>
      <xdr:colOff>6350</xdr:colOff>
      <xdr:row>17</xdr:row>
      <xdr:rowOff>21590</xdr:rowOff>
    </xdr:to>
    <xdr:sp macro="" textlink="">
      <xdr:nvSpPr>
        <xdr:cNvPr id="152" name="円/楕円 151"/>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6367</xdr:rowOff>
    </xdr:from>
    <xdr:ext cx="762000" cy="259045"/>
    <xdr:sp macro="" textlink="">
      <xdr:nvSpPr>
        <xdr:cNvPr id="153" name="テキスト ボックス 152"/>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超高齢化が進む中、年々上昇してきている。今後も予防事業の推進や各種手当て等の内容精査、適正化を進め扶助費削減に努めていく。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107950</xdr:rowOff>
    </xdr:to>
    <xdr:cxnSp macro="">
      <xdr:nvCxnSpPr>
        <xdr:cNvPr id="186" name="直線コネクタ 185"/>
        <xdr:cNvCxnSpPr/>
      </xdr:nvCxnSpPr>
      <xdr:spPr>
        <a:xfrm>
          <a:off x="3987800" y="9461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31750</xdr:rowOff>
    </xdr:to>
    <xdr:cxnSp macro="">
      <xdr:nvCxnSpPr>
        <xdr:cNvPr id="189" name="直線コネクタ 188"/>
        <xdr:cNvCxnSpPr/>
      </xdr:nvCxnSpPr>
      <xdr:spPr>
        <a:xfrm>
          <a:off x="3098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69850</xdr:rowOff>
    </xdr:to>
    <xdr:cxnSp macro="">
      <xdr:nvCxnSpPr>
        <xdr:cNvPr id="192" name="直線コネクタ 191"/>
        <xdr:cNvCxnSpPr/>
      </xdr:nvCxnSpPr>
      <xdr:spPr>
        <a:xfrm flipV="1">
          <a:off x="2209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4" name="テキスト ボックス 193"/>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69850</xdr:rowOff>
    </xdr:to>
    <xdr:cxnSp macro="">
      <xdr:nvCxnSpPr>
        <xdr:cNvPr id="195" name="直線コネクタ 194"/>
        <xdr:cNvCxnSpPr/>
      </xdr:nvCxnSpPr>
      <xdr:spPr>
        <a:xfrm>
          <a:off x="1320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7" name="テキスト ボックス 196"/>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5" name="円/楕円 204"/>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6"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7" name="円/楕円 206"/>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8" name="テキスト ボックス 207"/>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09" name="円/楕円 208"/>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10" name="テキスト ボックス 209"/>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1" name="円/楕円 210"/>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12" name="テキスト ボックス 211"/>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3" name="円/楕円 212"/>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214" name="テキスト ボックス 21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類似団体平均を大きく下回っているが上昇傾向にある。今後も繰出金の増加等注視し、普通会計の負担額が増えないよう努力する。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107950</xdr:rowOff>
    </xdr:from>
    <xdr:to>
      <xdr:col>24</xdr:col>
      <xdr:colOff>31750</xdr:colOff>
      <xdr:row>54</xdr:row>
      <xdr:rowOff>88900</xdr:rowOff>
    </xdr:to>
    <xdr:cxnSp macro="">
      <xdr:nvCxnSpPr>
        <xdr:cNvPr id="247" name="直線コネクタ 246"/>
        <xdr:cNvCxnSpPr/>
      </xdr:nvCxnSpPr>
      <xdr:spPr>
        <a:xfrm>
          <a:off x="15671800" y="9194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31750</xdr:rowOff>
    </xdr:from>
    <xdr:to>
      <xdr:col>22</xdr:col>
      <xdr:colOff>565150</xdr:colOff>
      <xdr:row>53</xdr:row>
      <xdr:rowOff>107950</xdr:rowOff>
    </xdr:to>
    <xdr:cxnSp macro="">
      <xdr:nvCxnSpPr>
        <xdr:cNvPr id="250" name="直線コネクタ 249"/>
        <xdr:cNvCxnSpPr/>
      </xdr:nvCxnSpPr>
      <xdr:spPr>
        <a:xfrm>
          <a:off x="14782800" y="911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2" name="テキスト ボックス 25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16510</xdr:rowOff>
    </xdr:from>
    <xdr:to>
      <xdr:col>21</xdr:col>
      <xdr:colOff>361950</xdr:colOff>
      <xdr:row>53</xdr:row>
      <xdr:rowOff>31750</xdr:rowOff>
    </xdr:to>
    <xdr:cxnSp macro="">
      <xdr:nvCxnSpPr>
        <xdr:cNvPr id="253" name="直線コネクタ 252"/>
        <xdr:cNvCxnSpPr/>
      </xdr:nvCxnSpPr>
      <xdr:spPr>
        <a:xfrm>
          <a:off x="13893800" y="9103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149860</xdr:rowOff>
    </xdr:from>
    <xdr:to>
      <xdr:col>20</xdr:col>
      <xdr:colOff>158750</xdr:colOff>
      <xdr:row>53</xdr:row>
      <xdr:rowOff>16510</xdr:rowOff>
    </xdr:to>
    <xdr:cxnSp macro="">
      <xdr:nvCxnSpPr>
        <xdr:cNvPr id="256" name="直線コネクタ 255"/>
        <xdr:cNvCxnSpPr/>
      </xdr:nvCxnSpPr>
      <xdr:spPr>
        <a:xfrm>
          <a:off x="13004800" y="9065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58" name="テキスト ボックス 257"/>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0" name="テキスト ボックス 259"/>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38100</xdr:rowOff>
    </xdr:from>
    <xdr:to>
      <xdr:col>24</xdr:col>
      <xdr:colOff>82550</xdr:colOff>
      <xdr:row>54</xdr:row>
      <xdr:rowOff>139700</xdr:rowOff>
    </xdr:to>
    <xdr:sp macro="" textlink="">
      <xdr:nvSpPr>
        <xdr:cNvPr id="266" name="円/楕円 265"/>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54627</xdr:rowOff>
    </xdr:from>
    <xdr:ext cx="762000" cy="259045"/>
    <xdr:sp macro="" textlink="">
      <xdr:nvSpPr>
        <xdr:cNvPr id="267" name="その他該当値テキスト"/>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57150</xdr:rowOff>
    </xdr:from>
    <xdr:to>
      <xdr:col>22</xdr:col>
      <xdr:colOff>615950</xdr:colOff>
      <xdr:row>53</xdr:row>
      <xdr:rowOff>158750</xdr:rowOff>
    </xdr:to>
    <xdr:sp macro="" textlink="">
      <xdr:nvSpPr>
        <xdr:cNvPr id="268" name="円/楕円 267"/>
        <xdr:cNvSpPr/>
      </xdr:nvSpPr>
      <xdr:spPr>
        <a:xfrm>
          <a:off x="15621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168927</xdr:rowOff>
    </xdr:from>
    <xdr:ext cx="736600" cy="259045"/>
    <xdr:sp macro="" textlink="">
      <xdr:nvSpPr>
        <xdr:cNvPr id="269" name="テキスト ボックス 268"/>
        <xdr:cNvSpPr txBox="1"/>
      </xdr:nvSpPr>
      <xdr:spPr>
        <a:xfrm>
          <a:off x="15290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152400</xdr:rowOff>
    </xdr:from>
    <xdr:to>
      <xdr:col>21</xdr:col>
      <xdr:colOff>412750</xdr:colOff>
      <xdr:row>53</xdr:row>
      <xdr:rowOff>82550</xdr:rowOff>
    </xdr:to>
    <xdr:sp macro="" textlink="">
      <xdr:nvSpPr>
        <xdr:cNvPr id="270" name="円/楕円 269"/>
        <xdr:cNvSpPr/>
      </xdr:nvSpPr>
      <xdr:spPr>
        <a:xfrm>
          <a:off x="14732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92727</xdr:rowOff>
    </xdr:from>
    <xdr:ext cx="762000" cy="259045"/>
    <xdr:sp macro="" textlink="">
      <xdr:nvSpPr>
        <xdr:cNvPr id="271" name="テキスト ボックス 270"/>
        <xdr:cNvSpPr txBox="1"/>
      </xdr:nvSpPr>
      <xdr:spPr>
        <a:xfrm>
          <a:off x="14401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137160</xdr:rowOff>
    </xdr:from>
    <xdr:to>
      <xdr:col>20</xdr:col>
      <xdr:colOff>209550</xdr:colOff>
      <xdr:row>53</xdr:row>
      <xdr:rowOff>67310</xdr:rowOff>
    </xdr:to>
    <xdr:sp macro="" textlink="">
      <xdr:nvSpPr>
        <xdr:cNvPr id="272" name="円/楕円 271"/>
        <xdr:cNvSpPr/>
      </xdr:nvSpPr>
      <xdr:spPr>
        <a:xfrm>
          <a:off x="13843000" y="90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77487</xdr:rowOff>
    </xdr:from>
    <xdr:ext cx="762000" cy="259045"/>
    <xdr:sp macro="" textlink="">
      <xdr:nvSpPr>
        <xdr:cNvPr id="273" name="テキスト ボックス 272"/>
        <xdr:cNvSpPr txBox="1"/>
      </xdr:nvSpPr>
      <xdr:spPr>
        <a:xfrm>
          <a:off x="13512800" y="882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99060</xdr:rowOff>
    </xdr:from>
    <xdr:to>
      <xdr:col>19</xdr:col>
      <xdr:colOff>6350</xdr:colOff>
      <xdr:row>53</xdr:row>
      <xdr:rowOff>29210</xdr:rowOff>
    </xdr:to>
    <xdr:sp macro="" textlink="">
      <xdr:nvSpPr>
        <xdr:cNvPr id="274" name="円/楕円 273"/>
        <xdr:cNvSpPr/>
      </xdr:nvSpPr>
      <xdr:spPr>
        <a:xfrm>
          <a:off x="12954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39387</xdr:rowOff>
    </xdr:from>
    <xdr:ext cx="762000" cy="259045"/>
    <xdr:sp macro="" textlink="">
      <xdr:nvSpPr>
        <xdr:cNvPr id="275" name="テキスト ボックス 274"/>
        <xdr:cNvSpPr txBox="1"/>
      </xdr:nvSpPr>
      <xdr:spPr>
        <a:xfrm>
          <a:off x="12623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ついては数値が、類似団体内平均値と比べても大きく上回っており年々増加傾向にある。これは一部事務組合への負担金の上昇によるものや各種団体への補助金の見直しが進んでいないことも要因の１つであるため、各種団体への補助金の補助基準の厳密化や事業、団体の見直し、廃止も含め検討を行う。</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88138</xdr:rowOff>
    </xdr:from>
    <xdr:to>
      <xdr:col>24</xdr:col>
      <xdr:colOff>31750</xdr:colOff>
      <xdr:row>39</xdr:row>
      <xdr:rowOff>124714</xdr:rowOff>
    </xdr:to>
    <xdr:cxnSp macro="">
      <xdr:nvCxnSpPr>
        <xdr:cNvPr id="305" name="直線コネクタ 304"/>
        <xdr:cNvCxnSpPr/>
      </xdr:nvCxnSpPr>
      <xdr:spPr>
        <a:xfrm flipV="1">
          <a:off x="15671800" y="67746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17289</xdr:rowOff>
    </xdr:from>
    <xdr:ext cx="762000" cy="259045"/>
    <xdr:sp macro="" textlink="">
      <xdr:nvSpPr>
        <xdr:cNvPr id="306"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124714</xdr:rowOff>
    </xdr:from>
    <xdr:to>
      <xdr:col>22</xdr:col>
      <xdr:colOff>565150</xdr:colOff>
      <xdr:row>39</xdr:row>
      <xdr:rowOff>133858</xdr:rowOff>
    </xdr:to>
    <xdr:cxnSp macro="">
      <xdr:nvCxnSpPr>
        <xdr:cNvPr id="308" name="直線コネクタ 307"/>
        <xdr:cNvCxnSpPr/>
      </xdr:nvCxnSpPr>
      <xdr:spPr>
        <a:xfrm flipV="1">
          <a:off x="14782800" y="68112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74422</xdr:rowOff>
    </xdr:from>
    <xdr:to>
      <xdr:col>21</xdr:col>
      <xdr:colOff>361950</xdr:colOff>
      <xdr:row>39</xdr:row>
      <xdr:rowOff>133858</xdr:rowOff>
    </xdr:to>
    <xdr:cxnSp macro="">
      <xdr:nvCxnSpPr>
        <xdr:cNvPr id="311" name="直線コネクタ 310"/>
        <xdr:cNvCxnSpPr/>
      </xdr:nvCxnSpPr>
      <xdr:spPr>
        <a:xfrm>
          <a:off x="13893800" y="67609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3" name="テキスト ボックス 312"/>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37846</xdr:rowOff>
    </xdr:from>
    <xdr:to>
      <xdr:col>20</xdr:col>
      <xdr:colOff>158750</xdr:colOff>
      <xdr:row>39</xdr:row>
      <xdr:rowOff>74422</xdr:rowOff>
    </xdr:to>
    <xdr:cxnSp macro="">
      <xdr:nvCxnSpPr>
        <xdr:cNvPr id="314" name="直線コネクタ 313"/>
        <xdr:cNvCxnSpPr/>
      </xdr:nvCxnSpPr>
      <xdr:spPr>
        <a:xfrm>
          <a:off x="13004800" y="67243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6" name="テキスト ボックス 315"/>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18" name="テキスト ボックス 317"/>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37338</xdr:rowOff>
    </xdr:from>
    <xdr:to>
      <xdr:col>24</xdr:col>
      <xdr:colOff>82550</xdr:colOff>
      <xdr:row>39</xdr:row>
      <xdr:rowOff>138938</xdr:rowOff>
    </xdr:to>
    <xdr:sp macro="" textlink="">
      <xdr:nvSpPr>
        <xdr:cNvPr id="324" name="円/楕円 323"/>
        <xdr:cNvSpPr/>
      </xdr:nvSpPr>
      <xdr:spPr>
        <a:xfrm>
          <a:off x="164592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9415</xdr:rowOff>
    </xdr:from>
    <xdr:ext cx="762000" cy="259045"/>
    <xdr:sp macro="" textlink="">
      <xdr:nvSpPr>
        <xdr:cNvPr id="325" name="補助費等該当値テキスト"/>
        <xdr:cNvSpPr txBox="1"/>
      </xdr:nvSpPr>
      <xdr:spPr>
        <a:xfrm>
          <a:off x="165989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73914</xdr:rowOff>
    </xdr:from>
    <xdr:to>
      <xdr:col>22</xdr:col>
      <xdr:colOff>615950</xdr:colOff>
      <xdr:row>40</xdr:row>
      <xdr:rowOff>4064</xdr:rowOff>
    </xdr:to>
    <xdr:sp macro="" textlink="">
      <xdr:nvSpPr>
        <xdr:cNvPr id="326" name="円/楕円 325"/>
        <xdr:cNvSpPr/>
      </xdr:nvSpPr>
      <xdr:spPr>
        <a:xfrm>
          <a:off x="15621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160291</xdr:rowOff>
    </xdr:from>
    <xdr:ext cx="736600" cy="259045"/>
    <xdr:sp macro="" textlink="">
      <xdr:nvSpPr>
        <xdr:cNvPr id="327" name="テキスト ボックス 326"/>
        <xdr:cNvSpPr txBox="1"/>
      </xdr:nvSpPr>
      <xdr:spPr>
        <a:xfrm>
          <a:off x="15290800" y="684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83058</xdr:rowOff>
    </xdr:from>
    <xdr:to>
      <xdr:col>21</xdr:col>
      <xdr:colOff>412750</xdr:colOff>
      <xdr:row>40</xdr:row>
      <xdr:rowOff>13208</xdr:rowOff>
    </xdr:to>
    <xdr:sp macro="" textlink="">
      <xdr:nvSpPr>
        <xdr:cNvPr id="328" name="円/楕円 327"/>
        <xdr:cNvSpPr/>
      </xdr:nvSpPr>
      <xdr:spPr>
        <a:xfrm>
          <a:off x="14732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169435</xdr:rowOff>
    </xdr:from>
    <xdr:ext cx="762000" cy="259045"/>
    <xdr:sp macro="" textlink="">
      <xdr:nvSpPr>
        <xdr:cNvPr id="329" name="テキスト ボックス 328"/>
        <xdr:cNvSpPr txBox="1"/>
      </xdr:nvSpPr>
      <xdr:spPr>
        <a:xfrm>
          <a:off x="14401800" y="68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23622</xdr:rowOff>
    </xdr:from>
    <xdr:to>
      <xdr:col>20</xdr:col>
      <xdr:colOff>209550</xdr:colOff>
      <xdr:row>39</xdr:row>
      <xdr:rowOff>125222</xdr:rowOff>
    </xdr:to>
    <xdr:sp macro="" textlink="">
      <xdr:nvSpPr>
        <xdr:cNvPr id="330" name="円/楕円 329"/>
        <xdr:cNvSpPr/>
      </xdr:nvSpPr>
      <xdr:spPr>
        <a:xfrm>
          <a:off x="13843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109999</xdr:rowOff>
    </xdr:from>
    <xdr:ext cx="762000" cy="259045"/>
    <xdr:sp macro="" textlink="">
      <xdr:nvSpPr>
        <xdr:cNvPr id="331" name="テキスト ボックス 330"/>
        <xdr:cNvSpPr txBox="1"/>
      </xdr:nvSpPr>
      <xdr:spPr>
        <a:xfrm>
          <a:off x="13512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158496</xdr:rowOff>
    </xdr:from>
    <xdr:to>
      <xdr:col>19</xdr:col>
      <xdr:colOff>6350</xdr:colOff>
      <xdr:row>39</xdr:row>
      <xdr:rowOff>88646</xdr:rowOff>
    </xdr:to>
    <xdr:sp macro="" textlink="">
      <xdr:nvSpPr>
        <xdr:cNvPr id="332" name="円/楕円 331"/>
        <xdr:cNvSpPr/>
      </xdr:nvSpPr>
      <xdr:spPr>
        <a:xfrm>
          <a:off x="12954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73423</xdr:rowOff>
    </xdr:from>
    <xdr:ext cx="762000" cy="259045"/>
    <xdr:sp macro="" textlink="">
      <xdr:nvSpPr>
        <xdr:cNvPr id="333" name="テキスト ボックス 332"/>
        <xdr:cNvSpPr txBox="1"/>
      </xdr:nvSpPr>
      <xdr:spPr>
        <a:xfrm>
          <a:off x="12623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と比べると、下回っているが新たな学校教育施設等整備事業債や臨時財政対策債などの償還が始まるため、新規については特定財源の積極的な導入や町の総合計画との整合性や財政計画のバランスを図りながら取り組んで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157480</xdr:rowOff>
    </xdr:from>
    <xdr:to>
      <xdr:col>7</xdr:col>
      <xdr:colOff>15875</xdr:colOff>
      <xdr:row>76</xdr:row>
      <xdr:rowOff>24130</xdr:rowOff>
    </xdr:to>
    <xdr:cxnSp macro="">
      <xdr:nvCxnSpPr>
        <xdr:cNvPr id="365" name="直線コネクタ 364"/>
        <xdr:cNvCxnSpPr/>
      </xdr:nvCxnSpPr>
      <xdr:spPr>
        <a:xfrm flipV="1">
          <a:off x="3987800" y="130162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24130</xdr:rowOff>
    </xdr:from>
    <xdr:to>
      <xdr:col>5</xdr:col>
      <xdr:colOff>549275</xdr:colOff>
      <xdr:row>76</xdr:row>
      <xdr:rowOff>24130</xdr:rowOff>
    </xdr:to>
    <xdr:cxnSp macro="">
      <xdr:nvCxnSpPr>
        <xdr:cNvPr id="368" name="直線コネクタ 367"/>
        <xdr:cNvCxnSpPr/>
      </xdr:nvCxnSpPr>
      <xdr:spPr>
        <a:xfrm>
          <a:off x="3098800" y="13054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70" name="テキスト ボックス 369"/>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24130</xdr:rowOff>
    </xdr:from>
    <xdr:to>
      <xdr:col>4</xdr:col>
      <xdr:colOff>346075</xdr:colOff>
      <xdr:row>76</xdr:row>
      <xdr:rowOff>96520</xdr:rowOff>
    </xdr:to>
    <xdr:cxnSp macro="">
      <xdr:nvCxnSpPr>
        <xdr:cNvPr id="371" name="直線コネクタ 370"/>
        <xdr:cNvCxnSpPr/>
      </xdr:nvCxnSpPr>
      <xdr:spPr>
        <a:xfrm flipV="1">
          <a:off x="2209800" y="130543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73" name="テキスト ボックス 372"/>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96520</xdr:rowOff>
    </xdr:from>
    <xdr:to>
      <xdr:col>3</xdr:col>
      <xdr:colOff>142875</xdr:colOff>
      <xdr:row>76</xdr:row>
      <xdr:rowOff>111761</xdr:rowOff>
    </xdr:to>
    <xdr:cxnSp macro="">
      <xdr:nvCxnSpPr>
        <xdr:cNvPr id="374" name="直線コネクタ 373"/>
        <xdr:cNvCxnSpPr/>
      </xdr:nvCxnSpPr>
      <xdr:spPr>
        <a:xfrm flipV="1">
          <a:off x="1320800" y="13126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6" name="テキスト ボックス 37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8" name="テキスト ボックス 377"/>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106680</xdr:rowOff>
    </xdr:from>
    <xdr:to>
      <xdr:col>7</xdr:col>
      <xdr:colOff>66675</xdr:colOff>
      <xdr:row>76</xdr:row>
      <xdr:rowOff>36830</xdr:rowOff>
    </xdr:to>
    <xdr:sp macro="" textlink="">
      <xdr:nvSpPr>
        <xdr:cNvPr id="384" name="円/楕円 383"/>
        <xdr:cNvSpPr/>
      </xdr:nvSpPr>
      <xdr:spPr>
        <a:xfrm>
          <a:off x="4775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123207</xdr:rowOff>
    </xdr:from>
    <xdr:ext cx="762000" cy="259045"/>
    <xdr:sp macro="" textlink="">
      <xdr:nvSpPr>
        <xdr:cNvPr id="385" name="公債費該当値テキスト"/>
        <xdr:cNvSpPr txBox="1"/>
      </xdr:nvSpPr>
      <xdr:spPr>
        <a:xfrm>
          <a:off x="4914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144780</xdr:rowOff>
    </xdr:from>
    <xdr:to>
      <xdr:col>5</xdr:col>
      <xdr:colOff>600075</xdr:colOff>
      <xdr:row>76</xdr:row>
      <xdr:rowOff>74930</xdr:rowOff>
    </xdr:to>
    <xdr:sp macro="" textlink="">
      <xdr:nvSpPr>
        <xdr:cNvPr id="386" name="円/楕円 385"/>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85107</xdr:rowOff>
    </xdr:from>
    <xdr:ext cx="736600" cy="259045"/>
    <xdr:sp macro="" textlink="">
      <xdr:nvSpPr>
        <xdr:cNvPr id="387" name="テキスト ボックス 386"/>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144780</xdr:rowOff>
    </xdr:from>
    <xdr:to>
      <xdr:col>4</xdr:col>
      <xdr:colOff>396875</xdr:colOff>
      <xdr:row>76</xdr:row>
      <xdr:rowOff>74930</xdr:rowOff>
    </xdr:to>
    <xdr:sp macro="" textlink="">
      <xdr:nvSpPr>
        <xdr:cNvPr id="388" name="円/楕円 387"/>
        <xdr:cNvSpPr/>
      </xdr:nvSpPr>
      <xdr:spPr>
        <a:xfrm>
          <a:off x="3048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85107</xdr:rowOff>
    </xdr:from>
    <xdr:ext cx="762000" cy="259045"/>
    <xdr:sp macro="" textlink="">
      <xdr:nvSpPr>
        <xdr:cNvPr id="389" name="テキスト ボックス 388"/>
        <xdr:cNvSpPr txBox="1"/>
      </xdr:nvSpPr>
      <xdr:spPr>
        <a:xfrm>
          <a:off x="2717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45720</xdr:rowOff>
    </xdr:from>
    <xdr:to>
      <xdr:col>3</xdr:col>
      <xdr:colOff>193675</xdr:colOff>
      <xdr:row>76</xdr:row>
      <xdr:rowOff>147320</xdr:rowOff>
    </xdr:to>
    <xdr:sp macro="" textlink="">
      <xdr:nvSpPr>
        <xdr:cNvPr id="390" name="円/楕円 389"/>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157497</xdr:rowOff>
    </xdr:from>
    <xdr:ext cx="762000" cy="259045"/>
    <xdr:sp macro="" textlink="">
      <xdr:nvSpPr>
        <xdr:cNvPr id="391" name="テキスト ボックス 390"/>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60961</xdr:rowOff>
    </xdr:from>
    <xdr:to>
      <xdr:col>1</xdr:col>
      <xdr:colOff>676275</xdr:colOff>
      <xdr:row>76</xdr:row>
      <xdr:rowOff>162561</xdr:rowOff>
    </xdr:to>
    <xdr:sp macro="" textlink="">
      <xdr:nvSpPr>
        <xdr:cNvPr id="392" name="円/楕円 391"/>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1287</xdr:rowOff>
    </xdr:from>
    <xdr:ext cx="762000" cy="259045"/>
    <xdr:sp macro="" textlink="">
      <xdr:nvSpPr>
        <xdr:cNvPr id="393" name="テキスト ボックス 392"/>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公債費を除く経常収支比率は類似団体と比べると多少下回っているが、今後も計画的な財政運営を図り、経常経費の縮減に努める。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91077</xdr:rowOff>
    </xdr:from>
    <xdr:to>
      <xdr:col>24</xdr:col>
      <xdr:colOff>31750</xdr:colOff>
      <xdr:row>78</xdr:row>
      <xdr:rowOff>97608</xdr:rowOff>
    </xdr:to>
    <xdr:cxnSp macro="">
      <xdr:nvCxnSpPr>
        <xdr:cNvPr id="428" name="直線コネクタ 427"/>
        <xdr:cNvCxnSpPr/>
      </xdr:nvCxnSpPr>
      <xdr:spPr>
        <a:xfrm>
          <a:off x="15671800" y="1346417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64951</xdr:rowOff>
    </xdr:from>
    <xdr:to>
      <xdr:col>22</xdr:col>
      <xdr:colOff>565150</xdr:colOff>
      <xdr:row>78</xdr:row>
      <xdr:rowOff>91077</xdr:rowOff>
    </xdr:to>
    <xdr:cxnSp macro="">
      <xdr:nvCxnSpPr>
        <xdr:cNvPr id="431" name="直線コネクタ 430"/>
        <xdr:cNvCxnSpPr/>
      </xdr:nvCxnSpPr>
      <xdr:spPr>
        <a:xfrm>
          <a:off x="14782800" y="134380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12700</xdr:rowOff>
    </xdr:from>
    <xdr:to>
      <xdr:col>21</xdr:col>
      <xdr:colOff>361950</xdr:colOff>
      <xdr:row>78</xdr:row>
      <xdr:rowOff>64951</xdr:rowOff>
    </xdr:to>
    <xdr:cxnSp macro="">
      <xdr:nvCxnSpPr>
        <xdr:cNvPr id="434" name="直線コネクタ 433"/>
        <xdr:cNvCxnSpPr/>
      </xdr:nvCxnSpPr>
      <xdr:spPr>
        <a:xfrm>
          <a:off x="13893800" y="133858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6" name="テキスト ボックス 435"/>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105773</xdr:rowOff>
    </xdr:from>
    <xdr:to>
      <xdr:col>20</xdr:col>
      <xdr:colOff>158750</xdr:colOff>
      <xdr:row>78</xdr:row>
      <xdr:rowOff>12700</xdr:rowOff>
    </xdr:to>
    <xdr:cxnSp macro="">
      <xdr:nvCxnSpPr>
        <xdr:cNvPr id="437" name="直線コネクタ 436"/>
        <xdr:cNvCxnSpPr/>
      </xdr:nvCxnSpPr>
      <xdr:spPr>
        <a:xfrm>
          <a:off x="13004800" y="1330742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54083</xdr:rowOff>
    </xdr:from>
    <xdr:ext cx="762000" cy="259045"/>
    <xdr:sp macro="" textlink="">
      <xdr:nvSpPr>
        <xdr:cNvPr id="439" name="テキスト ボックス 438"/>
        <xdr:cNvSpPr txBox="1"/>
      </xdr:nvSpPr>
      <xdr:spPr>
        <a:xfrm>
          <a:off x="13512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160945</xdr:rowOff>
    </xdr:from>
    <xdr:ext cx="762000" cy="259045"/>
    <xdr:sp macro="" textlink="">
      <xdr:nvSpPr>
        <xdr:cNvPr id="441" name="テキスト ボックス 440"/>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46808</xdr:rowOff>
    </xdr:from>
    <xdr:to>
      <xdr:col>24</xdr:col>
      <xdr:colOff>82550</xdr:colOff>
      <xdr:row>78</xdr:row>
      <xdr:rowOff>148408</xdr:rowOff>
    </xdr:to>
    <xdr:sp macro="" textlink="">
      <xdr:nvSpPr>
        <xdr:cNvPr id="447" name="円/楕円 446"/>
        <xdr:cNvSpPr/>
      </xdr:nvSpPr>
      <xdr:spPr>
        <a:xfrm>
          <a:off x="164592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63335</xdr:rowOff>
    </xdr:from>
    <xdr:ext cx="762000" cy="259045"/>
    <xdr:sp macro="" textlink="">
      <xdr:nvSpPr>
        <xdr:cNvPr id="448" name="公債費以外該当値テキスト"/>
        <xdr:cNvSpPr txBox="1"/>
      </xdr:nvSpPr>
      <xdr:spPr>
        <a:xfrm>
          <a:off x="16598900" y="1326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40277</xdr:rowOff>
    </xdr:from>
    <xdr:to>
      <xdr:col>22</xdr:col>
      <xdr:colOff>615950</xdr:colOff>
      <xdr:row>78</xdr:row>
      <xdr:rowOff>141877</xdr:rowOff>
    </xdr:to>
    <xdr:sp macro="" textlink="">
      <xdr:nvSpPr>
        <xdr:cNvPr id="449" name="円/楕円 448"/>
        <xdr:cNvSpPr/>
      </xdr:nvSpPr>
      <xdr:spPr>
        <a:xfrm>
          <a:off x="15621000" y="134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126654</xdr:rowOff>
    </xdr:from>
    <xdr:ext cx="736600" cy="259045"/>
    <xdr:sp macro="" textlink="">
      <xdr:nvSpPr>
        <xdr:cNvPr id="450" name="テキスト ボックス 449"/>
        <xdr:cNvSpPr txBox="1"/>
      </xdr:nvSpPr>
      <xdr:spPr>
        <a:xfrm>
          <a:off x="15290800" y="13499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14151</xdr:rowOff>
    </xdr:from>
    <xdr:to>
      <xdr:col>21</xdr:col>
      <xdr:colOff>412750</xdr:colOff>
      <xdr:row>78</xdr:row>
      <xdr:rowOff>115751</xdr:rowOff>
    </xdr:to>
    <xdr:sp macro="" textlink="">
      <xdr:nvSpPr>
        <xdr:cNvPr id="451" name="円/楕円 450"/>
        <xdr:cNvSpPr/>
      </xdr:nvSpPr>
      <xdr:spPr>
        <a:xfrm>
          <a:off x="147320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100528</xdr:rowOff>
    </xdr:from>
    <xdr:ext cx="762000" cy="259045"/>
    <xdr:sp macro="" textlink="">
      <xdr:nvSpPr>
        <xdr:cNvPr id="452" name="テキスト ボックス 451"/>
        <xdr:cNvSpPr txBox="1"/>
      </xdr:nvSpPr>
      <xdr:spPr>
        <a:xfrm>
          <a:off x="14401800" y="1347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133350</xdr:rowOff>
    </xdr:from>
    <xdr:to>
      <xdr:col>20</xdr:col>
      <xdr:colOff>209550</xdr:colOff>
      <xdr:row>78</xdr:row>
      <xdr:rowOff>63500</xdr:rowOff>
    </xdr:to>
    <xdr:sp macro="" textlink="">
      <xdr:nvSpPr>
        <xdr:cNvPr id="453" name="円/楕円 452"/>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48277</xdr:rowOff>
    </xdr:from>
    <xdr:ext cx="762000" cy="259045"/>
    <xdr:sp macro="" textlink="">
      <xdr:nvSpPr>
        <xdr:cNvPr id="454" name="テキスト ボックス 453"/>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54973</xdr:rowOff>
    </xdr:from>
    <xdr:to>
      <xdr:col>19</xdr:col>
      <xdr:colOff>6350</xdr:colOff>
      <xdr:row>77</xdr:row>
      <xdr:rowOff>156573</xdr:rowOff>
    </xdr:to>
    <xdr:sp macro="" textlink="">
      <xdr:nvSpPr>
        <xdr:cNvPr id="455" name="円/楕円 454"/>
        <xdr:cNvSpPr/>
      </xdr:nvSpPr>
      <xdr:spPr>
        <a:xfrm>
          <a:off x="12954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166750</xdr:rowOff>
    </xdr:from>
    <xdr:ext cx="762000" cy="259045"/>
    <xdr:sp macro="" textlink="">
      <xdr:nvSpPr>
        <xdr:cNvPr id="456" name="テキスト ボックス 455"/>
        <xdr:cNvSpPr txBox="1"/>
      </xdr:nvSpPr>
      <xdr:spPr>
        <a:xfrm>
          <a:off x="12623800" y="1302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静岡県河津町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104696</xdr:rowOff>
    </xdr:from>
    <xdr:to>
      <xdr:col>4</xdr:col>
      <xdr:colOff>1117600</xdr:colOff>
      <xdr:row>18</xdr:row>
      <xdr:rowOff>15664</xdr:rowOff>
    </xdr:to>
    <xdr:cxnSp macro="">
      <xdr:nvCxnSpPr>
        <xdr:cNvPr id="50" name="直線コネクタ 49"/>
        <xdr:cNvCxnSpPr/>
      </xdr:nvCxnSpPr>
      <xdr:spPr bwMode="auto">
        <a:xfrm flipV="1">
          <a:off x="5003800" y="3066971"/>
          <a:ext cx="647700" cy="82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140122</xdr:rowOff>
    </xdr:from>
    <xdr:to>
      <xdr:col>4</xdr:col>
      <xdr:colOff>469900</xdr:colOff>
      <xdr:row>18</xdr:row>
      <xdr:rowOff>15664</xdr:rowOff>
    </xdr:to>
    <xdr:cxnSp macro="">
      <xdr:nvCxnSpPr>
        <xdr:cNvPr id="53" name="直線コネクタ 52"/>
        <xdr:cNvCxnSpPr/>
      </xdr:nvCxnSpPr>
      <xdr:spPr bwMode="auto">
        <a:xfrm>
          <a:off x="4305300" y="3102397"/>
          <a:ext cx="698500" cy="46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140122</xdr:rowOff>
    </xdr:from>
    <xdr:to>
      <xdr:col>3</xdr:col>
      <xdr:colOff>904875</xdr:colOff>
      <xdr:row>17</xdr:row>
      <xdr:rowOff>146515</xdr:rowOff>
    </xdr:to>
    <xdr:cxnSp macro="">
      <xdr:nvCxnSpPr>
        <xdr:cNvPr id="56" name="直線コネクタ 55"/>
        <xdr:cNvCxnSpPr/>
      </xdr:nvCxnSpPr>
      <xdr:spPr bwMode="auto">
        <a:xfrm flipV="1">
          <a:off x="3606800" y="3102397"/>
          <a:ext cx="698500" cy="6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146515</xdr:rowOff>
    </xdr:from>
    <xdr:to>
      <xdr:col>3</xdr:col>
      <xdr:colOff>206375</xdr:colOff>
      <xdr:row>17</xdr:row>
      <xdr:rowOff>149304</xdr:rowOff>
    </xdr:to>
    <xdr:cxnSp macro="">
      <xdr:nvCxnSpPr>
        <xdr:cNvPr id="59" name="直線コネクタ 58"/>
        <xdr:cNvCxnSpPr/>
      </xdr:nvCxnSpPr>
      <xdr:spPr bwMode="auto">
        <a:xfrm flipV="1">
          <a:off x="2908300" y="3108790"/>
          <a:ext cx="698500" cy="2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53896</xdr:rowOff>
    </xdr:from>
    <xdr:to>
      <xdr:col>5</xdr:col>
      <xdr:colOff>34925</xdr:colOff>
      <xdr:row>17</xdr:row>
      <xdr:rowOff>155496</xdr:rowOff>
    </xdr:to>
    <xdr:sp macro="" textlink="">
      <xdr:nvSpPr>
        <xdr:cNvPr id="69" name="円/楕円 68"/>
        <xdr:cNvSpPr/>
      </xdr:nvSpPr>
      <xdr:spPr bwMode="auto">
        <a:xfrm>
          <a:off x="5600700" y="301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25973</xdr:rowOff>
    </xdr:from>
    <xdr:ext cx="762000" cy="259045"/>
    <xdr:sp macro="" textlink="">
      <xdr:nvSpPr>
        <xdr:cNvPr id="70" name="人口1人当たり決算額の推移該当値テキスト130"/>
        <xdr:cNvSpPr txBox="1"/>
      </xdr:nvSpPr>
      <xdr:spPr>
        <a:xfrm>
          <a:off x="5740400" y="298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114,177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136314</xdr:rowOff>
    </xdr:from>
    <xdr:to>
      <xdr:col>4</xdr:col>
      <xdr:colOff>520700</xdr:colOff>
      <xdr:row>18</xdr:row>
      <xdr:rowOff>66464</xdr:rowOff>
    </xdr:to>
    <xdr:sp macro="" textlink="">
      <xdr:nvSpPr>
        <xdr:cNvPr id="71" name="円/楕円 70"/>
        <xdr:cNvSpPr/>
      </xdr:nvSpPr>
      <xdr:spPr bwMode="auto">
        <a:xfrm>
          <a:off x="4953000" y="3098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51241</xdr:rowOff>
    </xdr:from>
    <xdr:ext cx="736600" cy="259045"/>
    <xdr:sp macro="" textlink="">
      <xdr:nvSpPr>
        <xdr:cNvPr id="72" name="テキスト ボックス 71"/>
        <xdr:cNvSpPr txBox="1"/>
      </xdr:nvSpPr>
      <xdr:spPr>
        <a:xfrm>
          <a:off x="4622800" y="318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103,361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89322</xdr:rowOff>
    </xdr:from>
    <xdr:to>
      <xdr:col>3</xdr:col>
      <xdr:colOff>955675</xdr:colOff>
      <xdr:row>18</xdr:row>
      <xdr:rowOff>19472</xdr:rowOff>
    </xdr:to>
    <xdr:sp macro="" textlink="">
      <xdr:nvSpPr>
        <xdr:cNvPr id="73" name="円/楕円 72"/>
        <xdr:cNvSpPr/>
      </xdr:nvSpPr>
      <xdr:spPr bwMode="auto">
        <a:xfrm>
          <a:off x="4254500" y="3051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4249</xdr:rowOff>
    </xdr:from>
    <xdr:ext cx="762000" cy="259045"/>
    <xdr:sp macro="" textlink="">
      <xdr:nvSpPr>
        <xdr:cNvPr id="74" name="テキスト ボックス 73"/>
        <xdr:cNvSpPr txBox="1"/>
      </xdr:nvSpPr>
      <xdr:spPr>
        <a:xfrm>
          <a:off x="3924300" y="3137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109,528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95715</xdr:rowOff>
    </xdr:from>
    <xdr:to>
      <xdr:col>3</xdr:col>
      <xdr:colOff>257175</xdr:colOff>
      <xdr:row>18</xdr:row>
      <xdr:rowOff>25865</xdr:rowOff>
    </xdr:to>
    <xdr:sp macro="" textlink="">
      <xdr:nvSpPr>
        <xdr:cNvPr id="75" name="円/楕円 74"/>
        <xdr:cNvSpPr/>
      </xdr:nvSpPr>
      <xdr:spPr bwMode="auto">
        <a:xfrm>
          <a:off x="3556000" y="3057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10642</xdr:rowOff>
    </xdr:from>
    <xdr:ext cx="762000" cy="259045"/>
    <xdr:sp macro="" textlink="">
      <xdr:nvSpPr>
        <xdr:cNvPr id="76" name="テキスト ボックス 75"/>
        <xdr:cNvSpPr txBox="1"/>
      </xdr:nvSpPr>
      <xdr:spPr>
        <a:xfrm>
          <a:off x="3225800" y="314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108,689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98504</xdr:rowOff>
    </xdr:from>
    <xdr:to>
      <xdr:col>2</xdr:col>
      <xdr:colOff>692150</xdr:colOff>
      <xdr:row>18</xdr:row>
      <xdr:rowOff>28654</xdr:rowOff>
    </xdr:to>
    <xdr:sp macro="" textlink="">
      <xdr:nvSpPr>
        <xdr:cNvPr id="77" name="円/楕円 76"/>
        <xdr:cNvSpPr/>
      </xdr:nvSpPr>
      <xdr:spPr bwMode="auto">
        <a:xfrm>
          <a:off x="2857500" y="3060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13431</xdr:rowOff>
    </xdr:from>
    <xdr:ext cx="762000" cy="259045"/>
    <xdr:sp macro="" textlink="">
      <xdr:nvSpPr>
        <xdr:cNvPr id="78" name="テキスト ボックス 77"/>
        <xdr:cNvSpPr txBox="1"/>
      </xdr:nvSpPr>
      <xdr:spPr>
        <a:xfrm>
          <a:off x="2527300" y="314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117399</xdr:rowOff>
    </xdr:from>
    <xdr:to>
      <xdr:col>4</xdr:col>
      <xdr:colOff>1117600</xdr:colOff>
      <xdr:row>37</xdr:row>
      <xdr:rowOff>28359</xdr:rowOff>
    </xdr:to>
    <xdr:cxnSp macro="">
      <xdr:nvCxnSpPr>
        <xdr:cNvPr id="110" name="直線コネクタ 109"/>
        <xdr:cNvCxnSpPr/>
      </xdr:nvCxnSpPr>
      <xdr:spPr bwMode="auto">
        <a:xfrm flipV="1">
          <a:off x="5003800" y="7070649"/>
          <a:ext cx="647700" cy="82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138133</xdr:rowOff>
    </xdr:from>
    <xdr:to>
      <xdr:col>4</xdr:col>
      <xdr:colOff>469900</xdr:colOff>
      <xdr:row>37</xdr:row>
      <xdr:rowOff>28359</xdr:rowOff>
    </xdr:to>
    <xdr:cxnSp macro="">
      <xdr:nvCxnSpPr>
        <xdr:cNvPr id="113" name="直線コネクタ 112"/>
        <xdr:cNvCxnSpPr/>
      </xdr:nvCxnSpPr>
      <xdr:spPr bwMode="auto">
        <a:xfrm>
          <a:off x="4305300" y="7091383"/>
          <a:ext cx="698500" cy="61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4722</xdr:rowOff>
    </xdr:from>
    <xdr:to>
      <xdr:col>3</xdr:col>
      <xdr:colOff>904875</xdr:colOff>
      <xdr:row>36</xdr:row>
      <xdr:rowOff>138133</xdr:rowOff>
    </xdr:to>
    <xdr:cxnSp macro="">
      <xdr:nvCxnSpPr>
        <xdr:cNvPr id="116" name="直線コネクタ 115"/>
        <xdr:cNvCxnSpPr/>
      </xdr:nvCxnSpPr>
      <xdr:spPr bwMode="auto">
        <a:xfrm>
          <a:off x="3606800" y="6957972"/>
          <a:ext cx="698500" cy="133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230007</xdr:rowOff>
    </xdr:from>
    <xdr:to>
      <xdr:col>3</xdr:col>
      <xdr:colOff>206375</xdr:colOff>
      <xdr:row>36</xdr:row>
      <xdr:rowOff>4722</xdr:rowOff>
    </xdr:to>
    <xdr:cxnSp macro="">
      <xdr:nvCxnSpPr>
        <xdr:cNvPr id="119" name="直線コネクタ 118"/>
        <xdr:cNvCxnSpPr/>
      </xdr:nvCxnSpPr>
      <xdr:spPr bwMode="auto">
        <a:xfrm>
          <a:off x="2908300" y="6840357"/>
          <a:ext cx="698500" cy="117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66599</xdr:rowOff>
    </xdr:from>
    <xdr:to>
      <xdr:col>5</xdr:col>
      <xdr:colOff>34925</xdr:colOff>
      <xdr:row>36</xdr:row>
      <xdr:rowOff>168199</xdr:rowOff>
    </xdr:to>
    <xdr:sp macro="" textlink="">
      <xdr:nvSpPr>
        <xdr:cNvPr id="129" name="円/楕円 128"/>
        <xdr:cNvSpPr/>
      </xdr:nvSpPr>
      <xdr:spPr bwMode="auto">
        <a:xfrm>
          <a:off x="5600700" y="7019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38676</xdr:rowOff>
    </xdr:from>
    <xdr:ext cx="762000" cy="259045"/>
    <xdr:sp macro="" textlink="">
      <xdr:nvSpPr>
        <xdr:cNvPr id="130" name="人口1人当たり決算額の推移該当値テキスト445"/>
        <xdr:cNvSpPr txBox="1"/>
      </xdr:nvSpPr>
      <xdr:spPr>
        <a:xfrm>
          <a:off x="5740400" y="699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17,920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149009</xdr:rowOff>
    </xdr:from>
    <xdr:to>
      <xdr:col>4</xdr:col>
      <xdr:colOff>520700</xdr:colOff>
      <xdr:row>37</xdr:row>
      <xdr:rowOff>79159</xdr:rowOff>
    </xdr:to>
    <xdr:sp macro="" textlink="">
      <xdr:nvSpPr>
        <xdr:cNvPr id="131" name="円/楕円 130"/>
        <xdr:cNvSpPr/>
      </xdr:nvSpPr>
      <xdr:spPr bwMode="auto">
        <a:xfrm>
          <a:off x="4953000" y="7102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63936</xdr:rowOff>
    </xdr:from>
    <xdr:ext cx="736600" cy="259045"/>
    <xdr:sp macro="" textlink="">
      <xdr:nvSpPr>
        <xdr:cNvPr id="132" name="テキスト ボックス 131"/>
        <xdr:cNvSpPr txBox="1"/>
      </xdr:nvSpPr>
      <xdr:spPr>
        <a:xfrm>
          <a:off x="4622800" y="7188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14,315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87333</xdr:rowOff>
    </xdr:from>
    <xdr:to>
      <xdr:col>3</xdr:col>
      <xdr:colOff>955675</xdr:colOff>
      <xdr:row>37</xdr:row>
      <xdr:rowOff>17483</xdr:rowOff>
    </xdr:to>
    <xdr:sp macro="" textlink="">
      <xdr:nvSpPr>
        <xdr:cNvPr id="133" name="円/楕円 132"/>
        <xdr:cNvSpPr/>
      </xdr:nvSpPr>
      <xdr:spPr bwMode="auto">
        <a:xfrm>
          <a:off x="4254500" y="7040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2260</xdr:rowOff>
    </xdr:from>
    <xdr:ext cx="762000" cy="259045"/>
    <xdr:sp macro="" textlink="">
      <xdr:nvSpPr>
        <xdr:cNvPr id="134" name="テキスト ボックス 133"/>
        <xdr:cNvSpPr txBox="1"/>
      </xdr:nvSpPr>
      <xdr:spPr>
        <a:xfrm>
          <a:off x="3924300" y="712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296822</xdr:rowOff>
    </xdr:from>
    <xdr:to>
      <xdr:col>3</xdr:col>
      <xdr:colOff>257175</xdr:colOff>
      <xdr:row>36</xdr:row>
      <xdr:rowOff>55522</xdr:rowOff>
    </xdr:to>
    <xdr:sp macro="" textlink="">
      <xdr:nvSpPr>
        <xdr:cNvPr id="135" name="円/楕円 134"/>
        <xdr:cNvSpPr/>
      </xdr:nvSpPr>
      <xdr:spPr bwMode="auto">
        <a:xfrm>
          <a:off x="3556000" y="6907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40299</xdr:rowOff>
    </xdr:from>
    <xdr:ext cx="762000" cy="259045"/>
    <xdr:sp macro="" textlink="">
      <xdr:nvSpPr>
        <xdr:cNvPr id="136" name="テキスト ボックス 135"/>
        <xdr:cNvSpPr txBox="1"/>
      </xdr:nvSpPr>
      <xdr:spPr>
        <a:xfrm>
          <a:off x="3225800" y="699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22,849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179207</xdr:rowOff>
    </xdr:from>
    <xdr:to>
      <xdr:col>2</xdr:col>
      <xdr:colOff>692150</xdr:colOff>
      <xdr:row>35</xdr:row>
      <xdr:rowOff>280807</xdr:rowOff>
    </xdr:to>
    <xdr:sp macro="" textlink="">
      <xdr:nvSpPr>
        <xdr:cNvPr id="137" name="円/楕円 136"/>
        <xdr:cNvSpPr/>
      </xdr:nvSpPr>
      <xdr:spPr bwMode="auto">
        <a:xfrm>
          <a:off x="2857500" y="6789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265584</xdr:rowOff>
    </xdr:from>
    <xdr:ext cx="762000" cy="259045"/>
    <xdr:sp macro="" textlink="">
      <xdr:nvSpPr>
        <xdr:cNvPr id="138" name="テキスト ボックス 137"/>
        <xdr:cNvSpPr txBox="1"/>
      </xdr:nvSpPr>
      <xdr:spPr>
        <a:xfrm>
          <a:off x="2527300" y="687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静岡県河津町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7,608
7,576
100.69
4,555,472
4,248,302
292,956
2,555,293
3,317,448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15.0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61432</xdr:rowOff>
    </xdr:from>
    <xdr:to>
      <xdr:col>6</xdr:col>
      <xdr:colOff>511175</xdr:colOff>
      <xdr:row>38</xdr:row>
      <xdr:rowOff>61998</xdr:rowOff>
    </xdr:to>
    <xdr:cxnSp macro="">
      <xdr:nvCxnSpPr>
        <xdr:cNvPr id="63" name="直線コネクタ 62"/>
        <xdr:cNvCxnSpPr/>
      </xdr:nvCxnSpPr>
      <xdr:spPr>
        <a:xfrm>
          <a:off x="3797300" y="6576532"/>
          <a:ext cx="8382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61432</xdr:rowOff>
    </xdr:from>
    <xdr:to>
      <xdr:col>5</xdr:col>
      <xdr:colOff>358775</xdr:colOff>
      <xdr:row>38</xdr:row>
      <xdr:rowOff>63892</xdr:rowOff>
    </xdr:to>
    <xdr:cxnSp macro="">
      <xdr:nvCxnSpPr>
        <xdr:cNvPr id="66" name="直線コネクタ 65"/>
        <xdr:cNvCxnSpPr/>
      </xdr:nvCxnSpPr>
      <xdr:spPr>
        <a:xfrm flipV="1">
          <a:off x="2908300" y="6576532"/>
          <a:ext cx="889000" cy="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58296</xdr:rowOff>
    </xdr:from>
    <xdr:to>
      <xdr:col>4</xdr:col>
      <xdr:colOff>155575</xdr:colOff>
      <xdr:row>38</xdr:row>
      <xdr:rowOff>63892</xdr:rowOff>
    </xdr:to>
    <xdr:cxnSp macro="">
      <xdr:nvCxnSpPr>
        <xdr:cNvPr id="69" name="直線コネクタ 68"/>
        <xdr:cNvCxnSpPr/>
      </xdr:nvCxnSpPr>
      <xdr:spPr>
        <a:xfrm>
          <a:off x="2019300" y="6573396"/>
          <a:ext cx="889000" cy="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58296</xdr:rowOff>
    </xdr:from>
    <xdr:to>
      <xdr:col>2</xdr:col>
      <xdr:colOff>638175</xdr:colOff>
      <xdr:row>38</xdr:row>
      <xdr:rowOff>71860</xdr:rowOff>
    </xdr:to>
    <xdr:cxnSp macro="">
      <xdr:nvCxnSpPr>
        <xdr:cNvPr id="72" name="直線コネクタ 71"/>
        <xdr:cNvCxnSpPr/>
      </xdr:nvCxnSpPr>
      <xdr:spPr>
        <a:xfrm flipV="1">
          <a:off x="1130300" y="6573396"/>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11198</xdr:rowOff>
    </xdr:from>
    <xdr:to>
      <xdr:col>6</xdr:col>
      <xdr:colOff>561975</xdr:colOff>
      <xdr:row>38</xdr:row>
      <xdr:rowOff>112798</xdr:rowOff>
    </xdr:to>
    <xdr:sp macro="" textlink="">
      <xdr:nvSpPr>
        <xdr:cNvPr id="82" name="円/楕円 81"/>
        <xdr:cNvSpPr/>
      </xdr:nvSpPr>
      <xdr:spPr>
        <a:xfrm>
          <a:off x="4584700" y="652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161075</xdr:rowOff>
    </xdr:from>
    <xdr:ext cx="534377" cy="259045"/>
    <xdr:sp macro="" textlink="">
      <xdr:nvSpPr>
        <xdr:cNvPr id="83" name="人件費該当値テキスト"/>
        <xdr:cNvSpPr txBox="1"/>
      </xdr:nvSpPr>
      <xdr:spPr>
        <a:xfrm>
          <a:off x="4686300" y="650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79,138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10632</xdr:rowOff>
    </xdr:from>
    <xdr:to>
      <xdr:col>5</xdr:col>
      <xdr:colOff>409575</xdr:colOff>
      <xdr:row>38</xdr:row>
      <xdr:rowOff>112232</xdr:rowOff>
    </xdr:to>
    <xdr:sp macro="" textlink="">
      <xdr:nvSpPr>
        <xdr:cNvPr id="84" name="円/楕円 83"/>
        <xdr:cNvSpPr/>
      </xdr:nvSpPr>
      <xdr:spPr>
        <a:xfrm>
          <a:off x="3746500" y="652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103359</xdr:rowOff>
    </xdr:from>
    <xdr:ext cx="534377" cy="259045"/>
    <xdr:sp macro="" textlink="">
      <xdr:nvSpPr>
        <xdr:cNvPr id="85" name="テキスト ボックス 84"/>
        <xdr:cNvSpPr txBox="1"/>
      </xdr:nvSpPr>
      <xdr:spPr>
        <a:xfrm>
          <a:off x="3530111" y="66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13092</xdr:rowOff>
    </xdr:from>
    <xdr:to>
      <xdr:col>4</xdr:col>
      <xdr:colOff>206375</xdr:colOff>
      <xdr:row>38</xdr:row>
      <xdr:rowOff>114692</xdr:rowOff>
    </xdr:to>
    <xdr:sp macro="" textlink="">
      <xdr:nvSpPr>
        <xdr:cNvPr id="86" name="円/楕円 85"/>
        <xdr:cNvSpPr/>
      </xdr:nvSpPr>
      <xdr:spPr>
        <a:xfrm>
          <a:off x="2857500" y="65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105819</xdr:rowOff>
    </xdr:from>
    <xdr:ext cx="534377" cy="259045"/>
    <xdr:sp macro="" textlink="">
      <xdr:nvSpPr>
        <xdr:cNvPr id="87" name="テキスト ボックス 86"/>
        <xdr:cNvSpPr txBox="1"/>
      </xdr:nvSpPr>
      <xdr:spPr>
        <a:xfrm>
          <a:off x="2641111" y="662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78,964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7496</xdr:rowOff>
    </xdr:from>
    <xdr:to>
      <xdr:col>3</xdr:col>
      <xdr:colOff>3175</xdr:colOff>
      <xdr:row>38</xdr:row>
      <xdr:rowOff>109096</xdr:rowOff>
    </xdr:to>
    <xdr:sp macro="" textlink="">
      <xdr:nvSpPr>
        <xdr:cNvPr id="88" name="円/楕円 87"/>
        <xdr:cNvSpPr/>
      </xdr:nvSpPr>
      <xdr:spPr>
        <a:xfrm>
          <a:off x="1968500" y="652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100223</xdr:rowOff>
    </xdr:from>
    <xdr:ext cx="534377" cy="259045"/>
    <xdr:sp macro="" textlink="">
      <xdr:nvSpPr>
        <xdr:cNvPr id="89" name="テキスト ボックス 88"/>
        <xdr:cNvSpPr txBox="1"/>
      </xdr:nvSpPr>
      <xdr:spPr>
        <a:xfrm>
          <a:off x="1752111" y="661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79,478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21060</xdr:rowOff>
    </xdr:from>
    <xdr:to>
      <xdr:col>1</xdr:col>
      <xdr:colOff>485775</xdr:colOff>
      <xdr:row>38</xdr:row>
      <xdr:rowOff>122660</xdr:rowOff>
    </xdr:to>
    <xdr:sp macro="" textlink="">
      <xdr:nvSpPr>
        <xdr:cNvPr id="90" name="円/楕円 89"/>
        <xdr:cNvSpPr/>
      </xdr:nvSpPr>
      <xdr:spPr>
        <a:xfrm>
          <a:off x="1079500" y="65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113787</xdr:rowOff>
    </xdr:from>
    <xdr:ext cx="534377" cy="259045"/>
    <xdr:sp macro="" textlink="">
      <xdr:nvSpPr>
        <xdr:cNvPr id="91" name="テキスト ボックス 90"/>
        <xdr:cNvSpPr txBox="1"/>
      </xdr:nvSpPr>
      <xdr:spPr>
        <a:xfrm>
          <a:off x="863111" y="662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162779</xdr:rowOff>
    </xdr:from>
    <xdr:to>
      <xdr:col>6</xdr:col>
      <xdr:colOff>511175</xdr:colOff>
      <xdr:row>55</xdr:row>
      <xdr:rowOff>164380</xdr:rowOff>
    </xdr:to>
    <xdr:cxnSp macro="">
      <xdr:nvCxnSpPr>
        <xdr:cNvPr id="118" name="直線コネクタ 117"/>
        <xdr:cNvCxnSpPr/>
      </xdr:nvCxnSpPr>
      <xdr:spPr>
        <a:xfrm>
          <a:off x="3797300" y="9592529"/>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95998</xdr:rowOff>
    </xdr:from>
    <xdr:ext cx="599010" cy="259045"/>
    <xdr:sp macro="" textlink="">
      <xdr:nvSpPr>
        <xdr:cNvPr id="119" name="物件費平均値テキスト"/>
        <xdr:cNvSpPr txBox="1"/>
      </xdr:nvSpPr>
      <xdr:spPr>
        <a:xfrm>
          <a:off x="4686300" y="9525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162779</xdr:rowOff>
    </xdr:from>
    <xdr:to>
      <xdr:col>5</xdr:col>
      <xdr:colOff>358775</xdr:colOff>
      <xdr:row>55</xdr:row>
      <xdr:rowOff>167177</xdr:rowOff>
    </xdr:to>
    <xdr:cxnSp macro="">
      <xdr:nvCxnSpPr>
        <xdr:cNvPr id="121" name="直線コネクタ 120"/>
        <xdr:cNvCxnSpPr/>
      </xdr:nvCxnSpPr>
      <xdr:spPr>
        <a:xfrm flipV="1">
          <a:off x="2908300" y="9592529"/>
          <a:ext cx="8890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167177</xdr:rowOff>
    </xdr:from>
    <xdr:to>
      <xdr:col>4</xdr:col>
      <xdr:colOff>155575</xdr:colOff>
      <xdr:row>56</xdr:row>
      <xdr:rowOff>50853</xdr:rowOff>
    </xdr:to>
    <xdr:cxnSp macro="">
      <xdr:nvCxnSpPr>
        <xdr:cNvPr id="124" name="直線コネクタ 123"/>
        <xdr:cNvCxnSpPr/>
      </xdr:nvCxnSpPr>
      <xdr:spPr>
        <a:xfrm flipV="1">
          <a:off x="2019300" y="9596927"/>
          <a:ext cx="889000" cy="5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92244</xdr:rowOff>
    </xdr:from>
    <xdr:ext cx="534377" cy="259045"/>
    <xdr:sp macro="" textlink="">
      <xdr:nvSpPr>
        <xdr:cNvPr id="126" name="テキスト ボックス 125"/>
        <xdr:cNvSpPr txBox="1"/>
      </xdr:nvSpPr>
      <xdr:spPr>
        <a:xfrm>
          <a:off x="2641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50853</xdr:rowOff>
    </xdr:from>
    <xdr:to>
      <xdr:col>2</xdr:col>
      <xdr:colOff>638175</xdr:colOff>
      <xdr:row>56</xdr:row>
      <xdr:rowOff>58547</xdr:rowOff>
    </xdr:to>
    <xdr:cxnSp macro="">
      <xdr:nvCxnSpPr>
        <xdr:cNvPr id="127" name="直線コネクタ 126"/>
        <xdr:cNvCxnSpPr/>
      </xdr:nvCxnSpPr>
      <xdr:spPr>
        <a:xfrm flipV="1">
          <a:off x="1130300" y="9652053"/>
          <a:ext cx="889000" cy="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117057</xdr:rowOff>
    </xdr:from>
    <xdr:ext cx="534377" cy="259045"/>
    <xdr:sp macro="" textlink="">
      <xdr:nvSpPr>
        <xdr:cNvPr id="131" name="テキスト ボックス 130"/>
        <xdr:cNvSpPr txBox="1"/>
      </xdr:nvSpPr>
      <xdr:spPr>
        <a:xfrm>
          <a:off x="863111" y="971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113580</xdr:rowOff>
    </xdr:from>
    <xdr:to>
      <xdr:col>6</xdr:col>
      <xdr:colOff>561975</xdr:colOff>
      <xdr:row>56</xdr:row>
      <xdr:rowOff>43730</xdr:rowOff>
    </xdr:to>
    <xdr:sp macro="" textlink="">
      <xdr:nvSpPr>
        <xdr:cNvPr id="137" name="円/楕円 136"/>
        <xdr:cNvSpPr/>
      </xdr:nvSpPr>
      <xdr:spPr>
        <a:xfrm>
          <a:off x="4584700" y="95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136457</xdr:rowOff>
    </xdr:from>
    <xdr:ext cx="599010" cy="259045"/>
    <xdr:sp macro="" textlink="">
      <xdr:nvSpPr>
        <xdr:cNvPr id="138" name="物件費該当値テキスト"/>
        <xdr:cNvSpPr txBox="1"/>
      </xdr:nvSpPr>
      <xdr:spPr>
        <a:xfrm>
          <a:off x="4686300" y="939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107,102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111979</xdr:rowOff>
    </xdr:from>
    <xdr:to>
      <xdr:col>5</xdr:col>
      <xdr:colOff>409575</xdr:colOff>
      <xdr:row>56</xdr:row>
      <xdr:rowOff>42129</xdr:rowOff>
    </xdr:to>
    <xdr:sp macro="" textlink="">
      <xdr:nvSpPr>
        <xdr:cNvPr id="139" name="円/楕円 138"/>
        <xdr:cNvSpPr/>
      </xdr:nvSpPr>
      <xdr:spPr>
        <a:xfrm>
          <a:off x="3746500" y="954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33256</xdr:rowOff>
    </xdr:from>
    <xdr:ext cx="599010" cy="259045"/>
    <xdr:sp macro="" textlink="">
      <xdr:nvSpPr>
        <xdr:cNvPr id="140" name="テキスト ボックス 139"/>
        <xdr:cNvSpPr txBox="1"/>
      </xdr:nvSpPr>
      <xdr:spPr>
        <a:xfrm>
          <a:off x="3497794" y="9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107,452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116377</xdr:rowOff>
    </xdr:from>
    <xdr:to>
      <xdr:col>4</xdr:col>
      <xdr:colOff>206375</xdr:colOff>
      <xdr:row>56</xdr:row>
      <xdr:rowOff>46527</xdr:rowOff>
    </xdr:to>
    <xdr:sp macro="" textlink="">
      <xdr:nvSpPr>
        <xdr:cNvPr id="141" name="円/楕円 140"/>
        <xdr:cNvSpPr/>
      </xdr:nvSpPr>
      <xdr:spPr>
        <a:xfrm>
          <a:off x="2857500" y="95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63054</xdr:rowOff>
    </xdr:from>
    <xdr:ext cx="599010" cy="259045"/>
    <xdr:sp macro="" textlink="">
      <xdr:nvSpPr>
        <xdr:cNvPr id="142" name="テキスト ボックス 141"/>
        <xdr:cNvSpPr txBox="1"/>
      </xdr:nvSpPr>
      <xdr:spPr>
        <a:xfrm>
          <a:off x="2608794" y="93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106,490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53</xdr:rowOff>
    </xdr:from>
    <xdr:to>
      <xdr:col>3</xdr:col>
      <xdr:colOff>3175</xdr:colOff>
      <xdr:row>56</xdr:row>
      <xdr:rowOff>101653</xdr:rowOff>
    </xdr:to>
    <xdr:sp macro="" textlink="">
      <xdr:nvSpPr>
        <xdr:cNvPr id="143" name="円/楕円 142"/>
        <xdr:cNvSpPr/>
      </xdr:nvSpPr>
      <xdr:spPr>
        <a:xfrm>
          <a:off x="1968500" y="96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92780</xdr:rowOff>
    </xdr:from>
    <xdr:ext cx="534377" cy="259045"/>
    <xdr:sp macro="" textlink="">
      <xdr:nvSpPr>
        <xdr:cNvPr id="144" name="テキスト ボックス 143"/>
        <xdr:cNvSpPr txBox="1"/>
      </xdr:nvSpPr>
      <xdr:spPr>
        <a:xfrm>
          <a:off x="1752111" y="969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94,433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7747</xdr:rowOff>
    </xdr:from>
    <xdr:to>
      <xdr:col>1</xdr:col>
      <xdr:colOff>485775</xdr:colOff>
      <xdr:row>56</xdr:row>
      <xdr:rowOff>109347</xdr:rowOff>
    </xdr:to>
    <xdr:sp macro="" textlink="">
      <xdr:nvSpPr>
        <xdr:cNvPr id="145" name="円/楕円 144"/>
        <xdr:cNvSpPr/>
      </xdr:nvSpPr>
      <xdr:spPr>
        <a:xfrm>
          <a:off x="1079500" y="96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125874</xdr:rowOff>
    </xdr:from>
    <xdr:ext cx="534377" cy="259045"/>
    <xdr:sp macro="" textlink="">
      <xdr:nvSpPr>
        <xdr:cNvPr id="146" name="テキスト ボックス 145"/>
        <xdr:cNvSpPr txBox="1"/>
      </xdr:nvSpPr>
      <xdr:spPr>
        <a:xfrm>
          <a:off x="863111" y="938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77863</xdr:rowOff>
    </xdr:from>
    <xdr:to>
      <xdr:col>6</xdr:col>
      <xdr:colOff>511175</xdr:colOff>
      <xdr:row>76</xdr:row>
      <xdr:rowOff>134289</xdr:rowOff>
    </xdr:to>
    <xdr:cxnSp macro="">
      <xdr:nvCxnSpPr>
        <xdr:cNvPr id="175" name="直線コネクタ 174"/>
        <xdr:cNvCxnSpPr/>
      </xdr:nvCxnSpPr>
      <xdr:spPr>
        <a:xfrm>
          <a:off x="3797300" y="13108063"/>
          <a:ext cx="8382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7510</xdr:rowOff>
    </xdr:from>
    <xdr:ext cx="469744" cy="259045"/>
    <xdr:sp macro="" textlink="">
      <xdr:nvSpPr>
        <xdr:cNvPr id="176" name="維持補修費平均値テキスト"/>
        <xdr:cNvSpPr txBox="1"/>
      </xdr:nvSpPr>
      <xdr:spPr>
        <a:xfrm>
          <a:off x="4686300" y="1320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77863</xdr:rowOff>
    </xdr:from>
    <xdr:to>
      <xdr:col>5</xdr:col>
      <xdr:colOff>358775</xdr:colOff>
      <xdr:row>77</xdr:row>
      <xdr:rowOff>137033</xdr:rowOff>
    </xdr:to>
    <xdr:cxnSp macro="">
      <xdr:nvCxnSpPr>
        <xdr:cNvPr id="178" name="直線コネクタ 177"/>
        <xdr:cNvCxnSpPr/>
      </xdr:nvCxnSpPr>
      <xdr:spPr>
        <a:xfrm flipV="1">
          <a:off x="2908300" y="13108063"/>
          <a:ext cx="889000" cy="23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133354</xdr:rowOff>
    </xdr:from>
    <xdr:ext cx="469744" cy="259045"/>
    <xdr:sp macro="" textlink="">
      <xdr:nvSpPr>
        <xdr:cNvPr id="180" name="テキスト ボックス 179"/>
        <xdr:cNvSpPr txBox="1"/>
      </xdr:nvSpPr>
      <xdr:spPr>
        <a:xfrm>
          <a:off x="3562427" y="1333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26885</xdr:rowOff>
    </xdr:from>
    <xdr:to>
      <xdr:col>4</xdr:col>
      <xdr:colOff>155575</xdr:colOff>
      <xdr:row>77</xdr:row>
      <xdr:rowOff>137033</xdr:rowOff>
    </xdr:to>
    <xdr:cxnSp macro="">
      <xdr:nvCxnSpPr>
        <xdr:cNvPr id="181" name="直線コネクタ 180"/>
        <xdr:cNvCxnSpPr/>
      </xdr:nvCxnSpPr>
      <xdr:spPr>
        <a:xfrm>
          <a:off x="2019300" y="13228535"/>
          <a:ext cx="889000" cy="1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26885</xdr:rowOff>
    </xdr:from>
    <xdr:to>
      <xdr:col>2</xdr:col>
      <xdr:colOff>638175</xdr:colOff>
      <xdr:row>77</xdr:row>
      <xdr:rowOff>65329</xdr:rowOff>
    </xdr:to>
    <xdr:cxnSp macro="">
      <xdr:nvCxnSpPr>
        <xdr:cNvPr id="184" name="直線コネクタ 183"/>
        <xdr:cNvCxnSpPr/>
      </xdr:nvCxnSpPr>
      <xdr:spPr>
        <a:xfrm flipV="1">
          <a:off x="1130300" y="13228535"/>
          <a:ext cx="889000" cy="3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155072</xdr:rowOff>
    </xdr:from>
    <xdr:ext cx="469744" cy="259045"/>
    <xdr:sp macro="" textlink="">
      <xdr:nvSpPr>
        <xdr:cNvPr id="186" name="テキスト ボックス 185"/>
        <xdr:cNvSpPr txBox="1"/>
      </xdr:nvSpPr>
      <xdr:spPr>
        <a:xfrm>
          <a:off x="1784427" y="133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166806</xdr:rowOff>
    </xdr:from>
    <xdr:ext cx="469744" cy="259045"/>
    <xdr:sp macro="" textlink="">
      <xdr:nvSpPr>
        <xdr:cNvPr id="188" name="テキスト ボックス 187"/>
        <xdr:cNvSpPr txBox="1"/>
      </xdr:nvSpPr>
      <xdr:spPr>
        <a:xfrm>
          <a:off x="895427" y="1336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83489</xdr:rowOff>
    </xdr:from>
    <xdr:to>
      <xdr:col>6</xdr:col>
      <xdr:colOff>561975</xdr:colOff>
      <xdr:row>77</xdr:row>
      <xdr:rowOff>13639</xdr:rowOff>
    </xdr:to>
    <xdr:sp macro="" textlink="">
      <xdr:nvSpPr>
        <xdr:cNvPr id="194" name="円/楕円 193"/>
        <xdr:cNvSpPr/>
      </xdr:nvSpPr>
      <xdr:spPr>
        <a:xfrm>
          <a:off x="4584700" y="1311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106366</xdr:rowOff>
    </xdr:from>
    <xdr:ext cx="534377" cy="259045"/>
    <xdr:sp macro="" textlink="">
      <xdr:nvSpPr>
        <xdr:cNvPr id="195" name="維持補修費該当値テキスト"/>
        <xdr:cNvSpPr txBox="1"/>
      </xdr:nvSpPr>
      <xdr:spPr>
        <a:xfrm>
          <a:off x="4686300" y="129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11,142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27063</xdr:rowOff>
    </xdr:from>
    <xdr:to>
      <xdr:col>5</xdr:col>
      <xdr:colOff>409575</xdr:colOff>
      <xdr:row>76</xdr:row>
      <xdr:rowOff>128663</xdr:rowOff>
    </xdr:to>
    <xdr:sp macro="" textlink="">
      <xdr:nvSpPr>
        <xdr:cNvPr id="196" name="円/楕円 195"/>
        <xdr:cNvSpPr/>
      </xdr:nvSpPr>
      <xdr:spPr>
        <a:xfrm>
          <a:off x="3746500" y="130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145190</xdr:rowOff>
    </xdr:from>
    <xdr:ext cx="534377" cy="259045"/>
    <xdr:sp macro="" textlink="">
      <xdr:nvSpPr>
        <xdr:cNvPr id="197" name="テキスト ボックス 196"/>
        <xdr:cNvSpPr txBox="1"/>
      </xdr:nvSpPr>
      <xdr:spPr>
        <a:xfrm>
          <a:off x="3530111" y="1283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86233</xdr:rowOff>
    </xdr:from>
    <xdr:to>
      <xdr:col>4</xdr:col>
      <xdr:colOff>206375</xdr:colOff>
      <xdr:row>78</xdr:row>
      <xdr:rowOff>16383</xdr:rowOff>
    </xdr:to>
    <xdr:sp macro="" textlink="">
      <xdr:nvSpPr>
        <xdr:cNvPr id="198" name="円/楕円 197"/>
        <xdr:cNvSpPr/>
      </xdr:nvSpPr>
      <xdr:spPr>
        <a:xfrm>
          <a:off x="2857500" y="132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7510</xdr:rowOff>
    </xdr:from>
    <xdr:ext cx="469744" cy="259045"/>
    <xdr:sp macro="" textlink="">
      <xdr:nvSpPr>
        <xdr:cNvPr id="199" name="テキスト ボックス 198"/>
        <xdr:cNvSpPr txBox="1"/>
      </xdr:nvSpPr>
      <xdr:spPr>
        <a:xfrm>
          <a:off x="2673427" y="1338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147535</xdr:rowOff>
    </xdr:from>
    <xdr:to>
      <xdr:col>3</xdr:col>
      <xdr:colOff>3175</xdr:colOff>
      <xdr:row>77</xdr:row>
      <xdr:rowOff>77685</xdr:rowOff>
    </xdr:to>
    <xdr:sp macro="" textlink="">
      <xdr:nvSpPr>
        <xdr:cNvPr id="200" name="円/楕円 199"/>
        <xdr:cNvSpPr/>
      </xdr:nvSpPr>
      <xdr:spPr>
        <a:xfrm>
          <a:off x="1968500" y="1317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94213</xdr:rowOff>
    </xdr:from>
    <xdr:ext cx="469744" cy="259045"/>
    <xdr:sp macro="" textlink="">
      <xdr:nvSpPr>
        <xdr:cNvPr id="201" name="テキスト ボックス 200"/>
        <xdr:cNvSpPr txBox="1"/>
      </xdr:nvSpPr>
      <xdr:spPr>
        <a:xfrm>
          <a:off x="1784427" y="1295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14529</xdr:rowOff>
    </xdr:from>
    <xdr:to>
      <xdr:col>1</xdr:col>
      <xdr:colOff>485775</xdr:colOff>
      <xdr:row>77</xdr:row>
      <xdr:rowOff>116129</xdr:rowOff>
    </xdr:to>
    <xdr:sp macro="" textlink="">
      <xdr:nvSpPr>
        <xdr:cNvPr id="202" name="円/楕円 201"/>
        <xdr:cNvSpPr/>
      </xdr:nvSpPr>
      <xdr:spPr>
        <a:xfrm>
          <a:off x="1079500" y="1321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132656</xdr:rowOff>
    </xdr:from>
    <xdr:ext cx="469744" cy="259045"/>
    <xdr:sp macro="" textlink="">
      <xdr:nvSpPr>
        <xdr:cNvPr id="203" name="テキスト ボックス 202"/>
        <xdr:cNvSpPr txBox="1"/>
      </xdr:nvSpPr>
      <xdr:spPr>
        <a:xfrm>
          <a:off x="895427"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63024</xdr:rowOff>
    </xdr:from>
    <xdr:to>
      <xdr:col>6</xdr:col>
      <xdr:colOff>511175</xdr:colOff>
      <xdr:row>98</xdr:row>
      <xdr:rowOff>106381</xdr:rowOff>
    </xdr:to>
    <xdr:cxnSp macro="">
      <xdr:nvCxnSpPr>
        <xdr:cNvPr id="233" name="直線コネクタ 232"/>
        <xdr:cNvCxnSpPr/>
      </xdr:nvCxnSpPr>
      <xdr:spPr>
        <a:xfrm flipV="1">
          <a:off x="3797300" y="16865124"/>
          <a:ext cx="8382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140524</xdr:rowOff>
    </xdr:from>
    <xdr:ext cx="534377" cy="259045"/>
    <xdr:sp macro="" textlink="">
      <xdr:nvSpPr>
        <xdr:cNvPr id="234" name="扶助費平均値テキスト"/>
        <xdr:cNvSpPr txBox="1"/>
      </xdr:nvSpPr>
      <xdr:spPr>
        <a:xfrm>
          <a:off x="4686300" y="164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106381</xdr:rowOff>
    </xdr:from>
    <xdr:to>
      <xdr:col>5</xdr:col>
      <xdr:colOff>358775</xdr:colOff>
      <xdr:row>99</xdr:row>
      <xdr:rowOff>12618</xdr:rowOff>
    </xdr:to>
    <xdr:cxnSp macro="">
      <xdr:nvCxnSpPr>
        <xdr:cNvPr id="236" name="直線コネクタ 235"/>
        <xdr:cNvCxnSpPr/>
      </xdr:nvCxnSpPr>
      <xdr:spPr>
        <a:xfrm flipV="1">
          <a:off x="2908300" y="16908481"/>
          <a:ext cx="889000" cy="7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115473</xdr:rowOff>
    </xdr:from>
    <xdr:ext cx="534377" cy="259045"/>
    <xdr:sp macro="" textlink="">
      <xdr:nvSpPr>
        <xdr:cNvPr id="238" name="テキスト ボックス 237"/>
        <xdr:cNvSpPr txBox="1"/>
      </xdr:nvSpPr>
      <xdr:spPr>
        <a:xfrm>
          <a:off x="3530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166427</xdr:rowOff>
    </xdr:from>
    <xdr:to>
      <xdr:col>4</xdr:col>
      <xdr:colOff>155575</xdr:colOff>
      <xdr:row>99</xdr:row>
      <xdr:rowOff>12618</xdr:rowOff>
    </xdr:to>
    <xdr:cxnSp macro="">
      <xdr:nvCxnSpPr>
        <xdr:cNvPr id="239" name="直線コネクタ 238"/>
        <xdr:cNvCxnSpPr/>
      </xdr:nvCxnSpPr>
      <xdr:spPr>
        <a:xfrm>
          <a:off x="2019300" y="16968527"/>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28567</xdr:rowOff>
    </xdr:from>
    <xdr:ext cx="534377" cy="259045"/>
    <xdr:sp macro="" textlink="">
      <xdr:nvSpPr>
        <xdr:cNvPr id="241" name="テキスト ボックス 240"/>
        <xdr:cNvSpPr txBox="1"/>
      </xdr:nvSpPr>
      <xdr:spPr>
        <a:xfrm>
          <a:off x="2641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150234</xdr:rowOff>
    </xdr:from>
    <xdr:to>
      <xdr:col>2</xdr:col>
      <xdr:colOff>638175</xdr:colOff>
      <xdr:row>98</xdr:row>
      <xdr:rowOff>166427</xdr:rowOff>
    </xdr:to>
    <xdr:cxnSp macro="">
      <xdr:nvCxnSpPr>
        <xdr:cNvPr id="242" name="直線コネクタ 241"/>
        <xdr:cNvCxnSpPr/>
      </xdr:nvCxnSpPr>
      <xdr:spPr>
        <a:xfrm>
          <a:off x="1130300" y="16952334"/>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63219</xdr:rowOff>
    </xdr:from>
    <xdr:ext cx="534377" cy="259045"/>
    <xdr:sp macro="" textlink="">
      <xdr:nvSpPr>
        <xdr:cNvPr id="244" name="テキスト ボックス 243"/>
        <xdr:cNvSpPr txBox="1"/>
      </xdr:nvSpPr>
      <xdr:spPr>
        <a:xfrm>
          <a:off x="1752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56266</xdr:rowOff>
    </xdr:from>
    <xdr:ext cx="534377" cy="259045"/>
    <xdr:sp macro="" textlink="">
      <xdr:nvSpPr>
        <xdr:cNvPr id="246" name="テキスト ボックス 245"/>
        <xdr:cNvSpPr txBox="1"/>
      </xdr:nvSpPr>
      <xdr:spPr>
        <a:xfrm>
          <a:off x="863111" y="165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12224</xdr:rowOff>
    </xdr:from>
    <xdr:to>
      <xdr:col>6</xdr:col>
      <xdr:colOff>561975</xdr:colOff>
      <xdr:row>98</xdr:row>
      <xdr:rowOff>113824</xdr:rowOff>
    </xdr:to>
    <xdr:sp macro="" textlink="">
      <xdr:nvSpPr>
        <xdr:cNvPr id="252" name="円/楕円 251"/>
        <xdr:cNvSpPr/>
      </xdr:nvSpPr>
      <xdr:spPr>
        <a:xfrm>
          <a:off x="4584700" y="168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162101</xdr:rowOff>
    </xdr:from>
    <xdr:ext cx="534377" cy="259045"/>
    <xdr:sp macro="" textlink="">
      <xdr:nvSpPr>
        <xdr:cNvPr id="253" name="扶助費該当値テキスト"/>
        <xdr:cNvSpPr txBox="1"/>
      </xdr:nvSpPr>
      <xdr:spPr>
        <a:xfrm>
          <a:off x="4686300" y="1679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48,025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55581</xdr:rowOff>
    </xdr:from>
    <xdr:to>
      <xdr:col>5</xdr:col>
      <xdr:colOff>409575</xdr:colOff>
      <xdr:row>98</xdr:row>
      <xdr:rowOff>157181</xdr:rowOff>
    </xdr:to>
    <xdr:sp macro="" textlink="">
      <xdr:nvSpPr>
        <xdr:cNvPr id="254" name="円/楕円 253"/>
        <xdr:cNvSpPr/>
      </xdr:nvSpPr>
      <xdr:spPr>
        <a:xfrm>
          <a:off x="3746500" y="1685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148308</xdr:rowOff>
    </xdr:from>
    <xdr:ext cx="534377" cy="259045"/>
    <xdr:sp macro="" textlink="">
      <xdr:nvSpPr>
        <xdr:cNvPr id="255" name="テキスト ボックス 254"/>
        <xdr:cNvSpPr txBox="1"/>
      </xdr:nvSpPr>
      <xdr:spPr>
        <a:xfrm>
          <a:off x="3530111" y="1695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45,749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133268</xdr:rowOff>
    </xdr:from>
    <xdr:to>
      <xdr:col>4</xdr:col>
      <xdr:colOff>206375</xdr:colOff>
      <xdr:row>99</xdr:row>
      <xdr:rowOff>63418</xdr:rowOff>
    </xdr:to>
    <xdr:sp macro="" textlink="">
      <xdr:nvSpPr>
        <xdr:cNvPr id="256" name="円/楕円 255"/>
        <xdr:cNvSpPr/>
      </xdr:nvSpPr>
      <xdr:spPr>
        <a:xfrm>
          <a:off x="2857500" y="169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54545</xdr:rowOff>
    </xdr:from>
    <xdr:ext cx="534377" cy="259045"/>
    <xdr:sp macro="" textlink="">
      <xdr:nvSpPr>
        <xdr:cNvPr id="257" name="テキスト ボックス 256"/>
        <xdr:cNvSpPr txBox="1"/>
      </xdr:nvSpPr>
      <xdr:spPr>
        <a:xfrm>
          <a:off x="2641111" y="1702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41,671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115627</xdr:rowOff>
    </xdr:from>
    <xdr:to>
      <xdr:col>3</xdr:col>
      <xdr:colOff>3175</xdr:colOff>
      <xdr:row>99</xdr:row>
      <xdr:rowOff>45777</xdr:rowOff>
    </xdr:to>
    <xdr:sp macro="" textlink="">
      <xdr:nvSpPr>
        <xdr:cNvPr id="258" name="円/楕円 257"/>
        <xdr:cNvSpPr/>
      </xdr:nvSpPr>
      <xdr:spPr>
        <a:xfrm>
          <a:off x="1968500" y="169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36904</xdr:rowOff>
    </xdr:from>
    <xdr:ext cx="534377" cy="259045"/>
    <xdr:sp macro="" textlink="">
      <xdr:nvSpPr>
        <xdr:cNvPr id="259" name="テキスト ボックス 258"/>
        <xdr:cNvSpPr txBox="1"/>
      </xdr:nvSpPr>
      <xdr:spPr>
        <a:xfrm>
          <a:off x="1752111" y="1701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99434</xdr:rowOff>
    </xdr:from>
    <xdr:to>
      <xdr:col>1</xdr:col>
      <xdr:colOff>485775</xdr:colOff>
      <xdr:row>99</xdr:row>
      <xdr:rowOff>29584</xdr:rowOff>
    </xdr:to>
    <xdr:sp macro="" textlink="">
      <xdr:nvSpPr>
        <xdr:cNvPr id="260" name="円/楕円 259"/>
        <xdr:cNvSpPr/>
      </xdr:nvSpPr>
      <xdr:spPr>
        <a:xfrm>
          <a:off x="1079500" y="169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20711</xdr:rowOff>
    </xdr:from>
    <xdr:ext cx="534377" cy="259045"/>
    <xdr:sp macro="" textlink="">
      <xdr:nvSpPr>
        <xdr:cNvPr id="261" name="テキスト ボックス 260"/>
        <xdr:cNvSpPr txBox="1"/>
      </xdr:nvSpPr>
      <xdr:spPr>
        <a:xfrm>
          <a:off x="863111" y="1699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43222</xdr:rowOff>
    </xdr:from>
    <xdr:to>
      <xdr:col>15</xdr:col>
      <xdr:colOff>180975</xdr:colOff>
      <xdr:row>35</xdr:row>
      <xdr:rowOff>146215</xdr:rowOff>
    </xdr:to>
    <xdr:cxnSp macro="">
      <xdr:nvCxnSpPr>
        <xdr:cNvPr id="288" name="直線コネクタ 287"/>
        <xdr:cNvCxnSpPr/>
      </xdr:nvCxnSpPr>
      <xdr:spPr>
        <a:xfrm flipV="1">
          <a:off x="9639300" y="6043972"/>
          <a:ext cx="838200" cy="10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106847</xdr:rowOff>
    </xdr:from>
    <xdr:ext cx="599010" cy="259045"/>
    <xdr:sp macro="" textlink="">
      <xdr:nvSpPr>
        <xdr:cNvPr id="289" name="補助費等平均値テキスト"/>
        <xdr:cNvSpPr txBox="1"/>
      </xdr:nvSpPr>
      <xdr:spPr>
        <a:xfrm>
          <a:off x="10528300" y="6107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146215</xdr:rowOff>
    </xdr:from>
    <xdr:to>
      <xdr:col>14</xdr:col>
      <xdr:colOff>28575</xdr:colOff>
      <xdr:row>36</xdr:row>
      <xdr:rowOff>41046</xdr:rowOff>
    </xdr:to>
    <xdr:cxnSp macro="">
      <xdr:nvCxnSpPr>
        <xdr:cNvPr id="291" name="直線コネクタ 290"/>
        <xdr:cNvCxnSpPr/>
      </xdr:nvCxnSpPr>
      <xdr:spPr>
        <a:xfrm flipV="1">
          <a:off x="8750300" y="6146965"/>
          <a:ext cx="889000" cy="6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107775</xdr:rowOff>
    </xdr:from>
    <xdr:ext cx="534377" cy="259045"/>
    <xdr:sp macro="" textlink="">
      <xdr:nvSpPr>
        <xdr:cNvPr id="293" name="テキスト ボックス 292"/>
        <xdr:cNvSpPr txBox="1"/>
      </xdr:nvSpPr>
      <xdr:spPr>
        <a:xfrm>
          <a:off x="9372111" y="62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41046</xdr:rowOff>
    </xdr:from>
    <xdr:to>
      <xdr:col>12</xdr:col>
      <xdr:colOff>511175</xdr:colOff>
      <xdr:row>36</xdr:row>
      <xdr:rowOff>61171</xdr:rowOff>
    </xdr:to>
    <xdr:cxnSp macro="">
      <xdr:nvCxnSpPr>
        <xdr:cNvPr id="294" name="直線コネクタ 293"/>
        <xdr:cNvCxnSpPr/>
      </xdr:nvCxnSpPr>
      <xdr:spPr>
        <a:xfrm flipV="1">
          <a:off x="7861300" y="6213246"/>
          <a:ext cx="889000" cy="2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132780</xdr:rowOff>
    </xdr:from>
    <xdr:ext cx="534377" cy="259045"/>
    <xdr:sp macro="" textlink="">
      <xdr:nvSpPr>
        <xdr:cNvPr id="296" name="テキスト ボックス 295"/>
        <xdr:cNvSpPr txBox="1"/>
      </xdr:nvSpPr>
      <xdr:spPr>
        <a:xfrm>
          <a:off x="8483111" y="63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61171</xdr:rowOff>
    </xdr:from>
    <xdr:to>
      <xdr:col>11</xdr:col>
      <xdr:colOff>307975</xdr:colOff>
      <xdr:row>36</xdr:row>
      <xdr:rowOff>66315</xdr:rowOff>
    </xdr:to>
    <xdr:cxnSp macro="">
      <xdr:nvCxnSpPr>
        <xdr:cNvPr id="297" name="直線コネクタ 296"/>
        <xdr:cNvCxnSpPr/>
      </xdr:nvCxnSpPr>
      <xdr:spPr>
        <a:xfrm flipV="1">
          <a:off x="6972300" y="6233371"/>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141535</xdr:rowOff>
    </xdr:from>
    <xdr:ext cx="534377" cy="259045"/>
    <xdr:sp macro="" textlink="">
      <xdr:nvSpPr>
        <xdr:cNvPr id="299" name="テキスト ボックス 298"/>
        <xdr:cNvSpPr txBox="1"/>
      </xdr:nvSpPr>
      <xdr:spPr>
        <a:xfrm>
          <a:off x="7594111" y="631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162612</xdr:rowOff>
    </xdr:from>
    <xdr:ext cx="534377" cy="259045"/>
    <xdr:sp macro="" textlink="">
      <xdr:nvSpPr>
        <xdr:cNvPr id="301" name="テキスト ボックス 300"/>
        <xdr:cNvSpPr txBox="1"/>
      </xdr:nvSpPr>
      <xdr:spPr>
        <a:xfrm>
          <a:off x="6705111" y="63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163872</xdr:rowOff>
    </xdr:from>
    <xdr:to>
      <xdr:col>15</xdr:col>
      <xdr:colOff>231775</xdr:colOff>
      <xdr:row>35</xdr:row>
      <xdr:rowOff>94022</xdr:rowOff>
    </xdr:to>
    <xdr:sp macro="" textlink="">
      <xdr:nvSpPr>
        <xdr:cNvPr id="307" name="円/楕円 306"/>
        <xdr:cNvSpPr/>
      </xdr:nvSpPr>
      <xdr:spPr>
        <a:xfrm>
          <a:off x="10426700" y="59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15299</xdr:rowOff>
    </xdr:from>
    <xdr:ext cx="599010" cy="259045"/>
    <xdr:sp macro="" textlink="">
      <xdr:nvSpPr>
        <xdr:cNvPr id="308" name="補助費等該当値テキスト"/>
        <xdr:cNvSpPr txBox="1"/>
      </xdr:nvSpPr>
      <xdr:spPr>
        <a:xfrm>
          <a:off x="10528300" y="584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133,602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95415</xdr:rowOff>
    </xdr:from>
    <xdr:to>
      <xdr:col>14</xdr:col>
      <xdr:colOff>79375</xdr:colOff>
      <xdr:row>36</xdr:row>
      <xdr:rowOff>25565</xdr:rowOff>
    </xdr:to>
    <xdr:sp macro="" textlink="">
      <xdr:nvSpPr>
        <xdr:cNvPr id="309" name="円/楕円 308"/>
        <xdr:cNvSpPr/>
      </xdr:nvSpPr>
      <xdr:spPr>
        <a:xfrm>
          <a:off x="9588500" y="609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42092</xdr:rowOff>
    </xdr:from>
    <xdr:ext cx="599010" cy="259045"/>
    <xdr:sp macro="" textlink="">
      <xdr:nvSpPr>
        <xdr:cNvPr id="310" name="テキスト ボックス 309"/>
        <xdr:cNvSpPr txBox="1"/>
      </xdr:nvSpPr>
      <xdr:spPr>
        <a:xfrm>
          <a:off x="9339794" y="587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111,075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161696</xdr:rowOff>
    </xdr:from>
    <xdr:to>
      <xdr:col>12</xdr:col>
      <xdr:colOff>561975</xdr:colOff>
      <xdr:row>36</xdr:row>
      <xdr:rowOff>91846</xdr:rowOff>
    </xdr:to>
    <xdr:sp macro="" textlink="">
      <xdr:nvSpPr>
        <xdr:cNvPr id="311" name="円/楕円 310"/>
        <xdr:cNvSpPr/>
      </xdr:nvSpPr>
      <xdr:spPr>
        <a:xfrm>
          <a:off x="8699500" y="61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108373</xdr:rowOff>
    </xdr:from>
    <xdr:ext cx="534377" cy="259045"/>
    <xdr:sp macro="" textlink="">
      <xdr:nvSpPr>
        <xdr:cNvPr id="312" name="テキスト ボックス 311"/>
        <xdr:cNvSpPr txBox="1"/>
      </xdr:nvSpPr>
      <xdr:spPr>
        <a:xfrm>
          <a:off x="8483111" y="593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96,578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10371</xdr:rowOff>
    </xdr:from>
    <xdr:to>
      <xdr:col>11</xdr:col>
      <xdr:colOff>358775</xdr:colOff>
      <xdr:row>36</xdr:row>
      <xdr:rowOff>111971</xdr:rowOff>
    </xdr:to>
    <xdr:sp macro="" textlink="">
      <xdr:nvSpPr>
        <xdr:cNvPr id="313" name="円/楕円 312"/>
        <xdr:cNvSpPr/>
      </xdr:nvSpPr>
      <xdr:spPr>
        <a:xfrm>
          <a:off x="7810500" y="618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128498</xdr:rowOff>
    </xdr:from>
    <xdr:ext cx="534377" cy="259045"/>
    <xdr:sp macro="" textlink="">
      <xdr:nvSpPr>
        <xdr:cNvPr id="314" name="テキスト ボックス 313"/>
        <xdr:cNvSpPr txBox="1"/>
      </xdr:nvSpPr>
      <xdr:spPr>
        <a:xfrm>
          <a:off x="7594111" y="595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92,176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15515</xdr:rowOff>
    </xdr:from>
    <xdr:to>
      <xdr:col>10</xdr:col>
      <xdr:colOff>155575</xdr:colOff>
      <xdr:row>36</xdr:row>
      <xdr:rowOff>117115</xdr:rowOff>
    </xdr:to>
    <xdr:sp macro="" textlink="">
      <xdr:nvSpPr>
        <xdr:cNvPr id="315" name="円/楕円 314"/>
        <xdr:cNvSpPr/>
      </xdr:nvSpPr>
      <xdr:spPr>
        <a:xfrm>
          <a:off x="6921500" y="618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133642</xdr:rowOff>
    </xdr:from>
    <xdr:ext cx="534377" cy="259045"/>
    <xdr:sp macro="" textlink="">
      <xdr:nvSpPr>
        <xdr:cNvPr id="316" name="テキスト ボックス 315"/>
        <xdr:cNvSpPr txBox="1"/>
      </xdr:nvSpPr>
      <xdr:spPr>
        <a:xfrm>
          <a:off x="6705111" y="596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142618</xdr:rowOff>
    </xdr:from>
    <xdr:to>
      <xdr:col>15</xdr:col>
      <xdr:colOff>180975</xdr:colOff>
      <xdr:row>58</xdr:row>
      <xdr:rowOff>17517</xdr:rowOff>
    </xdr:to>
    <xdr:cxnSp macro="">
      <xdr:nvCxnSpPr>
        <xdr:cNvPr id="345" name="直線コネクタ 344"/>
        <xdr:cNvCxnSpPr/>
      </xdr:nvCxnSpPr>
      <xdr:spPr>
        <a:xfrm flipV="1">
          <a:off x="9639300" y="9915268"/>
          <a:ext cx="838200" cy="4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6"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17517</xdr:rowOff>
    </xdr:from>
    <xdr:to>
      <xdr:col>14</xdr:col>
      <xdr:colOff>28575</xdr:colOff>
      <xdr:row>58</xdr:row>
      <xdr:rowOff>68963</xdr:rowOff>
    </xdr:to>
    <xdr:cxnSp macro="">
      <xdr:nvCxnSpPr>
        <xdr:cNvPr id="348" name="直線コネクタ 347"/>
        <xdr:cNvCxnSpPr/>
      </xdr:nvCxnSpPr>
      <xdr:spPr>
        <a:xfrm flipV="1">
          <a:off x="8750300" y="9961617"/>
          <a:ext cx="889000" cy="5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170127</xdr:rowOff>
    </xdr:from>
    <xdr:ext cx="599010" cy="259045"/>
    <xdr:sp macro="" textlink="">
      <xdr:nvSpPr>
        <xdr:cNvPr id="350" name="テキスト ボックス 349"/>
        <xdr:cNvSpPr txBox="1"/>
      </xdr:nvSpPr>
      <xdr:spPr>
        <a:xfrm>
          <a:off x="9339794"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68963</xdr:rowOff>
    </xdr:from>
    <xdr:to>
      <xdr:col>12</xdr:col>
      <xdr:colOff>511175</xdr:colOff>
      <xdr:row>58</xdr:row>
      <xdr:rowOff>75978</xdr:rowOff>
    </xdr:to>
    <xdr:cxnSp macro="">
      <xdr:nvCxnSpPr>
        <xdr:cNvPr id="351" name="直線コネクタ 350"/>
        <xdr:cNvCxnSpPr/>
      </xdr:nvCxnSpPr>
      <xdr:spPr>
        <a:xfrm flipV="1">
          <a:off x="7861300" y="10013063"/>
          <a:ext cx="889000" cy="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3" name="テキスト ボックス 352"/>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75978</xdr:rowOff>
    </xdr:from>
    <xdr:to>
      <xdr:col>11</xdr:col>
      <xdr:colOff>307975</xdr:colOff>
      <xdr:row>58</xdr:row>
      <xdr:rowOff>79749</xdr:rowOff>
    </xdr:to>
    <xdr:cxnSp macro="">
      <xdr:nvCxnSpPr>
        <xdr:cNvPr id="354" name="直線コネクタ 353"/>
        <xdr:cNvCxnSpPr/>
      </xdr:nvCxnSpPr>
      <xdr:spPr>
        <a:xfrm flipV="1">
          <a:off x="6972300" y="10020078"/>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93382</xdr:rowOff>
    </xdr:from>
    <xdr:ext cx="534377" cy="259045"/>
    <xdr:sp macro="" textlink="">
      <xdr:nvSpPr>
        <xdr:cNvPr id="356" name="テキスト ボックス 355"/>
        <xdr:cNvSpPr txBox="1"/>
      </xdr:nvSpPr>
      <xdr:spPr>
        <a:xfrm>
          <a:off x="7594111" y="9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58" name="テキスト ボックス 357"/>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91818</xdr:rowOff>
    </xdr:from>
    <xdr:to>
      <xdr:col>15</xdr:col>
      <xdr:colOff>231775</xdr:colOff>
      <xdr:row>58</xdr:row>
      <xdr:rowOff>21968</xdr:rowOff>
    </xdr:to>
    <xdr:sp macro="" textlink="">
      <xdr:nvSpPr>
        <xdr:cNvPr id="364" name="円/楕円 363"/>
        <xdr:cNvSpPr/>
      </xdr:nvSpPr>
      <xdr:spPr>
        <a:xfrm>
          <a:off x="10426700" y="986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70245</xdr:rowOff>
    </xdr:from>
    <xdr:ext cx="534377" cy="259045"/>
    <xdr:sp macro="" textlink="">
      <xdr:nvSpPr>
        <xdr:cNvPr id="365" name="普通建設事業費該当値テキスト"/>
        <xdr:cNvSpPr txBox="1"/>
      </xdr:nvSpPr>
      <xdr:spPr>
        <a:xfrm>
          <a:off x="10528300" y="984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64,234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138167</xdr:rowOff>
    </xdr:from>
    <xdr:to>
      <xdr:col>14</xdr:col>
      <xdr:colOff>79375</xdr:colOff>
      <xdr:row>58</xdr:row>
      <xdr:rowOff>68317</xdr:rowOff>
    </xdr:to>
    <xdr:sp macro="" textlink="">
      <xdr:nvSpPr>
        <xdr:cNvPr id="366" name="円/楕円 365"/>
        <xdr:cNvSpPr/>
      </xdr:nvSpPr>
      <xdr:spPr>
        <a:xfrm>
          <a:off x="9588500" y="991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59444</xdr:rowOff>
    </xdr:from>
    <xdr:ext cx="534377" cy="259045"/>
    <xdr:sp macro="" textlink="">
      <xdr:nvSpPr>
        <xdr:cNvPr id="367" name="テキスト ボックス 366"/>
        <xdr:cNvSpPr txBox="1"/>
      </xdr:nvSpPr>
      <xdr:spPr>
        <a:xfrm>
          <a:off x="9372111" y="100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52,069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18163</xdr:rowOff>
    </xdr:from>
    <xdr:to>
      <xdr:col>12</xdr:col>
      <xdr:colOff>561975</xdr:colOff>
      <xdr:row>58</xdr:row>
      <xdr:rowOff>119763</xdr:rowOff>
    </xdr:to>
    <xdr:sp macro="" textlink="">
      <xdr:nvSpPr>
        <xdr:cNvPr id="368" name="円/楕円 367"/>
        <xdr:cNvSpPr/>
      </xdr:nvSpPr>
      <xdr:spPr>
        <a:xfrm>
          <a:off x="8699500" y="996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110890</xdr:rowOff>
    </xdr:from>
    <xdr:ext cx="534377" cy="259045"/>
    <xdr:sp macro="" textlink="">
      <xdr:nvSpPr>
        <xdr:cNvPr id="369" name="テキスト ボックス 368"/>
        <xdr:cNvSpPr txBox="1"/>
      </xdr:nvSpPr>
      <xdr:spPr>
        <a:xfrm>
          <a:off x="8483111" y="1005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25178</xdr:rowOff>
    </xdr:from>
    <xdr:to>
      <xdr:col>11</xdr:col>
      <xdr:colOff>358775</xdr:colOff>
      <xdr:row>58</xdr:row>
      <xdr:rowOff>126778</xdr:rowOff>
    </xdr:to>
    <xdr:sp macro="" textlink="">
      <xdr:nvSpPr>
        <xdr:cNvPr id="370" name="円/楕円 369"/>
        <xdr:cNvSpPr/>
      </xdr:nvSpPr>
      <xdr:spPr>
        <a:xfrm>
          <a:off x="7810500" y="99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117905</xdr:rowOff>
    </xdr:from>
    <xdr:ext cx="534377" cy="259045"/>
    <xdr:sp macro="" textlink="">
      <xdr:nvSpPr>
        <xdr:cNvPr id="371" name="テキスト ボックス 370"/>
        <xdr:cNvSpPr txBox="1"/>
      </xdr:nvSpPr>
      <xdr:spPr>
        <a:xfrm>
          <a:off x="7594111" y="1006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36,725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28949</xdr:rowOff>
    </xdr:from>
    <xdr:to>
      <xdr:col>10</xdr:col>
      <xdr:colOff>155575</xdr:colOff>
      <xdr:row>58</xdr:row>
      <xdr:rowOff>130549</xdr:rowOff>
    </xdr:to>
    <xdr:sp macro="" textlink="">
      <xdr:nvSpPr>
        <xdr:cNvPr id="372" name="円/楕円 371"/>
        <xdr:cNvSpPr/>
      </xdr:nvSpPr>
      <xdr:spPr>
        <a:xfrm>
          <a:off x="6921500" y="997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121676</xdr:rowOff>
    </xdr:from>
    <xdr:ext cx="534377" cy="259045"/>
    <xdr:sp macro="" textlink="">
      <xdr:nvSpPr>
        <xdr:cNvPr id="373" name="テキスト ボックス 372"/>
        <xdr:cNvSpPr txBox="1"/>
      </xdr:nvSpPr>
      <xdr:spPr>
        <a:xfrm>
          <a:off x="6705111" y="1006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71445</xdr:rowOff>
    </xdr:from>
    <xdr:to>
      <xdr:col>15</xdr:col>
      <xdr:colOff>180975</xdr:colOff>
      <xdr:row>78</xdr:row>
      <xdr:rowOff>124800</xdr:rowOff>
    </xdr:to>
    <xdr:cxnSp macro="">
      <xdr:nvCxnSpPr>
        <xdr:cNvPr id="400" name="直線コネクタ 399"/>
        <xdr:cNvCxnSpPr/>
      </xdr:nvCxnSpPr>
      <xdr:spPr>
        <a:xfrm>
          <a:off x="9639300" y="13444545"/>
          <a:ext cx="8382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1"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4" name="テキスト ボックス 403"/>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74000</xdr:rowOff>
    </xdr:from>
    <xdr:to>
      <xdr:col>15</xdr:col>
      <xdr:colOff>231775</xdr:colOff>
      <xdr:row>79</xdr:row>
      <xdr:rowOff>4150</xdr:rowOff>
    </xdr:to>
    <xdr:sp macro="" textlink="">
      <xdr:nvSpPr>
        <xdr:cNvPr id="410" name="円/楕円 409"/>
        <xdr:cNvSpPr/>
      </xdr:nvSpPr>
      <xdr:spPr>
        <a:xfrm>
          <a:off x="10426700" y="1344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160377</xdr:rowOff>
    </xdr:from>
    <xdr:ext cx="469744" cy="259045"/>
    <xdr:sp macro="" textlink="">
      <xdr:nvSpPr>
        <xdr:cNvPr id="411" name="普通建設事業費 （ うち新規整備　）該当値テキスト"/>
        <xdr:cNvSpPr txBox="1"/>
      </xdr:nvSpPr>
      <xdr:spPr>
        <a:xfrm>
          <a:off x="10528300" y="1336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20645</xdr:rowOff>
    </xdr:from>
    <xdr:to>
      <xdr:col>14</xdr:col>
      <xdr:colOff>79375</xdr:colOff>
      <xdr:row>78</xdr:row>
      <xdr:rowOff>122245</xdr:rowOff>
    </xdr:to>
    <xdr:sp macro="" textlink="">
      <xdr:nvSpPr>
        <xdr:cNvPr id="412" name="円/楕円 411"/>
        <xdr:cNvSpPr/>
      </xdr:nvSpPr>
      <xdr:spPr>
        <a:xfrm>
          <a:off x="9588500" y="133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113372</xdr:rowOff>
    </xdr:from>
    <xdr:ext cx="534377" cy="259045"/>
    <xdr:sp macro="" textlink="">
      <xdr:nvSpPr>
        <xdr:cNvPr id="413" name="テキスト ボックス 412"/>
        <xdr:cNvSpPr txBox="1"/>
      </xdr:nvSpPr>
      <xdr:spPr>
        <a:xfrm>
          <a:off x="9372111" y="1348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106251</xdr:rowOff>
    </xdr:from>
    <xdr:to>
      <xdr:col>15</xdr:col>
      <xdr:colOff>180975</xdr:colOff>
      <xdr:row>97</xdr:row>
      <xdr:rowOff>43825</xdr:rowOff>
    </xdr:to>
    <xdr:cxnSp macro="">
      <xdr:nvCxnSpPr>
        <xdr:cNvPr id="440" name="直線コネクタ 439"/>
        <xdr:cNvCxnSpPr/>
      </xdr:nvCxnSpPr>
      <xdr:spPr>
        <a:xfrm flipV="1">
          <a:off x="9639300" y="16394001"/>
          <a:ext cx="838200" cy="28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xdr:rowOff>
    </xdr:from>
    <xdr:ext cx="534377" cy="259045"/>
    <xdr:sp macro="" textlink="">
      <xdr:nvSpPr>
        <xdr:cNvPr id="441" name="普通建設事業費 （ うち更新整備　）平均値テキスト"/>
        <xdr:cNvSpPr txBox="1"/>
      </xdr:nvSpPr>
      <xdr:spPr>
        <a:xfrm>
          <a:off x="10528300" y="164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4" name="テキスト ボックス 443"/>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55451</xdr:rowOff>
    </xdr:from>
    <xdr:to>
      <xdr:col>15</xdr:col>
      <xdr:colOff>231775</xdr:colOff>
      <xdr:row>95</xdr:row>
      <xdr:rowOff>157051</xdr:rowOff>
    </xdr:to>
    <xdr:sp macro="" textlink="">
      <xdr:nvSpPr>
        <xdr:cNvPr id="450" name="円/楕円 449"/>
        <xdr:cNvSpPr/>
      </xdr:nvSpPr>
      <xdr:spPr>
        <a:xfrm>
          <a:off x="10426700" y="1634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78328</xdr:rowOff>
    </xdr:from>
    <xdr:ext cx="534377" cy="259045"/>
    <xdr:sp macro="" textlink="">
      <xdr:nvSpPr>
        <xdr:cNvPr id="451" name="普通建設事業費 （ うち更新整備　）該当値テキスト"/>
        <xdr:cNvSpPr txBox="1"/>
      </xdr:nvSpPr>
      <xdr:spPr>
        <a:xfrm>
          <a:off x="10528300" y="1619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59,908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164475</xdr:rowOff>
    </xdr:from>
    <xdr:to>
      <xdr:col>14</xdr:col>
      <xdr:colOff>79375</xdr:colOff>
      <xdr:row>97</xdr:row>
      <xdr:rowOff>94625</xdr:rowOff>
    </xdr:to>
    <xdr:sp macro="" textlink="">
      <xdr:nvSpPr>
        <xdr:cNvPr id="452" name="円/楕円 451"/>
        <xdr:cNvSpPr/>
      </xdr:nvSpPr>
      <xdr:spPr>
        <a:xfrm>
          <a:off x="9588500" y="1662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85752</xdr:rowOff>
    </xdr:from>
    <xdr:ext cx="534377" cy="259045"/>
    <xdr:sp macro="" textlink="">
      <xdr:nvSpPr>
        <xdr:cNvPr id="453" name="テキスト ボックス 452"/>
        <xdr:cNvSpPr txBox="1"/>
      </xdr:nvSpPr>
      <xdr:spPr>
        <a:xfrm>
          <a:off x="9372111" y="167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2" name="直線コネクタ 48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41806</xdr:rowOff>
    </xdr:from>
    <xdr:to>
      <xdr:col>22</xdr:col>
      <xdr:colOff>365125</xdr:colOff>
      <xdr:row>39</xdr:row>
      <xdr:rowOff>44450</xdr:rowOff>
    </xdr:to>
    <xdr:cxnSp macro="">
      <xdr:nvCxnSpPr>
        <xdr:cNvPr id="485" name="直線コネクタ 484"/>
        <xdr:cNvCxnSpPr/>
      </xdr:nvCxnSpPr>
      <xdr:spPr>
        <a:xfrm>
          <a:off x="14592300" y="6728356"/>
          <a:ext cx="889000" cy="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7" name="テキスト ボックス 486"/>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28981</xdr:rowOff>
    </xdr:from>
    <xdr:to>
      <xdr:col>21</xdr:col>
      <xdr:colOff>161925</xdr:colOff>
      <xdr:row>39</xdr:row>
      <xdr:rowOff>41806</xdr:rowOff>
    </xdr:to>
    <xdr:cxnSp macro="">
      <xdr:nvCxnSpPr>
        <xdr:cNvPr id="488" name="直線コネクタ 487"/>
        <xdr:cNvCxnSpPr/>
      </xdr:nvCxnSpPr>
      <xdr:spPr>
        <a:xfrm>
          <a:off x="13703300" y="6715531"/>
          <a:ext cx="889000" cy="1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0" name="テキスト ボックス 489"/>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9032</xdr:rowOff>
    </xdr:from>
    <xdr:to>
      <xdr:col>19</xdr:col>
      <xdr:colOff>644525</xdr:colOff>
      <xdr:row>39</xdr:row>
      <xdr:rowOff>28981</xdr:rowOff>
    </xdr:to>
    <xdr:cxnSp macro="">
      <xdr:nvCxnSpPr>
        <xdr:cNvPr id="491" name="直線コネクタ 490"/>
        <xdr:cNvCxnSpPr/>
      </xdr:nvCxnSpPr>
      <xdr:spPr>
        <a:xfrm>
          <a:off x="12814300" y="6695582"/>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5" name="テキスト ボックス 494"/>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3" name="円/楕円 50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4" name="テキスト ボックス 50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162456</xdr:rowOff>
    </xdr:from>
    <xdr:to>
      <xdr:col>21</xdr:col>
      <xdr:colOff>212725</xdr:colOff>
      <xdr:row>39</xdr:row>
      <xdr:rowOff>92606</xdr:rowOff>
    </xdr:to>
    <xdr:sp macro="" textlink="">
      <xdr:nvSpPr>
        <xdr:cNvPr id="505" name="円/楕円 504"/>
        <xdr:cNvSpPr/>
      </xdr:nvSpPr>
      <xdr:spPr>
        <a:xfrm>
          <a:off x="14541500" y="66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83733</xdr:rowOff>
    </xdr:from>
    <xdr:ext cx="378565" cy="259045"/>
    <xdr:sp macro="" textlink="">
      <xdr:nvSpPr>
        <xdr:cNvPr id="506" name="テキスト ボックス 505"/>
        <xdr:cNvSpPr txBox="1"/>
      </xdr:nvSpPr>
      <xdr:spPr>
        <a:xfrm>
          <a:off x="14403017" y="6770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149631</xdr:rowOff>
    </xdr:from>
    <xdr:to>
      <xdr:col>20</xdr:col>
      <xdr:colOff>9525</xdr:colOff>
      <xdr:row>39</xdr:row>
      <xdr:rowOff>79781</xdr:rowOff>
    </xdr:to>
    <xdr:sp macro="" textlink="">
      <xdr:nvSpPr>
        <xdr:cNvPr id="507" name="円/楕円 506"/>
        <xdr:cNvSpPr/>
      </xdr:nvSpPr>
      <xdr:spPr>
        <a:xfrm>
          <a:off x="13652500" y="66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70908</xdr:rowOff>
    </xdr:from>
    <xdr:ext cx="469744" cy="259045"/>
    <xdr:sp macro="" textlink="">
      <xdr:nvSpPr>
        <xdr:cNvPr id="508" name="テキスト ボックス 507"/>
        <xdr:cNvSpPr txBox="1"/>
      </xdr:nvSpPr>
      <xdr:spPr>
        <a:xfrm>
          <a:off x="13468427" y="675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129682</xdr:rowOff>
    </xdr:from>
    <xdr:to>
      <xdr:col>18</xdr:col>
      <xdr:colOff>492125</xdr:colOff>
      <xdr:row>39</xdr:row>
      <xdr:rowOff>59832</xdr:rowOff>
    </xdr:to>
    <xdr:sp macro="" textlink="">
      <xdr:nvSpPr>
        <xdr:cNvPr id="509" name="円/楕円 508"/>
        <xdr:cNvSpPr/>
      </xdr:nvSpPr>
      <xdr:spPr>
        <a:xfrm>
          <a:off x="12763500" y="664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50959</xdr:rowOff>
    </xdr:from>
    <xdr:ext cx="469744" cy="259045"/>
    <xdr:sp macro="" textlink="">
      <xdr:nvSpPr>
        <xdr:cNvPr id="510" name="テキスト ボックス 509"/>
        <xdr:cNvSpPr txBox="1"/>
      </xdr:nvSpPr>
      <xdr:spPr>
        <a:xfrm>
          <a:off x="12579427" y="673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96501</xdr:rowOff>
    </xdr:from>
    <xdr:to>
      <xdr:col>23</xdr:col>
      <xdr:colOff>517525</xdr:colOff>
      <xdr:row>76</xdr:row>
      <xdr:rowOff>105947</xdr:rowOff>
    </xdr:to>
    <xdr:cxnSp macro="">
      <xdr:nvCxnSpPr>
        <xdr:cNvPr id="584" name="直線コネクタ 583"/>
        <xdr:cNvCxnSpPr/>
      </xdr:nvCxnSpPr>
      <xdr:spPr>
        <a:xfrm>
          <a:off x="15481300" y="13126701"/>
          <a:ext cx="838200" cy="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5"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96501</xdr:rowOff>
    </xdr:from>
    <xdr:to>
      <xdr:col>22</xdr:col>
      <xdr:colOff>365125</xdr:colOff>
      <xdr:row>76</xdr:row>
      <xdr:rowOff>99678</xdr:rowOff>
    </xdr:to>
    <xdr:cxnSp macro="">
      <xdr:nvCxnSpPr>
        <xdr:cNvPr id="587" name="直線コネクタ 586"/>
        <xdr:cNvCxnSpPr/>
      </xdr:nvCxnSpPr>
      <xdr:spPr>
        <a:xfrm flipV="1">
          <a:off x="14592300" y="13126701"/>
          <a:ext cx="8890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9" name="テキスト ボックス 588"/>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70543</xdr:rowOff>
    </xdr:from>
    <xdr:to>
      <xdr:col>21</xdr:col>
      <xdr:colOff>161925</xdr:colOff>
      <xdr:row>76</xdr:row>
      <xdr:rowOff>99678</xdr:rowOff>
    </xdr:to>
    <xdr:cxnSp macro="">
      <xdr:nvCxnSpPr>
        <xdr:cNvPr id="590" name="直線コネクタ 589"/>
        <xdr:cNvCxnSpPr/>
      </xdr:nvCxnSpPr>
      <xdr:spPr>
        <a:xfrm>
          <a:off x="13703300" y="13100743"/>
          <a:ext cx="889000" cy="2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2" name="テキスト ボックス 591"/>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52363</xdr:rowOff>
    </xdr:from>
    <xdr:to>
      <xdr:col>19</xdr:col>
      <xdr:colOff>644525</xdr:colOff>
      <xdr:row>76</xdr:row>
      <xdr:rowOff>70543</xdr:rowOff>
    </xdr:to>
    <xdr:cxnSp macro="">
      <xdr:nvCxnSpPr>
        <xdr:cNvPr id="593" name="直線コネクタ 592"/>
        <xdr:cNvCxnSpPr/>
      </xdr:nvCxnSpPr>
      <xdr:spPr>
        <a:xfrm>
          <a:off x="12814300" y="13082563"/>
          <a:ext cx="889000" cy="1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5" name="テキスト ボックス 594"/>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7" name="テキスト ボックス 596"/>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55147</xdr:rowOff>
    </xdr:from>
    <xdr:to>
      <xdr:col>23</xdr:col>
      <xdr:colOff>568325</xdr:colOff>
      <xdr:row>76</xdr:row>
      <xdr:rowOff>156747</xdr:rowOff>
    </xdr:to>
    <xdr:sp macro="" textlink="">
      <xdr:nvSpPr>
        <xdr:cNvPr id="603" name="円/楕円 602"/>
        <xdr:cNvSpPr/>
      </xdr:nvSpPr>
      <xdr:spPr>
        <a:xfrm>
          <a:off x="16268700" y="1308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33574</xdr:rowOff>
    </xdr:from>
    <xdr:ext cx="534377" cy="259045"/>
    <xdr:sp macro="" textlink="">
      <xdr:nvSpPr>
        <xdr:cNvPr id="604" name="公債費該当値テキスト"/>
        <xdr:cNvSpPr txBox="1"/>
      </xdr:nvSpPr>
      <xdr:spPr>
        <a:xfrm>
          <a:off x="16370300" y="1306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45,906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45701</xdr:rowOff>
    </xdr:from>
    <xdr:to>
      <xdr:col>22</xdr:col>
      <xdr:colOff>415925</xdr:colOff>
      <xdr:row>76</xdr:row>
      <xdr:rowOff>147301</xdr:rowOff>
    </xdr:to>
    <xdr:sp macro="" textlink="">
      <xdr:nvSpPr>
        <xdr:cNvPr id="605" name="円/楕円 604"/>
        <xdr:cNvSpPr/>
      </xdr:nvSpPr>
      <xdr:spPr>
        <a:xfrm>
          <a:off x="15430500" y="1307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138428</xdr:rowOff>
    </xdr:from>
    <xdr:ext cx="534377" cy="259045"/>
    <xdr:sp macro="" textlink="">
      <xdr:nvSpPr>
        <xdr:cNvPr id="606" name="テキスト ボックス 605"/>
        <xdr:cNvSpPr txBox="1"/>
      </xdr:nvSpPr>
      <xdr:spPr>
        <a:xfrm>
          <a:off x="15214111" y="1316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48878</xdr:rowOff>
    </xdr:from>
    <xdr:to>
      <xdr:col>21</xdr:col>
      <xdr:colOff>212725</xdr:colOff>
      <xdr:row>76</xdr:row>
      <xdr:rowOff>150478</xdr:rowOff>
    </xdr:to>
    <xdr:sp macro="" textlink="">
      <xdr:nvSpPr>
        <xdr:cNvPr id="607" name="円/楕円 606"/>
        <xdr:cNvSpPr/>
      </xdr:nvSpPr>
      <xdr:spPr>
        <a:xfrm>
          <a:off x="14541500" y="130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141605</xdr:rowOff>
    </xdr:from>
    <xdr:ext cx="534377" cy="259045"/>
    <xdr:sp macro="" textlink="">
      <xdr:nvSpPr>
        <xdr:cNvPr id="608" name="テキスト ボックス 607"/>
        <xdr:cNvSpPr txBox="1"/>
      </xdr:nvSpPr>
      <xdr:spPr>
        <a:xfrm>
          <a:off x="14325111" y="13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19743</xdr:rowOff>
    </xdr:from>
    <xdr:to>
      <xdr:col>20</xdr:col>
      <xdr:colOff>9525</xdr:colOff>
      <xdr:row>76</xdr:row>
      <xdr:rowOff>121343</xdr:rowOff>
    </xdr:to>
    <xdr:sp macro="" textlink="">
      <xdr:nvSpPr>
        <xdr:cNvPr id="609" name="円/楕円 608"/>
        <xdr:cNvSpPr/>
      </xdr:nvSpPr>
      <xdr:spPr>
        <a:xfrm>
          <a:off x="13652500" y="130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112470</xdr:rowOff>
    </xdr:from>
    <xdr:ext cx="534377" cy="259045"/>
    <xdr:sp macro="" textlink="">
      <xdr:nvSpPr>
        <xdr:cNvPr id="610" name="テキスト ボックス 609"/>
        <xdr:cNvSpPr txBox="1"/>
      </xdr:nvSpPr>
      <xdr:spPr>
        <a:xfrm>
          <a:off x="13436111" y="1314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52,101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1563</xdr:rowOff>
    </xdr:from>
    <xdr:to>
      <xdr:col>18</xdr:col>
      <xdr:colOff>492125</xdr:colOff>
      <xdr:row>76</xdr:row>
      <xdr:rowOff>103163</xdr:rowOff>
    </xdr:to>
    <xdr:sp macro="" textlink="">
      <xdr:nvSpPr>
        <xdr:cNvPr id="611" name="円/楕円 610"/>
        <xdr:cNvSpPr/>
      </xdr:nvSpPr>
      <xdr:spPr>
        <a:xfrm>
          <a:off x="12763500" y="130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94290</xdr:rowOff>
    </xdr:from>
    <xdr:ext cx="534377" cy="259045"/>
    <xdr:sp macro="" textlink="">
      <xdr:nvSpPr>
        <xdr:cNvPr id="612" name="テキスト ボックス 611"/>
        <xdr:cNvSpPr txBox="1"/>
      </xdr:nvSpPr>
      <xdr:spPr>
        <a:xfrm>
          <a:off x="12547111" y="131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155643</xdr:rowOff>
    </xdr:from>
    <xdr:to>
      <xdr:col>23</xdr:col>
      <xdr:colOff>517525</xdr:colOff>
      <xdr:row>98</xdr:row>
      <xdr:rowOff>76592</xdr:rowOff>
    </xdr:to>
    <xdr:cxnSp macro="">
      <xdr:nvCxnSpPr>
        <xdr:cNvPr id="639" name="直線コネクタ 638"/>
        <xdr:cNvCxnSpPr/>
      </xdr:nvCxnSpPr>
      <xdr:spPr>
        <a:xfrm flipV="1">
          <a:off x="15481300" y="16786293"/>
          <a:ext cx="838200" cy="9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0"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24225</xdr:rowOff>
    </xdr:from>
    <xdr:to>
      <xdr:col>22</xdr:col>
      <xdr:colOff>365125</xdr:colOff>
      <xdr:row>98</xdr:row>
      <xdr:rowOff>76592</xdr:rowOff>
    </xdr:to>
    <xdr:cxnSp macro="">
      <xdr:nvCxnSpPr>
        <xdr:cNvPr id="642" name="直線コネクタ 641"/>
        <xdr:cNvCxnSpPr/>
      </xdr:nvCxnSpPr>
      <xdr:spPr>
        <a:xfrm>
          <a:off x="14592300" y="16826325"/>
          <a:ext cx="889000" cy="5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24225</xdr:rowOff>
    </xdr:from>
    <xdr:to>
      <xdr:col>21</xdr:col>
      <xdr:colOff>161925</xdr:colOff>
      <xdr:row>98</xdr:row>
      <xdr:rowOff>100550</xdr:rowOff>
    </xdr:to>
    <xdr:cxnSp macro="">
      <xdr:nvCxnSpPr>
        <xdr:cNvPr id="645" name="直線コネクタ 644"/>
        <xdr:cNvCxnSpPr/>
      </xdr:nvCxnSpPr>
      <xdr:spPr>
        <a:xfrm flipV="1">
          <a:off x="13703300" y="16826325"/>
          <a:ext cx="889000" cy="7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7" name="テキスト ボックス 646"/>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22534</xdr:rowOff>
    </xdr:from>
    <xdr:to>
      <xdr:col>19</xdr:col>
      <xdr:colOff>644525</xdr:colOff>
      <xdr:row>98</xdr:row>
      <xdr:rowOff>100550</xdr:rowOff>
    </xdr:to>
    <xdr:cxnSp macro="">
      <xdr:nvCxnSpPr>
        <xdr:cNvPr id="648" name="直線コネクタ 647"/>
        <xdr:cNvCxnSpPr/>
      </xdr:nvCxnSpPr>
      <xdr:spPr>
        <a:xfrm>
          <a:off x="12814300" y="16824634"/>
          <a:ext cx="889000" cy="7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0" name="テキスト ボックス 649"/>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2" name="テキスト ボックス 651"/>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104843</xdr:rowOff>
    </xdr:from>
    <xdr:to>
      <xdr:col>23</xdr:col>
      <xdr:colOff>568325</xdr:colOff>
      <xdr:row>98</xdr:row>
      <xdr:rowOff>34993</xdr:rowOff>
    </xdr:to>
    <xdr:sp macro="" textlink="">
      <xdr:nvSpPr>
        <xdr:cNvPr id="658" name="円/楕円 657"/>
        <xdr:cNvSpPr/>
      </xdr:nvSpPr>
      <xdr:spPr>
        <a:xfrm>
          <a:off x="16268700" y="167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83270</xdr:rowOff>
    </xdr:from>
    <xdr:ext cx="534377" cy="259045"/>
    <xdr:sp macro="" textlink="">
      <xdr:nvSpPr>
        <xdr:cNvPr id="659" name="積立金該当値テキスト"/>
        <xdr:cNvSpPr txBox="1"/>
      </xdr:nvSpPr>
      <xdr:spPr>
        <a:xfrm>
          <a:off x="16370300" y="167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34,013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25792</xdr:rowOff>
    </xdr:from>
    <xdr:to>
      <xdr:col>22</xdr:col>
      <xdr:colOff>415925</xdr:colOff>
      <xdr:row>98</xdr:row>
      <xdr:rowOff>127392</xdr:rowOff>
    </xdr:to>
    <xdr:sp macro="" textlink="">
      <xdr:nvSpPr>
        <xdr:cNvPr id="660" name="円/楕円 659"/>
        <xdr:cNvSpPr/>
      </xdr:nvSpPr>
      <xdr:spPr>
        <a:xfrm>
          <a:off x="15430500" y="1682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118519</xdr:rowOff>
    </xdr:from>
    <xdr:ext cx="534377" cy="259045"/>
    <xdr:sp macro="" textlink="">
      <xdr:nvSpPr>
        <xdr:cNvPr id="661" name="テキスト ボックス 660"/>
        <xdr:cNvSpPr txBox="1"/>
      </xdr:nvSpPr>
      <xdr:spPr>
        <a:xfrm>
          <a:off x="15214111" y="1692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144875</xdr:rowOff>
    </xdr:from>
    <xdr:to>
      <xdr:col>21</xdr:col>
      <xdr:colOff>212725</xdr:colOff>
      <xdr:row>98</xdr:row>
      <xdr:rowOff>75025</xdr:rowOff>
    </xdr:to>
    <xdr:sp macro="" textlink="">
      <xdr:nvSpPr>
        <xdr:cNvPr id="662" name="円/楕円 661"/>
        <xdr:cNvSpPr/>
      </xdr:nvSpPr>
      <xdr:spPr>
        <a:xfrm>
          <a:off x="14541500" y="167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66152</xdr:rowOff>
    </xdr:from>
    <xdr:ext cx="534377" cy="259045"/>
    <xdr:sp macro="" textlink="">
      <xdr:nvSpPr>
        <xdr:cNvPr id="663" name="テキスト ボックス 662"/>
        <xdr:cNvSpPr txBox="1"/>
      </xdr:nvSpPr>
      <xdr:spPr>
        <a:xfrm>
          <a:off x="14325111" y="1686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25,257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49750</xdr:rowOff>
    </xdr:from>
    <xdr:to>
      <xdr:col>20</xdr:col>
      <xdr:colOff>9525</xdr:colOff>
      <xdr:row>98</xdr:row>
      <xdr:rowOff>151350</xdr:rowOff>
    </xdr:to>
    <xdr:sp macro="" textlink="">
      <xdr:nvSpPr>
        <xdr:cNvPr id="664" name="円/楕円 663"/>
        <xdr:cNvSpPr/>
      </xdr:nvSpPr>
      <xdr:spPr>
        <a:xfrm>
          <a:off x="13652500" y="168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142477</xdr:rowOff>
    </xdr:from>
    <xdr:ext cx="469744" cy="259045"/>
    <xdr:sp macro="" textlink="">
      <xdr:nvSpPr>
        <xdr:cNvPr id="665" name="テキスト ボックス 664"/>
        <xdr:cNvSpPr txBox="1"/>
      </xdr:nvSpPr>
      <xdr:spPr>
        <a:xfrm>
          <a:off x="13468427" y="1694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143184</xdr:rowOff>
    </xdr:from>
    <xdr:to>
      <xdr:col>18</xdr:col>
      <xdr:colOff>492125</xdr:colOff>
      <xdr:row>98</xdr:row>
      <xdr:rowOff>73334</xdr:rowOff>
    </xdr:to>
    <xdr:sp macro="" textlink="">
      <xdr:nvSpPr>
        <xdr:cNvPr id="666" name="円/楕円 665"/>
        <xdr:cNvSpPr/>
      </xdr:nvSpPr>
      <xdr:spPr>
        <a:xfrm>
          <a:off x="12763500" y="1677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64461</xdr:rowOff>
    </xdr:from>
    <xdr:ext cx="534377" cy="259045"/>
    <xdr:sp macro="" textlink="">
      <xdr:nvSpPr>
        <xdr:cNvPr id="667" name="テキスト ボックス 666"/>
        <xdr:cNvSpPr txBox="1"/>
      </xdr:nvSpPr>
      <xdr:spPr>
        <a:xfrm>
          <a:off x="12547111" y="1686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155321</xdr:rowOff>
    </xdr:from>
    <xdr:to>
      <xdr:col>32</xdr:col>
      <xdr:colOff>187325</xdr:colOff>
      <xdr:row>39</xdr:row>
      <xdr:rowOff>9779</xdr:rowOff>
    </xdr:to>
    <xdr:cxnSp macro="">
      <xdr:nvCxnSpPr>
        <xdr:cNvPr id="696" name="直線コネクタ 695"/>
        <xdr:cNvCxnSpPr/>
      </xdr:nvCxnSpPr>
      <xdr:spPr>
        <a:xfrm>
          <a:off x="21323300" y="6670421"/>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7"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149225</xdr:rowOff>
    </xdr:from>
    <xdr:to>
      <xdr:col>31</xdr:col>
      <xdr:colOff>34925</xdr:colOff>
      <xdr:row>38</xdr:row>
      <xdr:rowOff>155321</xdr:rowOff>
    </xdr:to>
    <xdr:cxnSp macro="">
      <xdr:nvCxnSpPr>
        <xdr:cNvPr id="699" name="直線コネクタ 698"/>
        <xdr:cNvCxnSpPr/>
      </xdr:nvCxnSpPr>
      <xdr:spPr>
        <a:xfrm>
          <a:off x="20434300" y="666432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1" name="テキスト ボックス 700"/>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149225</xdr:rowOff>
    </xdr:from>
    <xdr:to>
      <xdr:col>29</xdr:col>
      <xdr:colOff>517525</xdr:colOff>
      <xdr:row>39</xdr:row>
      <xdr:rowOff>31242</xdr:rowOff>
    </xdr:to>
    <xdr:cxnSp macro="">
      <xdr:nvCxnSpPr>
        <xdr:cNvPr id="702" name="直線コネクタ 701"/>
        <xdr:cNvCxnSpPr/>
      </xdr:nvCxnSpPr>
      <xdr:spPr>
        <a:xfrm flipV="1">
          <a:off x="19545300" y="6664325"/>
          <a:ext cx="8890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4" name="テキスト ボックス 703"/>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28575</xdr:rowOff>
    </xdr:from>
    <xdr:to>
      <xdr:col>28</xdr:col>
      <xdr:colOff>314325</xdr:colOff>
      <xdr:row>39</xdr:row>
      <xdr:rowOff>31242</xdr:rowOff>
    </xdr:to>
    <xdr:cxnSp macro="">
      <xdr:nvCxnSpPr>
        <xdr:cNvPr id="705" name="直線コネクタ 704"/>
        <xdr:cNvCxnSpPr/>
      </xdr:nvCxnSpPr>
      <xdr:spPr>
        <a:xfrm>
          <a:off x="18656300" y="671512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7" name="テキスト ボックス 706"/>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09" name="テキスト ボックス 708"/>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130429</xdr:rowOff>
    </xdr:from>
    <xdr:to>
      <xdr:col>32</xdr:col>
      <xdr:colOff>238125</xdr:colOff>
      <xdr:row>39</xdr:row>
      <xdr:rowOff>60579</xdr:rowOff>
    </xdr:to>
    <xdr:sp macro="" textlink="">
      <xdr:nvSpPr>
        <xdr:cNvPr id="715" name="円/楕円 714"/>
        <xdr:cNvSpPr/>
      </xdr:nvSpPr>
      <xdr:spPr>
        <a:xfrm>
          <a:off x="221107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45356</xdr:rowOff>
    </xdr:from>
    <xdr:ext cx="378565" cy="259045"/>
    <xdr:sp macro="" textlink="">
      <xdr:nvSpPr>
        <xdr:cNvPr id="716" name="投資及び出資金該当値テキスト"/>
        <xdr:cNvSpPr txBox="1"/>
      </xdr:nvSpPr>
      <xdr:spPr>
        <a:xfrm>
          <a:off x="22212300" y="656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104521</xdr:rowOff>
    </xdr:from>
    <xdr:to>
      <xdr:col>31</xdr:col>
      <xdr:colOff>85725</xdr:colOff>
      <xdr:row>39</xdr:row>
      <xdr:rowOff>34671</xdr:rowOff>
    </xdr:to>
    <xdr:sp macro="" textlink="">
      <xdr:nvSpPr>
        <xdr:cNvPr id="717" name="円/楕円 716"/>
        <xdr:cNvSpPr/>
      </xdr:nvSpPr>
      <xdr:spPr>
        <a:xfrm>
          <a:off x="212725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25798</xdr:rowOff>
    </xdr:from>
    <xdr:ext cx="378565" cy="259045"/>
    <xdr:sp macro="" textlink="">
      <xdr:nvSpPr>
        <xdr:cNvPr id="718" name="テキスト ボックス 717"/>
        <xdr:cNvSpPr txBox="1"/>
      </xdr:nvSpPr>
      <xdr:spPr>
        <a:xfrm>
          <a:off x="21134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98425</xdr:rowOff>
    </xdr:from>
    <xdr:to>
      <xdr:col>29</xdr:col>
      <xdr:colOff>568325</xdr:colOff>
      <xdr:row>39</xdr:row>
      <xdr:rowOff>28575</xdr:rowOff>
    </xdr:to>
    <xdr:sp macro="" textlink="">
      <xdr:nvSpPr>
        <xdr:cNvPr id="719" name="円/楕円 718"/>
        <xdr:cNvSpPr/>
      </xdr:nvSpPr>
      <xdr:spPr>
        <a:xfrm>
          <a:off x="20383500" y="66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19702</xdr:rowOff>
    </xdr:from>
    <xdr:ext cx="378565" cy="259045"/>
    <xdr:sp macro="" textlink="">
      <xdr:nvSpPr>
        <xdr:cNvPr id="720" name="テキスト ボックス 719"/>
        <xdr:cNvSpPr txBox="1"/>
      </xdr:nvSpPr>
      <xdr:spPr>
        <a:xfrm>
          <a:off x="20245017" y="6706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151892</xdr:rowOff>
    </xdr:from>
    <xdr:to>
      <xdr:col>28</xdr:col>
      <xdr:colOff>365125</xdr:colOff>
      <xdr:row>39</xdr:row>
      <xdr:rowOff>82042</xdr:rowOff>
    </xdr:to>
    <xdr:sp macro="" textlink="">
      <xdr:nvSpPr>
        <xdr:cNvPr id="721" name="円/楕円 720"/>
        <xdr:cNvSpPr/>
      </xdr:nvSpPr>
      <xdr:spPr>
        <a:xfrm>
          <a:off x="19494500" y="66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73169</xdr:rowOff>
    </xdr:from>
    <xdr:ext cx="378565" cy="259045"/>
    <xdr:sp macro="" textlink="">
      <xdr:nvSpPr>
        <xdr:cNvPr id="722" name="テキスト ボックス 721"/>
        <xdr:cNvSpPr txBox="1"/>
      </xdr:nvSpPr>
      <xdr:spPr>
        <a:xfrm>
          <a:off x="19356017" y="6759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149225</xdr:rowOff>
    </xdr:from>
    <xdr:to>
      <xdr:col>27</xdr:col>
      <xdr:colOff>161925</xdr:colOff>
      <xdr:row>39</xdr:row>
      <xdr:rowOff>79375</xdr:rowOff>
    </xdr:to>
    <xdr:sp macro="" textlink="">
      <xdr:nvSpPr>
        <xdr:cNvPr id="723" name="円/楕円 722"/>
        <xdr:cNvSpPr/>
      </xdr:nvSpPr>
      <xdr:spPr>
        <a:xfrm>
          <a:off x="18605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70502</xdr:rowOff>
    </xdr:from>
    <xdr:ext cx="378565" cy="259045"/>
    <xdr:sp macro="" textlink="">
      <xdr:nvSpPr>
        <xdr:cNvPr id="724" name="テキスト ボックス 723"/>
        <xdr:cNvSpPr txBox="1"/>
      </xdr:nvSpPr>
      <xdr:spPr>
        <a:xfrm>
          <a:off x="18467017" y="675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3" name="直線コネクタ 75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6" name="直線コネクタ 75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8" name="テキスト ボックス 757"/>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9" name="直線コネクタ 75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1" name="テキスト ボックス 760"/>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2" name="直線コネクタ 76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4" name="テキスト ボックス 763"/>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6" name="テキスト ボックス 765"/>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2" name="円/楕円 77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7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4" name="円/楕円 77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5" name="テキスト ボックス 77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6" name="円/楕円 77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7" name="テキスト ボックス 77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8" name="円/楕円 77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9" name="テキスト ボックス 77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0" name="円/楕円 77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1" name="テキスト ボックス 78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120917</xdr:rowOff>
    </xdr:from>
    <xdr:to>
      <xdr:col>32</xdr:col>
      <xdr:colOff>187325</xdr:colOff>
      <xdr:row>77</xdr:row>
      <xdr:rowOff>160083</xdr:rowOff>
    </xdr:to>
    <xdr:cxnSp macro="">
      <xdr:nvCxnSpPr>
        <xdr:cNvPr id="810" name="直線コネクタ 809"/>
        <xdr:cNvCxnSpPr/>
      </xdr:nvCxnSpPr>
      <xdr:spPr>
        <a:xfrm flipV="1">
          <a:off x="21323300" y="13322567"/>
          <a:ext cx="838200" cy="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1"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160083</xdr:rowOff>
    </xdr:from>
    <xdr:to>
      <xdr:col>31</xdr:col>
      <xdr:colOff>34925</xdr:colOff>
      <xdr:row>78</xdr:row>
      <xdr:rowOff>9520</xdr:rowOff>
    </xdr:to>
    <xdr:cxnSp macro="">
      <xdr:nvCxnSpPr>
        <xdr:cNvPr id="813" name="直線コネクタ 812"/>
        <xdr:cNvCxnSpPr/>
      </xdr:nvCxnSpPr>
      <xdr:spPr>
        <a:xfrm flipV="1">
          <a:off x="20434300" y="13361733"/>
          <a:ext cx="889000" cy="2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15" name="テキスト ボックス 814"/>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9520</xdr:rowOff>
    </xdr:from>
    <xdr:to>
      <xdr:col>29</xdr:col>
      <xdr:colOff>517525</xdr:colOff>
      <xdr:row>78</xdr:row>
      <xdr:rowOff>10815</xdr:rowOff>
    </xdr:to>
    <xdr:cxnSp macro="">
      <xdr:nvCxnSpPr>
        <xdr:cNvPr id="816" name="直線コネクタ 815"/>
        <xdr:cNvCxnSpPr/>
      </xdr:nvCxnSpPr>
      <xdr:spPr>
        <a:xfrm flipV="1">
          <a:off x="19545300" y="13382620"/>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18" name="テキスト ボックス 817"/>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10815</xdr:rowOff>
    </xdr:from>
    <xdr:to>
      <xdr:col>28</xdr:col>
      <xdr:colOff>314325</xdr:colOff>
      <xdr:row>78</xdr:row>
      <xdr:rowOff>20279</xdr:rowOff>
    </xdr:to>
    <xdr:cxnSp macro="">
      <xdr:nvCxnSpPr>
        <xdr:cNvPr id="819" name="直線コネクタ 818"/>
        <xdr:cNvCxnSpPr/>
      </xdr:nvCxnSpPr>
      <xdr:spPr>
        <a:xfrm flipV="1">
          <a:off x="18656300" y="13383915"/>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21" name="テキスト ボックス 820"/>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3" name="テキスト ボックス 822"/>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70117</xdr:rowOff>
    </xdr:from>
    <xdr:to>
      <xdr:col>32</xdr:col>
      <xdr:colOff>238125</xdr:colOff>
      <xdr:row>78</xdr:row>
      <xdr:rowOff>267</xdr:rowOff>
    </xdr:to>
    <xdr:sp macro="" textlink="">
      <xdr:nvSpPr>
        <xdr:cNvPr id="829" name="円/楕円 828"/>
        <xdr:cNvSpPr/>
      </xdr:nvSpPr>
      <xdr:spPr>
        <a:xfrm>
          <a:off x="22110700" y="132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156494</xdr:rowOff>
    </xdr:from>
    <xdr:ext cx="534377" cy="259045"/>
    <xdr:sp macro="" textlink="">
      <xdr:nvSpPr>
        <xdr:cNvPr id="830" name="繰出金該当値テキスト"/>
        <xdr:cNvSpPr txBox="1"/>
      </xdr:nvSpPr>
      <xdr:spPr>
        <a:xfrm>
          <a:off x="22212300" y="1318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34,965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109283</xdr:rowOff>
    </xdr:from>
    <xdr:to>
      <xdr:col>31</xdr:col>
      <xdr:colOff>85725</xdr:colOff>
      <xdr:row>78</xdr:row>
      <xdr:rowOff>39433</xdr:rowOff>
    </xdr:to>
    <xdr:sp macro="" textlink="">
      <xdr:nvSpPr>
        <xdr:cNvPr id="831" name="円/楕円 830"/>
        <xdr:cNvSpPr/>
      </xdr:nvSpPr>
      <xdr:spPr>
        <a:xfrm>
          <a:off x="21272500" y="1331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30560</xdr:rowOff>
    </xdr:from>
    <xdr:ext cx="534377" cy="259045"/>
    <xdr:sp macro="" textlink="">
      <xdr:nvSpPr>
        <xdr:cNvPr id="832" name="テキスト ボックス 831"/>
        <xdr:cNvSpPr txBox="1"/>
      </xdr:nvSpPr>
      <xdr:spPr>
        <a:xfrm>
          <a:off x="21056111" y="1340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130170</xdr:rowOff>
    </xdr:from>
    <xdr:to>
      <xdr:col>29</xdr:col>
      <xdr:colOff>568325</xdr:colOff>
      <xdr:row>78</xdr:row>
      <xdr:rowOff>60320</xdr:rowOff>
    </xdr:to>
    <xdr:sp macro="" textlink="">
      <xdr:nvSpPr>
        <xdr:cNvPr id="833" name="円/楕円 832"/>
        <xdr:cNvSpPr/>
      </xdr:nvSpPr>
      <xdr:spPr>
        <a:xfrm>
          <a:off x="20383500" y="133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51447</xdr:rowOff>
    </xdr:from>
    <xdr:ext cx="534377" cy="259045"/>
    <xdr:sp macro="" textlink="">
      <xdr:nvSpPr>
        <xdr:cNvPr id="834" name="テキスト ボックス 833"/>
        <xdr:cNvSpPr txBox="1"/>
      </xdr:nvSpPr>
      <xdr:spPr>
        <a:xfrm>
          <a:off x="20167111" y="134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131465</xdr:rowOff>
    </xdr:from>
    <xdr:to>
      <xdr:col>28</xdr:col>
      <xdr:colOff>365125</xdr:colOff>
      <xdr:row>78</xdr:row>
      <xdr:rowOff>61615</xdr:rowOff>
    </xdr:to>
    <xdr:sp macro="" textlink="">
      <xdr:nvSpPr>
        <xdr:cNvPr id="835" name="円/楕円 834"/>
        <xdr:cNvSpPr/>
      </xdr:nvSpPr>
      <xdr:spPr>
        <a:xfrm>
          <a:off x="19494500" y="133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52742</xdr:rowOff>
    </xdr:from>
    <xdr:ext cx="534377" cy="259045"/>
    <xdr:sp macro="" textlink="">
      <xdr:nvSpPr>
        <xdr:cNvPr id="836" name="テキスト ボックス 835"/>
        <xdr:cNvSpPr txBox="1"/>
      </xdr:nvSpPr>
      <xdr:spPr>
        <a:xfrm>
          <a:off x="19278111" y="134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140929</xdr:rowOff>
    </xdr:from>
    <xdr:to>
      <xdr:col>27</xdr:col>
      <xdr:colOff>161925</xdr:colOff>
      <xdr:row>78</xdr:row>
      <xdr:rowOff>71079</xdr:rowOff>
    </xdr:to>
    <xdr:sp macro="" textlink="">
      <xdr:nvSpPr>
        <xdr:cNvPr id="837" name="円/楕円 836"/>
        <xdr:cNvSpPr/>
      </xdr:nvSpPr>
      <xdr:spPr>
        <a:xfrm>
          <a:off x="18605500" y="1334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62206</xdr:rowOff>
    </xdr:from>
    <xdr:ext cx="534377" cy="259045"/>
    <xdr:sp macro="" textlink="">
      <xdr:nvSpPr>
        <xdr:cNvPr id="838" name="テキスト ボックス 837"/>
        <xdr:cNvSpPr txBox="1"/>
      </xdr:nvSpPr>
      <xdr:spPr>
        <a:xfrm>
          <a:off x="18389111" y="1343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4" name="テキスト ボックス 86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1" name="テキスト ボックス 88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５５８，３９９円となっている。維持修繕費並びに施設の改修工事、一部事務組合施設改修負担金の増額など施設維持管理費に多額を要している。今後公共施設総合管理計画を中心に個別計画の策定を図り、事業の取捨選択、計画的な保守修繕を実施し、事業費の減少を目指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静岡県河津町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7,608
7,576
100.69
4,555,472
4,248,302
292,956
2,555,293
3,317,448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15.0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635</xdr:rowOff>
    </xdr:from>
    <xdr:to>
      <xdr:col>6</xdr:col>
      <xdr:colOff>511175</xdr:colOff>
      <xdr:row>38</xdr:row>
      <xdr:rowOff>70104</xdr:rowOff>
    </xdr:to>
    <xdr:cxnSp macro="">
      <xdr:nvCxnSpPr>
        <xdr:cNvPr id="61" name="直線コネクタ 60"/>
        <xdr:cNvCxnSpPr/>
      </xdr:nvCxnSpPr>
      <xdr:spPr>
        <a:xfrm flipV="1">
          <a:off x="3797300" y="6515735"/>
          <a:ext cx="838200" cy="6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25671</xdr:rowOff>
    </xdr:from>
    <xdr:ext cx="469744" cy="259045"/>
    <xdr:sp macro="" textlink="">
      <xdr:nvSpPr>
        <xdr:cNvPr id="62" name="議会費平均値テキスト"/>
        <xdr:cNvSpPr txBox="1"/>
      </xdr:nvSpPr>
      <xdr:spPr>
        <a:xfrm>
          <a:off x="4686300" y="6026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70104</xdr:rowOff>
    </xdr:from>
    <xdr:to>
      <xdr:col>5</xdr:col>
      <xdr:colOff>358775</xdr:colOff>
      <xdr:row>38</xdr:row>
      <xdr:rowOff>93345</xdr:rowOff>
    </xdr:to>
    <xdr:cxnSp macro="">
      <xdr:nvCxnSpPr>
        <xdr:cNvPr id="64" name="直線コネクタ 63"/>
        <xdr:cNvCxnSpPr/>
      </xdr:nvCxnSpPr>
      <xdr:spPr>
        <a:xfrm flipV="1">
          <a:off x="2908300" y="6585204"/>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135272</xdr:rowOff>
    </xdr:from>
    <xdr:ext cx="469744" cy="259045"/>
    <xdr:sp macro="" textlink="">
      <xdr:nvSpPr>
        <xdr:cNvPr id="66" name="テキスト ボックス 65"/>
        <xdr:cNvSpPr txBox="1"/>
      </xdr:nvSpPr>
      <xdr:spPr>
        <a:xfrm>
          <a:off x="3562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79756</xdr:rowOff>
    </xdr:from>
    <xdr:to>
      <xdr:col>4</xdr:col>
      <xdr:colOff>155575</xdr:colOff>
      <xdr:row>38</xdr:row>
      <xdr:rowOff>93345</xdr:rowOff>
    </xdr:to>
    <xdr:cxnSp macro="">
      <xdr:nvCxnSpPr>
        <xdr:cNvPr id="67" name="直線コネクタ 66"/>
        <xdr:cNvCxnSpPr/>
      </xdr:nvCxnSpPr>
      <xdr:spPr>
        <a:xfrm>
          <a:off x="2019300" y="6594856"/>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145796</xdr:rowOff>
    </xdr:from>
    <xdr:to>
      <xdr:col>2</xdr:col>
      <xdr:colOff>638175</xdr:colOff>
      <xdr:row>38</xdr:row>
      <xdr:rowOff>79756</xdr:rowOff>
    </xdr:to>
    <xdr:cxnSp macro="">
      <xdr:nvCxnSpPr>
        <xdr:cNvPr id="70" name="直線コネクタ 69"/>
        <xdr:cNvCxnSpPr/>
      </xdr:nvCxnSpPr>
      <xdr:spPr>
        <a:xfrm>
          <a:off x="1130300" y="6489446"/>
          <a:ext cx="889000" cy="10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139717</xdr:rowOff>
    </xdr:from>
    <xdr:ext cx="469744" cy="259045"/>
    <xdr:sp macro="" textlink="">
      <xdr:nvSpPr>
        <xdr:cNvPr id="72" name="テキスト ボックス 71"/>
        <xdr:cNvSpPr txBox="1"/>
      </xdr:nvSpPr>
      <xdr:spPr>
        <a:xfrm>
          <a:off x="1784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1541</xdr:rowOff>
    </xdr:from>
    <xdr:ext cx="534377" cy="259045"/>
    <xdr:sp macro="" textlink="">
      <xdr:nvSpPr>
        <xdr:cNvPr id="74" name="テキスト ボックス 73"/>
        <xdr:cNvSpPr txBox="1"/>
      </xdr:nvSpPr>
      <xdr:spPr>
        <a:xfrm>
          <a:off x="863111" y="58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121285</xdr:rowOff>
    </xdr:from>
    <xdr:to>
      <xdr:col>6</xdr:col>
      <xdr:colOff>561975</xdr:colOff>
      <xdr:row>38</xdr:row>
      <xdr:rowOff>51435</xdr:rowOff>
    </xdr:to>
    <xdr:sp macro="" textlink="">
      <xdr:nvSpPr>
        <xdr:cNvPr id="80" name="円/楕円 79"/>
        <xdr:cNvSpPr/>
      </xdr:nvSpPr>
      <xdr:spPr>
        <a:xfrm>
          <a:off x="4584700" y="64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36212</xdr:rowOff>
    </xdr:from>
    <xdr:ext cx="469744" cy="259045"/>
    <xdr:sp macro="" textlink="">
      <xdr:nvSpPr>
        <xdr:cNvPr id="81" name="議会費該当値テキスト"/>
        <xdr:cNvSpPr txBox="1"/>
      </xdr:nvSpPr>
      <xdr:spPr>
        <a:xfrm>
          <a:off x="4686300" y="637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7,695</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19304</xdr:rowOff>
    </xdr:from>
    <xdr:to>
      <xdr:col>5</xdr:col>
      <xdr:colOff>409575</xdr:colOff>
      <xdr:row>38</xdr:row>
      <xdr:rowOff>120904</xdr:rowOff>
    </xdr:to>
    <xdr:sp macro="" textlink="">
      <xdr:nvSpPr>
        <xdr:cNvPr id="82" name="円/楕円 81"/>
        <xdr:cNvSpPr/>
      </xdr:nvSpPr>
      <xdr:spPr>
        <a:xfrm>
          <a:off x="3746500" y="65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112031</xdr:rowOff>
    </xdr:from>
    <xdr:ext cx="469744" cy="259045"/>
    <xdr:sp macro="" textlink="">
      <xdr:nvSpPr>
        <xdr:cNvPr id="83" name="テキスト ボックス 82"/>
        <xdr:cNvSpPr txBox="1"/>
      </xdr:nvSpPr>
      <xdr:spPr>
        <a:xfrm>
          <a:off x="3562427" y="662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42545</xdr:rowOff>
    </xdr:from>
    <xdr:to>
      <xdr:col>4</xdr:col>
      <xdr:colOff>206375</xdr:colOff>
      <xdr:row>38</xdr:row>
      <xdr:rowOff>144145</xdr:rowOff>
    </xdr:to>
    <xdr:sp macro="" textlink="">
      <xdr:nvSpPr>
        <xdr:cNvPr id="84" name="円/楕円 83"/>
        <xdr:cNvSpPr/>
      </xdr:nvSpPr>
      <xdr:spPr>
        <a:xfrm>
          <a:off x="2857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135272</xdr:rowOff>
    </xdr:from>
    <xdr:ext cx="469744" cy="259045"/>
    <xdr:sp macro="" textlink="">
      <xdr:nvSpPr>
        <xdr:cNvPr id="85" name="テキスト ボックス 84"/>
        <xdr:cNvSpPr txBox="1"/>
      </xdr:nvSpPr>
      <xdr:spPr>
        <a:xfrm>
          <a:off x="2673427" y="66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28956</xdr:rowOff>
    </xdr:from>
    <xdr:to>
      <xdr:col>3</xdr:col>
      <xdr:colOff>3175</xdr:colOff>
      <xdr:row>38</xdr:row>
      <xdr:rowOff>130556</xdr:rowOff>
    </xdr:to>
    <xdr:sp macro="" textlink="">
      <xdr:nvSpPr>
        <xdr:cNvPr id="86" name="円/楕円 85"/>
        <xdr:cNvSpPr/>
      </xdr:nvSpPr>
      <xdr:spPr>
        <a:xfrm>
          <a:off x="1968500" y="654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121683</xdr:rowOff>
    </xdr:from>
    <xdr:ext cx="469744" cy="259045"/>
    <xdr:sp macro="" textlink="">
      <xdr:nvSpPr>
        <xdr:cNvPr id="87" name="テキスト ボックス 86"/>
        <xdr:cNvSpPr txBox="1"/>
      </xdr:nvSpPr>
      <xdr:spPr>
        <a:xfrm>
          <a:off x="1784427" y="663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94996</xdr:rowOff>
    </xdr:from>
    <xdr:to>
      <xdr:col>1</xdr:col>
      <xdr:colOff>485775</xdr:colOff>
      <xdr:row>38</xdr:row>
      <xdr:rowOff>25146</xdr:rowOff>
    </xdr:to>
    <xdr:sp macro="" textlink="">
      <xdr:nvSpPr>
        <xdr:cNvPr id="88" name="円/楕円 87"/>
        <xdr:cNvSpPr/>
      </xdr:nvSpPr>
      <xdr:spPr>
        <a:xfrm>
          <a:off x="1079500" y="64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16273</xdr:rowOff>
    </xdr:from>
    <xdr:ext cx="469744" cy="259045"/>
    <xdr:sp macro="" textlink="">
      <xdr:nvSpPr>
        <xdr:cNvPr id="89" name="テキスト ボックス 88"/>
        <xdr:cNvSpPr txBox="1"/>
      </xdr:nvSpPr>
      <xdr:spPr>
        <a:xfrm>
          <a:off x="895427"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33920</xdr:rowOff>
    </xdr:from>
    <xdr:to>
      <xdr:col>6</xdr:col>
      <xdr:colOff>511175</xdr:colOff>
      <xdr:row>58</xdr:row>
      <xdr:rowOff>489</xdr:rowOff>
    </xdr:to>
    <xdr:cxnSp macro="">
      <xdr:nvCxnSpPr>
        <xdr:cNvPr id="120" name="直線コネクタ 119"/>
        <xdr:cNvCxnSpPr/>
      </xdr:nvCxnSpPr>
      <xdr:spPr>
        <a:xfrm flipV="1">
          <a:off x="3797300" y="9806570"/>
          <a:ext cx="838200" cy="13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489</xdr:rowOff>
    </xdr:from>
    <xdr:to>
      <xdr:col>5</xdr:col>
      <xdr:colOff>358775</xdr:colOff>
      <xdr:row>58</xdr:row>
      <xdr:rowOff>8986</xdr:rowOff>
    </xdr:to>
    <xdr:cxnSp macro="">
      <xdr:nvCxnSpPr>
        <xdr:cNvPr id="123" name="直線コネクタ 122"/>
        <xdr:cNvCxnSpPr/>
      </xdr:nvCxnSpPr>
      <xdr:spPr>
        <a:xfrm flipV="1">
          <a:off x="2908300" y="9944589"/>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8986</xdr:rowOff>
    </xdr:from>
    <xdr:to>
      <xdr:col>4</xdr:col>
      <xdr:colOff>155575</xdr:colOff>
      <xdr:row>58</xdr:row>
      <xdr:rowOff>38433</xdr:rowOff>
    </xdr:to>
    <xdr:cxnSp macro="">
      <xdr:nvCxnSpPr>
        <xdr:cNvPr id="126" name="直線コネクタ 125"/>
        <xdr:cNvCxnSpPr/>
      </xdr:nvCxnSpPr>
      <xdr:spPr>
        <a:xfrm flipV="1">
          <a:off x="2019300" y="9953086"/>
          <a:ext cx="889000" cy="2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764</xdr:rowOff>
    </xdr:from>
    <xdr:to>
      <xdr:col>2</xdr:col>
      <xdr:colOff>638175</xdr:colOff>
      <xdr:row>58</xdr:row>
      <xdr:rowOff>38433</xdr:rowOff>
    </xdr:to>
    <xdr:cxnSp macro="">
      <xdr:nvCxnSpPr>
        <xdr:cNvPr id="129" name="直線コネクタ 128"/>
        <xdr:cNvCxnSpPr/>
      </xdr:nvCxnSpPr>
      <xdr:spPr>
        <a:xfrm>
          <a:off x="1130300" y="9944864"/>
          <a:ext cx="889000" cy="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154570</xdr:rowOff>
    </xdr:from>
    <xdr:to>
      <xdr:col>6</xdr:col>
      <xdr:colOff>561975</xdr:colOff>
      <xdr:row>57</xdr:row>
      <xdr:rowOff>84720</xdr:rowOff>
    </xdr:to>
    <xdr:sp macro="" textlink="">
      <xdr:nvSpPr>
        <xdr:cNvPr id="139" name="円/楕円 138"/>
        <xdr:cNvSpPr/>
      </xdr:nvSpPr>
      <xdr:spPr>
        <a:xfrm>
          <a:off x="4584700" y="97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132997</xdr:rowOff>
    </xdr:from>
    <xdr:ext cx="599010" cy="259045"/>
    <xdr:sp macro="" textlink="">
      <xdr:nvSpPr>
        <xdr:cNvPr id="140" name="総務費該当値テキスト"/>
        <xdr:cNvSpPr txBox="1"/>
      </xdr:nvSpPr>
      <xdr:spPr>
        <a:xfrm>
          <a:off x="4686300" y="97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124,891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121139</xdr:rowOff>
    </xdr:from>
    <xdr:to>
      <xdr:col>5</xdr:col>
      <xdr:colOff>409575</xdr:colOff>
      <xdr:row>58</xdr:row>
      <xdr:rowOff>51289</xdr:rowOff>
    </xdr:to>
    <xdr:sp macro="" textlink="">
      <xdr:nvSpPr>
        <xdr:cNvPr id="141" name="円/楕円 140"/>
        <xdr:cNvSpPr/>
      </xdr:nvSpPr>
      <xdr:spPr>
        <a:xfrm>
          <a:off x="3746500" y="989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42416</xdr:rowOff>
    </xdr:from>
    <xdr:ext cx="534377" cy="259045"/>
    <xdr:sp macro="" textlink="">
      <xdr:nvSpPr>
        <xdr:cNvPr id="142" name="テキスト ボックス 141"/>
        <xdr:cNvSpPr txBox="1"/>
      </xdr:nvSpPr>
      <xdr:spPr>
        <a:xfrm>
          <a:off x="3530111" y="998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82,628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129636</xdr:rowOff>
    </xdr:from>
    <xdr:to>
      <xdr:col>4</xdr:col>
      <xdr:colOff>206375</xdr:colOff>
      <xdr:row>58</xdr:row>
      <xdr:rowOff>59786</xdr:rowOff>
    </xdr:to>
    <xdr:sp macro="" textlink="">
      <xdr:nvSpPr>
        <xdr:cNvPr id="143" name="円/楕円 142"/>
        <xdr:cNvSpPr/>
      </xdr:nvSpPr>
      <xdr:spPr>
        <a:xfrm>
          <a:off x="2857500" y="99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50913</xdr:rowOff>
    </xdr:from>
    <xdr:ext cx="534377" cy="259045"/>
    <xdr:sp macro="" textlink="">
      <xdr:nvSpPr>
        <xdr:cNvPr id="144" name="テキスト ボックス 143"/>
        <xdr:cNvSpPr txBox="1"/>
      </xdr:nvSpPr>
      <xdr:spPr>
        <a:xfrm>
          <a:off x="2641111" y="99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80,026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159083</xdr:rowOff>
    </xdr:from>
    <xdr:to>
      <xdr:col>3</xdr:col>
      <xdr:colOff>3175</xdr:colOff>
      <xdr:row>58</xdr:row>
      <xdr:rowOff>89233</xdr:rowOff>
    </xdr:to>
    <xdr:sp macro="" textlink="">
      <xdr:nvSpPr>
        <xdr:cNvPr id="145" name="円/楕円 144"/>
        <xdr:cNvSpPr/>
      </xdr:nvSpPr>
      <xdr:spPr>
        <a:xfrm>
          <a:off x="1968500" y="993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80360</xdr:rowOff>
    </xdr:from>
    <xdr:ext cx="534377" cy="259045"/>
    <xdr:sp macro="" textlink="">
      <xdr:nvSpPr>
        <xdr:cNvPr id="146" name="テキスト ボックス 145"/>
        <xdr:cNvSpPr txBox="1"/>
      </xdr:nvSpPr>
      <xdr:spPr>
        <a:xfrm>
          <a:off x="1752111" y="1002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121414</xdr:rowOff>
    </xdr:from>
    <xdr:to>
      <xdr:col>1</xdr:col>
      <xdr:colOff>485775</xdr:colOff>
      <xdr:row>58</xdr:row>
      <xdr:rowOff>51564</xdr:rowOff>
    </xdr:to>
    <xdr:sp macro="" textlink="">
      <xdr:nvSpPr>
        <xdr:cNvPr id="147" name="円/楕円 146"/>
        <xdr:cNvSpPr/>
      </xdr:nvSpPr>
      <xdr:spPr>
        <a:xfrm>
          <a:off x="1079500" y="989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42691</xdr:rowOff>
    </xdr:from>
    <xdr:ext cx="534377" cy="259045"/>
    <xdr:sp macro="" textlink="">
      <xdr:nvSpPr>
        <xdr:cNvPr id="148" name="テキスト ボックス 147"/>
        <xdr:cNvSpPr txBox="1"/>
      </xdr:nvSpPr>
      <xdr:spPr>
        <a:xfrm>
          <a:off x="863111" y="998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91475</xdr:rowOff>
    </xdr:from>
    <xdr:to>
      <xdr:col>6</xdr:col>
      <xdr:colOff>511175</xdr:colOff>
      <xdr:row>78</xdr:row>
      <xdr:rowOff>134835</xdr:rowOff>
    </xdr:to>
    <xdr:cxnSp macro="">
      <xdr:nvCxnSpPr>
        <xdr:cNvPr id="176" name="直線コネクタ 175"/>
        <xdr:cNvCxnSpPr/>
      </xdr:nvCxnSpPr>
      <xdr:spPr>
        <a:xfrm flipV="1">
          <a:off x="3797300" y="13464575"/>
          <a:ext cx="838200" cy="4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134835</xdr:rowOff>
    </xdr:from>
    <xdr:to>
      <xdr:col>5</xdr:col>
      <xdr:colOff>358775</xdr:colOff>
      <xdr:row>79</xdr:row>
      <xdr:rowOff>41613</xdr:rowOff>
    </xdr:to>
    <xdr:cxnSp macro="">
      <xdr:nvCxnSpPr>
        <xdr:cNvPr id="179" name="直線コネクタ 178"/>
        <xdr:cNvCxnSpPr/>
      </xdr:nvCxnSpPr>
      <xdr:spPr>
        <a:xfrm flipV="1">
          <a:off x="2908300" y="13507935"/>
          <a:ext cx="889000" cy="7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28848</xdr:rowOff>
    </xdr:from>
    <xdr:to>
      <xdr:col>4</xdr:col>
      <xdr:colOff>155575</xdr:colOff>
      <xdr:row>79</xdr:row>
      <xdr:rowOff>41613</xdr:rowOff>
    </xdr:to>
    <xdr:cxnSp macro="">
      <xdr:nvCxnSpPr>
        <xdr:cNvPr id="182" name="直線コネクタ 181"/>
        <xdr:cNvCxnSpPr/>
      </xdr:nvCxnSpPr>
      <xdr:spPr>
        <a:xfrm>
          <a:off x="2019300" y="13573398"/>
          <a:ext cx="8890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28848</xdr:rowOff>
    </xdr:from>
    <xdr:to>
      <xdr:col>2</xdr:col>
      <xdr:colOff>638175</xdr:colOff>
      <xdr:row>79</xdr:row>
      <xdr:rowOff>42535</xdr:rowOff>
    </xdr:to>
    <xdr:cxnSp macro="">
      <xdr:nvCxnSpPr>
        <xdr:cNvPr id="185" name="直線コネクタ 184"/>
        <xdr:cNvCxnSpPr/>
      </xdr:nvCxnSpPr>
      <xdr:spPr>
        <a:xfrm flipV="1">
          <a:off x="1130300" y="13573398"/>
          <a:ext cx="889000" cy="1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39409</xdr:rowOff>
    </xdr:from>
    <xdr:ext cx="599010" cy="259045"/>
    <xdr:sp macro="" textlink="">
      <xdr:nvSpPr>
        <xdr:cNvPr id="189" name="テキスト ボックス 188"/>
        <xdr:cNvSpPr txBox="1"/>
      </xdr:nvSpPr>
      <xdr:spPr>
        <a:xfrm>
          <a:off x="830794" y="12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40675</xdr:rowOff>
    </xdr:from>
    <xdr:to>
      <xdr:col>6</xdr:col>
      <xdr:colOff>561975</xdr:colOff>
      <xdr:row>78</xdr:row>
      <xdr:rowOff>142275</xdr:rowOff>
    </xdr:to>
    <xdr:sp macro="" textlink="">
      <xdr:nvSpPr>
        <xdr:cNvPr id="195" name="円/楕円 194"/>
        <xdr:cNvSpPr/>
      </xdr:nvSpPr>
      <xdr:spPr>
        <a:xfrm>
          <a:off x="4584700" y="1341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127052</xdr:rowOff>
    </xdr:from>
    <xdr:ext cx="599010" cy="259045"/>
    <xdr:sp macro="" textlink="">
      <xdr:nvSpPr>
        <xdr:cNvPr id="196" name="民生費該当値テキスト"/>
        <xdr:cNvSpPr txBox="1"/>
      </xdr:nvSpPr>
      <xdr:spPr>
        <a:xfrm>
          <a:off x="4686300" y="1332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105,274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84035</xdr:rowOff>
    </xdr:from>
    <xdr:to>
      <xdr:col>5</xdr:col>
      <xdr:colOff>409575</xdr:colOff>
      <xdr:row>79</xdr:row>
      <xdr:rowOff>14185</xdr:rowOff>
    </xdr:to>
    <xdr:sp macro="" textlink="">
      <xdr:nvSpPr>
        <xdr:cNvPr id="197" name="円/楕円 196"/>
        <xdr:cNvSpPr/>
      </xdr:nvSpPr>
      <xdr:spPr>
        <a:xfrm>
          <a:off x="3746500" y="1345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5312</xdr:rowOff>
    </xdr:from>
    <xdr:ext cx="599010" cy="259045"/>
    <xdr:sp macro="" textlink="">
      <xdr:nvSpPr>
        <xdr:cNvPr id="198" name="テキスト ボックス 197"/>
        <xdr:cNvSpPr txBox="1"/>
      </xdr:nvSpPr>
      <xdr:spPr>
        <a:xfrm>
          <a:off x="3497794" y="1354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100,532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162263</xdr:rowOff>
    </xdr:from>
    <xdr:to>
      <xdr:col>4</xdr:col>
      <xdr:colOff>206375</xdr:colOff>
      <xdr:row>79</xdr:row>
      <xdr:rowOff>92413</xdr:rowOff>
    </xdr:to>
    <xdr:sp macro="" textlink="">
      <xdr:nvSpPr>
        <xdr:cNvPr id="199" name="円/楕円 198"/>
        <xdr:cNvSpPr/>
      </xdr:nvSpPr>
      <xdr:spPr>
        <a:xfrm>
          <a:off x="2857500" y="135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83540</xdr:rowOff>
    </xdr:from>
    <xdr:ext cx="534377" cy="259045"/>
    <xdr:sp macro="" textlink="">
      <xdr:nvSpPr>
        <xdr:cNvPr id="200" name="テキスト ボックス 199"/>
        <xdr:cNvSpPr txBox="1"/>
      </xdr:nvSpPr>
      <xdr:spPr>
        <a:xfrm>
          <a:off x="2641111" y="136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91,977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149498</xdr:rowOff>
    </xdr:from>
    <xdr:to>
      <xdr:col>3</xdr:col>
      <xdr:colOff>3175</xdr:colOff>
      <xdr:row>79</xdr:row>
      <xdr:rowOff>79648</xdr:rowOff>
    </xdr:to>
    <xdr:sp macro="" textlink="">
      <xdr:nvSpPr>
        <xdr:cNvPr id="201" name="円/楕円 200"/>
        <xdr:cNvSpPr/>
      </xdr:nvSpPr>
      <xdr:spPr>
        <a:xfrm>
          <a:off x="1968500" y="1352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70775</xdr:rowOff>
    </xdr:from>
    <xdr:ext cx="534377" cy="259045"/>
    <xdr:sp macro="" textlink="">
      <xdr:nvSpPr>
        <xdr:cNvPr id="202" name="テキスト ボックス 201"/>
        <xdr:cNvSpPr txBox="1"/>
      </xdr:nvSpPr>
      <xdr:spPr>
        <a:xfrm>
          <a:off x="1752111" y="136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93,373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163185</xdr:rowOff>
    </xdr:from>
    <xdr:to>
      <xdr:col>1</xdr:col>
      <xdr:colOff>485775</xdr:colOff>
      <xdr:row>79</xdr:row>
      <xdr:rowOff>93335</xdr:rowOff>
    </xdr:to>
    <xdr:sp macro="" textlink="">
      <xdr:nvSpPr>
        <xdr:cNvPr id="203" name="円/楕円 202"/>
        <xdr:cNvSpPr/>
      </xdr:nvSpPr>
      <xdr:spPr>
        <a:xfrm>
          <a:off x="1079500" y="135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84462</xdr:rowOff>
    </xdr:from>
    <xdr:ext cx="534377" cy="259045"/>
    <xdr:sp macro="" textlink="">
      <xdr:nvSpPr>
        <xdr:cNvPr id="204" name="テキスト ボックス 203"/>
        <xdr:cNvSpPr txBox="1"/>
      </xdr:nvSpPr>
      <xdr:spPr>
        <a:xfrm>
          <a:off x="863111" y="1362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164415</xdr:rowOff>
    </xdr:from>
    <xdr:to>
      <xdr:col>6</xdr:col>
      <xdr:colOff>511175</xdr:colOff>
      <xdr:row>96</xdr:row>
      <xdr:rowOff>170816</xdr:rowOff>
    </xdr:to>
    <xdr:cxnSp macro="">
      <xdr:nvCxnSpPr>
        <xdr:cNvPr id="235" name="直線コネクタ 234"/>
        <xdr:cNvCxnSpPr/>
      </xdr:nvCxnSpPr>
      <xdr:spPr>
        <a:xfrm>
          <a:off x="3797300" y="16623615"/>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164415</xdr:rowOff>
    </xdr:from>
    <xdr:to>
      <xdr:col>5</xdr:col>
      <xdr:colOff>358775</xdr:colOff>
      <xdr:row>97</xdr:row>
      <xdr:rowOff>69526</xdr:rowOff>
    </xdr:to>
    <xdr:cxnSp macro="">
      <xdr:nvCxnSpPr>
        <xdr:cNvPr id="238" name="直線コネクタ 237"/>
        <xdr:cNvCxnSpPr/>
      </xdr:nvCxnSpPr>
      <xdr:spPr>
        <a:xfrm flipV="1">
          <a:off x="2908300" y="16623615"/>
          <a:ext cx="889000" cy="7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69526</xdr:rowOff>
    </xdr:from>
    <xdr:to>
      <xdr:col>4</xdr:col>
      <xdr:colOff>155575</xdr:colOff>
      <xdr:row>97</xdr:row>
      <xdr:rowOff>70709</xdr:rowOff>
    </xdr:to>
    <xdr:cxnSp macro="">
      <xdr:nvCxnSpPr>
        <xdr:cNvPr id="241" name="直線コネクタ 240"/>
        <xdr:cNvCxnSpPr/>
      </xdr:nvCxnSpPr>
      <xdr:spPr>
        <a:xfrm flipV="1">
          <a:off x="2019300" y="16700176"/>
          <a:ext cx="889000" cy="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22310</xdr:rowOff>
    </xdr:from>
    <xdr:to>
      <xdr:col>2</xdr:col>
      <xdr:colOff>638175</xdr:colOff>
      <xdr:row>97</xdr:row>
      <xdr:rowOff>70709</xdr:rowOff>
    </xdr:to>
    <xdr:cxnSp macro="">
      <xdr:nvCxnSpPr>
        <xdr:cNvPr id="244" name="直線コネクタ 243"/>
        <xdr:cNvCxnSpPr/>
      </xdr:nvCxnSpPr>
      <xdr:spPr>
        <a:xfrm>
          <a:off x="1130300" y="16652960"/>
          <a:ext cx="889000" cy="4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98815</xdr:rowOff>
    </xdr:from>
    <xdr:ext cx="534377" cy="259045"/>
    <xdr:sp macro="" textlink="">
      <xdr:nvSpPr>
        <xdr:cNvPr id="248" name="テキスト ボックス 247"/>
        <xdr:cNvSpPr txBox="1"/>
      </xdr:nvSpPr>
      <xdr:spPr>
        <a:xfrm>
          <a:off x="863111" y="167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120016</xdr:rowOff>
    </xdr:from>
    <xdr:to>
      <xdr:col>6</xdr:col>
      <xdr:colOff>561975</xdr:colOff>
      <xdr:row>97</xdr:row>
      <xdr:rowOff>50166</xdr:rowOff>
    </xdr:to>
    <xdr:sp macro="" textlink="">
      <xdr:nvSpPr>
        <xdr:cNvPr id="254" name="円/楕円 253"/>
        <xdr:cNvSpPr/>
      </xdr:nvSpPr>
      <xdr:spPr>
        <a:xfrm>
          <a:off x="4584700" y="165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98443</xdr:rowOff>
    </xdr:from>
    <xdr:ext cx="534377" cy="259045"/>
    <xdr:sp macro="" textlink="">
      <xdr:nvSpPr>
        <xdr:cNvPr id="255" name="衛生費該当値テキスト"/>
        <xdr:cNvSpPr txBox="1"/>
      </xdr:nvSpPr>
      <xdr:spPr>
        <a:xfrm>
          <a:off x="4686300" y="1655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67,736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113615</xdr:rowOff>
    </xdr:from>
    <xdr:to>
      <xdr:col>5</xdr:col>
      <xdr:colOff>409575</xdr:colOff>
      <xdr:row>97</xdr:row>
      <xdr:rowOff>43765</xdr:rowOff>
    </xdr:to>
    <xdr:sp macro="" textlink="">
      <xdr:nvSpPr>
        <xdr:cNvPr id="256" name="円/楕円 255"/>
        <xdr:cNvSpPr/>
      </xdr:nvSpPr>
      <xdr:spPr>
        <a:xfrm>
          <a:off x="3746500" y="165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34892</xdr:rowOff>
    </xdr:from>
    <xdr:ext cx="534377" cy="259045"/>
    <xdr:sp macro="" textlink="">
      <xdr:nvSpPr>
        <xdr:cNvPr id="257" name="テキスト ボックス 256"/>
        <xdr:cNvSpPr txBox="1"/>
      </xdr:nvSpPr>
      <xdr:spPr>
        <a:xfrm>
          <a:off x="3530111" y="166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68,716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18726</xdr:rowOff>
    </xdr:from>
    <xdr:to>
      <xdr:col>4</xdr:col>
      <xdr:colOff>206375</xdr:colOff>
      <xdr:row>97</xdr:row>
      <xdr:rowOff>120326</xdr:rowOff>
    </xdr:to>
    <xdr:sp macro="" textlink="">
      <xdr:nvSpPr>
        <xdr:cNvPr id="258" name="円/楕円 257"/>
        <xdr:cNvSpPr/>
      </xdr:nvSpPr>
      <xdr:spPr>
        <a:xfrm>
          <a:off x="2857500" y="1664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111453</xdr:rowOff>
    </xdr:from>
    <xdr:ext cx="534377" cy="259045"/>
    <xdr:sp macro="" textlink="">
      <xdr:nvSpPr>
        <xdr:cNvPr id="259" name="テキスト ボックス 258"/>
        <xdr:cNvSpPr txBox="1"/>
      </xdr:nvSpPr>
      <xdr:spPr>
        <a:xfrm>
          <a:off x="2641111" y="1674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56,994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19909</xdr:rowOff>
    </xdr:from>
    <xdr:to>
      <xdr:col>3</xdr:col>
      <xdr:colOff>3175</xdr:colOff>
      <xdr:row>97</xdr:row>
      <xdr:rowOff>121509</xdr:rowOff>
    </xdr:to>
    <xdr:sp macro="" textlink="">
      <xdr:nvSpPr>
        <xdr:cNvPr id="260" name="円/楕円 259"/>
        <xdr:cNvSpPr/>
      </xdr:nvSpPr>
      <xdr:spPr>
        <a:xfrm>
          <a:off x="1968500" y="166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112636</xdr:rowOff>
    </xdr:from>
    <xdr:ext cx="534377" cy="259045"/>
    <xdr:sp macro="" textlink="">
      <xdr:nvSpPr>
        <xdr:cNvPr id="261" name="テキスト ボックス 260"/>
        <xdr:cNvSpPr txBox="1"/>
      </xdr:nvSpPr>
      <xdr:spPr>
        <a:xfrm>
          <a:off x="1752111" y="167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56,813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142960</xdr:rowOff>
    </xdr:from>
    <xdr:to>
      <xdr:col>1</xdr:col>
      <xdr:colOff>485775</xdr:colOff>
      <xdr:row>97</xdr:row>
      <xdr:rowOff>73110</xdr:rowOff>
    </xdr:to>
    <xdr:sp macro="" textlink="">
      <xdr:nvSpPr>
        <xdr:cNvPr id="262" name="円/楕円 261"/>
        <xdr:cNvSpPr/>
      </xdr:nvSpPr>
      <xdr:spPr>
        <a:xfrm>
          <a:off x="1079500" y="1660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89637</xdr:rowOff>
    </xdr:from>
    <xdr:ext cx="534377" cy="259045"/>
    <xdr:sp macro="" textlink="">
      <xdr:nvSpPr>
        <xdr:cNvPr id="263" name="テキスト ボックス 262"/>
        <xdr:cNvSpPr txBox="1"/>
      </xdr:nvSpPr>
      <xdr:spPr>
        <a:xfrm>
          <a:off x="863111" y="1637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58666</xdr:rowOff>
    </xdr:from>
    <xdr:ext cx="469744" cy="259045"/>
    <xdr:sp macro="" textlink="">
      <xdr:nvSpPr>
        <xdr:cNvPr id="300" name="テキスト ボックス 299"/>
        <xdr:cNvSpPr txBox="1"/>
      </xdr:nvSpPr>
      <xdr:spPr>
        <a:xfrm>
          <a:off x="8515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38244</xdr:rowOff>
    </xdr:from>
    <xdr:ext cx="469744" cy="259045"/>
    <xdr:sp macro="" textlink="">
      <xdr:nvSpPr>
        <xdr:cNvPr id="303" name="テキスト ボックス 302"/>
        <xdr:cNvSpPr txBox="1"/>
      </xdr:nvSpPr>
      <xdr:spPr>
        <a:xfrm>
          <a:off x="7626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05" name="テキスト ボックス 304"/>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120352</xdr:rowOff>
    </xdr:from>
    <xdr:to>
      <xdr:col>15</xdr:col>
      <xdr:colOff>180975</xdr:colOff>
      <xdr:row>57</xdr:row>
      <xdr:rowOff>130574</xdr:rowOff>
    </xdr:to>
    <xdr:cxnSp macro="">
      <xdr:nvCxnSpPr>
        <xdr:cNvPr id="347" name="直線コネクタ 346"/>
        <xdr:cNvCxnSpPr/>
      </xdr:nvCxnSpPr>
      <xdr:spPr>
        <a:xfrm flipV="1">
          <a:off x="9639300" y="9893002"/>
          <a:ext cx="8382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110082</xdr:rowOff>
    </xdr:from>
    <xdr:to>
      <xdr:col>14</xdr:col>
      <xdr:colOff>28575</xdr:colOff>
      <xdr:row>57</xdr:row>
      <xdr:rowOff>130574</xdr:rowOff>
    </xdr:to>
    <xdr:cxnSp macro="">
      <xdr:nvCxnSpPr>
        <xdr:cNvPr id="350" name="直線コネクタ 349"/>
        <xdr:cNvCxnSpPr/>
      </xdr:nvCxnSpPr>
      <xdr:spPr>
        <a:xfrm>
          <a:off x="8750300" y="9882732"/>
          <a:ext cx="889000" cy="2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110082</xdr:rowOff>
    </xdr:from>
    <xdr:to>
      <xdr:col>12</xdr:col>
      <xdr:colOff>511175</xdr:colOff>
      <xdr:row>58</xdr:row>
      <xdr:rowOff>2649</xdr:rowOff>
    </xdr:to>
    <xdr:cxnSp macro="">
      <xdr:nvCxnSpPr>
        <xdr:cNvPr id="353" name="直線コネクタ 352"/>
        <xdr:cNvCxnSpPr/>
      </xdr:nvCxnSpPr>
      <xdr:spPr>
        <a:xfrm flipV="1">
          <a:off x="7861300" y="9882732"/>
          <a:ext cx="889000" cy="6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2649</xdr:rowOff>
    </xdr:from>
    <xdr:to>
      <xdr:col>11</xdr:col>
      <xdr:colOff>307975</xdr:colOff>
      <xdr:row>58</xdr:row>
      <xdr:rowOff>12370</xdr:rowOff>
    </xdr:to>
    <xdr:cxnSp macro="">
      <xdr:nvCxnSpPr>
        <xdr:cNvPr id="356" name="直線コネクタ 355"/>
        <xdr:cNvCxnSpPr/>
      </xdr:nvCxnSpPr>
      <xdr:spPr>
        <a:xfrm flipV="1">
          <a:off x="6972300" y="9946749"/>
          <a:ext cx="889000" cy="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69552</xdr:rowOff>
    </xdr:from>
    <xdr:to>
      <xdr:col>15</xdr:col>
      <xdr:colOff>231775</xdr:colOff>
      <xdr:row>57</xdr:row>
      <xdr:rowOff>171152</xdr:rowOff>
    </xdr:to>
    <xdr:sp macro="" textlink="">
      <xdr:nvSpPr>
        <xdr:cNvPr id="366" name="円/楕円 365"/>
        <xdr:cNvSpPr/>
      </xdr:nvSpPr>
      <xdr:spPr>
        <a:xfrm>
          <a:off x="10426700" y="98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47979</xdr:rowOff>
    </xdr:from>
    <xdr:ext cx="534377" cy="259045"/>
    <xdr:sp macro="" textlink="">
      <xdr:nvSpPr>
        <xdr:cNvPr id="367" name="農林水産業費該当値テキスト"/>
        <xdr:cNvSpPr txBox="1"/>
      </xdr:nvSpPr>
      <xdr:spPr>
        <a:xfrm>
          <a:off x="10528300" y="982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20,866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79774</xdr:rowOff>
    </xdr:from>
    <xdr:to>
      <xdr:col>14</xdr:col>
      <xdr:colOff>79375</xdr:colOff>
      <xdr:row>58</xdr:row>
      <xdr:rowOff>9924</xdr:rowOff>
    </xdr:to>
    <xdr:sp macro="" textlink="">
      <xdr:nvSpPr>
        <xdr:cNvPr id="368" name="円/楕円 367"/>
        <xdr:cNvSpPr/>
      </xdr:nvSpPr>
      <xdr:spPr>
        <a:xfrm>
          <a:off x="9588500" y="98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1051</xdr:rowOff>
    </xdr:from>
    <xdr:ext cx="534377" cy="259045"/>
    <xdr:sp macro="" textlink="">
      <xdr:nvSpPr>
        <xdr:cNvPr id="369" name="テキスト ボックス 368"/>
        <xdr:cNvSpPr txBox="1"/>
      </xdr:nvSpPr>
      <xdr:spPr>
        <a:xfrm>
          <a:off x="9372111" y="994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59282</xdr:rowOff>
    </xdr:from>
    <xdr:to>
      <xdr:col>12</xdr:col>
      <xdr:colOff>561975</xdr:colOff>
      <xdr:row>57</xdr:row>
      <xdr:rowOff>160882</xdr:rowOff>
    </xdr:to>
    <xdr:sp macro="" textlink="">
      <xdr:nvSpPr>
        <xdr:cNvPr id="370" name="円/楕円 369"/>
        <xdr:cNvSpPr/>
      </xdr:nvSpPr>
      <xdr:spPr>
        <a:xfrm>
          <a:off x="8699500" y="98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152009</xdr:rowOff>
    </xdr:from>
    <xdr:ext cx="534377" cy="259045"/>
    <xdr:sp macro="" textlink="">
      <xdr:nvSpPr>
        <xdr:cNvPr id="371" name="テキスト ボックス 370"/>
        <xdr:cNvSpPr txBox="1"/>
      </xdr:nvSpPr>
      <xdr:spPr>
        <a:xfrm>
          <a:off x="8483111" y="992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123299</xdr:rowOff>
    </xdr:from>
    <xdr:to>
      <xdr:col>11</xdr:col>
      <xdr:colOff>358775</xdr:colOff>
      <xdr:row>58</xdr:row>
      <xdr:rowOff>53449</xdr:rowOff>
    </xdr:to>
    <xdr:sp macro="" textlink="">
      <xdr:nvSpPr>
        <xdr:cNvPr id="372" name="円/楕円 371"/>
        <xdr:cNvSpPr/>
      </xdr:nvSpPr>
      <xdr:spPr>
        <a:xfrm>
          <a:off x="7810500" y="98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44576</xdr:rowOff>
    </xdr:from>
    <xdr:ext cx="534377" cy="259045"/>
    <xdr:sp macro="" textlink="">
      <xdr:nvSpPr>
        <xdr:cNvPr id="373" name="テキスト ボックス 372"/>
        <xdr:cNvSpPr txBox="1"/>
      </xdr:nvSpPr>
      <xdr:spPr>
        <a:xfrm>
          <a:off x="7594111" y="998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133020</xdr:rowOff>
    </xdr:from>
    <xdr:to>
      <xdr:col>10</xdr:col>
      <xdr:colOff>155575</xdr:colOff>
      <xdr:row>58</xdr:row>
      <xdr:rowOff>63170</xdr:rowOff>
    </xdr:to>
    <xdr:sp macro="" textlink="">
      <xdr:nvSpPr>
        <xdr:cNvPr id="374" name="円/楕円 373"/>
        <xdr:cNvSpPr/>
      </xdr:nvSpPr>
      <xdr:spPr>
        <a:xfrm>
          <a:off x="6921500" y="99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54297</xdr:rowOff>
    </xdr:from>
    <xdr:ext cx="534377" cy="259045"/>
    <xdr:sp macro="" textlink="">
      <xdr:nvSpPr>
        <xdr:cNvPr id="375" name="テキスト ボックス 374"/>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72340</xdr:rowOff>
    </xdr:from>
    <xdr:to>
      <xdr:col>15</xdr:col>
      <xdr:colOff>180975</xdr:colOff>
      <xdr:row>76</xdr:row>
      <xdr:rowOff>117329</xdr:rowOff>
    </xdr:to>
    <xdr:cxnSp macro="">
      <xdr:nvCxnSpPr>
        <xdr:cNvPr id="406" name="直線コネクタ 405"/>
        <xdr:cNvCxnSpPr/>
      </xdr:nvCxnSpPr>
      <xdr:spPr>
        <a:xfrm flipV="1">
          <a:off x="9639300" y="13102540"/>
          <a:ext cx="838200" cy="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106646</xdr:rowOff>
    </xdr:from>
    <xdr:ext cx="534377" cy="259045"/>
    <xdr:sp macro="" textlink="">
      <xdr:nvSpPr>
        <xdr:cNvPr id="407" name="商工費平均値テキスト"/>
        <xdr:cNvSpPr txBox="1"/>
      </xdr:nvSpPr>
      <xdr:spPr>
        <a:xfrm>
          <a:off x="10528300" y="13308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88254</xdr:rowOff>
    </xdr:from>
    <xdr:to>
      <xdr:col>14</xdr:col>
      <xdr:colOff>28575</xdr:colOff>
      <xdr:row>76</xdr:row>
      <xdr:rowOff>117329</xdr:rowOff>
    </xdr:to>
    <xdr:cxnSp macro="">
      <xdr:nvCxnSpPr>
        <xdr:cNvPr id="409" name="直線コネクタ 408"/>
        <xdr:cNvCxnSpPr/>
      </xdr:nvCxnSpPr>
      <xdr:spPr>
        <a:xfrm>
          <a:off x="8750300" y="13118454"/>
          <a:ext cx="889000" cy="2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85103</xdr:rowOff>
    </xdr:from>
    <xdr:ext cx="534377" cy="259045"/>
    <xdr:sp macro="" textlink="">
      <xdr:nvSpPr>
        <xdr:cNvPr id="411" name="テキスト ボックス 410"/>
        <xdr:cNvSpPr txBox="1"/>
      </xdr:nvSpPr>
      <xdr:spPr>
        <a:xfrm>
          <a:off x="9372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1451</xdr:rowOff>
    </xdr:from>
    <xdr:to>
      <xdr:col>12</xdr:col>
      <xdr:colOff>511175</xdr:colOff>
      <xdr:row>76</xdr:row>
      <xdr:rowOff>88254</xdr:rowOff>
    </xdr:to>
    <xdr:cxnSp macro="">
      <xdr:nvCxnSpPr>
        <xdr:cNvPr id="412" name="直線コネクタ 411"/>
        <xdr:cNvCxnSpPr/>
      </xdr:nvCxnSpPr>
      <xdr:spPr>
        <a:xfrm>
          <a:off x="7861300" y="13031651"/>
          <a:ext cx="889000" cy="8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119318</xdr:rowOff>
    </xdr:from>
    <xdr:ext cx="534377" cy="259045"/>
    <xdr:sp macro="" textlink="">
      <xdr:nvSpPr>
        <xdr:cNvPr id="414" name="テキスト ボックス 413"/>
        <xdr:cNvSpPr txBox="1"/>
      </xdr:nvSpPr>
      <xdr:spPr>
        <a:xfrm>
          <a:off x="8483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1451</xdr:rowOff>
    </xdr:from>
    <xdr:to>
      <xdr:col>11</xdr:col>
      <xdr:colOff>307975</xdr:colOff>
      <xdr:row>76</xdr:row>
      <xdr:rowOff>135868</xdr:rowOff>
    </xdr:to>
    <xdr:cxnSp macro="">
      <xdr:nvCxnSpPr>
        <xdr:cNvPr id="415" name="直線コネクタ 414"/>
        <xdr:cNvCxnSpPr/>
      </xdr:nvCxnSpPr>
      <xdr:spPr>
        <a:xfrm flipV="1">
          <a:off x="6972300" y="13031651"/>
          <a:ext cx="889000" cy="1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122366</xdr:rowOff>
    </xdr:from>
    <xdr:ext cx="534377" cy="259045"/>
    <xdr:sp macro="" textlink="">
      <xdr:nvSpPr>
        <xdr:cNvPr id="417" name="テキスト ボックス 416"/>
        <xdr:cNvSpPr txBox="1"/>
      </xdr:nvSpPr>
      <xdr:spPr>
        <a:xfrm>
          <a:off x="7594111" y="1349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145476</xdr:rowOff>
    </xdr:from>
    <xdr:ext cx="534377" cy="259045"/>
    <xdr:sp macro="" textlink="">
      <xdr:nvSpPr>
        <xdr:cNvPr id="419" name="テキスト ボックス 418"/>
        <xdr:cNvSpPr txBox="1"/>
      </xdr:nvSpPr>
      <xdr:spPr>
        <a:xfrm>
          <a:off x="6705111" y="135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21540</xdr:rowOff>
    </xdr:from>
    <xdr:to>
      <xdr:col>15</xdr:col>
      <xdr:colOff>231775</xdr:colOff>
      <xdr:row>76</xdr:row>
      <xdr:rowOff>123140</xdr:rowOff>
    </xdr:to>
    <xdr:sp macro="" textlink="">
      <xdr:nvSpPr>
        <xdr:cNvPr id="425" name="円/楕円 424"/>
        <xdr:cNvSpPr/>
      </xdr:nvSpPr>
      <xdr:spPr>
        <a:xfrm>
          <a:off x="10426700" y="130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44416</xdr:rowOff>
    </xdr:from>
    <xdr:ext cx="534377" cy="259045"/>
    <xdr:sp macro="" textlink="">
      <xdr:nvSpPr>
        <xdr:cNvPr id="426" name="商工費該当値テキスト"/>
        <xdr:cNvSpPr txBox="1"/>
      </xdr:nvSpPr>
      <xdr:spPr>
        <a:xfrm>
          <a:off x="10528300" y="129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49,688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66529</xdr:rowOff>
    </xdr:from>
    <xdr:to>
      <xdr:col>14</xdr:col>
      <xdr:colOff>79375</xdr:colOff>
      <xdr:row>76</xdr:row>
      <xdr:rowOff>168129</xdr:rowOff>
    </xdr:to>
    <xdr:sp macro="" textlink="">
      <xdr:nvSpPr>
        <xdr:cNvPr id="427" name="円/楕円 426"/>
        <xdr:cNvSpPr/>
      </xdr:nvSpPr>
      <xdr:spPr>
        <a:xfrm>
          <a:off x="9588500" y="130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13207</xdr:rowOff>
    </xdr:from>
    <xdr:ext cx="534377" cy="259045"/>
    <xdr:sp macro="" textlink="">
      <xdr:nvSpPr>
        <xdr:cNvPr id="428" name="テキスト ボックス 427"/>
        <xdr:cNvSpPr txBox="1"/>
      </xdr:nvSpPr>
      <xdr:spPr>
        <a:xfrm>
          <a:off x="9372111" y="1287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37454</xdr:rowOff>
    </xdr:from>
    <xdr:to>
      <xdr:col>12</xdr:col>
      <xdr:colOff>561975</xdr:colOff>
      <xdr:row>76</xdr:row>
      <xdr:rowOff>139054</xdr:rowOff>
    </xdr:to>
    <xdr:sp macro="" textlink="">
      <xdr:nvSpPr>
        <xdr:cNvPr id="429" name="円/楕円 428"/>
        <xdr:cNvSpPr/>
      </xdr:nvSpPr>
      <xdr:spPr>
        <a:xfrm>
          <a:off x="8699500" y="130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155581</xdr:rowOff>
    </xdr:from>
    <xdr:ext cx="534377" cy="259045"/>
    <xdr:sp macro="" textlink="">
      <xdr:nvSpPr>
        <xdr:cNvPr id="430" name="テキスト ボックス 429"/>
        <xdr:cNvSpPr txBox="1"/>
      </xdr:nvSpPr>
      <xdr:spPr>
        <a:xfrm>
          <a:off x="8483111" y="1284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48,226</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122101</xdr:rowOff>
    </xdr:from>
    <xdr:to>
      <xdr:col>11</xdr:col>
      <xdr:colOff>358775</xdr:colOff>
      <xdr:row>76</xdr:row>
      <xdr:rowOff>52251</xdr:rowOff>
    </xdr:to>
    <xdr:sp macro="" textlink="">
      <xdr:nvSpPr>
        <xdr:cNvPr id="431" name="円/楕円 430"/>
        <xdr:cNvSpPr/>
      </xdr:nvSpPr>
      <xdr:spPr>
        <a:xfrm>
          <a:off x="7810500" y="1298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68778</xdr:rowOff>
    </xdr:from>
    <xdr:ext cx="534377" cy="259045"/>
    <xdr:sp macro="" textlink="">
      <xdr:nvSpPr>
        <xdr:cNvPr id="432" name="テキスト ボックス 431"/>
        <xdr:cNvSpPr txBox="1"/>
      </xdr:nvSpPr>
      <xdr:spPr>
        <a:xfrm>
          <a:off x="7594111" y="1275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85068</xdr:rowOff>
    </xdr:from>
    <xdr:to>
      <xdr:col>10</xdr:col>
      <xdr:colOff>155575</xdr:colOff>
      <xdr:row>77</xdr:row>
      <xdr:rowOff>15218</xdr:rowOff>
    </xdr:to>
    <xdr:sp macro="" textlink="">
      <xdr:nvSpPr>
        <xdr:cNvPr id="433" name="円/楕円 432"/>
        <xdr:cNvSpPr/>
      </xdr:nvSpPr>
      <xdr:spPr>
        <a:xfrm>
          <a:off x="6921500" y="1311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31745</xdr:rowOff>
    </xdr:from>
    <xdr:ext cx="534377" cy="259045"/>
    <xdr:sp macro="" textlink="">
      <xdr:nvSpPr>
        <xdr:cNvPr id="434" name="テキスト ボックス 433"/>
        <xdr:cNvSpPr txBox="1"/>
      </xdr:nvSpPr>
      <xdr:spPr>
        <a:xfrm>
          <a:off x="6705111" y="1289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162807</xdr:rowOff>
    </xdr:from>
    <xdr:to>
      <xdr:col>15</xdr:col>
      <xdr:colOff>180975</xdr:colOff>
      <xdr:row>97</xdr:row>
      <xdr:rowOff>163361</xdr:rowOff>
    </xdr:to>
    <xdr:cxnSp macro="">
      <xdr:nvCxnSpPr>
        <xdr:cNvPr id="461" name="直線コネクタ 460"/>
        <xdr:cNvCxnSpPr/>
      </xdr:nvCxnSpPr>
      <xdr:spPr>
        <a:xfrm flipV="1">
          <a:off x="9639300" y="16793457"/>
          <a:ext cx="8382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163361</xdr:rowOff>
    </xdr:from>
    <xdr:to>
      <xdr:col>14</xdr:col>
      <xdr:colOff>28575</xdr:colOff>
      <xdr:row>98</xdr:row>
      <xdr:rowOff>31060</xdr:rowOff>
    </xdr:to>
    <xdr:cxnSp macro="">
      <xdr:nvCxnSpPr>
        <xdr:cNvPr id="464" name="直線コネクタ 463"/>
        <xdr:cNvCxnSpPr/>
      </xdr:nvCxnSpPr>
      <xdr:spPr>
        <a:xfrm flipV="1">
          <a:off x="8750300" y="16794011"/>
          <a:ext cx="889000" cy="3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37067</xdr:rowOff>
    </xdr:from>
    <xdr:ext cx="534377" cy="259045"/>
    <xdr:sp macro="" textlink="">
      <xdr:nvSpPr>
        <xdr:cNvPr id="466" name="テキスト ボックス 465"/>
        <xdr:cNvSpPr txBox="1"/>
      </xdr:nvSpPr>
      <xdr:spPr>
        <a:xfrm>
          <a:off x="9372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30762</xdr:rowOff>
    </xdr:from>
    <xdr:to>
      <xdr:col>12</xdr:col>
      <xdr:colOff>511175</xdr:colOff>
      <xdr:row>98</xdr:row>
      <xdr:rowOff>31060</xdr:rowOff>
    </xdr:to>
    <xdr:cxnSp macro="">
      <xdr:nvCxnSpPr>
        <xdr:cNvPr id="467" name="直線コネクタ 466"/>
        <xdr:cNvCxnSpPr/>
      </xdr:nvCxnSpPr>
      <xdr:spPr>
        <a:xfrm>
          <a:off x="7861300" y="16832862"/>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9" name="テキスト ボックス 468"/>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30762</xdr:rowOff>
    </xdr:from>
    <xdr:to>
      <xdr:col>11</xdr:col>
      <xdr:colOff>307975</xdr:colOff>
      <xdr:row>98</xdr:row>
      <xdr:rowOff>35857</xdr:rowOff>
    </xdr:to>
    <xdr:cxnSp macro="">
      <xdr:nvCxnSpPr>
        <xdr:cNvPr id="470" name="直線コネクタ 469"/>
        <xdr:cNvCxnSpPr/>
      </xdr:nvCxnSpPr>
      <xdr:spPr>
        <a:xfrm flipV="1">
          <a:off x="6972300" y="16832862"/>
          <a:ext cx="8890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112007</xdr:rowOff>
    </xdr:from>
    <xdr:to>
      <xdr:col>15</xdr:col>
      <xdr:colOff>231775</xdr:colOff>
      <xdr:row>98</xdr:row>
      <xdr:rowOff>42157</xdr:rowOff>
    </xdr:to>
    <xdr:sp macro="" textlink="">
      <xdr:nvSpPr>
        <xdr:cNvPr id="480" name="円/楕円 479"/>
        <xdr:cNvSpPr/>
      </xdr:nvSpPr>
      <xdr:spPr>
        <a:xfrm>
          <a:off x="10426700" y="1674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26934</xdr:rowOff>
    </xdr:from>
    <xdr:ext cx="534377" cy="259045"/>
    <xdr:sp macro="" textlink="">
      <xdr:nvSpPr>
        <xdr:cNvPr id="481" name="土木費該当値テキスト"/>
        <xdr:cNvSpPr txBox="1"/>
      </xdr:nvSpPr>
      <xdr:spPr>
        <a:xfrm>
          <a:off x="10528300" y="1665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32,446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112561</xdr:rowOff>
    </xdr:from>
    <xdr:to>
      <xdr:col>14</xdr:col>
      <xdr:colOff>79375</xdr:colOff>
      <xdr:row>98</xdr:row>
      <xdr:rowOff>42711</xdr:rowOff>
    </xdr:to>
    <xdr:sp macro="" textlink="">
      <xdr:nvSpPr>
        <xdr:cNvPr id="482" name="円/楕円 481"/>
        <xdr:cNvSpPr/>
      </xdr:nvSpPr>
      <xdr:spPr>
        <a:xfrm>
          <a:off x="9588500" y="1674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33838</xdr:rowOff>
    </xdr:from>
    <xdr:ext cx="534377" cy="259045"/>
    <xdr:sp macro="" textlink="">
      <xdr:nvSpPr>
        <xdr:cNvPr id="483" name="テキスト ボックス 482"/>
        <xdr:cNvSpPr txBox="1"/>
      </xdr:nvSpPr>
      <xdr:spPr>
        <a:xfrm>
          <a:off x="9372111" y="168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32,325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151710</xdr:rowOff>
    </xdr:from>
    <xdr:to>
      <xdr:col>12</xdr:col>
      <xdr:colOff>561975</xdr:colOff>
      <xdr:row>98</xdr:row>
      <xdr:rowOff>81860</xdr:rowOff>
    </xdr:to>
    <xdr:sp macro="" textlink="">
      <xdr:nvSpPr>
        <xdr:cNvPr id="484" name="円/楕円 483"/>
        <xdr:cNvSpPr/>
      </xdr:nvSpPr>
      <xdr:spPr>
        <a:xfrm>
          <a:off x="8699500" y="167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72987</xdr:rowOff>
    </xdr:from>
    <xdr:ext cx="534377" cy="259045"/>
    <xdr:sp macro="" textlink="">
      <xdr:nvSpPr>
        <xdr:cNvPr id="485" name="テキスト ボックス 484"/>
        <xdr:cNvSpPr txBox="1"/>
      </xdr:nvSpPr>
      <xdr:spPr>
        <a:xfrm>
          <a:off x="8483111" y="1687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151412</xdr:rowOff>
    </xdr:from>
    <xdr:to>
      <xdr:col>11</xdr:col>
      <xdr:colOff>358775</xdr:colOff>
      <xdr:row>98</xdr:row>
      <xdr:rowOff>81562</xdr:rowOff>
    </xdr:to>
    <xdr:sp macro="" textlink="">
      <xdr:nvSpPr>
        <xdr:cNvPr id="486" name="円/楕円 485"/>
        <xdr:cNvSpPr/>
      </xdr:nvSpPr>
      <xdr:spPr>
        <a:xfrm>
          <a:off x="7810500" y="1678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72689</xdr:rowOff>
    </xdr:from>
    <xdr:ext cx="534377" cy="259045"/>
    <xdr:sp macro="" textlink="">
      <xdr:nvSpPr>
        <xdr:cNvPr id="487" name="テキスト ボックス 486"/>
        <xdr:cNvSpPr txBox="1"/>
      </xdr:nvSpPr>
      <xdr:spPr>
        <a:xfrm>
          <a:off x="7594111" y="168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156507</xdr:rowOff>
    </xdr:from>
    <xdr:to>
      <xdr:col>10</xdr:col>
      <xdr:colOff>155575</xdr:colOff>
      <xdr:row>98</xdr:row>
      <xdr:rowOff>86657</xdr:rowOff>
    </xdr:to>
    <xdr:sp macro="" textlink="">
      <xdr:nvSpPr>
        <xdr:cNvPr id="488" name="円/楕円 487"/>
        <xdr:cNvSpPr/>
      </xdr:nvSpPr>
      <xdr:spPr>
        <a:xfrm>
          <a:off x="6921500" y="167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77784</xdr:rowOff>
    </xdr:from>
    <xdr:ext cx="534377" cy="259045"/>
    <xdr:sp macro="" textlink="">
      <xdr:nvSpPr>
        <xdr:cNvPr id="489" name="テキスト ボックス 488"/>
        <xdr:cNvSpPr txBox="1"/>
      </xdr:nvSpPr>
      <xdr:spPr>
        <a:xfrm>
          <a:off x="6705111" y="1687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50012</xdr:rowOff>
    </xdr:from>
    <xdr:to>
      <xdr:col>23</xdr:col>
      <xdr:colOff>517525</xdr:colOff>
      <xdr:row>37</xdr:row>
      <xdr:rowOff>71444</xdr:rowOff>
    </xdr:to>
    <xdr:cxnSp macro="">
      <xdr:nvCxnSpPr>
        <xdr:cNvPr id="519" name="直線コネクタ 518"/>
        <xdr:cNvCxnSpPr/>
      </xdr:nvCxnSpPr>
      <xdr:spPr>
        <a:xfrm>
          <a:off x="15481300" y="6393662"/>
          <a:ext cx="838200" cy="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111525</xdr:rowOff>
    </xdr:from>
    <xdr:to>
      <xdr:col>22</xdr:col>
      <xdr:colOff>365125</xdr:colOff>
      <xdr:row>37</xdr:row>
      <xdr:rowOff>50012</xdr:rowOff>
    </xdr:to>
    <xdr:cxnSp macro="">
      <xdr:nvCxnSpPr>
        <xdr:cNvPr id="522" name="直線コネクタ 521"/>
        <xdr:cNvCxnSpPr/>
      </xdr:nvCxnSpPr>
      <xdr:spPr>
        <a:xfrm>
          <a:off x="14592300" y="6112275"/>
          <a:ext cx="889000" cy="28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167701</xdr:rowOff>
    </xdr:from>
    <xdr:ext cx="534377" cy="259045"/>
    <xdr:sp macro="" textlink="">
      <xdr:nvSpPr>
        <xdr:cNvPr id="524" name="テキスト ボックス 523"/>
        <xdr:cNvSpPr txBox="1"/>
      </xdr:nvSpPr>
      <xdr:spPr>
        <a:xfrm>
          <a:off x="15214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111525</xdr:rowOff>
    </xdr:from>
    <xdr:to>
      <xdr:col>21</xdr:col>
      <xdr:colOff>161925</xdr:colOff>
      <xdr:row>38</xdr:row>
      <xdr:rowOff>48413</xdr:rowOff>
    </xdr:to>
    <xdr:cxnSp macro="">
      <xdr:nvCxnSpPr>
        <xdr:cNvPr id="525" name="直線コネクタ 524"/>
        <xdr:cNvCxnSpPr/>
      </xdr:nvCxnSpPr>
      <xdr:spPr>
        <a:xfrm flipV="1">
          <a:off x="13703300" y="6112275"/>
          <a:ext cx="889000" cy="45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11930</xdr:rowOff>
    </xdr:from>
    <xdr:ext cx="534377" cy="259045"/>
    <xdr:sp macro="" textlink="">
      <xdr:nvSpPr>
        <xdr:cNvPr id="527" name="テキスト ボックス 526"/>
        <xdr:cNvSpPr txBox="1"/>
      </xdr:nvSpPr>
      <xdr:spPr>
        <a:xfrm>
          <a:off x="14325111" y="65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168370</xdr:rowOff>
    </xdr:from>
    <xdr:to>
      <xdr:col>19</xdr:col>
      <xdr:colOff>644525</xdr:colOff>
      <xdr:row>38</xdr:row>
      <xdr:rowOff>48413</xdr:rowOff>
    </xdr:to>
    <xdr:cxnSp macro="">
      <xdr:nvCxnSpPr>
        <xdr:cNvPr id="528" name="直線コネクタ 527"/>
        <xdr:cNvCxnSpPr/>
      </xdr:nvCxnSpPr>
      <xdr:spPr>
        <a:xfrm>
          <a:off x="12814300" y="6512020"/>
          <a:ext cx="889000" cy="5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79811</xdr:rowOff>
    </xdr:from>
    <xdr:ext cx="534377" cy="259045"/>
    <xdr:sp macro="" textlink="">
      <xdr:nvSpPr>
        <xdr:cNvPr id="530" name="テキスト ボックス 529"/>
        <xdr:cNvSpPr txBox="1"/>
      </xdr:nvSpPr>
      <xdr:spPr>
        <a:xfrm>
          <a:off x="13436111" y="6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115447</xdr:rowOff>
    </xdr:from>
    <xdr:ext cx="534377" cy="259045"/>
    <xdr:sp macro="" textlink="">
      <xdr:nvSpPr>
        <xdr:cNvPr id="532" name="テキスト ボックス 531"/>
        <xdr:cNvSpPr txBox="1"/>
      </xdr:nvSpPr>
      <xdr:spPr>
        <a:xfrm>
          <a:off x="12547111" y="66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20644</xdr:rowOff>
    </xdr:from>
    <xdr:to>
      <xdr:col>23</xdr:col>
      <xdr:colOff>568325</xdr:colOff>
      <xdr:row>37</xdr:row>
      <xdr:rowOff>122244</xdr:rowOff>
    </xdr:to>
    <xdr:sp macro="" textlink="">
      <xdr:nvSpPr>
        <xdr:cNvPr id="538" name="円/楕円 537"/>
        <xdr:cNvSpPr/>
      </xdr:nvSpPr>
      <xdr:spPr>
        <a:xfrm>
          <a:off x="16268700" y="636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170521</xdr:rowOff>
    </xdr:from>
    <xdr:ext cx="534377" cy="259045"/>
    <xdr:sp macro="" textlink="">
      <xdr:nvSpPr>
        <xdr:cNvPr id="539" name="消防費該当値テキスト"/>
        <xdr:cNvSpPr txBox="1"/>
      </xdr:nvSpPr>
      <xdr:spPr>
        <a:xfrm>
          <a:off x="16370300" y="634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36,583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170662</xdr:rowOff>
    </xdr:from>
    <xdr:to>
      <xdr:col>22</xdr:col>
      <xdr:colOff>415925</xdr:colOff>
      <xdr:row>37</xdr:row>
      <xdr:rowOff>100812</xdr:rowOff>
    </xdr:to>
    <xdr:sp macro="" textlink="">
      <xdr:nvSpPr>
        <xdr:cNvPr id="540" name="円/楕円 539"/>
        <xdr:cNvSpPr/>
      </xdr:nvSpPr>
      <xdr:spPr>
        <a:xfrm>
          <a:off x="15430500" y="63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117339</xdr:rowOff>
    </xdr:from>
    <xdr:ext cx="534377" cy="259045"/>
    <xdr:sp macro="" textlink="">
      <xdr:nvSpPr>
        <xdr:cNvPr id="541" name="テキスト ボックス 540"/>
        <xdr:cNvSpPr txBox="1"/>
      </xdr:nvSpPr>
      <xdr:spPr>
        <a:xfrm>
          <a:off x="15214111" y="611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60725</xdr:rowOff>
    </xdr:from>
    <xdr:to>
      <xdr:col>21</xdr:col>
      <xdr:colOff>212725</xdr:colOff>
      <xdr:row>35</xdr:row>
      <xdr:rowOff>162325</xdr:rowOff>
    </xdr:to>
    <xdr:sp macro="" textlink="">
      <xdr:nvSpPr>
        <xdr:cNvPr id="542" name="円/楕円 541"/>
        <xdr:cNvSpPr/>
      </xdr:nvSpPr>
      <xdr:spPr>
        <a:xfrm>
          <a:off x="14541500" y="60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7402</xdr:rowOff>
    </xdr:from>
    <xdr:ext cx="534377" cy="259045"/>
    <xdr:sp macro="" textlink="">
      <xdr:nvSpPr>
        <xdr:cNvPr id="543" name="テキスト ボックス 542"/>
        <xdr:cNvSpPr txBox="1"/>
      </xdr:nvSpPr>
      <xdr:spPr>
        <a:xfrm>
          <a:off x="14325111" y="583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169063</xdr:rowOff>
    </xdr:from>
    <xdr:to>
      <xdr:col>20</xdr:col>
      <xdr:colOff>9525</xdr:colOff>
      <xdr:row>38</xdr:row>
      <xdr:rowOff>99213</xdr:rowOff>
    </xdr:to>
    <xdr:sp macro="" textlink="">
      <xdr:nvSpPr>
        <xdr:cNvPr id="544" name="円/楕円 543"/>
        <xdr:cNvSpPr/>
      </xdr:nvSpPr>
      <xdr:spPr>
        <a:xfrm>
          <a:off x="13652500" y="65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90340</xdr:rowOff>
    </xdr:from>
    <xdr:ext cx="534377" cy="259045"/>
    <xdr:sp macro="" textlink="">
      <xdr:nvSpPr>
        <xdr:cNvPr id="545" name="テキスト ボックス 544"/>
        <xdr:cNvSpPr txBox="1"/>
      </xdr:nvSpPr>
      <xdr:spPr>
        <a:xfrm>
          <a:off x="13436111" y="66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117570</xdr:rowOff>
    </xdr:from>
    <xdr:to>
      <xdr:col>18</xdr:col>
      <xdr:colOff>492125</xdr:colOff>
      <xdr:row>38</xdr:row>
      <xdr:rowOff>47720</xdr:rowOff>
    </xdr:to>
    <xdr:sp macro="" textlink="">
      <xdr:nvSpPr>
        <xdr:cNvPr id="546" name="円/楕円 545"/>
        <xdr:cNvSpPr/>
      </xdr:nvSpPr>
      <xdr:spPr>
        <a:xfrm>
          <a:off x="12763500" y="64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64247</xdr:rowOff>
    </xdr:from>
    <xdr:ext cx="534377" cy="259045"/>
    <xdr:sp macro="" textlink="">
      <xdr:nvSpPr>
        <xdr:cNvPr id="547" name="テキスト ボックス 546"/>
        <xdr:cNvSpPr txBox="1"/>
      </xdr:nvSpPr>
      <xdr:spPr>
        <a:xfrm>
          <a:off x="12547111" y="62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130883</xdr:rowOff>
    </xdr:from>
    <xdr:to>
      <xdr:col>23</xdr:col>
      <xdr:colOff>517525</xdr:colOff>
      <xdr:row>57</xdr:row>
      <xdr:rowOff>166739</xdr:rowOff>
    </xdr:to>
    <xdr:cxnSp macro="">
      <xdr:nvCxnSpPr>
        <xdr:cNvPr id="576" name="直線コネクタ 575"/>
        <xdr:cNvCxnSpPr/>
      </xdr:nvCxnSpPr>
      <xdr:spPr>
        <a:xfrm flipV="1">
          <a:off x="15481300" y="9903533"/>
          <a:ext cx="838200" cy="3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166739</xdr:rowOff>
    </xdr:from>
    <xdr:to>
      <xdr:col>22</xdr:col>
      <xdr:colOff>365125</xdr:colOff>
      <xdr:row>58</xdr:row>
      <xdr:rowOff>66213</xdr:rowOff>
    </xdr:to>
    <xdr:cxnSp macro="">
      <xdr:nvCxnSpPr>
        <xdr:cNvPr id="579" name="直線コネクタ 578"/>
        <xdr:cNvCxnSpPr/>
      </xdr:nvCxnSpPr>
      <xdr:spPr>
        <a:xfrm flipV="1">
          <a:off x="14592300" y="9939389"/>
          <a:ext cx="889000" cy="7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1" name="テキスト ボックス 580"/>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66213</xdr:rowOff>
    </xdr:from>
    <xdr:to>
      <xdr:col>21</xdr:col>
      <xdr:colOff>161925</xdr:colOff>
      <xdr:row>58</xdr:row>
      <xdr:rowOff>69683</xdr:rowOff>
    </xdr:to>
    <xdr:cxnSp macro="">
      <xdr:nvCxnSpPr>
        <xdr:cNvPr id="582" name="直線コネクタ 581"/>
        <xdr:cNvCxnSpPr/>
      </xdr:nvCxnSpPr>
      <xdr:spPr>
        <a:xfrm flipV="1">
          <a:off x="13703300" y="10010313"/>
          <a:ext cx="889000" cy="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7151</xdr:rowOff>
    </xdr:from>
    <xdr:ext cx="534377" cy="259045"/>
    <xdr:sp macro="" textlink="">
      <xdr:nvSpPr>
        <xdr:cNvPr id="584" name="テキスト ボックス 583"/>
        <xdr:cNvSpPr txBox="1"/>
      </xdr:nvSpPr>
      <xdr:spPr>
        <a:xfrm>
          <a:off x="14325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53750</xdr:rowOff>
    </xdr:from>
    <xdr:to>
      <xdr:col>19</xdr:col>
      <xdr:colOff>644525</xdr:colOff>
      <xdr:row>58</xdr:row>
      <xdr:rowOff>69683</xdr:rowOff>
    </xdr:to>
    <xdr:cxnSp macro="">
      <xdr:nvCxnSpPr>
        <xdr:cNvPr id="585" name="直線コネクタ 584"/>
        <xdr:cNvCxnSpPr/>
      </xdr:nvCxnSpPr>
      <xdr:spPr>
        <a:xfrm>
          <a:off x="12814300" y="9997850"/>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7" name="テキスト ボックス 586"/>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80083</xdr:rowOff>
    </xdr:from>
    <xdr:to>
      <xdr:col>23</xdr:col>
      <xdr:colOff>568325</xdr:colOff>
      <xdr:row>58</xdr:row>
      <xdr:rowOff>10233</xdr:rowOff>
    </xdr:to>
    <xdr:sp macro="" textlink="">
      <xdr:nvSpPr>
        <xdr:cNvPr id="595" name="円/楕円 594"/>
        <xdr:cNvSpPr/>
      </xdr:nvSpPr>
      <xdr:spPr>
        <a:xfrm>
          <a:off x="16268700" y="985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58510</xdr:rowOff>
    </xdr:from>
    <xdr:ext cx="534377" cy="259045"/>
    <xdr:sp macro="" textlink="">
      <xdr:nvSpPr>
        <xdr:cNvPr id="596" name="教育費該当値テキスト"/>
        <xdr:cNvSpPr txBox="1"/>
      </xdr:nvSpPr>
      <xdr:spPr>
        <a:xfrm>
          <a:off x="16370300" y="983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67,314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115939</xdr:rowOff>
    </xdr:from>
    <xdr:to>
      <xdr:col>22</xdr:col>
      <xdr:colOff>415925</xdr:colOff>
      <xdr:row>58</xdr:row>
      <xdr:rowOff>46089</xdr:rowOff>
    </xdr:to>
    <xdr:sp macro="" textlink="">
      <xdr:nvSpPr>
        <xdr:cNvPr id="597" name="円/楕円 596"/>
        <xdr:cNvSpPr/>
      </xdr:nvSpPr>
      <xdr:spPr>
        <a:xfrm>
          <a:off x="15430500" y="988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37216</xdr:rowOff>
    </xdr:from>
    <xdr:ext cx="534377" cy="259045"/>
    <xdr:sp macro="" textlink="">
      <xdr:nvSpPr>
        <xdr:cNvPr id="598" name="テキスト ボックス 597"/>
        <xdr:cNvSpPr txBox="1"/>
      </xdr:nvSpPr>
      <xdr:spPr>
        <a:xfrm>
          <a:off x="15214111" y="99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57,903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15413</xdr:rowOff>
    </xdr:from>
    <xdr:to>
      <xdr:col>21</xdr:col>
      <xdr:colOff>212725</xdr:colOff>
      <xdr:row>58</xdr:row>
      <xdr:rowOff>117013</xdr:rowOff>
    </xdr:to>
    <xdr:sp macro="" textlink="">
      <xdr:nvSpPr>
        <xdr:cNvPr id="599" name="円/楕円 598"/>
        <xdr:cNvSpPr/>
      </xdr:nvSpPr>
      <xdr:spPr>
        <a:xfrm>
          <a:off x="14541500" y="995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108140</xdr:rowOff>
    </xdr:from>
    <xdr:ext cx="534377" cy="259045"/>
    <xdr:sp macro="" textlink="">
      <xdr:nvSpPr>
        <xdr:cNvPr id="600" name="テキスト ボックス 599"/>
        <xdr:cNvSpPr txBox="1"/>
      </xdr:nvSpPr>
      <xdr:spPr>
        <a:xfrm>
          <a:off x="14325111" y="100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18883</xdr:rowOff>
    </xdr:from>
    <xdr:to>
      <xdr:col>20</xdr:col>
      <xdr:colOff>9525</xdr:colOff>
      <xdr:row>58</xdr:row>
      <xdr:rowOff>120483</xdr:rowOff>
    </xdr:to>
    <xdr:sp macro="" textlink="">
      <xdr:nvSpPr>
        <xdr:cNvPr id="601" name="円/楕円 600"/>
        <xdr:cNvSpPr/>
      </xdr:nvSpPr>
      <xdr:spPr>
        <a:xfrm>
          <a:off x="13652500" y="996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111610</xdr:rowOff>
    </xdr:from>
    <xdr:ext cx="534377" cy="259045"/>
    <xdr:sp macro="" textlink="">
      <xdr:nvSpPr>
        <xdr:cNvPr id="602" name="テキスト ボックス 601"/>
        <xdr:cNvSpPr txBox="1"/>
      </xdr:nvSpPr>
      <xdr:spPr>
        <a:xfrm>
          <a:off x="13436111" y="1005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2950</xdr:rowOff>
    </xdr:from>
    <xdr:to>
      <xdr:col>18</xdr:col>
      <xdr:colOff>492125</xdr:colOff>
      <xdr:row>58</xdr:row>
      <xdr:rowOff>104550</xdr:rowOff>
    </xdr:to>
    <xdr:sp macro="" textlink="">
      <xdr:nvSpPr>
        <xdr:cNvPr id="603" name="円/楕円 602"/>
        <xdr:cNvSpPr/>
      </xdr:nvSpPr>
      <xdr:spPr>
        <a:xfrm>
          <a:off x="12763500" y="994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95677</xdr:rowOff>
    </xdr:from>
    <xdr:ext cx="534377" cy="259045"/>
    <xdr:sp macro="" textlink="">
      <xdr:nvSpPr>
        <xdr:cNvPr id="604" name="テキスト ボックス 603"/>
        <xdr:cNvSpPr txBox="1"/>
      </xdr:nvSpPr>
      <xdr:spPr>
        <a:xfrm>
          <a:off x="12547111" y="1003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41805</xdr:rowOff>
    </xdr:from>
    <xdr:to>
      <xdr:col>22</xdr:col>
      <xdr:colOff>365125</xdr:colOff>
      <xdr:row>79</xdr:row>
      <xdr:rowOff>44450</xdr:rowOff>
    </xdr:to>
    <xdr:cxnSp macro="">
      <xdr:nvCxnSpPr>
        <xdr:cNvPr id="636" name="直線コネクタ 635"/>
        <xdr:cNvCxnSpPr/>
      </xdr:nvCxnSpPr>
      <xdr:spPr>
        <a:xfrm>
          <a:off x="14592300" y="13586355"/>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28981</xdr:rowOff>
    </xdr:from>
    <xdr:to>
      <xdr:col>21</xdr:col>
      <xdr:colOff>161925</xdr:colOff>
      <xdr:row>79</xdr:row>
      <xdr:rowOff>41805</xdr:rowOff>
    </xdr:to>
    <xdr:cxnSp macro="">
      <xdr:nvCxnSpPr>
        <xdr:cNvPr id="639" name="直線コネクタ 638"/>
        <xdr:cNvCxnSpPr/>
      </xdr:nvCxnSpPr>
      <xdr:spPr>
        <a:xfrm>
          <a:off x="13703300" y="13573531"/>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9032</xdr:rowOff>
    </xdr:from>
    <xdr:to>
      <xdr:col>19</xdr:col>
      <xdr:colOff>644525</xdr:colOff>
      <xdr:row>79</xdr:row>
      <xdr:rowOff>28981</xdr:rowOff>
    </xdr:to>
    <xdr:cxnSp macro="">
      <xdr:nvCxnSpPr>
        <xdr:cNvPr id="642" name="直線コネクタ 641"/>
        <xdr:cNvCxnSpPr/>
      </xdr:nvCxnSpPr>
      <xdr:spPr>
        <a:xfrm>
          <a:off x="12814300" y="13553582"/>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4" name="円/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5" name="テキスト ボックス 65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162455</xdr:rowOff>
    </xdr:from>
    <xdr:to>
      <xdr:col>21</xdr:col>
      <xdr:colOff>212725</xdr:colOff>
      <xdr:row>79</xdr:row>
      <xdr:rowOff>92605</xdr:rowOff>
    </xdr:to>
    <xdr:sp macro="" textlink="">
      <xdr:nvSpPr>
        <xdr:cNvPr id="656" name="円/楕円 655"/>
        <xdr:cNvSpPr/>
      </xdr:nvSpPr>
      <xdr:spPr>
        <a:xfrm>
          <a:off x="14541500" y="135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83732</xdr:rowOff>
    </xdr:from>
    <xdr:ext cx="378565" cy="259045"/>
    <xdr:sp macro="" textlink="">
      <xdr:nvSpPr>
        <xdr:cNvPr id="657" name="テキスト ボックス 656"/>
        <xdr:cNvSpPr txBox="1"/>
      </xdr:nvSpPr>
      <xdr:spPr>
        <a:xfrm>
          <a:off x="14403017" y="1362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149631</xdr:rowOff>
    </xdr:from>
    <xdr:to>
      <xdr:col>20</xdr:col>
      <xdr:colOff>9525</xdr:colOff>
      <xdr:row>79</xdr:row>
      <xdr:rowOff>79781</xdr:rowOff>
    </xdr:to>
    <xdr:sp macro="" textlink="">
      <xdr:nvSpPr>
        <xdr:cNvPr id="658" name="円/楕円 657"/>
        <xdr:cNvSpPr/>
      </xdr:nvSpPr>
      <xdr:spPr>
        <a:xfrm>
          <a:off x="13652500" y="135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70908</xdr:rowOff>
    </xdr:from>
    <xdr:ext cx="469744" cy="259045"/>
    <xdr:sp macro="" textlink="">
      <xdr:nvSpPr>
        <xdr:cNvPr id="659" name="テキスト ボックス 658"/>
        <xdr:cNvSpPr txBox="1"/>
      </xdr:nvSpPr>
      <xdr:spPr>
        <a:xfrm>
          <a:off x="13468427" y="1361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129682</xdr:rowOff>
    </xdr:from>
    <xdr:to>
      <xdr:col>18</xdr:col>
      <xdr:colOff>492125</xdr:colOff>
      <xdr:row>79</xdr:row>
      <xdr:rowOff>59832</xdr:rowOff>
    </xdr:to>
    <xdr:sp macro="" textlink="">
      <xdr:nvSpPr>
        <xdr:cNvPr id="660" name="円/楕円 659"/>
        <xdr:cNvSpPr/>
      </xdr:nvSpPr>
      <xdr:spPr>
        <a:xfrm>
          <a:off x="12763500" y="135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50959</xdr:rowOff>
    </xdr:from>
    <xdr:ext cx="469744" cy="259045"/>
    <xdr:sp macro="" textlink="">
      <xdr:nvSpPr>
        <xdr:cNvPr id="661" name="テキスト ボックス 660"/>
        <xdr:cNvSpPr txBox="1"/>
      </xdr:nvSpPr>
      <xdr:spPr>
        <a:xfrm>
          <a:off x="12579427" y="135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96501</xdr:rowOff>
    </xdr:from>
    <xdr:to>
      <xdr:col>23</xdr:col>
      <xdr:colOff>517525</xdr:colOff>
      <xdr:row>96</xdr:row>
      <xdr:rowOff>105947</xdr:rowOff>
    </xdr:to>
    <xdr:cxnSp macro="">
      <xdr:nvCxnSpPr>
        <xdr:cNvPr id="686" name="直線コネクタ 685"/>
        <xdr:cNvCxnSpPr/>
      </xdr:nvCxnSpPr>
      <xdr:spPr>
        <a:xfrm>
          <a:off x="15481300" y="16555701"/>
          <a:ext cx="838200" cy="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96501</xdr:rowOff>
    </xdr:from>
    <xdr:to>
      <xdr:col>22</xdr:col>
      <xdr:colOff>365125</xdr:colOff>
      <xdr:row>96</xdr:row>
      <xdr:rowOff>99678</xdr:rowOff>
    </xdr:to>
    <xdr:cxnSp macro="">
      <xdr:nvCxnSpPr>
        <xdr:cNvPr id="689" name="直線コネクタ 688"/>
        <xdr:cNvCxnSpPr/>
      </xdr:nvCxnSpPr>
      <xdr:spPr>
        <a:xfrm flipV="1">
          <a:off x="14592300" y="16555701"/>
          <a:ext cx="8890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1" name="テキスト ボックス 690"/>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70543</xdr:rowOff>
    </xdr:from>
    <xdr:to>
      <xdr:col>21</xdr:col>
      <xdr:colOff>161925</xdr:colOff>
      <xdr:row>96</xdr:row>
      <xdr:rowOff>99678</xdr:rowOff>
    </xdr:to>
    <xdr:cxnSp macro="">
      <xdr:nvCxnSpPr>
        <xdr:cNvPr id="692" name="直線コネクタ 691"/>
        <xdr:cNvCxnSpPr/>
      </xdr:nvCxnSpPr>
      <xdr:spPr>
        <a:xfrm>
          <a:off x="13703300" y="16529743"/>
          <a:ext cx="889000" cy="2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4" name="テキスト ボックス 693"/>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52363</xdr:rowOff>
    </xdr:from>
    <xdr:to>
      <xdr:col>19</xdr:col>
      <xdr:colOff>644525</xdr:colOff>
      <xdr:row>96</xdr:row>
      <xdr:rowOff>70543</xdr:rowOff>
    </xdr:to>
    <xdr:cxnSp macro="">
      <xdr:nvCxnSpPr>
        <xdr:cNvPr id="695" name="直線コネクタ 694"/>
        <xdr:cNvCxnSpPr/>
      </xdr:nvCxnSpPr>
      <xdr:spPr>
        <a:xfrm>
          <a:off x="12814300" y="16511563"/>
          <a:ext cx="889000" cy="1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9" name="テキスト ボックス 698"/>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55147</xdr:rowOff>
    </xdr:from>
    <xdr:to>
      <xdr:col>23</xdr:col>
      <xdr:colOff>568325</xdr:colOff>
      <xdr:row>96</xdr:row>
      <xdr:rowOff>156747</xdr:rowOff>
    </xdr:to>
    <xdr:sp macro="" textlink="">
      <xdr:nvSpPr>
        <xdr:cNvPr id="705" name="円/楕円 704"/>
        <xdr:cNvSpPr/>
      </xdr:nvSpPr>
      <xdr:spPr>
        <a:xfrm>
          <a:off x="16268700" y="1651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33574</xdr:rowOff>
    </xdr:from>
    <xdr:ext cx="534377" cy="259045"/>
    <xdr:sp macro="" textlink="">
      <xdr:nvSpPr>
        <xdr:cNvPr id="706" name="公債費該当値テキスト"/>
        <xdr:cNvSpPr txBox="1"/>
      </xdr:nvSpPr>
      <xdr:spPr>
        <a:xfrm>
          <a:off x="16370300" y="1649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45,906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45701</xdr:rowOff>
    </xdr:from>
    <xdr:to>
      <xdr:col>22</xdr:col>
      <xdr:colOff>415925</xdr:colOff>
      <xdr:row>96</xdr:row>
      <xdr:rowOff>147301</xdr:rowOff>
    </xdr:to>
    <xdr:sp macro="" textlink="">
      <xdr:nvSpPr>
        <xdr:cNvPr id="707" name="円/楕円 706"/>
        <xdr:cNvSpPr/>
      </xdr:nvSpPr>
      <xdr:spPr>
        <a:xfrm>
          <a:off x="15430500" y="165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138428</xdr:rowOff>
    </xdr:from>
    <xdr:ext cx="534377" cy="259045"/>
    <xdr:sp macro="" textlink="">
      <xdr:nvSpPr>
        <xdr:cNvPr id="708" name="テキスト ボックス 707"/>
        <xdr:cNvSpPr txBox="1"/>
      </xdr:nvSpPr>
      <xdr:spPr>
        <a:xfrm>
          <a:off x="15214111" y="165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48878</xdr:rowOff>
    </xdr:from>
    <xdr:to>
      <xdr:col>21</xdr:col>
      <xdr:colOff>212725</xdr:colOff>
      <xdr:row>96</xdr:row>
      <xdr:rowOff>150478</xdr:rowOff>
    </xdr:to>
    <xdr:sp macro="" textlink="">
      <xdr:nvSpPr>
        <xdr:cNvPr id="709" name="円/楕円 708"/>
        <xdr:cNvSpPr/>
      </xdr:nvSpPr>
      <xdr:spPr>
        <a:xfrm>
          <a:off x="14541500" y="1650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141605</xdr:rowOff>
    </xdr:from>
    <xdr:ext cx="534377" cy="259045"/>
    <xdr:sp macro="" textlink="">
      <xdr:nvSpPr>
        <xdr:cNvPr id="710" name="テキスト ボックス 709"/>
        <xdr:cNvSpPr txBox="1"/>
      </xdr:nvSpPr>
      <xdr:spPr>
        <a:xfrm>
          <a:off x="14325111" y="166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19743</xdr:rowOff>
    </xdr:from>
    <xdr:to>
      <xdr:col>20</xdr:col>
      <xdr:colOff>9525</xdr:colOff>
      <xdr:row>96</xdr:row>
      <xdr:rowOff>121343</xdr:rowOff>
    </xdr:to>
    <xdr:sp macro="" textlink="">
      <xdr:nvSpPr>
        <xdr:cNvPr id="711" name="円/楕円 710"/>
        <xdr:cNvSpPr/>
      </xdr:nvSpPr>
      <xdr:spPr>
        <a:xfrm>
          <a:off x="13652500" y="164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112470</xdr:rowOff>
    </xdr:from>
    <xdr:ext cx="534377" cy="259045"/>
    <xdr:sp macro="" textlink="">
      <xdr:nvSpPr>
        <xdr:cNvPr id="712" name="テキスト ボックス 711"/>
        <xdr:cNvSpPr txBox="1"/>
      </xdr:nvSpPr>
      <xdr:spPr>
        <a:xfrm>
          <a:off x="13436111" y="1657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52,101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1563</xdr:rowOff>
    </xdr:from>
    <xdr:to>
      <xdr:col>18</xdr:col>
      <xdr:colOff>492125</xdr:colOff>
      <xdr:row>96</xdr:row>
      <xdr:rowOff>103163</xdr:rowOff>
    </xdr:to>
    <xdr:sp macro="" textlink="">
      <xdr:nvSpPr>
        <xdr:cNvPr id="713" name="円/楕円 712"/>
        <xdr:cNvSpPr/>
      </xdr:nvSpPr>
      <xdr:spPr>
        <a:xfrm>
          <a:off x="12763500" y="164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94290</xdr:rowOff>
    </xdr:from>
    <xdr:ext cx="534377" cy="259045"/>
    <xdr:sp macro="" textlink="">
      <xdr:nvSpPr>
        <xdr:cNvPr id="714" name="テキスト ボックス 713"/>
        <xdr:cNvSpPr txBox="1"/>
      </xdr:nvSpPr>
      <xdr:spPr>
        <a:xfrm>
          <a:off x="12547111" y="165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当町の特色として、観光費を含む商工費の割合が高くなっている。これは町の主産業である観光産業の活性化（観光施設整備事業、観光宣伝事業、観光施設運営事業）と地域経済活性化事業（プレミアム商品券助成事業等）に多額の費用を要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一般会計における財政調整基金の残高は減額（平成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39.96</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33.03</a:t>
          </a:r>
          <a:r>
            <a:rPr kumimoji="1" lang="ja-JP" altLang="en-US" sz="1400">
              <a:latin typeface="ＭＳ ゴシック" pitchFamily="49" charset="-128"/>
              <a:ea typeface="ＭＳ ゴシック" pitchFamily="49" charset="-128"/>
            </a:rPr>
            <a:t>％）している。これは子育て支援施設等の機能を有する複合施設の整備を計画しており、整備財源確保の目的から、財政調整基金から公共施設整備基金へ振り替えを行ったためである。今後も一層効率的な財政運営を図るとともに、計画的に基金管理を行う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一般会計及び各事業会計とも赤字は発生していない状況であり、この結果を堅持すべく今後も計画的な事業運営を図り、健全な財政運営に努める。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地方債元利償還額は前年度約同規模、実質公債費率も減少している状況にあり、今後も起債の新規発行を抑制しながら財政の健全化を図る。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将来負担額の削減に努め、将来負担比率の減少につながった。今後も上昇を抑えるためにも義務的経費の削減を図る。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静岡県河津町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7,608
7,576
100.69
4,555,472
4,248,302
292,956
2,555,293
3,317,448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15.0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静岡県河津町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7,608
7,576
100.69
4,555,472
4,248,302
292,956
2,555,293
3,317,448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15.0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静岡県河津町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7,608
7,576
100.69
4,555,472
4,248,302
292,956
2,555,293
3,317,448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15.0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1&#32207;&#21209;&#35506;&#12288;&#36001;&#25919;&#20418;\&#22823;&#20998;&#39006;&#12304;&#36001;&#25919;&#38306;&#20418;&#12305;\&#30476;&#22577;&#21578;&#38306;&#20418;\&#36001;&#25919;&#29366;&#27841;&#36039;&#26009;&#38598;\&#12304;&#36001;&#25919;&#29366;&#27841;&#36039;&#26009;&#38598;&#12305;_223026_&#27827;&#27941;&#30010;_2015&#32080;&#21512;&#28168;&#12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21.2</v>
          </cell>
          <cell r="L73">
            <v>17.5</v>
          </cell>
          <cell r="M73">
            <v>12.4</v>
          </cell>
          <cell r="N73">
            <v>13.6</v>
          </cell>
          <cell r="O73">
            <v>15</v>
          </cell>
        </row>
        <row r="75">
          <cell r="K75">
            <v>9.9</v>
          </cell>
          <cell r="L75">
            <v>9.1999999999999993</v>
          </cell>
          <cell r="M75">
            <v>7.9</v>
          </cell>
          <cell r="N75">
            <v>6.4</v>
          </cell>
          <cell r="O75">
            <v>5.7</v>
          </cell>
        </row>
        <row r="77">
          <cell r="G77" t="str">
            <v>類似団体内平均値</v>
          </cell>
          <cell r="K77">
            <v>38.6</v>
          </cell>
          <cell r="L77">
            <v>28.4</v>
          </cell>
          <cell r="M77">
            <v>20.5</v>
          </cell>
          <cell r="N77">
            <v>17.899999999999999</v>
          </cell>
          <cell r="O77">
            <v>27</v>
          </cell>
        </row>
        <row r="79">
          <cell r="K79">
            <v>12.6</v>
          </cell>
          <cell r="L79">
            <v>11.4</v>
          </cell>
          <cell r="M79">
            <v>10.5</v>
          </cell>
          <cell r="N79">
            <v>9.5</v>
          </cell>
          <cell r="O79">
            <v>8.6999999999999993</v>
          </cell>
        </row>
      </sheetData>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4555472</v>
      </c>
      <c r="BO4" s="349"/>
      <c r="BP4" s="349"/>
      <c r="BQ4" s="349"/>
      <c r="BR4" s="349"/>
      <c r="BS4" s="349"/>
      <c r="BT4" s="349"/>
      <c r="BU4" s="350"/>
      <c r="BV4" s="348">
        <v>4211130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11.5</v>
      </c>
      <c r="CU4" s="355"/>
      <c r="CV4" s="355"/>
      <c r="CW4" s="355"/>
      <c r="CX4" s="355"/>
      <c r="CY4" s="355"/>
      <c r="CZ4" s="355"/>
      <c r="DA4" s="356"/>
      <c r="DB4" s="354">
        <v>12.9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4248302</v>
      </c>
      <c r="BO5" s="386"/>
      <c r="BP5" s="386"/>
      <c r="BQ5" s="386"/>
      <c r="BR5" s="386"/>
      <c r="BS5" s="386"/>
      <c r="BT5" s="386"/>
      <c r="BU5" s="387"/>
      <c r="BV5" s="385">
        <v>3864114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84.4</v>
      </c>
      <c r="CU5" s="383"/>
      <c r="CV5" s="383"/>
      <c r="CW5" s="383"/>
      <c r="CX5" s="383"/>
      <c r="CY5" s="383"/>
      <c r="CZ5" s="383"/>
      <c r="DA5" s="384"/>
      <c r="DB5" s="382">
        <v>85.2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307170</v>
      </c>
      <c r="BO6" s="386"/>
      <c r="BP6" s="386"/>
      <c r="BQ6" s="386"/>
      <c r="BR6" s="386"/>
      <c r="BS6" s="386"/>
      <c r="BT6" s="386"/>
      <c r="BU6" s="387"/>
      <c r="BV6" s="385">
        <v>347016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89.7</v>
      </c>
      <c r="CU6" s="423"/>
      <c r="CV6" s="423"/>
      <c r="CW6" s="423"/>
      <c r="CX6" s="423"/>
      <c r="CY6" s="423"/>
      <c r="CZ6" s="423"/>
      <c r="DA6" s="424"/>
      <c r="DB6" s="422">
        <v>90.8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14214</v>
      </c>
      <c r="BO7" s="386"/>
      <c r="BP7" s="386"/>
      <c r="BQ7" s="386"/>
      <c r="BR7" s="386"/>
      <c r="BS7" s="386"/>
      <c r="BT7" s="386"/>
      <c r="BU7" s="387"/>
      <c r="BV7" s="385">
        <v>20802</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2555293</v>
      </c>
      <c r="CU7" s="386"/>
      <c r="CV7" s="386"/>
      <c r="CW7" s="386"/>
      <c r="CX7" s="386"/>
      <c r="CY7" s="386"/>
      <c r="CZ7" s="386"/>
      <c r="DA7" s="387"/>
      <c r="DB7" s="385">
        <v>2532475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292956</v>
      </c>
      <c r="BO8" s="386"/>
      <c r="BP8" s="386"/>
      <c r="BQ8" s="386"/>
      <c r="BR8" s="386"/>
      <c r="BS8" s="386"/>
      <c r="BT8" s="386"/>
      <c r="BU8" s="387"/>
      <c r="BV8" s="385">
        <v>326214</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0.38</v>
      </c>
      <c r="CU8" s="426"/>
      <c r="CV8" s="426"/>
      <c r="CW8" s="426"/>
      <c r="CX8" s="426"/>
      <c r="CY8" s="426"/>
      <c r="CZ8" s="426"/>
      <c r="DA8" s="427"/>
      <c r="DB8" s="425">
        <v>0.38</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7303</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98</v>
      </c>
      <c r="AV9" s="418"/>
      <c r="AW9" s="418"/>
      <c r="AX9" s="418"/>
      <c r="AY9" s="419" t="s">
        <v>99</v>
      </c>
      <c r="AZ9" s="420"/>
      <c r="BA9" s="420"/>
      <c r="BB9" s="420"/>
      <c r="BC9" s="420"/>
      <c r="BD9" s="420"/>
      <c r="BE9" s="420"/>
      <c r="BF9" s="420"/>
      <c r="BG9" s="420"/>
      <c r="BH9" s="420"/>
      <c r="BI9" s="420"/>
      <c r="BJ9" s="420"/>
      <c r="BK9" s="420"/>
      <c r="BL9" s="420"/>
      <c r="BM9" s="421"/>
      <c r="BN9" s="385">
        <v>-33258</v>
      </c>
      <c r="BO9" s="386"/>
      <c r="BP9" s="386"/>
      <c r="BQ9" s="386"/>
      <c r="BR9" s="386"/>
      <c r="BS9" s="386"/>
      <c r="BT9" s="386"/>
      <c r="BU9" s="387"/>
      <c r="BV9" s="385">
        <v>69236</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10</v>
      </c>
      <c r="CU9" s="383"/>
      <c r="CV9" s="383"/>
      <c r="CW9" s="383"/>
      <c r="CX9" s="383"/>
      <c r="CY9" s="383"/>
      <c r="CZ9" s="383"/>
      <c r="DA9" s="384"/>
      <c r="DB9" s="382">
        <v>11.1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7998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78</v>
      </c>
      <c r="AV10" s="418"/>
      <c r="AW10" s="418"/>
      <c r="AX10" s="418"/>
      <c r="AY10" s="419" t="s">
        <v>103</v>
      </c>
      <c r="AZ10" s="420"/>
      <c r="BA10" s="420"/>
      <c r="BB10" s="420"/>
      <c r="BC10" s="420"/>
      <c r="BD10" s="420"/>
      <c r="BE10" s="420"/>
      <c r="BF10" s="420"/>
      <c r="BG10" s="420"/>
      <c r="BH10" s="420"/>
      <c r="BI10" s="420"/>
      <c r="BJ10" s="420"/>
      <c r="BK10" s="420"/>
      <c r="BL10" s="420"/>
      <c r="BM10" s="421"/>
      <c r="BN10" s="385">
        <v>755</v>
      </c>
      <c r="BO10" s="386"/>
      <c r="BP10" s="386"/>
      <c r="BQ10" s="386"/>
      <c r="BR10" s="386"/>
      <c r="BS10" s="386"/>
      <c r="BT10" s="386"/>
      <c r="BU10" s="387"/>
      <c r="BV10" s="385">
        <v>784</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98</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7608</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v>168899</v>
      </c>
      <c r="BO12" s="386"/>
      <c r="BP12" s="386"/>
      <c r="BQ12" s="386"/>
      <c r="BR12" s="386"/>
      <c r="BS12" s="386"/>
      <c r="BT12" s="386"/>
      <c r="BU12" s="387"/>
      <c r="BV12" s="385">
        <v>100645</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120</v>
      </c>
      <c r="N13" s="474"/>
      <c r="O13" s="474"/>
      <c r="P13" s="474"/>
      <c r="Q13" s="475"/>
      <c r="R13" s="466">
        <v>7576</v>
      </c>
      <c r="S13" s="467"/>
      <c r="T13" s="467"/>
      <c r="U13" s="467"/>
      <c r="V13" s="468"/>
      <c r="W13" s="401" t="s">
        <v>121</v>
      </c>
      <c r="X13" s="402"/>
      <c r="Y13" s="402"/>
      <c r="Z13" s="402"/>
      <c r="AA13" s="402"/>
      <c r="AB13" s="392"/>
      <c r="AC13" s="436">
        <v>517</v>
      </c>
      <c r="AD13" s="437"/>
      <c r="AE13" s="437"/>
      <c r="AF13" s="437"/>
      <c r="AG13" s="476"/>
      <c r="AH13" s="436">
        <v>629</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-201402</v>
      </c>
      <c r="BO13" s="386"/>
      <c r="BP13" s="386"/>
      <c r="BQ13" s="386"/>
      <c r="BR13" s="386"/>
      <c r="BS13" s="386"/>
      <c r="BT13" s="386"/>
      <c r="BU13" s="387"/>
      <c r="BV13" s="385">
        <v>-30625</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5.7</v>
      </c>
      <c r="CU13" s="383"/>
      <c r="CV13" s="383"/>
      <c r="CW13" s="383"/>
      <c r="CX13" s="383"/>
      <c r="CY13" s="383"/>
      <c r="CZ13" s="383"/>
      <c r="DA13" s="384"/>
      <c r="DB13" s="382">
        <v>6.4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7731</v>
      </c>
      <c r="S14" s="467"/>
      <c r="T14" s="467"/>
      <c r="U14" s="467"/>
      <c r="V14" s="468"/>
      <c r="W14" s="375"/>
      <c r="X14" s="376"/>
      <c r="Y14" s="376"/>
      <c r="Z14" s="376"/>
      <c r="AA14" s="376"/>
      <c r="AB14" s="365"/>
      <c r="AC14" s="469">
        <v>13.2</v>
      </c>
      <c r="AD14" s="470"/>
      <c r="AE14" s="470"/>
      <c r="AF14" s="470"/>
      <c r="AG14" s="471"/>
      <c r="AH14" s="469">
        <v>14.7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15</v>
      </c>
      <c r="CU14" s="481"/>
      <c r="CV14" s="481"/>
      <c r="CW14" s="481"/>
      <c r="CX14" s="481"/>
      <c r="CY14" s="481"/>
      <c r="CZ14" s="481"/>
      <c r="DA14" s="482"/>
      <c r="DB14" s="480">
        <v>13.6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120</v>
      </c>
      <c r="N15" s="474"/>
      <c r="O15" s="474"/>
      <c r="P15" s="474"/>
      <c r="Q15" s="475"/>
      <c r="R15" s="466">
        <v>7704</v>
      </c>
      <c r="S15" s="467"/>
      <c r="T15" s="467"/>
      <c r="U15" s="467"/>
      <c r="V15" s="468"/>
      <c r="W15" s="401" t="s">
        <v>128</v>
      </c>
      <c r="X15" s="402"/>
      <c r="Y15" s="402"/>
      <c r="Z15" s="402"/>
      <c r="AA15" s="402"/>
      <c r="AB15" s="392"/>
      <c r="AC15" s="436">
        <v>535</v>
      </c>
      <c r="AD15" s="437"/>
      <c r="AE15" s="437"/>
      <c r="AF15" s="437"/>
      <c r="AG15" s="476"/>
      <c r="AH15" s="436">
        <v>600</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835968</v>
      </c>
      <c r="BO15" s="349"/>
      <c r="BP15" s="349"/>
      <c r="BQ15" s="349"/>
      <c r="BR15" s="349"/>
      <c r="BS15" s="349"/>
      <c r="BT15" s="349"/>
      <c r="BU15" s="350"/>
      <c r="BV15" s="348">
        <v>813991</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13.7</v>
      </c>
      <c r="AD16" s="470"/>
      <c r="AE16" s="470"/>
      <c r="AF16" s="470"/>
      <c r="AG16" s="471"/>
      <c r="AH16" s="469">
        <v>14</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2179084</v>
      </c>
      <c r="BO16" s="386"/>
      <c r="BP16" s="386"/>
      <c r="BQ16" s="386"/>
      <c r="BR16" s="386"/>
      <c r="BS16" s="386"/>
      <c r="BT16" s="386"/>
      <c r="BU16" s="387"/>
      <c r="BV16" s="385">
        <v>2137179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2862</v>
      </c>
      <c r="AD17" s="437"/>
      <c r="AE17" s="437"/>
      <c r="AF17" s="437"/>
      <c r="AG17" s="476"/>
      <c r="AH17" s="436">
        <v>3043</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1057554</v>
      </c>
      <c r="BO17" s="386"/>
      <c r="BP17" s="386"/>
      <c r="BQ17" s="386"/>
      <c r="BR17" s="386"/>
      <c r="BS17" s="386"/>
      <c r="BT17" s="386"/>
      <c r="BU17" s="387"/>
      <c r="BV17" s="385">
        <v>1043223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100.69</v>
      </c>
      <c r="M18" s="498"/>
      <c r="N18" s="498"/>
      <c r="O18" s="498"/>
      <c r="P18" s="498"/>
      <c r="Q18" s="498"/>
      <c r="R18" s="499"/>
      <c r="S18" s="499"/>
      <c r="T18" s="499"/>
      <c r="U18" s="499"/>
      <c r="V18" s="500"/>
      <c r="W18" s="403"/>
      <c r="X18" s="404"/>
      <c r="Y18" s="404"/>
      <c r="Z18" s="404"/>
      <c r="AA18" s="404"/>
      <c r="AB18" s="395"/>
      <c r="AC18" s="501">
        <v>73.099999999999994</v>
      </c>
      <c r="AD18" s="502"/>
      <c r="AE18" s="502"/>
      <c r="AF18" s="502"/>
      <c r="AG18" s="503"/>
      <c r="AH18" s="501">
        <v>71.2</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2220109</v>
      </c>
      <c r="BO18" s="386"/>
      <c r="BP18" s="386"/>
      <c r="BQ18" s="386"/>
      <c r="BR18" s="386"/>
      <c r="BS18" s="386"/>
      <c r="BT18" s="386"/>
      <c r="BU18" s="387"/>
      <c r="BV18" s="385">
        <v>2193129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73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3507876</v>
      </c>
      <c r="BO19" s="386"/>
      <c r="BP19" s="386"/>
      <c r="BQ19" s="386"/>
      <c r="BR19" s="386"/>
      <c r="BS19" s="386"/>
      <c r="BT19" s="386"/>
      <c r="BU19" s="387"/>
      <c r="BV19" s="385">
        <v>3314955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2919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3317448</v>
      </c>
      <c r="BO23" s="386"/>
      <c r="BP23" s="386"/>
      <c r="BQ23" s="386"/>
      <c r="BR23" s="386"/>
      <c r="BS23" s="386"/>
      <c r="BT23" s="386"/>
      <c r="BU23" s="387"/>
      <c r="BV23" s="385">
        <v>3353213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6400</v>
      </c>
      <c r="R24" s="437"/>
      <c r="S24" s="437"/>
      <c r="T24" s="437"/>
      <c r="U24" s="437"/>
      <c r="V24" s="476"/>
      <c r="W24" s="531"/>
      <c r="X24" s="519"/>
      <c r="Y24" s="520"/>
      <c r="Z24" s="435" t="s">
        <v>152</v>
      </c>
      <c r="AA24" s="415"/>
      <c r="AB24" s="415"/>
      <c r="AC24" s="415"/>
      <c r="AD24" s="415"/>
      <c r="AE24" s="415"/>
      <c r="AF24" s="415"/>
      <c r="AG24" s="416"/>
      <c r="AH24" s="436">
        <v>73</v>
      </c>
      <c r="AI24" s="437"/>
      <c r="AJ24" s="437"/>
      <c r="AK24" s="437"/>
      <c r="AL24" s="476"/>
      <c r="AM24" s="436">
        <v>206298</v>
      </c>
      <c r="AN24" s="437"/>
      <c r="AO24" s="437"/>
      <c r="AP24" s="437"/>
      <c r="AQ24" s="437"/>
      <c r="AR24" s="476"/>
      <c r="AS24" s="436">
        <v>2826</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2795404</v>
      </c>
      <c r="BO24" s="386"/>
      <c r="BP24" s="386"/>
      <c r="BQ24" s="386"/>
      <c r="BR24" s="386"/>
      <c r="BS24" s="386"/>
      <c r="BT24" s="386"/>
      <c r="BU24" s="387"/>
      <c r="BV24" s="385">
        <v>2732262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5240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247103</v>
      </c>
      <c r="BO25" s="349"/>
      <c r="BP25" s="349"/>
      <c r="BQ25" s="349"/>
      <c r="BR25" s="349"/>
      <c r="BS25" s="349"/>
      <c r="BT25" s="349"/>
      <c r="BU25" s="350"/>
      <c r="BV25" s="348">
        <v>221550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4620</v>
      </c>
      <c r="R26" s="437"/>
      <c r="S26" s="437"/>
      <c r="T26" s="437"/>
      <c r="U26" s="437"/>
      <c r="V26" s="476"/>
      <c r="W26" s="531"/>
      <c r="X26" s="519"/>
      <c r="Y26" s="520"/>
      <c r="Z26" s="435" t="s">
        <v>158</v>
      </c>
      <c r="AA26" s="541"/>
      <c r="AB26" s="541"/>
      <c r="AC26" s="541"/>
      <c r="AD26" s="541"/>
      <c r="AE26" s="541"/>
      <c r="AF26" s="541"/>
      <c r="AG26" s="542"/>
      <c r="AH26" s="436">
        <v>2</v>
      </c>
      <c r="AI26" s="437"/>
      <c r="AJ26" s="437"/>
      <c r="AK26" s="437"/>
      <c r="AL26" s="476"/>
      <c r="AM26" s="436" t="s">
        <v>159</v>
      </c>
      <c r="AN26" s="437"/>
      <c r="AO26" s="437"/>
      <c r="AP26" s="437"/>
      <c r="AQ26" s="437"/>
      <c r="AR26" s="476"/>
      <c r="AS26" s="436" t="s">
        <v>159</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2450</v>
      </c>
      <c r="R27" s="437"/>
      <c r="S27" s="437"/>
      <c r="T27" s="437"/>
      <c r="U27" s="437"/>
      <c r="V27" s="476"/>
      <c r="W27" s="531"/>
      <c r="X27" s="519"/>
      <c r="Y27" s="520"/>
      <c r="Z27" s="435" t="s">
        <v>162</v>
      </c>
      <c r="AA27" s="415"/>
      <c r="AB27" s="415"/>
      <c r="AC27" s="415"/>
      <c r="AD27" s="415"/>
      <c r="AE27" s="415"/>
      <c r="AF27" s="415"/>
      <c r="AG27" s="416"/>
      <c r="AH27" s="436">
        <v>6</v>
      </c>
      <c r="AI27" s="437"/>
      <c r="AJ27" s="437"/>
      <c r="AK27" s="437"/>
      <c r="AL27" s="476"/>
      <c r="AM27" s="436">
        <v>16650</v>
      </c>
      <c r="AN27" s="437"/>
      <c r="AO27" s="437"/>
      <c r="AP27" s="437"/>
      <c r="AQ27" s="437"/>
      <c r="AR27" s="476"/>
      <c r="AS27" s="436">
        <v>2775</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351116</v>
      </c>
      <c r="BO27" s="555"/>
      <c r="BP27" s="555"/>
      <c r="BQ27" s="555"/>
      <c r="BR27" s="555"/>
      <c r="BS27" s="555"/>
      <c r="BT27" s="555"/>
      <c r="BU27" s="556"/>
      <c r="BV27" s="554">
        <v>347386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1870</v>
      </c>
      <c r="R28" s="437"/>
      <c r="S28" s="437"/>
      <c r="T28" s="437"/>
      <c r="U28" s="437"/>
      <c r="V28" s="476"/>
      <c r="W28" s="531"/>
      <c r="X28" s="519"/>
      <c r="Y28" s="520"/>
      <c r="Z28" s="435" t="s">
        <v>165</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843948</v>
      </c>
      <c r="BO28" s="349"/>
      <c r="BP28" s="349"/>
      <c r="BQ28" s="349"/>
      <c r="BR28" s="349"/>
      <c r="BS28" s="349"/>
      <c r="BT28" s="349"/>
      <c r="BU28" s="350"/>
      <c r="BV28" s="348">
        <v>1012092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9</v>
      </c>
      <c r="M29" s="437"/>
      <c r="N29" s="437"/>
      <c r="O29" s="437"/>
      <c r="P29" s="476"/>
      <c r="Q29" s="436">
        <v>1680</v>
      </c>
      <c r="R29" s="437"/>
      <c r="S29" s="437"/>
      <c r="T29" s="437"/>
      <c r="U29" s="437"/>
      <c r="V29" s="476"/>
      <c r="W29" s="532"/>
      <c r="X29" s="533"/>
      <c r="Y29" s="534"/>
      <c r="Z29" s="435" t="s">
        <v>169</v>
      </c>
      <c r="AA29" s="415"/>
      <c r="AB29" s="415"/>
      <c r="AC29" s="415"/>
      <c r="AD29" s="415"/>
      <c r="AE29" s="415"/>
      <c r="AF29" s="415"/>
      <c r="AG29" s="416"/>
      <c r="AH29" s="436">
        <v>79</v>
      </c>
      <c r="AI29" s="437"/>
      <c r="AJ29" s="437"/>
      <c r="AK29" s="437"/>
      <c r="AL29" s="476"/>
      <c r="AM29" s="436">
        <v>222948</v>
      </c>
      <c r="AN29" s="437"/>
      <c r="AO29" s="437"/>
      <c r="AP29" s="437"/>
      <c r="AQ29" s="437"/>
      <c r="AR29" s="476"/>
      <c r="AS29" s="436">
        <v>2822</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112373</v>
      </c>
      <c r="BO29" s="386"/>
      <c r="BP29" s="386"/>
      <c r="BQ29" s="386"/>
      <c r="BR29" s="386"/>
      <c r="BS29" s="386"/>
      <c r="BT29" s="386"/>
      <c r="BU29" s="387"/>
      <c r="BV29" s="385">
        <v>112343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94.1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767282</v>
      </c>
      <c r="BO30" s="555"/>
      <c r="BP30" s="555"/>
      <c r="BQ30" s="555"/>
      <c r="BR30" s="555"/>
      <c r="BS30" s="555"/>
      <c r="BT30" s="555"/>
      <c r="BU30" s="556"/>
      <c r="BV30" s="554">
        <v>596541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IF('各会計、関係団体の財政状況及び健全化判断比率'!B33="","",'各会計、関係団体の財政状況及び健全化判断比率'!B33)</f>
        <v>国民宿舎「かわづ」運営事業特別会計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東河環境センター</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河津駅前広場整備事業特別会計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IF('各会計、関係団体の財政状況及び健全化判断比率'!B32="","",'各会計、関係団体の財政状況及び健全化判断比率'!B32)</f>
        <v>温泉事業会計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下田地区消防組合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土地取得特別会計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一部事務組合下田メディカルセンター（普通会計分）</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一部事務組合下田メディカルセンター（事業会計分）</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893482</v>
      </c>
      <c r="S5" s="583"/>
      <c r="T5" s="583"/>
      <c r="U5" s="583"/>
      <c r="V5" s="583"/>
      <c r="W5" s="583"/>
      <c r="X5" s="583"/>
      <c r="Y5" s="584"/>
      <c r="Z5" s="585">
        <v>19.600000000000001</v>
      </c>
      <c r="AA5" s="585"/>
      <c r="AB5" s="585"/>
      <c r="AC5" s="585"/>
      <c r="AD5" s="586">
        <v>893482</v>
      </c>
      <c r="AE5" s="586"/>
      <c r="AF5" s="586"/>
      <c r="AG5" s="586"/>
      <c r="AH5" s="586"/>
      <c r="AI5" s="586"/>
      <c r="AJ5" s="586"/>
      <c r="AK5" s="586"/>
      <c r="AL5" s="587">
        <v>36.1</v>
      </c>
      <c r="AM5" s="588"/>
      <c r="AN5" s="588"/>
      <c r="AO5" s="589"/>
      <c r="AP5" s="579" t="s">
        <v>208</v>
      </c>
      <c r="AQ5" s="580"/>
      <c r="AR5" s="580"/>
      <c r="AS5" s="580"/>
      <c r="AT5" s="580"/>
      <c r="AU5" s="580"/>
      <c r="AV5" s="580"/>
      <c r="AW5" s="580"/>
      <c r="AX5" s="580"/>
      <c r="AY5" s="580"/>
      <c r="AZ5" s="580"/>
      <c r="BA5" s="580"/>
      <c r="BB5" s="580"/>
      <c r="BC5" s="580"/>
      <c r="BD5" s="580"/>
      <c r="BE5" s="580"/>
      <c r="BF5" s="581"/>
      <c r="BG5" s="593">
        <v>869847</v>
      </c>
      <c r="BH5" s="594"/>
      <c r="BI5" s="594"/>
      <c r="BJ5" s="594"/>
      <c r="BK5" s="594"/>
      <c r="BL5" s="594"/>
      <c r="BM5" s="594"/>
      <c r="BN5" s="595"/>
      <c r="BO5" s="596">
        <v>97.4</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42716</v>
      </c>
      <c r="S6" s="594"/>
      <c r="T6" s="594"/>
      <c r="U6" s="594"/>
      <c r="V6" s="594"/>
      <c r="W6" s="594"/>
      <c r="X6" s="594"/>
      <c r="Y6" s="595"/>
      <c r="Z6" s="596">
        <v>0.9</v>
      </c>
      <c r="AA6" s="596"/>
      <c r="AB6" s="596"/>
      <c r="AC6" s="596"/>
      <c r="AD6" s="597">
        <v>42716</v>
      </c>
      <c r="AE6" s="597"/>
      <c r="AF6" s="597"/>
      <c r="AG6" s="597"/>
      <c r="AH6" s="597"/>
      <c r="AI6" s="597"/>
      <c r="AJ6" s="597"/>
      <c r="AK6" s="597"/>
      <c r="AL6" s="598">
        <v>1.7</v>
      </c>
      <c r="AM6" s="599"/>
      <c r="AN6" s="599"/>
      <c r="AO6" s="600"/>
      <c r="AP6" s="590" t="s">
        <v>214</v>
      </c>
      <c r="AQ6" s="591"/>
      <c r="AR6" s="591"/>
      <c r="AS6" s="591"/>
      <c r="AT6" s="591"/>
      <c r="AU6" s="591"/>
      <c r="AV6" s="591"/>
      <c r="AW6" s="591"/>
      <c r="AX6" s="591"/>
      <c r="AY6" s="591"/>
      <c r="AZ6" s="591"/>
      <c r="BA6" s="591"/>
      <c r="BB6" s="591"/>
      <c r="BC6" s="591"/>
      <c r="BD6" s="591"/>
      <c r="BE6" s="591"/>
      <c r="BF6" s="592"/>
      <c r="BG6" s="593">
        <v>869847</v>
      </c>
      <c r="BH6" s="594"/>
      <c r="BI6" s="594"/>
      <c r="BJ6" s="594"/>
      <c r="BK6" s="594"/>
      <c r="BL6" s="594"/>
      <c r="BM6" s="594"/>
      <c r="BN6" s="595"/>
      <c r="BO6" s="596">
        <v>97.4</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58546</v>
      </c>
      <c r="CS6" s="594"/>
      <c r="CT6" s="594"/>
      <c r="CU6" s="594"/>
      <c r="CV6" s="594"/>
      <c r="CW6" s="594"/>
      <c r="CX6" s="594"/>
      <c r="CY6" s="595"/>
      <c r="CZ6" s="596">
        <v>1.4</v>
      </c>
      <c r="DA6" s="596"/>
      <c r="DB6" s="596"/>
      <c r="DC6" s="596"/>
      <c r="DD6" s="602" t="s">
        <v>209</v>
      </c>
      <c r="DE6" s="594"/>
      <c r="DF6" s="594"/>
      <c r="DG6" s="594"/>
      <c r="DH6" s="594"/>
      <c r="DI6" s="594"/>
      <c r="DJ6" s="594"/>
      <c r="DK6" s="594"/>
      <c r="DL6" s="594"/>
      <c r="DM6" s="594"/>
      <c r="DN6" s="594"/>
      <c r="DO6" s="594"/>
      <c r="DP6" s="595"/>
      <c r="DQ6" s="602">
        <v>58546</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1378</v>
      </c>
      <c r="S7" s="594"/>
      <c r="T7" s="594"/>
      <c r="U7" s="594"/>
      <c r="V7" s="594"/>
      <c r="W7" s="594"/>
      <c r="X7" s="594"/>
      <c r="Y7" s="595"/>
      <c r="Z7" s="596">
        <v>0</v>
      </c>
      <c r="AA7" s="596"/>
      <c r="AB7" s="596"/>
      <c r="AC7" s="596"/>
      <c r="AD7" s="597">
        <v>1378</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295543</v>
      </c>
      <c r="BH7" s="594"/>
      <c r="BI7" s="594"/>
      <c r="BJ7" s="594"/>
      <c r="BK7" s="594"/>
      <c r="BL7" s="594"/>
      <c r="BM7" s="594"/>
      <c r="BN7" s="595"/>
      <c r="BO7" s="596">
        <v>33.1</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950170</v>
      </c>
      <c r="CS7" s="594"/>
      <c r="CT7" s="594"/>
      <c r="CU7" s="594"/>
      <c r="CV7" s="594"/>
      <c r="CW7" s="594"/>
      <c r="CX7" s="594"/>
      <c r="CY7" s="595"/>
      <c r="CZ7" s="596">
        <v>22.4</v>
      </c>
      <c r="DA7" s="596"/>
      <c r="DB7" s="596"/>
      <c r="DC7" s="596"/>
      <c r="DD7" s="602">
        <v>17697</v>
      </c>
      <c r="DE7" s="594"/>
      <c r="DF7" s="594"/>
      <c r="DG7" s="594"/>
      <c r="DH7" s="594"/>
      <c r="DI7" s="594"/>
      <c r="DJ7" s="594"/>
      <c r="DK7" s="594"/>
      <c r="DL7" s="594"/>
      <c r="DM7" s="594"/>
      <c r="DN7" s="594"/>
      <c r="DO7" s="594"/>
      <c r="DP7" s="595"/>
      <c r="DQ7" s="602">
        <v>787643</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3856</v>
      </c>
      <c r="S8" s="594"/>
      <c r="T8" s="594"/>
      <c r="U8" s="594"/>
      <c r="V8" s="594"/>
      <c r="W8" s="594"/>
      <c r="X8" s="594"/>
      <c r="Y8" s="595"/>
      <c r="Z8" s="596">
        <v>0.1</v>
      </c>
      <c r="AA8" s="596"/>
      <c r="AB8" s="596"/>
      <c r="AC8" s="596"/>
      <c r="AD8" s="597">
        <v>3856</v>
      </c>
      <c r="AE8" s="597"/>
      <c r="AF8" s="597"/>
      <c r="AG8" s="597"/>
      <c r="AH8" s="597"/>
      <c r="AI8" s="597"/>
      <c r="AJ8" s="597"/>
      <c r="AK8" s="597"/>
      <c r="AL8" s="598">
        <v>0.2</v>
      </c>
      <c r="AM8" s="599"/>
      <c r="AN8" s="599"/>
      <c r="AO8" s="600"/>
      <c r="AP8" s="590" t="s">
        <v>220</v>
      </c>
      <c r="AQ8" s="591"/>
      <c r="AR8" s="591"/>
      <c r="AS8" s="591"/>
      <c r="AT8" s="591"/>
      <c r="AU8" s="591"/>
      <c r="AV8" s="591"/>
      <c r="AW8" s="591"/>
      <c r="AX8" s="591"/>
      <c r="AY8" s="591"/>
      <c r="AZ8" s="591"/>
      <c r="BA8" s="591"/>
      <c r="BB8" s="591"/>
      <c r="BC8" s="591"/>
      <c r="BD8" s="591"/>
      <c r="BE8" s="591"/>
      <c r="BF8" s="592"/>
      <c r="BG8" s="593">
        <v>14182</v>
      </c>
      <c r="BH8" s="594"/>
      <c r="BI8" s="594"/>
      <c r="BJ8" s="594"/>
      <c r="BK8" s="594"/>
      <c r="BL8" s="594"/>
      <c r="BM8" s="594"/>
      <c r="BN8" s="595"/>
      <c r="BO8" s="596">
        <v>1.6</v>
      </c>
      <c r="BP8" s="596"/>
      <c r="BQ8" s="596"/>
      <c r="BR8" s="596"/>
      <c r="BS8" s="602" t="s">
        <v>109</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800927</v>
      </c>
      <c r="CS8" s="594"/>
      <c r="CT8" s="594"/>
      <c r="CU8" s="594"/>
      <c r="CV8" s="594"/>
      <c r="CW8" s="594"/>
      <c r="CX8" s="594"/>
      <c r="CY8" s="595"/>
      <c r="CZ8" s="596">
        <v>18.899999999999999</v>
      </c>
      <c r="DA8" s="596"/>
      <c r="DB8" s="596"/>
      <c r="DC8" s="596"/>
      <c r="DD8" s="602" t="s">
        <v>209</v>
      </c>
      <c r="DE8" s="594"/>
      <c r="DF8" s="594"/>
      <c r="DG8" s="594"/>
      <c r="DH8" s="594"/>
      <c r="DI8" s="594"/>
      <c r="DJ8" s="594"/>
      <c r="DK8" s="594"/>
      <c r="DL8" s="594"/>
      <c r="DM8" s="594"/>
      <c r="DN8" s="594"/>
      <c r="DO8" s="594"/>
      <c r="DP8" s="595"/>
      <c r="DQ8" s="602">
        <v>464809</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4083</v>
      </c>
      <c r="S9" s="594"/>
      <c r="T9" s="594"/>
      <c r="U9" s="594"/>
      <c r="V9" s="594"/>
      <c r="W9" s="594"/>
      <c r="X9" s="594"/>
      <c r="Y9" s="595"/>
      <c r="Z9" s="596">
        <v>0.1</v>
      </c>
      <c r="AA9" s="596"/>
      <c r="AB9" s="596"/>
      <c r="AC9" s="596"/>
      <c r="AD9" s="597">
        <v>4083</v>
      </c>
      <c r="AE9" s="597"/>
      <c r="AF9" s="597"/>
      <c r="AG9" s="597"/>
      <c r="AH9" s="597"/>
      <c r="AI9" s="597"/>
      <c r="AJ9" s="597"/>
      <c r="AK9" s="597"/>
      <c r="AL9" s="598">
        <v>0.2</v>
      </c>
      <c r="AM9" s="599"/>
      <c r="AN9" s="599"/>
      <c r="AO9" s="600"/>
      <c r="AP9" s="590" t="s">
        <v>223</v>
      </c>
      <c r="AQ9" s="591"/>
      <c r="AR9" s="591"/>
      <c r="AS9" s="591"/>
      <c r="AT9" s="591"/>
      <c r="AU9" s="591"/>
      <c r="AV9" s="591"/>
      <c r="AW9" s="591"/>
      <c r="AX9" s="591"/>
      <c r="AY9" s="591"/>
      <c r="AZ9" s="591"/>
      <c r="BA9" s="591"/>
      <c r="BB9" s="591"/>
      <c r="BC9" s="591"/>
      <c r="BD9" s="591"/>
      <c r="BE9" s="591"/>
      <c r="BF9" s="592"/>
      <c r="BG9" s="593">
        <v>248452</v>
      </c>
      <c r="BH9" s="594"/>
      <c r="BI9" s="594"/>
      <c r="BJ9" s="594"/>
      <c r="BK9" s="594"/>
      <c r="BL9" s="594"/>
      <c r="BM9" s="594"/>
      <c r="BN9" s="595"/>
      <c r="BO9" s="596">
        <v>27.8</v>
      </c>
      <c r="BP9" s="596"/>
      <c r="BQ9" s="596"/>
      <c r="BR9" s="596"/>
      <c r="BS9" s="602" t="s">
        <v>109</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515336</v>
      </c>
      <c r="CS9" s="594"/>
      <c r="CT9" s="594"/>
      <c r="CU9" s="594"/>
      <c r="CV9" s="594"/>
      <c r="CW9" s="594"/>
      <c r="CX9" s="594"/>
      <c r="CY9" s="595"/>
      <c r="CZ9" s="596">
        <v>12.1</v>
      </c>
      <c r="DA9" s="596"/>
      <c r="DB9" s="596"/>
      <c r="DC9" s="596"/>
      <c r="DD9" s="602">
        <v>5386</v>
      </c>
      <c r="DE9" s="594"/>
      <c r="DF9" s="594"/>
      <c r="DG9" s="594"/>
      <c r="DH9" s="594"/>
      <c r="DI9" s="594"/>
      <c r="DJ9" s="594"/>
      <c r="DK9" s="594"/>
      <c r="DL9" s="594"/>
      <c r="DM9" s="594"/>
      <c r="DN9" s="594"/>
      <c r="DO9" s="594"/>
      <c r="DP9" s="595"/>
      <c r="DQ9" s="602">
        <v>498194</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154957</v>
      </c>
      <c r="S10" s="594"/>
      <c r="T10" s="594"/>
      <c r="U10" s="594"/>
      <c r="V10" s="594"/>
      <c r="W10" s="594"/>
      <c r="X10" s="594"/>
      <c r="Y10" s="595"/>
      <c r="Z10" s="596">
        <v>3.4</v>
      </c>
      <c r="AA10" s="596"/>
      <c r="AB10" s="596"/>
      <c r="AC10" s="596"/>
      <c r="AD10" s="597">
        <v>154957</v>
      </c>
      <c r="AE10" s="597"/>
      <c r="AF10" s="597"/>
      <c r="AG10" s="597"/>
      <c r="AH10" s="597"/>
      <c r="AI10" s="597"/>
      <c r="AJ10" s="597"/>
      <c r="AK10" s="597"/>
      <c r="AL10" s="598">
        <v>6.3</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19581</v>
      </c>
      <c r="BH10" s="594"/>
      <c r="BI10" s="594"/>
      <c r="BJ10" s="594"/>
      <c r="BK10" s="594"/>
      <c r="BL10" s="594"/>
      <c r="BM10" s="594"/>
      <c r="BN10" s="595"/>
      <c r="BO10" s="596">
        <v>2.2000000000000002</v>
      </c>
      <c r="BP10" s="596"/>
      <c r="BQ10" s="596"/>
      <c r="BR10" s="596"/>
      <c r="BS10" s="602" t="s">
        <v>109</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t="s">
        <v>109</v>
      </c>
      <c r="CS10" s="594"/>
      <c r="CT10" s="594"/>
      <c r="CU10" s="594"/>
      <c r="CV10" s="594"/>
      <c r="CW10" s="594"/>
      <c r="CX10" s="594"/>
      <c r="CY10" s="595"/>
      <c r="CZ10" s="596" t="s">
        <v>109</v>
      </c>
      <c r="DA10" s="596"/>
      <c r="DB10" s="596"/>
      <c r="DC10" s="596"/>
      <c r="DD10" s="602" t="s">
        <v>109</v>
      </c>
      <c r="DE10" s="594"/>
      <c r="DF10" s="594"/>
      <c r="DG10" s="594"/>
      <c r="DH10" s="594"/>
      <c r="DI10" s="594"/>
      <c r="DJ10" s="594"/>
      <c r="DK10" s="594"/>
      <c r="DL10" s="594"/>
      <c r="DM10" s="594"/>
      <c r="DN10" s="594"/>
      <c r="DO10" s="594"/>
      <c r="DP10" s="595"/>
      <c r="DQ10" s="602" t="s">
        <v>109</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109</v>
      </c>
      <c r="S11" s="594"/>
      <c r="T11" s="594"/>
      <c r="U11" s="594"/>
      <c r="V11" s="594"/>
      <c r="W11" s="594"/>
      <c r="X11" s="594"/>
      <c r="Y11" s="595"/>
      <c r="Z11" s="596" t="s">
        <v>109</v>
      </c>
      <c r="AA11" s="596"/>
      <c r="AB11" s="596"/>
      <c r="AC11" s="596"/>
      <c r="AD11" s="597" t="s">
        <v>109</v>
      </c>
      <c r="AE11" s="597"/>
      <c r="AF11" s="597"/>
      <c r="AG11" s="597"/>
      <c r="AH11" s="597"/>
      <c r="AI11" s="597"/>
      <c r="AJ11" s="597"/>
      <c r="AK11" s="597"/>
      <c r="AL11" s="598" t="s">
        <v>109</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13328</v>
      </c>
      <c r="BH11" s="594"/>
      <c r="BI11" s="594"/>
      <c r="BJ11" s="594"/>
      <c r="BK11" s="594"/>
      <c r="BL11" s="594"/>
      <c r="BM11" s="594"/>
      <c r="BN11" s="595"/>
      <c r="BO11" s="596">
        <v>1.5</v>
      </c>
      <c r="BP11" s="596"/>
      <c r="BQ11" s="596"/>
      <c r="BR11" s="596"/>
      <c r="BS11" s="602" t="s">
        <v>109</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158745</v>
      </c>
      <c r="CS11" s="594"/>
      <c r="CT11" s="594"/>
      <c r="CU11" s="594"/>
      <c r="CV11" s="594"/>
      <c r="CW11" s="594"/>
      <c r="CX11" s="594"/>
      <c r="CY11" s="595"/>
      <c r="CZ11" s="596">
        <v>3.7</v>
      </c>
      <c r="DA11" s="596"/>
      <c r="DB11" s="596"/>
      <c r="DC11" s="596"/>
      <c r="DD11" s="602">
        <v>27456</v>
      </c>
      <c r="DE11" s="594"/>
      <c r="DF11" s="594"/>
      <c r="DG11" s="594"/>
      <c r="DH11" s="594"/>
      <c r="DI11" s="594"/>
      <c r="DJ11" s="594"/>
      <c r="DK11" s="594"/>
      <c r="DL11" s="594"/>
      <c r="DM11" s="594"/>
      <c r="DN11" s="594"/>
      <c r="DO11" s="594"/>
      <c r="DP11" s="595"/>
      <c r="DQ11" s="602">
        <v>117545</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482914</v>
      </c>
      <c r="BH12" s="594"/>
      <c r="BI12" s="594"/>
      <c r="BJ12" s="594"/>
      <c r="BK12" s="594"/>
      <c r="BL12" s="594"/>
      <c r="BM12" s="594"/>
      <c r="BN12" s="595"/>
      <c r="BO12" s="596">
        <v>54</v>
      </c>
      <c r="BP12" s="596"/>
      <c r="BQ12" s="596"/>
      <c r="BR12" s="596"/>
      <c r="BS12" s="602" t="s">
        <v>109</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378028</v>
      </c>
      <c r="CS12" s="594"/>
      <c r="CT12" s="594"/>
      <c r="CU12" s="594"/>
      <c r="CV12" s="594"/>
      <c r="CW12" s="594"/>
      <c r="CX12" s="594"/>
      <c r="CY12" s="595"/>
      <c r="CZ12" s="596">
        <v>8.9</v>
      </c>
      <c r="DA12" s="596"/>
      <c r="DB12" s="596"/>
      <c r="DC12" s="596"/>
      <c r="DD12" s="602">
        <v>74361</v>
      </c>
      <c r="DE12" s="594"/>
      <c r="DF12" s="594"/>
      <c r="DG12" s="594"/>
      <c r="DH12" s="594"/>
      <c r="DI12" s="594"/>
      <c r="DJ12" s="594"/>
      <c r="DK12" s="594"/>
      <c r="DL12" s="594"/>
      <c r="DM12" s="594"/>
      <c r="DN12" s="594"/>
      <c r="DO12" s="594"/>
      <c r="DP12" s="595"/>
      <c r="DQ12" s="602">
        <v>214925</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10966</v>
      </c>
      <c r="S13" s="594"/>
      <c r="T13" s="594"/>
      <c r="U13" s="594"/>
      <c r="V13" s="594"/>
      <c r="W13" s="594"/>
      <c r="X13" s="594"/>
      <c r="Y13" s="595"/>
      <c r="Z13" s="596">
        <v>0.2</v>
      </c>
      <c r="AA13" s="596"/>
      <c r="AB13" s="596"/>
      <c r="AC13" s="596"/>
      <c r="AD13" s="597">
        <v>10966</v>
      </c>
      <c r="AE13" s="597"/>
      <c r="AF13" s="597"/>
      <c r="AG13" s="597"/>
      <c r="AH13" s="597"/>
      <c r="AI13" s="597"/>
      <c r="AJ13" s="597"/>
      <c r="AK13" s="597"/>
      <c r="AL13" s="598">
        <v>0.4</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478276</v>
      </c>
      <c r="BH13" s="594"/>
      <c r="BI13" s="594"/>
      <c r="BJ13" s="594"/>
      <c r="BK13" s="594"/>
      <c r="BL13" s="594"/>
      <c r="BM13" s="594"/>
      <c r="BN13" s="595"/>
      <c r="BO13" s="596">
        <v>53.5</v>
      </c>
      <c r="BP13" s="596"/>
      <c r="BQ13" s="596"/>
      <c r="BR13" s="596"/>
      <c r="BS13" s="602" t="s">
        <v>109</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246849</v>
      </c>
      <c r="CS13" s="594"/>
      <c r="CT13" s="594"/>
      <c r="CU13" s="594"/>
      <c r="CV13" s="594"/>
      <c r="CW13" s="594"/>
      <c r="CX13" s="594"/>
      <c r="CY13" s="595"/>
      <c r="CZ13" s="596">
        <v>5.8</v>
      </c>
      <c r="DA13" s="596"/>
      <c r="DB13" s="596"/>
      <c r="DC13" s="596"/>
      <c r="DD13" s="602">
        <v>139009</v>
      </c>
      <c r="DE13" s="594"/>
      <c r="DF13" s="594"/>
      <c r="DG13" s="594"/>
      <c r="DH13" s="594"/>
      <c r="DI13" s="594"/>
      <c r="DJ13" s="594"/>
      <c r="DK13" s="594"/>
      <c r="DL13" s="594"/>
      <c r="DM13" s="594"/>
      <c r="DN13" s="594"/>
      <c r="DO13" s="594"/>
      <c r="DP13" s="595"/>
      <c r="DQ13" s="602">
        <v>203785</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18274</v>
      </c>
      <c r="BH14" s="594"/>
      <c r="BI14" s="594"/>
      <c r="BJ14" s="594"/>
      <c r="BK14" s="594"/>
      <c r="BL14" s="594"/>
      <c r="BM14" s="594"/>
      <c r="BN14" s="595"/>
      <c r="BO14" s="596">
        <v>2</v>
      </c>
      <c r="BP14" s="596"/>
      <c r="BQ14" s="596"/>
      <c r="BR14" s="596"/>
      <c r="BS14" s="602" t="s">
        <v>109</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278326</v>
      </c>
      <c r="CS14" s="594"/>
      <c r="CT14" s="594"/>
      <c r="CU14" s="594"/>
      <c r="CV14" s="594"/>
      <c r="CW14" s="594"/>
      <c r="CX14" s="594"/>
      <c r="CY14" s="595"/>
      <c r="CZ14" s="596">
        <v>6.6</v>
      </c>
      <c r="DA14" s="596"/>
      <c r="DB14" s="596"/>
      <c r="DC14" s="596"/>
      <c r="DD14" s="602">
        <v>810</v>
      </c>
      <c r="DE14" s="594"/>
      <c r="DF14" s="594"/>
      <c r="DG14" s="594"/>
      <c r="DH14" s="594"/>
      <c r="DI14" s="594"/>
      <c r="DJ14" s="594"/>
      <c r="DK14" s="594"/>
      <c r="DL14" s="594"/>
      <c r="DM14" s="594"/>
      <c r="DN14" s="594"/>
      <c r="DO14" s="594"/>
      <c r="DP14" s="595"/>
      <c r="DQ14" s="602">
        <v>224436</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2189</v>
      </c>
      <c r="S15" s="594"/>
      <c r="T15" s="594"/>
      <c r="U15" s="594"/>
      <c r="V15" s="594"/>
      <c r="W15" s="594"/>
      <c r="X15" s="594"/>
      <c r="Y15" s="595"/>
      <c r="Z15" s="596">
        <v>0</v>
      </c>
      <c r="AA15" s="596"/>
      <c r="AB15" s="596"/>
      <c r="AC15" s="596"/>
      <c r="AD15" s="597">
        <v>2189</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73116</v>
      </c>
      <c r="BH15" s="594"/>
      <c r="BI15" s="594"/>
      <c r="BJ15" s="594"/>
      <c r="BK15" s="594"/>
      <c r="BL15" s="594"/>
      <c r="BM15" s="594"/>
      <c r="BN15" s="595"/>
      <c r="BO15" s="596">
        <v>8.1999999999999993</v>
      </c>
      <c r="BP15" s="596"/>
      <c r="BQ15" s="596"/>
      <c r="BR15" s="596"/>
      <c r="BS15" s="602" t="s">
        <v>109</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512124</v>
      </c>
      <c r="CS15" s="594"/>
      <c r="CT15" s="594"/>
      <c r="CU15" s="594"/>
      <c r="CV15" s="594"/>
      <c r="CW15" s="594"/>
      <c r="CX15" s="594"/>
      <c r="CY15" s="595"/>
      <c r="CZ15" s="596">
        <v>12.1</v>
      </c>
      <c r="DA15" s="596"/>
      <c r="DB15" s="596"/>
      <c r="DC15" s="596"/>
      <c r="DD15" s="602">
        <v>223970</v>
      </c>
      <c r="DE15" s="594"/>
      <c r="DF15" s="594"/>
      <c r="DG15" s="594"/>
      <c r="DH15" s="594"/>
      <c r="DI15" s="594"/>
      <c r="DJ15" s="594"/>
      <c r="DK15" s="594"/>
      <c r="DL15" s="594"/>
      <c r="DM15" s="594"/>
      <c r="DN15" s="594"/>
      <c r="DO15" s="594"/>
      <c r="DP15" s="595"/>
      <c r="DQ15" s="602">
        <v>281572</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1658382</v>
      </c>
      <c r="S16" s="594"/>
      <c r="T16" s="594"/>
      <c r="U16" s="594"/>
      <c r="V16" s="594"/>
      <c r="W16" s="594"/>
      <c r="X16" s="594"/>
      <c r="Y16" s="595"/>
      <c r="Z16" s="596">
        <v>36.4</v>
      </c>
      <c r="AA16" s="596"/>
      <c r="AB16" s="596"/>
      <c r="AC16" s="596"/>
      <c r="AD16" s="597">
        <v>1343116</v>
      </c>
      <c r="AE16" s="597"/>
      <c r="AF16" s="597"/>
      <c r="AG16" s="597"/>
      <c r="AH16" s="597"/>
      <c r="AI16" s="597"/>
      <c r="AJ16" s="597"/>
      <c r="AK16" s="597"/>
      <c r="AL16" s="598">
        <v>54.3</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109</v>
      </c>
      <c r="CS16" s="594"/>
      <c r="CT16" s="594"/>
      <c r="CU16" s="594"/>
      <c r="CV16" s="594"/>
      <c r="CW16" s="594"/>
      <c r="CX16" s="594"/>
      <c r="CY16" s="595"/>
      <c r="CZ16" s="596" t="s">
        <v>109</v>
      </c>
      <c r="DA16" s="596"/>
      <c r="DB16" s="596"/>
      <c r="DC16" s="596"/>
      <c r="DD16" s="602" t="s">
        <v>109</v>
      </c>
      <c r="DE16" s="594"/>
      <c r="DF16" s="594"/>
      <c r="DG16" s="594"/>
      <c r="DH16" s="594"/>
      <c r="DI16" s="594"/>
      <c r="DJ16" s="594"/>
      <c r="DK16" s="594"/>
      <c r="DL16" s="594"/>
      <c r="DM16" s="594"/>
      <c r="DN16" s="594"/>
      <c r="DO16" s="594"/>
      <c r="DP16" s="595"/>
      <c r="DQ16" s="602" t="s">
        <v>109</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1343116</v>
      </c>
      <c r="S17" s="594"/>
      <c r="T17" s="594"/>
      <c r="U17" s="594"/>
      <c r="V17" s="594"/>
      <c r="W17" s="594"/>
      <c r="X17" s="594"/>
      <c r="Y17" s="595"/>
      <c r="Z17" s="596">
        <v>29.5</v>
      </c>
      <c r="AA17" s="596"/>
      <c r="AB17" s="596"/>
      <c r="AC17" s="596"/>
      <c r="AD17" s="597">
        <v>1343116</v>
      </c>
      <c r="AE17" s="597"/>
      <c r="AF17" s="597"/>
      <c r="AG17" s="597"/>
      <c r="AH17" s="597"/>
      <c r="AI17" s="597"/>
      <c r="AJ17" s="597"/>
      <c r="AK17" s="597"/>
      <c r="AL17" s="598">
        <v>54.3</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349251</v>
      </c>
      <c r="CS17" s="594"/>
      <c r="CT17" s="594"/>
      <c r="CU17" s="594"/>
      <c r="CV17" s="594"/>
      <c r="CW17" s="594"/>
      <c r="CX17" s="594"/>
      <c r="CY17" s="595"/>
      <c r="CZ17" s="596">
        <v>8.1999999999999993</v>
      </c>
      <c r="DA17" s="596"/>
      <c r="DB17" s="596"/>
      <c r="DC17" s="596"/>
      <c r="DD17" s="602" t="s">
        <v>109</v>
      </c>
      <c r="DE17" s="594"/>
      <c r="DF17" s="594"/>
      <c r="DG17" s="594"/>
      <c r="DH17" s="594"/>
      <c r="DI17" s="594"/>
      <c r="DJ17" s="594"/>
      <c r="DK17" s="594"/>
      <c r="DL17" s="594"/>
      <c r="DM17" s="594"/>
      <c r="DN17" s="594"/>
      <c r="DO17" s="594"/>
      <c r="DP17" s="595"/>
      <c r="DQ17" s="602">
        <v>349251</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315266</v>
      </c>
      <c r="S18" s="594"/>
      <c r="T18" s="594"/>
      <c r="U18" s="594"/>
      <c r="V18" s="594"/>
      <c r="W18" s="594"/>
      <c r="X18" s="594"/>
      <c r="Y18" s="595"/>
      <c r="Z18" s="596">
        <v>6.9</v>
      </c>
      <c r="AA18" s="596"/>
      <c r="AB18" s="596"/>
      <c r="AC18" s="596"/>
      <c r="AD18" s="597" t="s">
        <v>109</v>
      </c>
      <c r="AE18" s="597"/>
      <c r="AF18" s="597"/>
      <c r="AG18" s="597"/>
      <c r="AH18" s="597"/>
      <c r="AI18" s="597"/>
      <c r="AJ18" s="597"/>
      <c r="AK18" s="597"/>
      <c r="AL18" s="598" t="s">
        <v>109</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109</v>
      </c>
      <c r="S19" s="594"/>
      <c r="T19" s="594"/>
      <c r="U19" s="594"/>
      <c r="V19" s="594"/>
      <c r="W19" s="594"/>
      <c r="X19" s="594"/>
      <c r="Y19" s="595"/>
      <c r="Z19" s="596" t="s">
        <v>109</v>
      </c>
      <c r="AA19" s="596"/>
      <c r="AB19" s="596"/>
      <c r="AC19" s="596"/>
      <c r="AD19" s="597" t="s">
        <v>109</v>
      </c>
      <c r="AE19" s="597"/>
      <c r="AF19" s="597"/>
      <c r="AG19" s="597"/>
      <c r="AH19" s="597"/>
      <c r="AI19" s="597"/>
      <c r="AJ19" s="597"/>
      <c r="AK19" s="597"/>
      <c r="AL19" s="598" t="s">
        <v>109</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23635</v>
      </c>
      <c r="BH19" s="594"/>
      <c r="BI19" s="594"/>
      <c r="BJ19" s="594"/>
      <c r="BK19" s="594"/>
      <c r="BL19" s="594"/>
      <c r="BM19" s="594"/>
      <c r="BN19" s="595"/>
      <c r="BO19" s="596">
        <v>2.6</v>
      </c>
      <c r="BP19" s="596"/>
      <c r="BQ19" s="596"/>
      <c r="BR19" s="596"/>
      <c r="BS19" s="602" t="s">
        <v>109</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2772009</v>
      </c>
      <c r="S20" s="594"/>
      <c r="T20" s="594"/>
      <c r="U20" s="594"/>
      <c r="V20" s="594"/>
      <c r="W20" s="594"/>
      <c r="X20" s="594"/>
      <c r="Y20" s="595"/>
      <c r="Z20" s="596">
        <v>60.9</v>
      </c>
      <c r="AA20" s="596"/>
      <c r="AB20" s="596"/>
      <c r="AC20" s="596"/>
      <c r="AD20" s="597">
        <v>2456743</v>
      </c>
      <c r="AE20" s="597"/>
      <c r="AF20" s="597"/>
      <c r="AG20" s="597"/>
      <c r="AH20" s="597"/>
      <c r="AI20" s="597"/>
      <c r="AJ20" s="597"/>
      <c r="AK20" s="597"/>
      <c r="AL20" s="598">
        <v>99.2</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23635</v>
      </c>
      <c r="BH20" s="594"/>
      <c r="BI20" s="594"/>
      <c r="BJ20" s="594"/>
      <c r="BK20" s="594"/>
      <c r="BL20" s="594"/>
      <c r="BM20" s="594"/>
      <c r="BN20" s="595"/>
      <c r="BO20" s="596">
        <v>2.6</v>
      </c>
      <c r="BP20" s="596"/>
      <c r="BQ20" s="596"/>
      <c r="BR20" s="596"/>
      <c r="BS20" s="602" t="s">
        <v>109</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4248302</v>
      </c>
      <c r="CS20" s="594"/>
      <c r="CT20" s="594"/>
      <c r="CU20" s="594"/>
      <c r="CV20" s="594"/>
      <c r="CW20" s="594"/>
      <c r="CX20" s="594"/>
      <c r="CY20" s="595"/>
      <c r="CZ20" s="596">
        <v>100</v>
      </c>
      <c r="DA20" s="596"/>
      <c r="DB20" s="596"/>
      <c r="DC20" s="596"/>
      <c r="DD20" s="602">
        <v>488689</v>
      </c>
      <c r="DE20" s="594"/>
      <c r="DF20" s="594"/>
      <c r="DG20" s="594"/>
      <c r="DH20" s="594"/>
      <c r="DI20" s="594"/>
      <c r="DJ20" s="594"/>
      <c r="DK20" s="594"/>
      <c r="DL20" s="594"/>
      <c r="DM20" s="594"/>
      <c r="DN20" s="594"/>
      <c r="DO20" s="594"/>
      <c r="DP20" s="595"/>
      <c r="DQ20" s="602">
        <v>3200706</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1355</v>
      </c>
      <c r="S21" s="594"/>
      <c r="T21" s="594"/>
      <c r="U21" s="594"/>
      <c r="V21" s="594"/>
      <c r="W21" s="594"/>
      <c r="X21" s="594"/>
      <c r="Y21" s="595"/>
      <c r="Z21" s="596">
        <v>0</v>
      </c>
      <c r="AA21" s="596"/>
      <c r="AB21" s="596"/>
      <c r="AC21" s="596"/>
      <c r="AD21" s="597">
        <v>1355</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23635</v>
      </c>
      <c r="BH21" s="594"/>
      <c r="BI21" s="594"/>
      <c r="BJ21" s="594"/>
      <c r="BK21" s="594"/>
      <c r="BL21" s="594"/>
      <c r="BM21" s="594"/>
      <c r="BN21" s="595"/>
      <c r="BO21" s="596">
        <v>2.6</v>
      </c>
      <c r="BP21" s="596"/>
      <c r="BQ21" s="596"/>
      <c r="BR21" s="596"/>
      <c r="BS21" s="602" t="s">
        <v>109</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16670</v>
      </c>
      <c r="S22" s="594"/>
      <c r="T22" s="594"/>
      <c r="U22" s="594"/>
      <c r="V22" s="594"/>
      <c r="W22" s="594"/>
      <c r="X22" s="594"/>
      <c r="Y22" s="595"/>
      <c r="Z22" s="596">
        <v>0.4</v>
      </c>
      <c r="AA22" s="596"/>
      <c r="AB22" s="596"/>
      <c r="AC22" s="596"/>
      <c r="AD22" s="597" t="s">
        <v>109</v>
      </c>
      <c r="AE22" s="597"/>
      <c r="AF22" s="597"/>
      <c r="AG22" s="597"/>
      <c r="AH22" s="597"/>
      <c r="AI22" s="597"/>
      <c r="AJ22" s="597"/>
      <c r="AK22" s="597"/>
      <c r="AL22" s="598" t="s">
        <v>109</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94688</v>
      </c>
      <c r="S23" s="594"/>
      <c r="T23" s="594"/>
      <c r="U23" s="594"/>
      <c r="V23" s="594"/>
      <c r="W23" s="594"/>
      <c r="X23" s="594"/>
      <c r="Y23" s="595"/>
      <c r="Z23" s="596">
        <v>2.1</v>
      </c>
      <c r="AA23" s="596"/>
      <c r="AB23" s="596"/>
      <c r="AC23" s="596"/>
      <c r="AD23" s="597" t="s">
        <v>109</v>
      </c>
      <c r="AE23" s="597"/>
      <c r="AF23" s="597"/>
      <c r="AG23" s="597"/>
      <c r="AH23" s="597"/>
      <c r="AI23" s="597"/>
      <c r="AJ23" s="597"/>
      <c r="AK23" s="597"/>
      <c r="AL23" s="598" t="s">
        <v>109</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8" t="s">
        <v>268</v>
      </c>
      <c r="DM23" s="619"/>
      <c r="DN23" s="619"/>
      <c r="DO23" s="619"/>
      <c r="DP23" s="619"/>
      <c r="DQ23" s="619"/>
      <c r="DR23" s="619"/>
      <c r="DS23" s="619"/>
      <c r="DT23" s="619"/>
      <c r="DU23" s="619"/>
      <c r="DV23" s="620"/>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4044</v>
      </c>
      <c r="S24" s="594"/>
      <c r="T24" s="594"/>
      <c r="U24" s="594"/>
      <c r="V24" s="594"/>
      <c r="W24" s="594"/>
      <c r="X24" s="594"/>
      <c r="Y24" s="595"/>
      <c r="Z24" s="596">
        <v>0.1</v>
      </c>
      <c r="AA24" s="596"/>
      <c r="AB24" s="596"/>
      <c r="AC24" s="596"/>
      <c r="AD24" s="597" t="s">
        <v>109</v>
      </c>
      <c r="AE24" s="597"/>
      <c r="AF24" s="597"/>
      <c r="AG24" s="597"/>
      <c r="AH24" s="597"/>
      <c r="AI24" s="597"/>
      <c r="AJ24" s="597"/>
      <c r="AK24" s="597"/>
      <c r="AL24" s="598" t="s">
        <v>109</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1316705</v>
      </c>
      <c r="CS24" s="583"/>
      <c r="CT24" s="583"/>
      <c r="CU24" s="583"/>
      <c r="CV24" s="583"/>
      <c r="CW24" s="583"/>
      <c r="CX24" s="583"/>
      <c r="CY24" s="584"/>
      <c r="CZ24" s="622">
        <v>31</v>
      </c>
      <c r="DA24" s="623"/>
      <c r="DB24" s="623"/>
      <c r="DC24" s="624"/>
      <c r="DD24" s="621">
        <v>1035267</v>
      </c>
      <c r="DE24" s="583"/>
      <c r="DF24" s="583"/>
      <c r="DG24" s="583"/>
      <c r="DH24" s="583"/>
      <c r="DI24" s="583"/>
      <c r="DJ24" s="583"/>
      <c r="DK24" s="584"/>
      <c r="DL24" s="621">
        <v>1027606</v>
      </c>
      <c r="DM24" s="583"/>
      <c r="DN24" s="583"/>
      <c r="DO24" s="583"/>
      <c r="DP24" s="583"/>
      <c r="DQ24" s="583"/>
      <c r="DR24" s="583"/>
      <c r="DS24" s="583"/>
      <c r="DT24" s="583"/>
      <c r="DU24" s="583"/>
      <c r="DV24" s="584"/>
      <c r="DW24" s="587">
        <v>39.1</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330025</v>
      </c>
      <c r="S25" s="594"/>
      <c r="T25" s="594"/>
      <c r="U25" s="594"/>
      <c r="V25" s="594"/>
      <c r="W25" s="594"/>
      <c r="X25" s="594"/>
      <c r="Y25" s="595"/>
      <c r="Z25" s="596">
        <v>7.2</v>
      </c>
      <c r="AA25" s="596"/>
      <c r="AB25" s="596"/>
      <c r="AC25" s="596"/>
      <c r="AD25" s="597" t="s">
        <v>109</v>
      </c>
      <c r="AE25" s="597"/>
      <c r="AF25" s="597"/>
      <c r="AG25" s="597"/>
      <c r="AH25" s="597"/>
      <c r="AI25" s="597"/>
      <c r="AJ25" s="597"/>
      <c r="AK25" s="597"/>
      <c r="AL25" s="598" t="s">
        <v>109</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602083</v>
      </c>
      <c r="CS25" s="613"/>
      <c r="CT25" s="613"/>
      <c r="CU25" s="613"/>
      <c r="CV25" s="613"/>
      <c r="CW25" s="613"/>
      <c r="CX25" s="613"/>
      <c r="CY25" s="614"/>
      <c r="CZ25" s="627">
        <v>14.2</v>
      </c>
      <c r="DA25" s="628"/>
      <c r="DB25" s="628"/>
      <c r="DC25" s="629"/>
      <c r="DD25" s="602">
        <v>570255</v>
      </c>
      <c r="DE25" s="613"/>
      <c r="DF25" s="613"/>
      <c r="DG25" s="613"/>
      <c r="DH25" s="613"/>
      <c r="DI25" s="613"/>
      <c r="DJ25" s="613"/>
      <c r="DK25" s="614"/>
      <c r="DL25" s="602">
        <v>563304</v>
      </c>
      <c r="DM25" s="613"/>
      <c r="DN25" s="613"/>
      <c r="DO25" s="613"/>
      <c r="DP25" s="613"/>
      <c r="DQ25" s="613"/>
      <c r="DR25" s="613"/>
      <c r="DS25" s="613"/>
      <c r="DT25" s="613"/>
      <c r="DU25" s="613"/>
      <c r="DV25" s="614"/>
      <c r="DW25" s="598">
        <v>21.4</v>
      </c>
      <c r="DX25" s="625"/>
      <c r="DY25" s="625"/>
      <c r="DZ25" s="625"/>
      <c r="EA25" s="625"/>
      <c r="EB25" s="625"/>
      <c r="EC25" s="626"/>
    </row>
    <row r="26" spans="2:133" ht="11.25" customHeight="1">
      <c r="B26" s="630" t="s">
        <v>276</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372110</v>
      </c>
      <c r="CS26" s="594"/>
      <c r="CT26" s="594"/>
      <c r="CU26" s="594"/>
      <c r="CV26" s="594"/>
      <c r="CW26" s="594"/>
      <c r="CX26" s="594"/>
      <c r="CY26" s="595"/>
      <c r="CZ26" s="627">
        <v>8.8000000000000007</v>
      </c>
      <c r="DA26" s="628"/>
      <c r="DB26" s="628"/>
      <c r="DC26" s="629"/>
      <c r="DD26" s="602">
        <v>347573</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5"/>
      <c r="DY26" s="625"/>
      <c r="DZ26" s="625"/>
      <c r="EA26" s="625"/>
      <c r="EB26" s="625"/>
      <c r="EC26" s="626"/>
    </row>
    <row r="27" spans="2:133" ht="11.25" customHeight="1">
      <c r="B27" s="590" t="s">
        <v>279</v>
      </c>
      <c r="C27" s="591"/>
      <c r="D27" s="591"/>
      <c r="E27" s="591"/>
      <c r="F27" s="591"/>
      <c r="G27" s="591"/>
      <c r="H27" s="591"/>
      <c r="I27" s="591"/>
      <c r="J27" s="591"/>
      <c r="K27" s="591"/>
      <c r="L27" s="591"/>
      <c r="M27" s="591"/>
      <c r="N27" s="591"/>
      <c r="O27" s="591"/>
      <c r="P27" s="591"/>
      <c r="Q27" s="592"/>
      <c r="R27" s="593">
        <v>271289</v>
      </c>
      <c r="S27" s="594"/>
      <c r="T27" s="594"/>
      <c r="U27" s="594"/>
      <c r="V27" s="594"/>
      <c r="W27" s="594"/>
      <c r="X27" s="594"/>
      <c r="Y27" s="595"/>
      <c r="Z27" s="596">
        <v>6</v>
      </c>
      <c r="AA27" s="596"/>
      <c r="AB27" s="596"/>
      <c r="AC27" s="596"/>
      <c r="AD27" s="597" t="s">
        <v>109</v>
      </c>
      <c r="AE27" s="597"/>
      <c r="AF27" s="597"/>
      <c r="AG27" s="597"/>
      <c r="AH27" s="597"/>
      <c r="AI27" s="597"/>
      <c r="AJ27" s="597"/>
      <c r="AK27" s="597"/>
      <c r="AL27" s="598" t="s">
        <v>109</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893482</v>
      </c>
      <c r="BH27" s="594"/>
      <c r="BI27" s="594"/>
      <c r="BJ27" s="594"/>
      <c r="BK27" s="594"/>
      <c r="BL27" s="594"/>
      <c r="BM27" s="594"/>
      <c r="BN27" s="595"/>
      <c r="BO27" s="596">
        <v>100</v>
      </c>
      <c r="BP27" s="596"/>
      <c r="BQ27" s="596"/>
      <c r="BR27" s="596"/>
      <c r="BS27" s="602" t="s">
        <v>109</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365371</v>
      </c>
      <c r="CS27" s="613"/>
      <c r="CT27" s="613"/>
      <c r="CU27" s="613"/>
      <c r="CV27" s="613"/>
      <c r="CW27" s="613"/>
      <c r="CX27" s="613"/>
      <c r="CY27" s="614"/>
      <c r="CZ27" s="627">
        <v>8.6</v>
      </c>
      <c r="DA27" s="628"/>
      <c r="DB27" s="628"/>
      <c r="DC27" s="629"/>
      <c r="DD27" s="602">
        <v>115761</v>
      </c>
      <c r="DE27" s="613"/>
      <c r="DF27" s="613"/>
      <c r="DG27" s="613"/>
      <c r="DH27" s="613"/>
      <c r="DI27" s="613"/>
      <c r="DJ27" s="613"/>
      <c r="DK27" s="614"/>
      <c r="DL27" s="602">
        <v>115051</v>
      </c>
      <c r="DM27" s="613"/>
      <c r="DN27" s="613"/>
      <c r="DO27" s="613"/>
      <c r="DP27" s="613"/>
      <c r="DQ27" s="613"/>
      <c r="DR27" s="613"/>
      <c r="DS27" s="613"/>
      <c r="DT27" s="613"/>
      <c r="DU27" s="613"/>
      <c r="DV27" s="614"/>
      <c r="DW27" s="598">
        <v>4.4000000000000004</v>
      </c>
      <c r="DX27" s="625"/>
      <c r="DY27" s="625"/>
      <c r="DZ27" s="625"/>
      <c r="EA27" s="625"/>
      <c r="EB27" s="625"/>
      <c r="EC27" s="626"/>
    </row>
    <row r="28" spans="2:133" ht="11.25" customHeight="1">
      <c r="B28" s="590" t="s">
        <v>282</v>
      </c>
      <c r="C28" s="591"/>
      <c r="D28" s="591"/>
      <c r="E28" s="591"/>
      <c r="F28" s="591"/>
      <c r="G28" s="591"/>
      <c r="H28" s="591"/>
      <c r="I28" s="591"/>
      <c r="J28" s="591"/>
      <c r="K28" s="591"/>
      <c r="L28" s="591"/>
      <c r="M28" s="591"/>
      <c r="N28" s="591"/>
      <c r="O28" s="591"/>
      <c r="P28" s="591"/>
      <c r="Q28" s="592"/>
      <c r="R28" s="593">
        <v>43299</v>
      </c>
      <c r="S28" s="594"/>
      <c r="T28" s="594"/>
      <c r="U28" s="594"/>
      <c r="V28" s="594"/>
      <c r="W28" s="594"/>
      <c r="X28" s="594"/>
      <c r="Y28" s="595"/>
      <c r="Z28" s="596">
        <v>1</v>
      </c>
      <c r="AA28" s="596"/>
      <c r="AB28" s="596"/>
      <c r="AC28" s="596"/>
      <c r="AD28" s="597">
        <v>16888</v>
      </c>
      <c r="AE28" s="597"/>
      <c r="AF28" s="597"/>
      <c r="AG28" s="597"/>
      <c r="AH28" s="597"/>
      <c r="AI28" s="597"/>
      <c r="AJ28" s="597"/>
      <c r="AK28" s="597"/>
      <c r="AL28" s="598">
        <v>0.7</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349251</v>
      </c>
      <c r="CS28" s="594"/>
      <c r="CT28" s="594"/>
      <c r="CU28" s="594"/>
      <c r="CV28" s="594"/>
      <c r="CW28" s="594"/>
      <c r="CX28" s="594"/>
      <c r="CY28" s="595"/>
      <c r="CZ28" s="627">
        <v>8.1999999999999993</v>
      </c>
      <c r="DA28" s="628"/>
      <c r="DB28" s="628"/>
      <c r="DC28" s="629"/>
      <c r="DD28" s="602">
        <v>349251</v>
      </c>
      <c r="DE28" s="594"/>
      <c r="DF28" s="594"/>
      <c r="DG28" s="594"/>
      <c r="DH28" s="594"/>
      <c r="DI28" s="594"/>
      <c r="DJ28" s="594"/>
      <c r="DK28" s="595"/>
      <c r="DL28" s="602">
        <v>349251</v>
      </c>
      <c r="DM28" s="594"/>
      <c r="DN28" s="594"/>
      <c r="DO28" s="594"/>
      <c r="DP28" s="594"/>
      <c r="DQ28" s="594"/>
      <c r="DR28" s="594"/>
      <c r="DS28" s="594"/>
      <c r="DT28" s="594"/>
      <c r="DU28" s="594"/>
      <c r="DV28" s="595"/>
      <c r="DW28" s="598">
        <v>13.3</v>
      </c>
      <c r="DX28" s="625"/>
      <c r="DY28" s="625"/>
      <c r="DZ28" s="625"/>
      <c r="EA28" s="625"/>
      <c r="EB28" s="625"/>
      <c r="EC28" s="626"/>
    </row>
    <row r="29" spans="2:133" ht="11.25" customHeight="1">
      <c r="B29" s="590" t="s">
        <v>284</v>
      </c>
      <c r="C29" s="591"/>
      <c r="D29" s="591"/>
      <c r="E29" s="591"/>
      <c r="F29" s="591"/>
      <c r="G29" s="591"/>
      <c r="H29" s="591"/>
      <c r="I29" s="591"/>
      <c r="J29" s="591"/>
      <c r="K29" s="591"/>
      <c r="L29" s="591"/>
      <c r="M29" s="591"/>
      <c r="N29" s="591"/>
      <c r="O29" s="591"/>
      <c r="P29" s="591"/>
      <c r="Q29" s="592"/>
      <c r="R29" s="593">
        <v>29065</v>
      </c>
      <c r="S29" s="594"/>
      <c r="T29" s="594"/>
      <c r="U29" s="594"/>
      <c r="V29" s="594"/>
      <c r="W29" s="594"/>
      <c r="X29" s="594"/>
      <c r="Y29" s="595"/>
      <c r="Z29" s="596">
        <v>0.6</v>
      </c>
      <c r="AA29" s="596"/>
      <c r="AB29" s="596"/>
      <c r="AC29" s="596"/>
      <c r="AD29" s="597" t="s">
        <v>109</v>
      </c>
      <c r="AE29" s="597"/>
      <c r="AF29" s="597"/>
      <c r="AG29" s="597"/>
      <c r="AH29" s="597"/>
      <c r="AI29" s="597"/>
      <c r="AJ29" s="597"/>
      <c r="AK29" s="597"/>
      <c r="AL29" s="598" t="s">
        <v>109</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349251</v>
      </c>
      <c r="CS29" s="613"/>
      <c r="CT29" s="613"/>
      <c r="CU29" s="613"/>
      <c r="CV29" s="613"/>
      <c r="CW29" s="613"/>
      <c r="CX29" s="613"/>
      <c r="CY29" s="614"/>
      <c r="CZ29" s="627">
        <v>8.1999999999999993</v>
      </c>
      <c r="DA29" s="628"/>
      <c r="DB29" s="628"/>
      <c r="DC29" s="629"/>
      <c r="DD29" s="602">
        <v>349251</v>
      </c>
      <c r="DE29" s="613"/>
      <c r="DF29" s="613"/>
      <c r="DG29" s="613"/>
      <c r="DH29" s="613"/>
      <c r="DI29" s="613"/>
      <c r="DJ29" s="613"/>
      <c r="DK29" s="614"/>
      <c r="DL29" s="602">
        <v>349251</v>
      </c>
      <c r="DM29" s="613"/>
      <c r="DN29" s="613"/>
      <c r="DO29" s="613"/>
      <c r="DP29" s="613"/>
      <c r="DQ29" s="613"/>
      <c r="DR29" s="613"/>
      <c r="DS29" s="613"/>
      <c r="DT29" s="613"/>
      <c r="DU29" s="613"/>
      <c r="DV29" s="614"/>
      <c r="DW29" s="598">
        <v>13.3</v>
      </c>
      <c r="DX29" s="625"/>
      <c r="DY29" s="625"/>
      <c r="DZ29" s="625"/>
      <c r="EA29" s="625"/>
      <c r="EB29" s="625"/>
      <c r="EC29" s="626"/>
    </row>
    <row r="30" spans="2:133" ht="11.25" customHeight="1">
      <c r="B30" s="590" t="s">
        <v>289</v>
      </c>
      <c r="C30" s="591"/>
      <c r="D30" s="591"/>
      <c r="E30" s="591"/>
      <c r="F30" s="591"/>
      <c r="G30" s="591"/>
      <c r="H30" s="591"/>
      <c r="I30" s="591"/>
      <c r="J30" s="591"/>
      <c r="K30" s="591"/>
      <c r="L30" s="591"/>
      <c r="M30" s="591"/>
      <c r="N30" s="591"/>
      <c r="O30" s="591"/>
      <c r="P30" s="591"/>
      <c r="Q30" s="592"/>
      <c r="R30" s="593">
        <v>258821</v>
      </c>
      <c r="S30" s="594"/>
      <c r="T30" s="594"/>
      <c r="U30" s="594"/>
      <c r="V30" s="594"/>
      <c r="W30" s="594"/>
      <c r="X30" s="594"/>
      <c r="Y30" s="595"/>
      <c r="Z30" s="596">
        <v>5.7</v>
      </c>
      <c r="AA30" s="596"/>
      <c r="AB30" s="596"/>
      <c r="AC30" s="596"/>
      <c r="AD30" s="597" t="s">
        <v>109</v>
      </c>
      <c r="AE30" s="597"/>
      <c r="AF30" s="597"/>
      <c r="AG30" s="597"/>
      <c r="AH30" s="597"/>
      <c r="AI30" s="597"/>
      <c r="AJ30" s="597"/>
      <c r="AK30" s="597"/>
      <c r="AL30" s="598" t="s">
        <v>109</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97.2</v>
      </c>
      <c r="BH30" s="652"/>
      <c r="BI30" s="652"/>
      <c r="BJ30" s="652"/>
      <c r="BK30" s="652"/>
      <c r="BL30" s="652"/>
      <c r="BM30" s="588">
        <v>88.4</v>
      </c>
      <c r="BN30" s="652"/>
      <c r="BO30" s="652"/>
      <c r="BP30" s="652"/>
      <c r="BQ30" s="653"/>
      <c r="BR30" s="651">
        <v>96.4</v>
      </c>
      <c r="BS30" s="652"/>
      <c r="BT30" s="652"/>
      <c r="BU30" s="652"/>
      <c r="BV30" s="652"/>
      <c r="BW30" s="652"/>
      <c r="BX30" s="588">
        <v>87.1</v>
      </c>
      <c r="BY30" s="652"/>
      <c r="BZ30" s="652"/>
      <c r="CA30" s="652"/>
      <c r="CB30" s="653"/>
      <c r="CD30" s="656"/>
      <c r="CE30" s="657"/>
      <c r="CF30" s="607" t="s">
        <v>292</v>
      </c>
      <c r="CG30" s="608"/>
      <c r="CH30" s="608"/>
      <c r="CI30" s="608"/>
      <c r="CJ30" s="608"/>
      <c r="CK30" s="608"/>
      <c r="CL30" s="608"/>
      <c r="CM30" s="608"/>
      <c r="CN30" s="608"/>
      <c r="CO30" s="608"/>
      <c r="CP30" s="608"/>
      <c r="CQ30" s="609"/>
      <c r="CR30" s="593">
        <v>316488</v>
      </c>
      <c r="CS30" s="594"/>
      <c r="CT30" s="594"/>
      <c r="CU30" s="594"/>
      <c r="CV30" s="594"/>
      <c r="CW30" s="594"/>
      <c r="CX30" s="594"/>
      <c r="CY30" s="595"/>
      <c r="CZ30" s="627">
        <v>7.4</v>
      </c>
      <c r="DA30" s="628"/>
      <c r="DB30" s="628"/>
      <c r="DC30" s="629"/>
      <c r="DD30" s="602">
        <v>316488</v>
      </c>
      <c r="DE30" s="594"/>
      <c r="DF30" s="594"/>
      <c r="DG30" s="594"/>
      <c r="DH30" s="594"/>
      <c r="DI30" s="594"/>
      <c r="DJ30" s="594"/>
      <c r="DK30" s="595"/>
      <c r="DL30" s="602">
        <v>316488</v>
      </c>
      <c r="DM30" s="594"/>
      <c r="DN30" s="594"/>
      <c r="DO30" s="594"/>
      <c r="DP30" s="594"/>
      <c r="DQ30" s="594"/>
      <c r="DR30" s="594"/>
      <c r="DS30" s="594"/>
      <c r="DT30" s="594"/>
      <c r="DU30" s="594"/>
      <c r="DV30" s="595"/>
      <c r="DW30" s="598">
        <v>12</v>
      </c>
      <c r="DX30" s="625"/>
      <c r="DY30" s="625"/>
      <c r="DZ30" s="625"/>
      <c r="EA30" s="625"/>
      <c r="EB30" s="625"/>
      <c r="EC30" s="626"/>
    </row>
    <row r="31" spans="2:133" ht="11.25" customHeight="1">
      <c r="B31" s="590" t="s">
        <v>293</v>
      </c>
      <c r="C31" s="591"/>
      <c r="D31" s="591"/>
      <c r="E31" s="591"/>
      <c r="F31" s="591"/>
      <c r="G31" s="591"/>
      <c r="H31" s="591"/>
      <c r="I31" s="591"/>
      <c r="J31" s="591"/>
      <c r="K31" s="591"/>
      <c r="L31" s="591"/>
      <c r="M31" s="591"/>
      <c r="N31" s="591"/>
      <c r="O31" s="591"/>
      <c r="P31" s="591"/>
      <c r="Q31" s="592"/>
      <c r="R31" s="593">
        <v>347016</v>
      </c>
      <c r="S31" s="594"/>
      <c r="T31" s="594"/>
      <c r="U31" s="594"/>
      <c r="V31" s="594"/>
      <c r="W31" s="594"/>
      <c r="X31" s="594"/>
      <c r="Y31" s="595"/>
      <c r="Z31" s="596">
        <v>7.6</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98.2</v>
      </c>
      <c r="BH31" s="613"/>
      <c r="BI31" s="613"/>
      <c r="BJ31" s="613"/>
      <c r="BK31" s="613"/>
      <c r="BL31" s="613"/>
      <c r="BM31" s="599">
        <v>93.1</v>
      </c>
      <c r="BN31" s="649"/>
      <c r="BO31" s="649"/>
      <c r="BP31" s="649"/>
      <c r="BQ31" s="650"/>
      <c r="BR31" s="648">
        <v>97.6</v>
      </c>
      <c r="BS31" s="613"/>
      <c r="BT31" s="613"/>
      <c r="BU31" s="613"/>
      <c r="BV31" s="613"/>
      <c r="BW31" s="613"/>
      <c r="BX31" s="599">
        <v>91.2</v>
      </c>
      <c r="BY31" s="649"/>
      <c r="BZ31" s="649"/>
      <c r="CA31" s="649"/>
      <c r="CB31" s="650"/>
      <c r="CD31" s="656"/>
      <c r="CE31" s="657"/>
      <c r="CF31" s="607" t="s">
        <v>296</v>
      </c>
      <c r="CG31" s="608"/>
      <c r="CH31" s="608"/>
      <c r="CI31" s="608"/>
      <c r="CJ31" s="608"/>
      <c r="CK31" s="608"/>
      <c r="CL31" s="608"/>
      <c r="CM31" s="608"/>
      <c r="CN31" s="608"/>
      <c r="CO31" s="608"/>
      <c r="CP31" s="608"/>
      <c r="CQ31" s="609"/>
      <c r="CR31" s="593">
        <v>32763</v>
      </c>
      <c r="CS31" s="613"/>
      <c r="CT31" s="613"/>
      <c r="CU31" s="613"/>
      <c r="CV31" s="613"/>
      <c r="CW31" s="613"/>
      <c r="CX31" s="613"/>
      <c r="CY31" s="614"/>
      <c r="CZ31" s="627">
        <v>0.8</v>
      </c>
      <c r="DA31" s="628"/>
      <c r="DB31" s="628"/>
      <c r="DC31" s="629"/>
      <c r="DD31" s="602">
        <v>32763</v>
      </c>
      <c r="DE31" s="613"/>
      <c r="DF31" s="613"/>
      <c r="DG31" s="613"/>
      <c r="DH31" s="613"/>
      <c r="DI31" s="613"/>
      <c r="DJ31" s="613"/>
      <c r="DK31" s="614"/>
      <c r="DL31" s="602">
        <v>32763</v>
      </c>
      <c r="DM31" s="613"/>
      <c r="DN31" s="613"/>
      <c r="DO31" s="613"/>
      <c r="DP31" s="613"/>
      <c r="DQ31" s="613"/>
      <c r="DR31" s="613"/>
      <c r="DS31" s="613"/>
      <c r="DT31" s="613"/>
      <c r="DU31" s="613"/>
      <c r="DV31" s="614"/>
      <c r="DW31" s="598">
        <v>1.2</v>
      </c>
      <c r="DX31" s="625"/>
      <c r="DY31" s="625"/>
      <c r="DZ31" s="625"/>
      <c r="EA31" s="625"/>
      <c r="EB31" s="625"/>
      <c r="EC31" s="626"/>
    </row>
    <row r="32" spans="2:133" ht="11.25" customHeight="1">
      <c r="B32" s="590" t="s">
        <v>297</v>
      </c>
      <c r="C32" s="591"/>
      <c r="D32" s="591"/>
      <c r="E32" s="591"/>
      <c r="F32" s="591"/>
      <c r="G32" s="591"/>
      <c r="H32" s="591"/>
      <c r="I32" s="591"/>
      <c r="J32" s="591"/>
      <c r="K32" s="591"/>
      <c r="L32" s="591"/>
      <c r="M32" s="591"/>
      <c r="N32" s="591"/>
      <c r="O32" s="591"/>
      <c r="P32" s="591"/>
      <c r="Q32" s="592"/>
      <c r="R32" s="593">
        <v>106468</v>
      </c>
      <c r="S32" s="594"/>
      <c r="T32" s="594"/>
      <c r="U32" s="594"/>
      <c r="V32" s="594"/>
      <c r="W32" s="594"/>
      <c r="X32" s="594"/>
      <c r="Y32" s="595"/>
      <c r="Z32" s="596">
        <v>2.2999999999999998</v>
      </c>
      <c r="AA32" s="596"/>
      <c r="AB32" s="596"/>
      <c r="AC32" s="596"/>
      <c r="AD32" s="597">
        <v>538</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96</v>
      </c>
      <c r="BH32" s="661"/>
      <c r="BI32" s="661"/>
      <c r="BJ32" s="661"/>
      <c r="BK32" s="661"/>
      <c r="BL32" s="661"/>
      <c r="BM32" s="662">
        <v>83.6</v>
      </c>
      <c r="BN32" s="661"/>
      <c r="BO32" s="661"/>
      <c r="BP32" s="661"/>
      <c r="BQ32" s="663"/>
      <c r="BR32" s="660">
        <v>94.9</v>
      </c>
      <c r="BS32" s="661"/>
      <c r="BT32" s="661"/>
      <c r="BU32" s="661"/>
      <c r="BV32" s="661"/>
      <c r="BW32" s="661"/>
      <c r="BX32" s="662">
        <v>82.7</v>
      </c>
      <c r="BY32" s="661"/>
      <c r="BZ32" s="661"/>
      <c r="CA32" s="661"/>
      <c r="CB32" s="663"/>
      <c r="CD32" s="658"/>
      <c r="CE32" s="659"/>
      <c r="CF32" s="607" t="s">
        <v>299</v>
      </c>
      <c r="CG32" s="608"/>
      <c r="CH32" s="608"/>
      <c r="CI32" s="608"/>
      <c r="CJ32" s="608"/>
      <c r="CK32" s="608"/>
      <c r="CL32" s="608"/>
      <c r="CM32" s="608"/>
      <c r="CN32" s="608"/>
      <c r="CO32" s="608"/>
      <c r="CP32" s="608"/>
      <c r="CQ32" s="609"/>
      <c r="CR32" s="593" t="s">
        <v>109</v>
      </c>
      <c r="CS32" s="594"/>
      <c r="CT32" s="594"/>
      <c r="CU32" s="594"/>
      <c r="CV32" s="594"/>
      <c r="CW32" s="594"/>
      <c r="CX32" s="594"/>
      <c r="CY32" s="595"/>
      <c r="CZ32" s="627" t="s">
        <v>109</v>
      </c>
      <c r="DA32" s="628"/>
      <c r="DB32" s="628"/>
      <c r="DC32" s="629"/>
      <c r="DD32" s="602" t="s">
        <v>109</v>
      </c>
      <c r="DE32" s="594"/>
      <c r="DF32" s="594"/>
      <c r="DG32" s="594"/>
      <c r="DH32" s="594"/>
      <c r="DI32" s="594"/>
      <c r="DJ32" s="594"/>
      <c r="DK32" s="595"/>
      <c r="DL32" s="602" t="s">
        <v>109</v>
      </c>
      <c r="DM32" s="594"/>
      <c r="DN32" s="594"/>
      <c r="DO32" s="594"/>
      <c r="DP32" s="594"/>
      <c r="DQ32" s="594"/>
      <c r="DR32" s="594"/>
      <c r="DS32" s="594"/>
      <c r="DT32" s="594"/>
      <c r="DU32" s="594"/>
      <c r="DV32" s="595"/>
      <c r="DW32" s="598" t="s">
        <v>109</v>
      </c>
      <c r="DX32" s="625"/>
      <c r="DY32" s="625"/>
      <c r="DZ32" s="625"/>
      <c r="EA32" s="625"/>
      <c r="EB32" s="625"/>
      <c r="EC32" s="626"/>
    </row>
    <row r="33" spans="2:133" ht="11.25" customHeight="1">
      <c r="B33" s="590" t="s">
        <v>300</v>
      </c>
      <c r="C33" s="591"/>
      <c r="D33" s="591"/>
      <c r="E33" s="591"/>
      <c r="F33" s="591"/>
      <c r="G33" s="591"/>
      <c r="H33" s="591"/>
      <c r="I33" s="591"/>
      <c r="J33" s="591"/>
      <c r="K33" s="591"/>
      <c r="L33" s="591"/>
      <c r="M33" s="591"/>
      <c r="N33" s="591"/>
      <c r="O33" s="591"/>
      <c r="P33" s="591"/>
      <c r="Q33" s="592"/>
      <c r="R33" s="593">
        <v>280723</v>
      </c>
      <c r="S33" s="594"/>
      <c r="T33" s="594"/>
      <c r="U33" s="594"/>
      <c r="V33" s="594"/>
      <c r="W33" s="594"/>
      <c r="X33" s="594"/>
      <c r="Y33" s="595"/>
      <c r="Z33" s="596">
        <v>6.2</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2442908</v>
      </c>
      <c r="CS33" s="613"/>
      <c r="CT33" s="613"/>
      <c r="CU33" s="613"/>
      <c r="CV33" s="613"/>
      <c r="CW33" s="613"/>
      <c r="CX33" s="613"/>
      <c r="CY33" s="614"/>
      <c r="CZ33" s="627">
        <v>57.5</v>
      </c>
      <c r="DA33" s="628"/>
      <c r="DB33" s="628"/>
      <c r="DC33" s="629"/>
      <c r="DD33" s="602">
        <v>1991790</v>
      </c>
      <c r="DE33" s="613"/>
      <c r="DF33" s="613"/>
      <c r="DG33" s="613"/>
      <c r="DH33" s="613"/>
      <c r="DI33" s="613"/>
      <c r="DJ33" s="613"/>
      <c r="DK33" s="614"/>
      <c r="DL33" s="602">
        <v>1192503</v>
      </c>
      <c r="DM33" s="613"/>
      <c r="DN33" s="613"/>
      <c r="DO33" s="613"/>
      <c r="DP33" s="613"/>
      <c r="DQ33" s="613"/>
      <c r="DR33" s="613"/>
      <c r="DS33" s="613"/>
      <c r="DT33" s="613"/>
      <c r="DU33" s="613"/>
      <c r="DV33" s="614"/>
      <c r="DW33" s="598">
        <v>45.3</v>
      </c>
      <c r="DX33" s="625"/>
      <c r="DY33" s="625"/>
      <c r="DZ33" s="625"/>
      <c r="EA33" s="625"/>
      <c r="EB33" s="625"/>
      <c r="EC33" s="626"/>
    </row>
    <row r="34" spans="2:133" ht="11.25" customHeight="1">
      <c r="B34" s="590" t="s">
        <v>302</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814833</v>
      </c>
      <c r="CS34" s="594"/>
      <c r="CT34" s="594"/>
      <c r="CU34" s="594"/>
      <c r="CV34" s="594"/>
      <c r="CW34" s="594"/>
      <c r="CX34" s="594"/>
      <c r="CY34" s="595"/>
      <c r="CZ34" s="627">
        <v>19.2</v>
      </c>
      <c r="DA34" s="628"/>
      <c r="DB34" s="628"/>
      <c r="DC34" s="629"/>
      <c r="DD34" s="602">
        <v>600652</v>
      </c>
      <c r="DE34" s="594"/>
      <c r="DF34" s="594"/>
      <c r="DG34" s="594"/>
      <c r="DH34" s="594"/>
      <c r="DI34" s="594"/>
      <c r="DJ34" s="594"/>
      <c r="DK34" s="595"/>
      <c r="DL34" s="602">
        <v>366005</v>
      </c>
      <c r="DM34" s="594"/>
      <c r="DN34" s="594"/>
      <c r="DO34" s="594"/>
      <c r="DP34" s="594"/>
      <c r="DQ34" s="594"/>
      <c r="DR34" s="594"/>
      <c r="DS34" s="594"/>
      <c r="DT34" s="594"/>
      <c r="DU34" s="594"/>
      <c r="DV34" s="595"/>
      <c r="DW34" s="598">
        <v>13.9</v>
      </c>
      <c r="DX34" s="625"/>
      <c r="DY34" s="625"/>
      <c r="DZ34" s="625"/>
      <c r="EA34" s="625"/>
      <c r="EB34" s="625"/>
      <c r="EC34" s="626"/>
    </row>
    <row r="35" spans="2:133" ht="11.25" customHeight="1">
      <c r="B35" s="590" t="s">
        <v>306</v>
      </c>
      <c r="C35" s="591"/>
      <c r="D35" s="591"/>
      <c r="E35" s="591"/>
      <c r="F35" s="591"/>
      <c r="G35" s="591"/>
      <c r="H35" s="591"/>
      <c r="I35" s="591"/>
      <c r="J35" s="591"/>
      <c r="K35" s="591"/>
      <c r="L35" s="591"/>
      <c r="M35" s="591"/>
      <c r="N35" s="591"/>
      <c r="O35" s="591"/>
      <c r="P35" s="591"/>
      <c r="Q35" s="592"/>
      <c r="R35" s="593">
        <v>154623</v>
      </c>
      <c r="S35" s="594"/>
      <c r="T35" s="594"/>
      <c r="U35" s="594"/>
      <c r="V35" s="594"/>
      <c r="W35" s="594"/>
      <c r="X35" s="594"/>
      <c r="Y35" s="595"/>
      <c r="Z35" s="596">
        <v>3.4</v>
      </c>
      <c r="AA35" s="596"/>
      <c r="AB35" s="596"/>
      <c r="AC35" s="596"/>
      <c r="AD35" s="597" t="s">
        <v>109</v>
      </c>
      <c r="AE35" s="597"/>
      <c r="AF35" s="597"/>
      <c r="AG35" s="597"/>
      <c r="AH35" s="597"/>
      <c r="AI35" s="597"/>
      <c r="AJ35" s="597"/>
      <c r="AK35" s="597"/>
      <c r="AL35" s="598" t="s">
        <v>109</v>
      </c>
      <c r="AM35" s="599"/>
      <c r="AN35" s="599"/>
      <c r="AO35" s="600"/>
      <c r="AP35" s="186"/>
      <c r="AQ35" s="604" t="s">
        <v>307</v>
      </c>
      <c r="AR35" s="605"/>
      <c r="AS35" s="605"/>
      <c r="AT35" s="605"/>
      <c r="AU35" s="605"/>
      <c r="AV35" s="605"/>
      <c r="AW35" s="605"/>
      <c r="AX35" s="605"/>
      <c r="AY35" s="606"/>
      <c r="AZ35" s="582">
        <v>286223</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91161</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84767</v>
      </c>
      <c r="CS35" s="613"/>
      <c r="CT35" s="613"/>
      <c r="CU35" s="613"/>
      <c r="CV35" s="613"/>
      <c r="CW35" s="613"/>
      <c r="CX35" s="613"/>
      <c r="CY35" s="614"/>
      <c r="CZ35" s="627">
        <v>2</v>
      </c>
      <c r="DA35" s="628"/>
      <c r="DB35" s="628"/>
      <c r="DC35" s="629"/>
      <c r="DD35" s="602">
        <v>76176</v>
      </c>
      <c r="DE35" s="613"/>
      <c r="DF35" s="613"/>
      <c r="DG35" s="613"/>
      <c r="DH35" s="613"/>
      <c r="DI35" s="613"/>
      <c r="DJ35" s="613"/>
      <c r="DK35" s="614"/>
      <c r="DL35" s="602">
        <v>74578</v>
      </c>
      <c r="DM35" s="613"/>
      <c r="DN35" s="613"/>
      <c r="DO35" s="613"/>
      <c r="DP35" s="613"/>
      <c r="DQ35" s="613"/>
      <c r="DR35" s="613"/>
      <c r="DS35" s="613"/>
      <c r="DT35" s="613"/>
      <c r="DU35" s="613"/>
      <c r="DV35" s="614"/>
      <c r="DW35" s="598">
        <v>2.8</v>
      </c>
      <c r="DX35" s="625"/>
      <c r="DY35" s="625"/>
      <c r="DZ35" s="625"/>
      <c r="EA35" s="625"/>
      <c r="EB35" s="625"/>
      <c r="EC35" s="626"/>
    </row>
    <row r="36" spans="2:133" ht="11.25" customHeight="1">
      <c r="B36" s="636" t="s">
        <v>310</v>
      </c>
      <c r="C36" s="637"/>
      <c r="D36" s="637"/>
      <c r="E36" s="637"/>
      <c r="F36" s="637"/>
      <c r="G36" s="637"/>
      <c r="H36" s="637"/>
      <c r="I36" s="637"/>
      <c r="J36" s="637"/>
      <c r="K36" s="637"/>
      <c r="L36" s="637"/>
      <c r="M36" s="637"/>
      <c r="N36" s="637"/>
      <c r="O36" s="637"/>
      <c r="P36" s="637"/>
      <c r="Q36" s="638"/>
      <c r="R36" s="665">
        <v>4555472</v>
      </c>
      <c r="S36" s="666"/>
      <c r="T36" s="666"/>
      <c r="U36" s="666"/>
      <c r="V36" s="666"/>
      <c r="W36" s="666"/>
      <c r="X36" s="666"/>
      <c r="Y36" s="667"/>
      <c r="Z36" s="668">
        <v>100</v>
      </c>
      <c r="AA36" s="668"/>
      <c r="AB36" s="668"/>
      <c r="AC36" s="668"/>
      <c r="AD36" s="669">
        <v>2475524</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12406</v>
      </c>
      <c r="BA36" s="594"/>
      <c r="BB36" s="594"/>
      <c r="BC36" s="594"/>
      <c r="BD36" s="613"/>
      <c r="BE36" s="613"/>
      <c r="BF36" s="650"/>
      <c r="BG36" s="607" t="s">
        <v>312</v>
      </c>
      <c r="BH36" s="608"/>
      <c r="BI36" s="608"/>
      <c r="BJ36" s="608"/>
      <c r="BK36" s="608"/>
      <c r="BL36" s="608"/>
      <c r="BM36" s="608"/>
      <c r="BN36" s="608"/>
      <c r="BO36" s="608"/>
      <c r="BP36" s="608"/>
      <c r="BQ36" s="608"/>
      <c r="BR36" s="608"/>
      <c r="BS36" s="608"/>
      <c r="BT36" s="608"/>
      <c r="BU36" s="609"/>
      <c r="BV36" s="593">
        <v>75753</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1016446</v>
      </c>
      <c r="CS36" s="594"/>
      <c r="CT36" s="594"/>
      <c r="CU36" s="594"/>
      <c r="CV36" s="594"/>
      <c r="CW36" s="594"/>
      <c r="CX36" s="594"/>
      <c r="CY36" s="595"/>
      <c r="CZ36" s="627">
        <v>23.9</v>
      </c>
      <c r="DA36" s="628"/>
      <c r="DB36" s="628"/>
      <c r="DC36" s="629"/>
      <c r="DD36" s="602">
        <v>859555</v>
      </c>
      <c r="DE36" s="594"/>
      <c r="DF36" s="594"/>
      <c r="DG36" s="594"/>
      <c r="DH36" s="594"/>
      <c r="DI36" s="594"/>
      <c r="DJ36" s="594"/>
      <c r="DK36" s="595"/>
      <c r="DL36" s="602">
        <v>601772</v>
      </c>
      <c r="DM36" s="594"/>
      <c r="DN36" s="594"/>
      <c r="DO36" s="594"/>
      <c r="DP36" s="594"/>
      <c r="DQ36" s="594"/>
      <c r="DR36" s="594"/>
      <c r="DS36" s="594"/>
      <c r="DT36" s="594"/>
      <c r="DU36" s="594"/>
      <c r="DV36" s="595"/>
      <c r="DW36" s="598">
        <v>22.9</v>
      </c>
      <c r="DX36" s="625"/>
      <c r="DY36" s="625"/>
      <c r="DZ36" s="625"/>
      <c r="EA36" s="625"/>
      <c r="EB36" s="625"/>
      <c r="EC36" s="626"/>
    </row>
    <row r="37" spans="2:133" ht="11.25" customHeight="1">
      <c r="AQ37" s="672" t="s">
        <v>314</v>
      </c>
      <c r="AR37" s="673"/>
      <c r="AS37" s="673"/>
      <c r="AT37" s="673"/>
      <c r="AU37" s="673"/>
      <c r="AV37" s="673"/>
      <c r="AW37" s="673"/>
      <c r="AX37" s="673"/>
      <c r="AY37" s="674"/>
      <c r="AZ37" s="593">
        <v>7803</v>
      </c>
      <c r="BA37" s="594"/>
      <c r="BB37" s="594"/>
      <c r="BC37" s="594"/>
      <c r="BD37" s="613"/>
      <c r="BE37" s="613"/>
      <c r="BF37" s="650"/>
      <c r="BG37" s="607" t="s">
        <v>315</v>
      </c>
      <c r="BH37" s="608"/>
      <c r="BI37" s="608"/>
      <c r="BJ37" s="608"/>
      <c r="BK37" s="608"/>
      <c r="BL37" s="608"/>
      <c r="BM37" s="608"/>
      <c r="BN37" s="608"/>
      <c r="BO37" s="608"/>
      <c r="BP37" s="608"/>
      <c r="BQ37" s="608"/>
      <c r="BR37" s="608"/>
      <c r="BS37" s="608"/>
      <c r="BT37" s="608"/>
      <c r="BU37" s="609"/>
      <c r="BV37" s="593">
        <v>1545</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406598</v>
      </c>
      <c r="CS37" s="613"/>
      <c r="CT37" s="613"/>
      <c r="CU37" s="613"/>
      <c r="CV37" s="613"/>
      <c r="CW37" s="613"/>
      <c r="CX37" s="613"/>
      <c r="CY37" s="614"/>
      <c r="CZ37" s="627">
        <v>9.6</v>
      </c>
      <c r="DA37" s="628"/>
      <c r="DB37" s="628"/>
      <c r="DC37" s="629"/>
      <c r="DD37" s="602">
        <v>405195</v>
      </c>
      <c r="DE37" s="613"/>
      <c r="DF37" s="613"/>
      <c r="DG37" s="613"/>
      <c r="DH37" s="613"/>
      <c r="DI37" s="613"/>
      <c r="DJ37" s="613"/>
      <c r="DK37" s="614"/>
      <c r="DL37" s="602">
        <v>405195</v>
      </c>
      <c r="DM37" s="613"/>
      <c r="DN37" s="613"/>
      <c r="DO37" s="613"/>
      <c r="DP37" s="613"/>
      <c r="DQ37" s="613"/>
      <c r="DR37" s="613"/>
      <c r="DS37" s="613"/>
      <c r="DT37" s="613"/>
      <c r="DU37" s="613"/>
      <c r="DV37" s="614"/>
      <c r="DW37" s="598">
        <v>15.4</v>
      </c>
      <c r="DX37" s="625"/>
      <c r="DY37" s="625"/>
      <c r="DZ37" s="625"/>
      <c r="EA37" s="625"/>
      <c r="EB37" s="625"/>
      <c r="EC37" s="626"/>
    </row>
    <row r="38" spans="2:133" ht="11.25" customHeight="1">
      <c r="AQ38" s="672" t="s">
        <v>317</v>
      </c>
      <c r="AR38" s="673"/>
      <c r="AS38" s="673"/>
      <c r="AT38" s="673"/>
      <c r="AU38" s="673"/>
      <c r="AV38" s="673"/>
      <c r="AW38" s="673"/>
      <c r="AX38" s="673"/>
      <c r="AY38" s="674"/>
      <c r="AZ38" s="593" t="s">
        <v>109</v>
      </c>
      <c r="BA38" s="594"/>
      <c r="BB38" s="594"/>
      <c r="BC38" s="594"/>
      <c r="BD38" s="613"/>
      <c r="BE38" s="613"/>
      <c r="BF38" s="650"/>
      <c r="BG38" s="607" t="s">
        <v>318</v>
      </c>
      <c r="BH38" s="608"/>
      <c r="BI38" s="608"/>
      <c r="BJ38" s="608"/>
      <c r="BK38" s="608"/>
      <c r="BL38" s="608"/>
      <c r="BM38" s="608"/>
      <c r="BN38" s="608"/>
      <c r="BO38" s="608"/>
      <c r="BP38" s="608"/>
      <c r="BQ38" s="608"/>
      <c r="BR38" s="608"/>
      <c r="BS38" s="608"/>
      <c r="BT38" s="608"/>
      <c r="BU38" s="609"/>
      <c r="BV38" s="593">
        <v>2628</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266014</v>
      </c>
      <c r="CS38" s="594"/>
      <c r="CT38" s="594"/>
      <c r="CU38" s="594"/>
      <c r="CV38" s="594"/>
      <c r="CW38" s="594"/>
      <c r="CX38" s="594"/>
      <c r="CY38" s="595"/>
      <c r="CZ38" s="627">
        <v>6.3</v>
      </c>
      <c r="DA38" s="628"/>
      <c r="DB38" s="628"/>
      <c r="DC38" s="629"/>
      <c r="DD38" s="602">
        <v>203064</v>
      </c>
      <c r="DE38" s="594"/>
      <c r="DF38" s="594"/>
      <c r="DG38" s="594"/>
      <c r="DH38" s="594"/>
      <c r="DI38" s="594"/>
      <c r="DJ38" s="594"/>
      <c r="DK38" s="595"/>
      <c r="DL38" s="602">
        <v>150148</v>
      </c>
      <c r="DM38" s="594"/>
      <c r="DN38" s="594"/>
      <c r="DO38" s="594"/>
      <c r="DP38" s="594"/>
      <c r="DQ38" s="594"/>
      <c r="DR38" s="594"/>
      <c r="DS38" s="594"/>
      <c r="DT38" s="594"/>
      <c r="DU38" s="594"/>
      <c r="DV38" s="595"/>
      <c r="DW38" s="598">
        <v>5.7</v>
      </c>
      <c r="DX38" s="625"/>
      <c r="DY38" s="625"/>
      <c r="DZ38" s="625"/>
      <c r="EA38" s="625"/>
      <c r="EB38" s="625"/>
      <c r="EC38" s="626"/>
    </row>
    <row r="39" spans="2:133" ht="11.25" customHeight="1">
      <c r="AQ39" s="672" t="s">
        <v>320</v>
      </c>
      <c r="AR39" s="673"/>
      <c r="AS39" s="673"/>
      <c r="AT39" s="673"/>
      <c r="AU39" s="673"/>
      <c r="AV39" s="673"/>
      <c r="AW39" s="673"/>
      <c r="AX39" s="673"/>
      <c r="AY39" s="674"/>
      <c r="AZ39" s="593" t="s">
        <v>109</v>
      </c>
      <c r="BA39" s="594"/>
      <c r="BB39" s="594"/>
      <c r="BC39" s="594"/>
      <c r="BD39" s="613"/>
      <c r="BE39" s="613"/>
      <c r="BF39" s="650"/>
      <c r="BG39" s="678" t="s">
        <v>321</v>
      </c>
      <c r="BH39" s="679"/>
      <c r="BI39" s="679"/>
      <c r="BJ39" s="679"/>
      <c r="BK39" s="679"/>
      <c r="BL39" s="187"/>
      <c r="BM39" s="608" t="s">
        <v>322</v>
      </c>
      <c r="BN39" s="608"/>
      <c r="BO39" s="608"/>
      <c r="BP39" s="608"/>
      <c r="BQ39" s="608"/>
      <c r="BR39" s="608"/>
      <c r="BS39" s="608"/>
      <c r="BT39" s="608"/>
      <c r="BU39" s="609"/>
      <c r="BV39" s="593">
        <v>104</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258774</v>
      </c>
      <c r="CS39" s="613"/>
      <c r="CT39" s="613"/>
      <c r="CU39" s="613"/>
      <c r="CV39" s="613"/>
      <c r="CW39" s="613"/>
      <c r="CX39" s="613"/>
      <c r="CY39" s="614"/>
      <c r="CZ39" s="627">
        <v>6.1</v>
      </c>
      <c r="DA39" s="628"/>
      <c r="DB39" s="628"/>
      <c r="DC39" s="629"/>
      <c r="DD39" s="602">
        <v>250269</v>
      </c>
      <c r="DE39" s="613"/>
      <c r="DF39" s="613"/>
      <c r="DG39" s="613"/>
      <c r="DH39" s="613"/>
      <c r="DI39" s="613"/>
      <c r="DJ39" s="613"/>
      <c r="DK39" s="614"/>
      <c r="DL39" s="602" t="s">
        <v>109</v>
      </c>
      <c r="DM39" s="613"/>
      <c r="DN39" s="613"/>
      <c r="DO39" s="613"/>
      <c r="DP39" s="613"/>
      <c r="DQ39" s="613"/>
      <c r="DR39" s="613"/>
      <c r="DS39" s="613"/>
      <c r="DT39" s="613"/>
      <c r="DU39" s="613"/>
      <c r="DV39" s="614"/>
      <c r="DW39" s="598" t="s">
        <v>109</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85009</v>
      </c>
      <c r="BA40" s="594"/>
      <c r="BB40" s="594"/>
      <c r="BC40" s="594"/>
      <c r="BD40" s="613"/>
      <c r="BE40" s="613"/>
      <c r="BF40" s="650"/>
      <c r="BG40" s="678"/>
      <c r="BH40" s="679"/>
      <c r="BI40" s="679"/>
      <c r="BJ40" s="679"/>
      <c r="BK40" s="679"/>
      <c r="BL40" s="187"/>
      <c r="BM40" s="608" t="s">
        <v>325</v>
      </c>
      <c r="BN40" s="608"/>
      <c r="BO40" s="608"/>
      <c r="BP40" s="608"/>
      <c r="BQ40" s="608"/>
      <c r="BR40" s="608"/>
      <c r="BS40" s="608"/>
      <c r="BT40" s="608"/>
      <c r="BU40" s="609"/>
      <c r="BV40" s="593">
        <v>100</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2074</v>
      </c>
      <c r="CS40" s="594"/>
      <c r="CT40" s="594"/>
      <c r="CU40" s="594"/>
      <c r="CV40" s="594"/>
      <c r="CW40" s="594"/>
      <c r="CX40" s="594"/>
      <c r="CY40" s="595"/>
      <c r="CZ40" s="627">
        <v>0</v>
      </c>
      <c r="DA40" s="628"/>
      <c r="DB40" s="628"/>
      <c r="DC40" s="629"/>
      <c r="DD40" s="602">
        <v>2074</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327</v>
      </c>
      <c r="AR41" s="616"/>
      <c r="AS41" s="616"/>
      <c r="AT41" s="616"/>
      <c r="AU41" s="616"/>
      <c r="AV41" s="616"/>
      <c r="AW41" s="616"/>
      <c r="AX41" s="616"/>
      <c r="AY41" s="617"/>
      <c r="AZ41" s="665">
        <v>181005</v>
      </c>
      <c r="BA41" s="666"/>
      <c r="BB41" s="666"/>
      <c r="BC41" s="666"/>
      <c r="BD41" s="661"/>
      <c r="BE41" s="661"/>
      <c r="BF41" s="663"/>
      <c r="BG41" s="680"/>
      <c r="BH41" s="681"/>
      <c r="BI41" s="681"/>
      <c r="BJ41" s="681"/>
      <c r="BK41" s="681"/>
      <c r="BL41" s="189"/>
      <c r="BM41" s="616" t="s">
        <v>328</v>
      </c>
      <c r="BN41" s="616"/>
      <c r="BO41" s="616"/>
      <c r="BP41" s="616"/>
      <c r="BQ41" s="616"/>
      <c r="BR41" s="616"/>
      <c r="BS41" s="616"/>
      <c r="BT41" s="616"/>
      <c r="BU41" s="617"/>
      <c r="BV41" s="665">
        <v>323</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209</v>
      </c>
      <c r="CS41" s="613"/>
      <c r="CT41" s="613"/>
      <c r="CU41" s="613"/>
      <c r="CV41" s="613"/>
      <c r="CW41" s="613"/>
      <c r="CX41" s="613"/>
      <c r="CY41" s="614"/>
      <c r="CZ41" s="627" t="s">
        <v>209</v>
      </c>
      <c r="DA41" s="628"/>
      <c r="DB41" s="628"/>
      <c r="DC41" s="629"/>
      <c r="DD41" s="602" t="s">
        <v>209</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488689</v>
      </c>
      <c r="CS42" s="594"/>
      <c r="CT42" s="594"/>
      <c r="CU42" s="594"/>
      <c r="CV42" s="594"/>
      <c r="CW42" s="594"/>
      <c r="CX42" s="594"/>
      <c r="CY42" s="595"/>
      <c r="CZ42" s="627">
        <v>11.5</v>
      </c>
      <c r="DA42" s="676"/>
      <c r="DB42" s="676"/>
      <c r="DC42" s="677"/>
      <c r="DD42" s="602">
        <v>173649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t="s">
        <v>119</v>
      </c>
      <c r="CS43" s="613"/>
      <c r="CT43" s="613"/>
      <c r="CU43" s="613"/>
      <c r="CV43" s="613"/>
      <c r="CW43" s="613"/>
      <c r="CX43" s="613"/>
      <c r="CY43" s="614"/>
      <c r="CZ43" s="627" t="s">
        <v>119</v>
      </c>
      <c r="DA43" s="628"/>
      <c r="DB43" s="628"/>
      <c r="DC43" s="629"/>
      <c r="DD43" s="602" t="s">
        <v>119</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287</v>
      </c>
      <c r="CE44" s="700"/>
      <c r="CF44" s="590" t="s">
        <v>335</v>
      </c>
      <c r="CG44" s="591"/>
      <c r="CH44" s="591"/>
      <c r="CI44" s="591"/>
      <c r="CJ44" s="591"/>
      <c r="CK44" s="591"/>
      <c r="CL44" s="591"/>
      <c r="CM44" s="591"/>
      <c r="CN44" s="591"/>
      <c r="CO44" s="591"/>
      <c r="CP44" s="591"/>
      <c r="CQ44" s="592"/>
      <c r="CR44" s="593">
        <v>488689</v>
      </c>
      <c r="CS44" s="594"/>
      <c r="CT44" s="594"/>
      <c r="CU44" s="594"/>
      <c r="CV44" s="594"/>
      <c r="CW44" s="594"/>
      <c r="CX44" s="594"/>
      <c r="CY44" s="595"/>
      <c r="CZ44" s="627">
        <v>11.5</v>
      </c>
      <c r="DA44" s="676"/>
      <c r="DB44" s="676"/>
      <c r="DC44" s="677"/>
      <c r="DD44" s="602">
        <v>173649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181636</v>
      </c>
      <c r="CS45" s="613"/>
      <c r="CT45" s="613"/>
      <c r="CU45" s="613"/>
      <c r="CV45" s="613"/>
      <c r="CW45" s="613"/>
      <c r="CX45" s="613"/>
      <c r="CY45" s="614"/>
      <c r="CZ45" s="627">
        <v>4.3</v>
      </c>
      <c r="DA45" s="628"/>
      <c r="DB45" s="628"/>
      <c r="DC45" s="629"/>
      <c r="DD45" s="602">
        <v>13091</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298938</v>
      </c>
      <c r="CS46" s="594"/>
      <c r="CT46" s="594"/>
      <c r="CU46" s="594"/>
      <c r="CV46" s="594"/>
      <c r="CW46" s="594"/>
      <c r="CX46" s="594"/>
      <c r="CY46" s="595"/>
      <c r="CZ46" s="627">
        <v>7</v>
      </c>
      <c r="DA46" s="676"/>
      <c r="DB46" s="676"/>
      <c r="DC46" s="677"/>
      <c r="DD46" s="602">
        <v>152443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t="s">
        <v>119</v>
      </c>
      <c r="CS47" s="613"/>
      <c r="CT47" s="613"/>
      <c r="CU47" s="613"/>
      <c r="CV47" s="613"/>
      <c r="CW47" s="613"/>
      <c r="CX47" s="613"/>
      <c r="CY47" s="614"/>
      <c r="CZ47" s="627" t="s">
        <v>119</v>
      </c>
      <c r="DA47" s="628"/>
      <c r="DB47" s="628"/>
      <c r="DC47" s="629"/>
      <c r="DD47" s="602" t="s">
        <v>119</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119</v>
      </c>
      <c r="CS48" s="594"/>
      <c r="CT48" s="594"/>
      <c r="CU48" s="594"/>
      <c r="CV48" s="594"/>
      <c r="CW48" s="594"/>
      <c r="CX48" s="594"/>
      <c r="CY48" s="595"/>
      <c r="CZ48" s="627" t="s">
        <v>119</v>
      </c>
      <c r="DA48" s="676"/>
      <c r="DB48" s="676"/>
      <c r="DC48" s="677"/>
      <c r="DD48" s="602" t="s">
        <v>119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4248302</v>
      </c>
      <c r="CS49" s="661"/>
      <c r="CT49" s="661"/>
      <c r="CU49" s="661"/>
      <c r="CV49" s="661"/>
      <c r="CW49" s="661"/>
      <c r="CX49" s="661"/>
      <c r="CY49" s="688"/>
      <c r="CZ49" s="689">
        <v>100</v>
      </c>
      <c r="DA49" s="690"/>
      <c r="DB49" s="690"/>
      <c r="DC49" s="691"/>
      <c r="DD49" s="692">
        <v>3200706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4544</v>
      </c>
      <c r="R7" s="723"/>
      <c r="S7" s="723"/>
      <c r="T7" s="723"/>
      <c r="U7" s="723"/>
      <c r="V7" s="723">
        <v>4238</v>
      </c>
      <c r="W7" s="723"/>
      <c r="X7" s="723"/>
      <c r="Y7" s="723"/>
      <c r="Z7" s="723"/>
      <c r="AA7" s="723">
        <v>306</v>
      </c>
      <c r="AB7" s="723"/>
      <c r="AC7" s="723"/>
      <c r="AD7" s="723"/>
      <c r="AE7" s="724"/>
      <c r="AF7" s="725">
        <v>292</v>
      </c>
      <c r="AG7" s="726"/>
      <c r="AH7" s="726"/>
      <c r="AI7" s="726"/>
      <c r="AJ7" s="727"/>
      <c r="AK7" s="762">
        <v>258</v>
      </c>
      <c r="AL7" s="763"/>
      <c r="AM7" s="763"/>
      <c r="AN7" s="763"/>
      <c r="AO7" s="763"/>
      <c r="AP7" s="763">
        <v>3317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5</v>
      </c>
      <c r="R8" s="747"/>
      <c r="S8" s="747"/>
      <c r="T8" s="747"/>
      <c r="U8" s="747"/>
      <c r="V8" s="747">
        <v>4</v>
      </c>
      <c r="W8" s="747"/>
      <c r="X8" s="747"/>
      <c r="Y8" s="747"/>
      <c r="Z8" s="747"/>
      <c r="AA8" s="747">
        <v>1</v>
      </c>
      <c r="AB8" s="747"/>
      <c r="AC8" s="747"/>
      <c r="AD8" s="747"/>
      <c r="AE8" s="748"/>
      <c r="AF8" s="749">
        <v>1</v>
      </c>
      <c r="AG8" s="750"/>
      <c r="AH8" s="750"/>
      <c r="AI8" s="750"/>
      <c r="AJ8" s="751"/>
      <c r="AK8" s="752" t="s">
        <v>541</v>
      </c>
      <c r="AL8" s="753"/>
      <c r="AM8" s="753"/>
      <c r="AN8" s="753"/>
      <c r="AO8" s="753"/>
      <c r="AP8" s="753" t="s">
        <v>541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365</v>
      </c>
      <c r="C9" s="744"/>
      <c r="D9" s="744"/>
      <c r="E9" s="744"/>
      <c r="F9" s="744"/>
      <c r="G9" s="744"/>
      <c r="H9" s="744"/>
      <c r="I9" s="744"/>
      <c r="J9" s="744"/>
      <c r="K9" s="744"/>
      <c r="L9" s="744"/>
      <c r="M9" s="744"/>
      <c r="N9" s="744"/>
      <c r="O9" s="744"/>
      <c r="P9" s="745"/>
      <c r="Q9" s="746">
        <v>6</v>
      </c>
      <c r="R9" s="747"/>
      <c r="S9" s="747"/>
      <c r="T9" s="747"/>
      <c r="U9" s="747"/>
      <c r="V9" s="747">
        <v>6</v>
      </c>
      <c r="W9" s="747"/>
      <c r="X9" s="747"/>
      <c r="Y9" s="747"/>
      <c r="Z9" s="747"/>
      <c r="AA9" s="747">
        <v>0</v>
      </c>
      <c r="AB9" s="747"/>
      <c r="AC9" s="747"/>
      <c r="AD9" s="747"/>
      <c r="AE9" s="748"/>
      <c r="AF9" s="749">
        <v>0</v>
      </c>
      <c r="AG9" s="750"/>
      <c r="AH9" s="750"/>
      <c r="AI9" s="750"/>
      <c r="AJ9" s="751"/>
      <c r="AK9" s="752" t="s">
        <v>541</v>
      </c>
      <c r="AL9" s="753"/>
      <c r="AM9" s="753"/>
      <c r="AN9" s="753"/>
      <c r="AO9" s="753"/>
      <c r="AP9" s="753" t="s">
        <v>541</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4555</v>
      </c>
      <c r="R23" s="782"/>
      <c r="S23" s="782"/>
      <c r="T23" s="782"/>
      <c r="U23" s="782"/>
      <c r="V23" s="782">
        <v>4248</v>
      </c>
      <c r="W23" s="782"/>
      <c r="X23" s="782"/>
      <c r="Y23" s="782"/>
      <c r="Z23" s="782"/>
      <c r="AA23" s="782">
        <v>307</v>
      </c>
      <c r="AB23" s="782"/>
      <c r="AC23" s="782"/>
      <c r="AD23" s="782"/>
      <c r="AE23" s="783"/>
      <c r="AF23" s="784">
        <v>293</v>
      </c>
      <c r="AG23" s="782"/>
      <c r="AH23" s="782"/>
      <c r="AI23" s="782"/>
      <c r="AJ23" s="785"/>
      <c r="AK23" s="786"/>
      <c r="AL23" s="787"/>
      <c r="AM23" s="787"/>
      <c r="AN23" s="787"/>
      <c r="AO23" s="787"/>
      <c r="AP23" s="782">
        <v>3317</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1505</v>
      </c>
      <c r="R28" s="811"/>
      <c r="S28" s="811"/>
      <c r="T28" s="811"/>
      <c r="U28" s="811"/>
      <c r="V28" s="811">
        <v>1414</v>
      </c>
      <c r="W28" s="811"/>
      <c r="X28" s="811"/>
      <c r="Y28" s="811"/>
      <c r="Z28" s="811"/>
      <c r="AA28" s="811">
        <v>91</v>
      </c>
      <c r="AB28" s="811"/>
      <c r="AC28" s="811"/>
      <c r="AD28" s="811"/>
      <c r="AE28" s="812"/>
      <c r="AF28" s="813">
        <v>91</v>
      </c>
      <c r="AG28" s="811"/>
      <c r="AH28" s="811"/>
      <c r="AI28" s="811"/>
      <c r="AJ28" s="814"/>
      <c r="AK28" s="815">
        <v>80</v>
      </c>
      <c r="AL28" s="806"/>
      <c r="AM28" s="806"/>
      <c r="AN28" s="806"/>
      <c r="AO28" s="806"/>
      <c r="AP28" s="806" t="s">
        <v>541</v>
      </c>
      <c r="AQ28" s="806"/>
      <c r="AR28" s="806"/>
      <c r="AS28" s="806"/>
      <c r="AT28" s="806"/>
      <c r="AU28" s="806" t="s">
        <v>541</v>
      </c>
      <c r="AV28" s="806"/>
      <c r="AW28" s="806"/>
      <c r="AX28" s="806"/>
      <c r="AY28" s="806"/>
      <c r="AZ28" s="807" t="s">
        <v>541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888</v>
      </c>
      <c r="R29" s="747"/>
      <c r="S29" s="747"/>
      <c r="T29" s="747"/>
      <c r="U29" s="747"/>
      <c r="V29" s="747">
        <v>837</v>
      </c>
      <c r="W29" s="747"/>
      <c r="X29" s="747"/>
      <c r="Y29" s="747"/>
      <c r="Z29" s="747"/>
      <c r="AA29" s="747">
        <v>51</v>
      </c>
      <c r="AB29" s="747"/>
      <c r="AC29" s="747"/>
      <c r="AD29" s="747"/>
      <c r="AE29" s="748"/>
      <c r="AF29" s="749">
        <v>51</v>
      </c>
      <c r="AG29" s="750"/>
      <c r="AH29" s="750"/>
      <c r="AI29" s="750"/>
      <c r="AJ29" s="751"/>
      <c r="AK29" s="818">
        <v>135</v>
      </c>
      <c r="AL29" s="819"/>
      <c r="AM29" s="819"/>
      <c r="AN29" s="819"/>
      <c r="AO29" s="819"/>
      <c r="AP29" s="819" t="s">
        <v>541</v>
      </c>
      <c r="AQ29" s="819"/>
      <c r="AR29" s="819"/>
      <c r="AS29" s="819"/>
      <c r="AT29" s="819"/>
      <c r="AU29" s="819" t="s">
        <v>541</v>
      </c>
      <c r="AV29" s="819"/>
      <c r="AW29" s="819"/>
      <c r="AX29" s="819"/>
      <c r="AY29" s="819"/>
      <c r="AZ29" s="820" t="s">
        <v>541</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94</v>
      </c>
      <c r="R30" s="747"/>
      <c r="S30" s="747"/>
      <c r="T30" s="747"/>
      <c r="U30" s="747"/>
      <c r="V30" s="747">
        <v>94</v>
      </c>
      <c r="W30" s="747"/>
      <c r="X30" s="747"/>
      <c r="Y30" s="747"/>
      <c r="Z30" s="747"/>
      <c r="AA30" s="747">
        <v>0</v>
      </c>
      <c r="AB30" s="747"/>
      <c r="AC30" s="747"/>
      <c r="AD30" s="747"/>
      <c r="AE30" s="748"/>
      <c r="AF30" s="749">
        <v>0</v>
      </c>
      <c r="AG30" s="750"/>
      <c r="AH30" s="750"/>
      <c r="AI30" s="750"/>
      <c r="AJ30" s="751"/>
      <c r="AK30" s="818">
        <v>25</v>
      </c>
      <c r="AL30" s="819"/>
      <c r="AM30" s="819"/>
      <c r="AN30" s="819"/>
      <c r="AO30" s="819"/>
      <c r="AP30" s="819" t="s">
        <v>541</v>
      </c>
      <c r="AQ30" s="819"/>
      <c r="AR30" s="819"/>
      <c r="AS30" s="819"/>
      <c r="AT30" s="819"/>
      <c r="AU30" s="819" t="s">
        <v>541</v>
      </c>
      <c r="AV30" s="819"/>
      <c r="AW30" s="819"/>
      <c r="AX30" s="819"/>
      <c r="AY30" s="819"/>
      <c r="AZ30" s="820" t="s">
        <v>541</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153</v>
      </c>
      <c r="R31" s="747"/>
      <c r="S31" s="747"/>
      <c r="T31" s="747"/>
      <c r="U31" s="747"/>
      <c r="V31" s="747">
        <v>47</v>
      </c>
      <c r="W31" s="747"/>
      <c r="X31" s="747"/>
      <c r="Y31" s="747"/>
      <c r="Z31" s="747"/>
      <c r="AA31" s="747">
        <v>107</v>
      </c>
      <c r="AB31" s="747"/>
      <c r="AC31" s="747"/>
      <c r="AD31" s="747"/>
      <c r="AE31" s="748"/>
      <c r="AF31" s="749">
        <v>107</v>
      </c>
      <c r="AG31" s="750"/>
      <c r="AH31" s="750"/>
      <c r="AI31" s="750"/>
      <c r="AJ31" s="751"/>
      <c r="AK31" s="818">
        <v>6</v>
      </c>
      <c r="AL31" s="819"/>
      <c r="AM31" s="819"/>
      <c r="AN31" s="819"/>
      <c r="AO31" s="819"/>
      <c r="AP31" s="819">
        <v>586</v>
      </c>
      <c r="AQ31" s="819"/>
      <c r="AR31" s="819"/>
      <c r="AS31" s="819"/>
      <c r="AT31" s="819"/>
      <c r="AU31" s="819" t="s">
        <v>541</v>
      </c>
      <c r="AV31" s="819"/>
      <c r="AW31" s="819"/>
      <c r="AX31" s="819"/>
      <c r="AY31" s="819"/>
      <c r="AZ31" s="820" t="s">
        <v>541</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405</v>
      </c>
      <c r="R32" s="747"/>
      <c r="S32" s="747"/>
      <c r="T32" s="747"/>
      <c r="U32" s="747"/>
      <c r="V32" s="747">
        <v>97</v>
      </c>
      <c r="W32" s="747"/>
      <c r="X32" s="747"/>
      <c r="Y32" s="747"/>
      <c r="Z32" s="747"/>
      <c r="AA32" s="747">
        <v>308</v>
      </c>
      <c r="AB32" s="747"/>
      <c r="AC32" s="747"/>
      <c r="AD32" s="747"/>
      <c r="AE32" s="748"/>
      <c r="AF32" s="749">
        <v>308</v>
      </c>
      <c r="AG32" s="750"/>
      <c r="AH32" s="750"/>
      <c r="AI32" s="750"/>
      <c r="AJ32" s="751"/>
      <c r="AK32" s="818" t="s">
        <v>541</v>
      </c>
      <c r="AL32" s="819"/>
      <c r="AM32" s="819"/>
      <c r="AN32" s="819"/>
      <c r="AO32" s="819"/>
      <c r="AP32" s="819">
        <v>101</v>
      </c>
      <c r="AQ32" s="819"/>
      <c r="AR32" s="819"/>
      <c r="AS32" s="819"/>
      <c r="AT32" s="819"/>
      <c r="AU32" s="819" t="s">
        <v>541</v>
      </c>
      <c r="AV32" s="819"/>
      <c r="AW32" s="819"/>
      <c r="AX32" s="819"/>
      <c r="AY32" s="819"/>
      <c r="AZ32" s="820" t="s">
        <v>541</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7</v>
      </c>
      <c r="R33" s="747"/>
      <c r="S33" s="747"/>
      <c r="T33" s="747"/>
      <c r="U33" s="747"/>
      <c r="V33" s="747">
        <v>7</v>
      </c>
      <c r="W33" s="747"/>
      <c r="X33" s="747"/>
      <c r="Y33" s="747"/>
      <c r="Z33" s="747"/>
      <c r="AA33" s="747" t="s">
        <v>541</v>
      </c>
      <c r="AB33" s="747"/>
      <c r="AC33" s="747"/>
      <c r="AD33" s="747"/>
      <c r="AE33" s="748"/>
      <c r="AF33" s="749" t="s">
        <v>386</v>
      </c>
      <c r="AG33" s="750"/>
      <c r="AH33" s="750"/>
      <c r="AI33" s="750"/>
      <c r="AJ33" s="751"/>
      <c r="AK33" s="818" t="s">
        <v>541</v>
      </c>
      <c r="AL33" s="819"/>
      <c r="AM33" s="819"/>
      <c r="AN33" s="819"/>
      <c r="AO33" s="819"/>
      <c r="AP33" s="819" t="s">
        <v>541</v>
      </c>
      <c r="AQ33" s="819"/>
      <c r="AR33" s="819"/>
      <c r="AS33" s="819"/>
      <c r="AT33" s="819"/>
      <c r="AU33" s="819" t="s">
        <v>541</v>
      </c>
      <c r="AV33" s="819"/>
      <c r="AW33" s="819"/>
      <c r="AX33" s="819"/>
      <c r="AY33" s="819"/>
      <c r="AZ33" s="820" t="s">
        <v>541</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557</v>
      </c>
      <c r="AG63" s="830"/>
      <c r="AH63" s="830"/>
      <c r="AI63" s="830"/>
      <c r="AJ63" s="831"/>
      <c r="AK63" s="832"/>
      <c r="AL63" s="827"/>
      <c r="AM63" s="827"/>
      <c r="AN63" s="827"/>
      <c r="AO63" s="827"/>
      <c r="AP63" s="830">
        <v>687</v>
      </c>
      <c r="AQ63" s="830"/>
      <c r="AR63" s="830"/>
      <c r="AS63" s="830"/>
      <c r="AT63" s="830"/>
      <c r="AU63" s="830" t="s">
        <v>541</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392</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542</v>
      </c>
      <c r="C68" s="858"/>
      <c r="D68" s="858"/>
      <c r="E68" s="858"/>
      <c r="F68" s="858"/>
      <c r="G68" s="858"/>
      <c r="H68" s="858"/>
      <c r="I68" s="858"/>
      <c r="J68" s="858"/>
      <c r="K68" s="858"/>
      <c r="L68" s="858"/>
      <c r="M68" s="858"/>
      <c r="N68" s="858"/>
      <c r="O68" s="858"/>
      <c r="P68" s="859"/>
      <c r="Q68" s="860">
        <v>713</v>
      </c>
      <c r="R68" s="854"/>
      <c r="S68" s="854"/>
      <c r="T68" s="854"/>
      <c r="U68" s="854"/>
      <c r="V68" s="854">
        <v>657</v>
      </c>
      <c r="W68" s="854"/>
      <c r="X68" s="854"/>
      <c r="Y68" s="854"/>
      <c r="Z68" s="854"/>
      <c r="AA68" s="854">
        <v>56</v>
      </c>
      <c r="AB68" s="854"/>
      <c r="AC68" s="854"/>
      <c r="AD68" s="854"/>
      <c r="AE68" s="854"/>
      <c r="AF68" s="854">
        <v>56</v>
      </c>
      <c r="AG68" s="854"/>
      <c r="AH68" s="854"/>
      <c r="AI68" s="854"/>
      <c r="AJ68" s="854"/>
      <c r="AK68" s="854" t="s">
        <v>544</v>
      </c>
      <c r="AL68" s="854"/>
      <c r="AM68" s="854"/>
      <c r="AN68" s="854"/>
      <c r="AO68" s="854"/>
      <c r="AP68" s="854">
        <v>261</v>
      </c>
      <c r="AQ68" s="854"/>
      <c r="AR68" s="854"/>
      <c r="AS68" s="854"/>
      <c r="AT68" s="854"/>
      <c r="AU68" s="854">
        <v>106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543</v>
      </c>
      <c r="C69" s="862"/>
      <c r="D69" s="862"/>
      <c r="E69" s="862"/>
      <c r="F69" s="862"/>
      <c r="G69" s="862"/>
      <c r="H69" s="862"/>
      <c r="I69" s="862"/>
      <c r="J69" s="862"/>
      <c r="K69" s="862"/>
      <c r="L69" s="862"/>
      <c r="M69" s="862"/>
      <c r="N69" s="862"/>
      <c r="O69" s="862"/>
      <c r="P69" s="863"/>
      <c r="Q69" s="864">
        <v>1230</v>
      </c>
      <c r="R69" s="819"/>
      <c r="S69" s="819"/>
      <c r="T69" s="819"/>
      <c r="U69" s="819"/>
      <c r="V69" s="819">
        <v>1180</v>
      </c>
      <c r="W69" s="819"/>
      <c r="X69" s="819"/>
      <c r="Y69" s="819"/>
      <c r="Z69" s="819"/>
      <c r="AA69" s="819">
        <v>50</v>
      </c>
      <c r="AB69" s="819"/>
      <c r="AC69" s="819"/>
      <c r="AD69" s="819"/>
      <c r="AE69" s="819"/>
      <c r="AF69" s="819">
        <v>50</v>
      </c>
      <c r="AG69" s="819"/>
      <c r="AH69" s="819"/>
      <c r="AI69" s="819"/>
      <c r="AJ69" s="819"/>
      <c r="AK69" s="819">
        <v>7</v>
      </c>
      <c r="AL69" s="819"/>
      <c r="AM69" s="819"/>
      <c r="AN69" s="819"/>
      <c r="AO69" s="819"/>
      <c r="AP69" s="819">
        <v>644</v>
      </c>
      <c r="AQ69" s="819"/>
      <c r="AR69" s="819"/>
      <c r="AS69" s="819"/>
      <c r="AT69" s="819"/>
      <c r="AU69" s="819">
        <v>92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545</v>
      </c>
      <c r="C70" s="862"/>
      <c r="D70" s="862"/>
      <c r="E70" s="862"/>
      <c r="F70" s="862"/>
      <c r="G70" s="862"/>
      <c r="H70" s="862"/>
      <c r="I70" s="862"/>
      <c r="J70" s="862"/>
      <c r="K70" s="862"/>
      <c r="L70" s="862"/>
      <c r="M70" s="862"/>
      <c r="N70" s="862"/>
      <c r="O70" s="862"/>
      <c r="P70" s="863"/>
      <c r="Q70" s="864">
        <v>30</v>
      </c>
      <c r="R70" s="819"/>
      <c r="S70" s="819"/>
      <c r="T70" s="819"/>
      <c r="U70" s="819"/>
      <c r="V70" s="819">
        <v>30</v>
      </c>
      <c r="W70" s="819"/>
      <c r="X70" s="819"/>
      <c r="Y70" s="819"/>
      <c r="Z70" s="819"/>
      <c r="AA70" s="819">
        <v>0</v>
      </c>
      <c r="AB70" s="819"/>
      <c r="AC70" s="819"/>
      <c r="AD70" s="819"/>
      <c r="AE70" s="819"/>
      <c r="AF70" s="819">
        <v>0</v>
      </c>
      <c r="AG70" s="819"/>
      <c r="AH70" s="819"/>
      <c r="AI70" s="819"/>
      <c r="AJ70" s="819"/>
      <c r="AK70" s="819" t="s">
        <v>484</v>
      </c>
      <c r="AL70" s="819"/>
      <c r="AM70" s="819"/>
      <c r="AN70" s="819"/>
      <c r="AO70" s="819"/>
      <c r="AP70" s="819">
        <v>400</v>
      </c>
      <c r="AQ70" s="819"/>
      <c r="AR70" s="819"/>
      <c r="AS70" s="819"/>
      <c r="AT70" s="819"/>
      <c r="AU70" s="819" t="s">
        <v>484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546</v>
      </c>
      <c r="C71" s="862"/>
      <c r="D71" s="862"/>
      <c r="E71" s="862"/>
      <c r="F71" s="862"/>
      <c r="G71" s="862"/>
      <c r="H71" s="862"/>
      <c r="I71" s="862"/>
      <c r="J71" s="862"/>
      <c r="K71" s="862"/>
      <c r="L71" s="862"/>
      <c r="M71" s="862"/>
      <c r="N71" s="862"/>
      <c r="O71" s="862"/>
      <c r="P71" s="863"/>
      <c r="Q71" s="864">
        <v>366</v>
      </c>
      <c r="R71" s="819"/>
      <c r="S71" s="819"/>
      <c r="T71" s="819"/>
      <c r="U71" s="819"/>
      <c r="V71" s="819">
        <v>454</v>
      </c>
      <c r="W71" s="819"/>
      <c r="X71" s="819"/>
      <c r="Y71" s="819"/>
      <c r="Z71" s="819"/>
      <c r="AA71" s="819">
        <v>-88</v>
      </c>
      <c r="AB71" s="819"/>
      <c r="AC71" s="819"/>
      <c r="AD71" s="819"/>
      <c r="AE71" s="819"/>
      <c r="AF71" s="819">
        <v>329</v>
      </c>
      <c r="AG71" s="819"/>
      <c r="AH71" s="819"/>
      <c r="AI71" s="819"/>
      <c r="AJ71" s="819"/>
      <c r="AK71" s="819">
        <v>204</v>
      </c>
      <c r="AL71" s="819"/>
      <c r="AM71" s="819"/>
      <c r="AN71" s="819"/>
      <c r="AO71" s="819"/>
      <c r="AP71" s="819">
        <v>2909</v>
      </c>
      <c r="AQ71" s="819"/>
      <c r="AR71" s="819"/>
      <c r="AS71" s="819"/>
      <c r="AT71" s="819"/>
      <c r="AU71" s="819" t="s">
        <v>484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435</v>
      </c>
      <c r="AG88" s="830"/>
      <c r="AH88" s="830"/>
      <c r="AI88" s="830"/>
      <c r="AJ88" s="830"/>
      <c r="AK88" s="827"/>
      <c r="AL88" s="827"/>
      <c r="AM88" s="827"/>
      <c r="AN88" s="827"/>
      <c r="AO88" s="827"/>
      <c r="AP88" s="830">
        <v>4214</v>
      </c>
      <c r="AQ88" s="830"/>
      <c r="AR88" s="830"/>
      <c r="AS88" s="830"/>
      <c r="AT88" s="830"/>
      <c r="AU88" s="830">
        <v>247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286</v>
      </c>
      <c r="AG109" s="883"/>
      <c r="AH109" s="883"/>
      <c r="AI109" s="883"/>
      <c r="AJ109" s="884"/>
      <c r="AK109" s="882" t="s">
        <v>285</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286</v>
      </c>
      <c r="BW109" s="883"/>
      <c r="BX109" s="883"/>
      <c r="BY109" s="883"/>
      <c r="BZ109" s="884"/>
      <c r="CA109" s="882" t="s">
        <v>285</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286</v>
      </c>
      <c r="DM109" s="883"/>
      <c r="DN109" s="883"/>
      <c r="DO109" s="883"/>
      <c r="DP109" s="884"/>
      <c r="DQ109" s="882" t="s">
        <v>285</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367986</v>
      </c>
      <c r="AB110" s="890"/>
      <c r="AC110" s="890"/>
      <c r="AD110" s="890"/>
      <c r="AE110" s="891"/>
      <c r="AF110" s="892">
        <v>367678</v>
      </c>
      <c r="AG110" s="890"/>
      <c r="AH110" s="890"/>
      <c r="AI110" s="890"/>
      <c r="AJ110" s="891"/>
      <c r="AK110" s="892">
        <v>349251</v>
      </c>
      <c r="AL110" s="890"/>
      <c r="AM110" s="890"/>
      <c r="AN110" s="890"/>
      <c r="AO110" s="891"/>
      <c r="AP110" s="893">
        <v>15.5</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3319983</v>
      </c>
      <c r="BR110" s="927"/>
      <c r="BS110" s="927"/>
      <c r="BT110" s="927"/>
      <c r="BU110" s="927"/>
      <c r="BV110" s="927">
        <v>3353213</v>
      </c>
      <c r="BW110" s="927"/>
      <c r="BX110" s="927"/>
      <c r="BY110" s="927"/>
      <c r="BZ110" s="927"/>
      <c r="CA110" s="927">
        <v>3317448</v>
      </c>
      <c r="CB110" s="927"/>
      <c r="CC110" s="927"/>
      <c r="CD110" s="927"/>
      <c r="CE110" s="927"/>
      <c r="CF110" s="941">
        <v>147.69999999999999</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409</v>
      </c>
      <c r="DH110" s="927"/>
      <c r="DI110" s="927"/>
      <c r="DJ110" s="927"/>
      <c r="DK110" s="927"/>
      <c r="DL110" s="927" t="s">
        <v>409</v>
      </c>
      <c r="DM110" s="927"/>
      <c r="DN110" s="927"/>
      <c r="DO110" s="927"/>
      <c r="DP110" s="927"/>
      <c r="DQ110" s="927" t="s">
        <v>409</v>
      </c>
      <c r="DR110" s="927"/>
      <c r="DS110" s="927"/>
      <c r="DT110" s="927"/>
      <c r="DU110" s="927"/>
      <c r="DV110" s="928" t="s">
        <v>409</v>
      </c>
      <c r="DW110" s="928"/>
      <c r="DX110" s="928"/>
      <c r="DY110" s="928"/>
      <c r="DZ110" s="929"/>
    </row>
    <row r="111" spans="1:131" s="197"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109</v>
      </c>
      <c r="AB111" s="934"/>
      <c r="AC111" s="934"/>
      <c r="AD111" s="934"/>
      <c r="AE111" s="935"/>
      <c r="AF111" s="936" t="s">
        <v>109</v>
      </c>
      <c r="AG111" s="934"/>
      <c r="AH111" s="934"/>
      <c r="AI111" s="934"/>
      <c r="AJ111" s="935"/>
      <c r="AK111" s="936" t="s">
        <v>109</v>
      </c>
      <c r="AL111" s="934"/>
      <c r="AM111" s="934"/>
      <c r="AN111" s="934"/>
      <c r="AO111" s="935"/>
      <c r="AP111" s="937" t="s">
        <v>109</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t="s">
        <v>109</v>
      </c>
      <c r="BR111" s="920"/>
      <c r="BS111" s="920"/>
      <c r="BT111" s="920"/>
      <c r="BU111" s="920"/>
      <c r="BV111" s="920" t="s">
        <v>109</v>
      </c>
      <c r="BW111" s="920"/>
      <c r="BX111" s="920"/>
      <c r="BY111" s="920"/>
      <c r="BZ111" s="920"/>
      <c r="CA111" s="920" t="s">
        <v>109</v>
      </c>
      <c r="CB111" s="920"/>
      <c r="CC111" s="920"/>
      <c r="CD111" s="920"/>
      <c r="CE111" s="920"/>
      <c r="CF111" s="914" t="s">
        <v>109</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109</v>
      </c>
      <c r="DH111" s="920"/>
      <c r="DI111" s="920"/>
      <c r="DJ111" s="920"/>
      <c r="DK111" s="920"/>
      <c r="DL111" s="920" t="s">
        <v>109</v>
      </c>
      <c r="DM111" s="920"/>
      <c r="DN111" s="920"/>
      <c r="DO111" s="920"/>
      <c r="DP111" s="920"/>
      <c r="DQ111" s="920" t="s">
        <v>109</v>
      </c>
      <c r="DR111" s="920"/>
      <c r="DS111" s="920"/>
      <c r="DT111" s="920"/>
      <c r="DU111" s="920"/>
      <c r="DV111" s="921" t="s">
        <v>109</v>
      </c>
      <c r="DW111" s="921"/>
      <c r="DX111" s="921"/>
      <c r="DY111" s="921"/>
      <c r="DZ111" s="922"/>
    </row>
    <row r="112" spans="1:131" s="197"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109</v>
      </c>
      <c r="AB112" s="959"/>
      <c r="AC112" s="959"/>
      <c r="AD112" s="959"/>
      <c r="AE112" s="960"/>
      <c r="AF112" s="961" t="s">
        <v>109</v>
      </c>
      <c r="AG112" s="959"/>
      <c r="AH112" s="959"/>
      <c r="AI112" s="959"/>
      <c r="AJ112" s="960"/>
      <c r="AK112" s="961" t="s">
        <v>109</v>
      </c>
      <c r="AL112" s="959"/>
      <c r="AM112" s="959"/>
      <c r="AN112" s="959"/>
      <c r="AO112" s="960"/>
      <c r="AP112" s="962" t="s">
        <v>109</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t="s">
        <v>109</v>
      </c>
      <c r="BR112" s="920"/>
      <c r="BS112" s="920"/>
      <c r="BT112" s="920"/>
      <c r="BU112" s="920"/>
      <c r="BV112" s="920" t="s">
        <v>109</v>
      </c>
      <c r="BW112" s="920"/>
      <c r="BX112" s="920"/>
      <c r="BY112" s="920"/>
      <c r="BZ112" s="920"/>
      <c r="CA112" s="920" t="s">
        <v>109</v>
      </c>
      <c r="CB112" s="920"/>
      <c r="CC112" s="920"/>
      <c r="CD112" s="920"/>
      <c r="CE112" s="920"/>
      <c r="CF112" s="914" t="s">
        <v>109</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109</v>
      </c>
      <c r="DH112" s="920"/>
      <c r="DI112" s="920"/>
      <c r="DJ112" s="920"/>
      <c r="DK112" s="920"/>
      <c r="DL112" s="920" t="s">
        <v>109</v>
      </c>
      <c r="DM112" s="920"/>
      <c r="DN112" s="920"/>
      <c r="DO112" s="920"/>
      <c r="DP112" s="920"/>
      <c r="DQ112" s="920" t="s">
        <v>109</v>
      </c>
      <c r="DR112" s="920"/>
      <c r="DS112" s="920"/>
      <c r="DT112" s="920"/>
      <c r="DU112" s="920"/>
      <c r="DV112" s="921" t="s">
        <v>109</v>
      </c>
      <c r="DW112" s="921"/>
      <c r="DX112" s="921"/>
      <c r="DY112" s="921"/>
      <c r="DZ112" s="922"/>
    </row>
    <row r="113" spans="1:130" s="197"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1377</v>
      </c>
      <c r="AB113" s="934"/>
      <c r="AC113" s="934"/>
      <c r="AD113" s="934"/>
      <c r="AE113" s="935"/>
      <c r="AF113" s="936">
        <v>1363</v>
      </c>
      <c r="AG113" s="934"/>
      <c r="AH113" s="934"/>
      <c r="AI113" s="934"/>
      <c r="AJ113" s="935"/>
      <c r="AK113" s="936">
        <v>1404</v>
      </c>
      <c r="AL113" s="934"/>
      <c r="AM113" s="934"/>
      <c r="AN113" s="934"/>
      <c r="AO113" s="935"/>
      <c r="AP113" s="937">
        <v>0.1</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373035</v>
      </c>
      <c r="BR113" s="920"/>
      <c r="BS113" s="920"/>
      <c r="BT113" s="920"/>
      <c r="BU113" s="920"/>
      <c r="BV113" s="920">
        <v>335494</v>
      </c>
      <c r="BW113" s="920"/>
      <c r="BX113" s="920"/>
      <c r="BY113" s="920"/>
      <c r="BZ113" s="920"/>
      <c r="CA113" s="920">
        <v>247112</v>
      </c>
      <c r="CB113" s="920"/>
      <c r="CC113" s="920"/>
      <c r="CD113" s="920"/>
      <c r="CE113" s="920"/>
      <c r="CF113" s="914">
        <v>11</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109</v>
      </c>
      <c r="DH113" s="959"/>
      <c r="DI113" s="959"/>
      <c r="DJ113" s="959"/>
      <c r="DK113" s="960"/>
      <c r="DL113" s="961" t="s">
        <v>109</v>
      </c>
      <c r="DM113" s="959"/>
      <c r="DN113" s="959"/>
      <c r="DO113" s="959"/>
      <c r="DP113" s="960"/>
      <c r="DQ113" s="961" t="s">
        <v>109</v>
      </c>
      <c r="DR113" s="959"/>
      <c r="DS113" s="959"/>
      <c r="DT113" s="959"/>
      <c r="DU113" s="960"/>
      <c r="DV113" s="962" t="s">
        <v>109</v>
      </c>
      <c r="DW113" s="963"/>
      <c r="DX113" s="963"/>
      <c r="DY113" s="963"/>
      <c r="DZ113" s="964"/>
    </row>
    <row r="114" spans="1:130" s="197"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99039</v>
      </c>
      <c r="AB114" s="959"/>
      <c r="AC114" s="959"/>
      <c r="AD114" s="959"/>
      <c r="AE114" s="960"/>
      <c r="AF114" s="961">
        <v>87783</v>
      </c>
      <c r="AG114" s="959"/>
      <c r="AH114" s="959"/>
      <c r="AI114" s="959"/>
      <c r="AJ114" s="960"/>
      <c r="AK114" s="961">
        <v>94422</v>
      </c>
      <c r="AL114" s="959"/>
      <c r="AM114" s="959"/>
      <c r="AN114" s="959"/>
      <c r="AO114" s="960"/>
      <c r="AP114" s="962">
        <v>4.2</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580046</v>
      </c>
      <c r="BR114" s="920"/>
      <c r="BS114" s="920"/>
      <c r="BT114" s="920"/>
      <c r="BU114" s="920"/>
      <c r="BV114" s="920">
        <v>504166</v>
      </c>
      <c r="BW114" s="920"/>
      <c r="BX114" s="920"/>
      <c r="BY114" s="920"/>
      <c r="BZ114" s="920"/>
      <c r="CA114" s="920">
        <v>492803</v>
      </c>
      <c r="CB114" s="920"/>
      <c r="CC114" s="920"/>
      <c r="CD114" s="920"/>
      <c r="CE114" s="920"/>
      <c r="CF114" s="914">
        <v>21.9</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109</v>
      </c>
      <c r="DH114" s="959"/>
      <c r="DI114" s="959"/>
      <c r="DJ114" s="959"/>
      <c r="DK114" s="960"/>
      <c r="DL114" s="961" t="s">
        <v>109</v>
      </c>
      <c r="DM114" s="959"/>
      <c r="DN114" s="959"/>
      <c r="DO114" s="959"/>
      <c r="DP114" s="960"/>
      <c r="DQ114" s="961" t="s">
        <v>109</v>
      </c>
      <c r="DR114" s="959"/>
      <c r="DS114" s="959"/>
      <c r="DT114" s="959"/>
      <c r="DU114" s="960"/>
      <c r="DV114" s="962" t="s">
        <v>109</v>
      </c>
      <c r="DW114" s="963"/>
      <c r="DX114" s="963"/>
      <c r="DY114" s="963"/>
      <c r="DZ114" s="964"/>
    </row>
    <row r="115" spans="1:130" s="197"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2190</v>
      </c>
      <c r="AB115" s="934"/>
      <c r="AC115" s="934"/>
      <c r="AD115" s="934"/>
      <c r="AE115" s="935"/>
      <c r="AF115" s="936" t="s">
        <v>109</v>
      </c>
      <c r="AG115" s="934"/>
      <c r="AH115" s="934"/>
      <c r="AI115" s="934"/>
      <c r="AJ115" s="935"/>
      <c r="AK115" s="936" t="s">
        <v>109</v>
      </c>
      <c r="AL115" s="934"/>
      <c r="AM115" s="934"/>
      <c r="AN115" s="934"/>
      <c r="AO115" s="935"/>
      <c r="AP115" s="937" t="s">
        <v>109</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109</v>
      </c>
      <c r="BR115" s="920"/>
      <c r="BS115" s="920"/>
      <c r="BT115" s="920"/>
      <c r="BU115" s="920"/>
      <c r="BV115" s="920" t="s">
        <v>109</v>
      </c>
      <c r="BW115" s="920"/>
      <c r="BX115" s="920"/>
      <c r="BY115" s="920"/>
      <c r="BZ115" s="920"/>
      <c r="CA115" s="920" t="s">
        <v>109</v>
      </c>
      <c r="CB115" s="920"/>
      <c r="CC115" s="920"/>
      <c r="CD115" s="920"/>
      <c r="CE115" s="920"/>
      <c r="CF115" s="914" t="s">
        <v>109</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109</v>
      </c>
      <c r="DH115" s="959"/>
      <c r="DI115" s="959"/>
      <c r="DJ115" s="959"/>
      <c r="DK115" s="960"/>
      <c r="DL115" s="961" t="s">
        <v>109</v>
      </c>
      <c r="DM115" s="959"/>
      <c r="DN115" s="959"/>
      <c r="DO115" s="959"/>
      <c r="DP115" s="960"/>
      <c r="DQ115" s="961" t="s">
        <v>109</v>
      </c>
      <c r="DR115" s="959"/>
      <c r="DS115" s="959"/>
      <c r="DT115" s="959"/>
      <c r="DU115" s="960"/>
      <c r="DV115" s="962" t="s">
        <v>109</v>
      </c>
      <c r="DW115" s="963"/>
      <c r="DX115" s="963"/>
      <c r="DY115" s="963"/>
      <c r="DZ115" s="964"/>
    </row>
    <row r="116" spans="1:130" s="197" customFormat="1" ht="26.25" customHeight="1">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109</v>
      </c>
      <c r="AB116" s="959"/>
      <c r="AC116" s="959"/>
      <c r="AD116" s="959"/>
      <c r="AE116" s="960"/>
      <c r="AF116" s="961" t="s">
        <v>109</v>
      </c>
      <c r="AG116" s="959"/>
      <c r="AH116" s="959"/>
      <c r="AI116" s="959"/>
      <c r="AJ116" s="960"/>
      <c r="AK116" s="961" t="s">
        <v>109</v>
      </c>
      <c r="AL116" s="959"/>
      <c r="AM116" s="959"/>
      <c r="AN116" s="959"/>
      <c r="AO116" s="960"/>
      <c r="AP116" s="962" t="s">
        <v>109</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109</v>
      </c>
      <c r="BR116" s="920"/>
      <c r="BS116" s="920"/>
      <c r="BT116" s="920"/>
      <c r="BU116" s="920"/>
      <c r="BV116" s="920" t="s">
        <v>109</v>
      </c>
      <c r="BW116" s="920"/>
      <c r="BX116" s="920"/>
      <c r="BY116" s="920"/>
      <c r="BZ116" s="920"/>
      <c r="CA116" s="920" t="s">
        <v>109</v>
      </c>
      <c r="CB116" s="920"/>
      <c r="CC116" s="920"/>
      <c r="CD116" s="920"/>
      <c r="CE116" s="920"/>
      <c r="CF116" s="914" t="s">
        <v>109</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109</v>
      </c>
      <c r="DH116" s="959"/>
      <c r="DI116" s="959"/>
      <c r="DJ116" s="959"/>
      <c r="DK116" s="960"/>
      <c r="DL116" s="961" t="s">
        <v>109</v>
      </c>
      <c r="DM116" s="959"/>
      <c r="DN116" s="959"/>
      <c r="DO116" s="959"/>
      <c r="DP116" s="960"/>
      <c r="DQ116" s="961" t="s">
        <v>109</v>
      </c>
      <c r="DR116" s="959"/>
      <c r="DS116" s="959"/>
      <c r="DT116" s="959"/>
      <c r="DU116" s="960"/>
      <c r="DV116" s="962" t="s">
        <v>109</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470592</v>
      </c>
      <c r="AB117" s="966"/>
      <c r="AC117" s="966"/>
      <c r="AD117" s="966"/>
      <c r="AE117" s="967"/>
      <c r="AF117" s="965">
        <v>456824</v>
      </c>
      <c r="AG117" s="966"/>
      <c r="AH117" s="966"/>
      <c r="AI117" s="966"/>
      <c r="AJ117" s="967"/>
      <c r="AK117" s="965">
        <v>445077</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286</v>
      </c>
      <c r="AG118" s="883"/>
      <c r="AH118" s="883"/>
      <c r="AI118" s="883"/>
      <c r="AJ118" s="884"/>
      <c r="AK118" s="882" t="s">
        <v>285</v>
      </c>
      <c r="AL118" s="883"/>
      <c r="AM118" s="883"/>
      <c r="AN118" s="883"/>
      <c r="AO118" s="884"/>
      <c r="AP118" s="990" t="s">
        <v>403</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432</v>
      </c>
      <c r="BP118" s="994"/>
      <c r="BQ118" s="985">
        <v>4273064</v>
      </c>
      <c r="BR118" s="986"/>
      <c r="BS118" s="986"/>
      <c r="BT118" s="986"/>
      <c r="BU118" s="986"/>
      <c r="BV118" s="986">
        <v>4192873</v>
      </c>
      <c r="BW118" s="986"/>
      <c r="BX118" s="986"/>
      <c r="BY118" s="986"/>
      <c r="BZ118" s="986"/>
      <c r="CA118" s="986">
        <v>4057363</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1224236</v>
      </c>
      <c r="BR119" s="927"/>
      <c r="BS119" s="927"/>
      <c r="BT119" s="927"/>
      <c r="BU119" s="927"/>
      <c r="BV119" s="927">
        <v>1124435</v>
      </c>
      <c r="BW119" s="927"/>
      <c r="BX119" s="927"/>
      <c r="BY119" s="927"/>
      <c r="BZ119" s="927"/>
      <c r="CA119" s="927">
        <v>956321</v>
      </c>
      <c r="CB119" s="927"/>
      <c r="CC119" s="927"/>
      <c r="CD119" s="927"/>
      <c r="CE119" s="927"/>
      <c r="CF119" s="941">
        <v>42.6</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109</v>
      </c>
      <c r="DH119" s="998"/>
      <c r="DI119" s="998"/>
      <c r="DJ119" s="998"/>
      <c r="DK119" s="999"/>
      <c r="DL119" s="1000" t="s">
        <v>109</v>
      </c>
      <c r="DM119" s="998"/>
      <c r="DN119" s="998"/>
      <c r="DO119" s="998"/>
      <c r="DP119" s="999"/>
      <c r="DQ119" s="1000" t="s">
        <v>109</v>
      </c>
      <c r="DR119" s="998"/>
      <c r="DS119" s="998"/>
      <c r="DT119" s="998"/>
      <c r="DU119" s="999"/>
      <c r="DV119" s="1001" t="s">
        <v>109</v>
      </c>
      <c r="DW119" s="1002"/>
      <c r="DX119" s="1002"/>
      <c r="DY119" s="1002"/>
      <c r="DZ119" s="1003"/>
    </row>
    <row r="120" spans="1:130" s="197" customFormat="1" ht="26.25" customHeight="1">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t="s">
        <v>109</v>
      </c>
      <c r="BR120" s="920"/>
      <c r="BS120" s="920"/>
      <c r="BT120" s="920"/>
      <c r="BU120" s="920"/>
      <c r="BV120" s="920" t="s">
        <v>109</v>
      </c>
      <c r="BW120" s="920"/>
      <c r="BX120" s="920"/>
      <c r="BY120" s="920"/>
      <c r="BZ120" s="920"/>
      <c r="CA120" s="920" t="s">
        <v>109</v>
      </c>
      <c r="CB120" s="920"/>
      <c r="CC120" s="920"/>
      <c r="CD120" s="920"/>
      <c r="CE120" s="920"/>
      <c r="CF120" s="914" t="s">
        <v>109</v>
      </c>
      <c r="CG120" s="915"/>
      <c r="CH120" s="915"/>
      <c r="CI120" s="915"/>
      <c r="CJ120" s="915"/>
      <c r="CK120" s="1013" t="s">
        <v>438</v>
      </c>
      <c r="CL120" s="1014"/>
      <c r="CM120" s="1014"/>
      <c r="CN120" s="1014"/>
      <c r="CO120" s="1015"/>
      <c r="CP120" s="1021" t="s">
        <v>439</v>
      </c>
      <c r="CQ120" s="1022"/>
      <c r="CR120" s="1022"/>
      <c r="CS120" s="1022"/>
      <c r="CT120" s="1022"/>
      <c r="CU120" s="1022"/>
      <c r="CV120" s="1022"/>
      <c r="CW120" s="1022"/>
      <c r="CX120" s="1022"/>
      <c r="CY120" s="1022"/>
      <c r="CZ120" s="1022"/>
      <c r="DA120" s="1022"/>
      <c r="DB120" s="1022"/>
      <c r="DC120" s="1022"/>
      <c r="DD120" s="1022"/>
      <c r="DE120" s="1022"/>
      <c r="DF120" s="1023"/>
      <c r="DG120" s="926" t="s">
        <v>109</v>
      </c>
      <c r="DH120" s="927"/>
      <c r="DI120" s="927"/>
      <c r="DJ120" s="927"/>
      <c r="DK120" s="927"/>
      <c r="DL120" s="927" t="s">
        <v>109</v>
      </c>
      <c r="DM120" s="927"/>
      <c r="DN120" s="927"/>
      <c r="DO120" s="927"/>
      <c r="DP120" s="927"/>
      <c r="DQ120" s="927" t="s">
        <v>109</v>
      </c>
      <c r="DR120" s="927"/>
      <c r="DS120" s="927"/>
      <c r="DT120" s="927"/>
      <c r="DU120" s="927"/>
      <c r="DV120" s="928" t="s">
        <v>109</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2774437</v>
      </c>
      <c r="BR121" s="986"/>
      <c r="BS121" s="986"/>
      <c r="BT121" s="986"/>
      <c r="BU121" s="986"/>
      <c r="BV121" s="986">
        <v>2770908</v>
      </c>
      <c r="BW121" s="986"/>
      <c r="BX121" s="986"/>
      <c r="BY121" s="986"/>
      <c r="BZ121" s="986"/>
      <c r="CA121" s="986">
        <v>2762781</v>
      </c>
      <c r="CB121" s="986"/>
      <c r="CC121" s="986"/>
      <c r="CD121" s="986"/>
      <c r="CE121" s="986"/>
      <c r="CF121" s="1024">
        <v>123</v>
      </c>
      <c r="CG121" s="1025"/>
      <c r="CH121" s="1025"/>
      <c r="CI121" s="1025"/>
      <c r="CJ121" s="1025"/>
      <c r="CK121" s="1016"/>
      <c r="CL121" s="1017"/>
      <c r="CM121" s="1017"/>
      <c r="CN121" s="1017"/>
      <c r="CO121" s="1018"/>
      <c r="CP121" s="1007" t="s">
        <v>442</v>
      </c>
      <c r="CQ121" s="1008"/>
      <c r="CR121" s="1008"/>
      <c r="CS121" s="1008"/>
      <c r="CT121" s="1008"/>
      <c r="CU121" s="1008"/>
      <c r="CV121" s="1008"/>
      <c r="CW121" s="1008"/>
      <c r="CX121" s="1008"/>
      <c r="CY121" s="1008"/>
      <c r="CZ121" s="1008"/>
      <c r="DA121" s="1008"/>
      <c r="DB121" s="1008"/>
      <c r="DC121" s="1008"/>
      <c r="DD121" s="1008"/>
      <c r="DE121" s="1008"/>
      <c r="DF121" s="1009"/>
      <c r="DG121" s="919" t="s">
        <v>109</v>
      </c>
      <c r="DH121" s="920"/>
      <c r="DI121" s="920"/>
      <c r="DJ121" s="920"/>
      <c r="DK121" s="920"/>
      <c r="DL121" s="920" t="s">
        <v>109</v>
      </c>
      <c r="DM121" s="920"/>
      <c r="DN121" s="920"/>
      <c r="DO121" s="920"/>
      <c r="DP121" s="920"/>
      <c r="DQ121" s="920" t="s">
        <v>109</v>
      </c>
      <c r="DR121" s="920"/>
      <c r="DS121" s="920"/>
      <c r="DT121" s="920"/>
      <c r="DU121" s="920"/>
      <c r="DV121" s="921" t="s">
        <v>109</v>
      </c>
      <c r="DW121" s="921"/>
      <c r="DX121" s="921"/>
      <c r="DY121" s="921"/>
      <c r="DZ121" s="922"/>
    </row>
    <row r="122" spans="1:130" s="197" customFormat="1" ht="26.25" customHeight="1">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443</v>
      </c>
      <c r="BP122" s="994"/>
      <c r="BQ122" s="1034">
        <v>3998673</v>
      </c>
      <c r="BR122" s="1035"/>
      <c r="BS122" s="1035"/>
      <c r="BT122" s="1035"/>
      <c r="BU122" s="1035"/>
      <c r="BV122" s="1035">
        <v>3895343</v>
      </c>
      <c r="BW122" s="1035"/>
      <c r="BX122" s="1035"/>
      <c r="BY122" s="1035"/>
      <c r="BZ122" s="1035"/>
      <c r="CA122" s="1035">
        <v>3719102</v>
      </c>
      <c r="CB122" s="1035"/>
      <c r="CC122" s="1035"/>
      <c r="CD122" s="1035"/>
      <c r="CE122" s="1035"/>
      <c r="CF122" s="987"/>
      <c r="CG122" s="988"/>
      <c r="CH122" s="988"/>
      <c r="CI122" s="988"/>
      <c r="CJ122" s="989"/>
      <c r="CK122" s="1016"/>
      <c r="CL122" s="1017"/>
      <c r="CM122" s="1017"/>
      <c r="CN122" s="1017"/>
      <c r="CO122" s="1018"/>
      <c r="CP122" s="1007" t="s">
        <v>444</v>
      </c>
      <c r="CQ122" s="1008"/>
      <c r="CR122" s="1008"/>
      <c r="CS122" s="1008"/>
      <c r="CT122" s="1008"/>
      <c r="CU122" s="1008"/>
      <c r="CV122" s="1008"/>
      <c r="CW122" s="1008"/>
      <c r="CX122" s="1008"/>
      <c r="CY122" s="1008"/>
      <c r="CZ122" s="1008"/>
      <c r="DA122" s="1008"/>
      <c r="DB122" s="1008"/>
      <c r="DC122" s="1008"/>
      <c r="DD122" s="1008"/>
      <c r="DE122" s="1008"/>
      <c r="DF122" s="1009"/>
      <c r="DG122" s="919" t="s">
        <v>109</v>
      </c>
      <c r="DH122" s="920"/>
      <c r="DI122" s="920"/>
      <c r="DJ122" s="920"/>
      <c r="DK122" s="920"/>
      <c r="DL122" s="920" t="s">
        <v>109</v>
      </c>
      <c r="DM122" s="920"/>
      <c r="DN122" s="920"/>
      <c r="DO122" s="920"/>
      <c r="DP122" s="920"/>
      <c r="DQ122" s="920" t="s">
        <v>109</v>
      </c>
      <c r="DR122" s="920"/>
      <c r="DS122" s="920"/>
      <c r="DT122" s="920"/>
      <c r="DU122" s="920"/>
      <c r="DV122" s="921" t="s">
        <v>109</v>
      </c>
      <c r="DW122" s="921"/>
      <c r="DX122" s="921"/>
      <c r="DY122" s="921"/>
      <c r="DZ122" s="922"/>
    </row>
    <row r="123" spans="1:130" s="197" customFormat="1" ht="26.25" customHeight="1" thickBot="1">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109</v>
      </c>
      <c r="AB123" s="959"/>
      <c r="AC123" s="959"/>
      <c r="AD123" s="959"/>
      <c r="AE123" s="960"/>
      <c r="AF123" s="961" t="s">
        <v>109</v>
      </c>
      <c r="AG123" s="959"/>
      <c r="AH123" s="959"/>
      <c r="AI123" s="959"/>
      <c r="AJ123" s="960"/>
      <c r="AK123" s="961" t="s">
        <v>109</v>
      </c>
      <c r="AL123" s="959"/>
      <c r="AM123" s="959"/>
      <c r="AN123" s="959"/>
      <c r="AO123" s="960"/>
      <c r="AP123" s="962" t="s">
        <v>109</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12.4</v>
      </c>
      <c r="BR123" s="1027"/>
      <c r="BS123" s="1027"/>
      <c r="BT123" s="1027"/>
      <c r="BU123" s="1027"/>
      <c r="BV123" s="1027">
        <v>13.6</v>
      </c>
      <c r="BW123" s="1027"/>
      <c r="BX123" s="1027"/>
      <c r="BY123" s="1027"/>
      <c r="BZ123" s="1027"/>
      <c r="CA123" s="1027">
        <v>15</v>
      </c>
      <c r="CB123" s="1027"/>
      <c r="CC123" s="1027"/>
      <c r="CD123" s="1027"/>
      <c r="CE123" s="1027"/>
      <c r="CF123" s="1028"/>
      <c r="CG123" s="1029"/>
      <c r="CH123" s="1029"/>
      <c r="CI123" s="1029"/>
      <c r="CJ123" s="1030"/>
      <c r="CK123" s="1016"/>
      <c r="CL123" s="1017"/>
      <c r="CM123" s="1017"/>
      <c r="CN123" s="1017"/>
      <c r="CO123" s="1018"/>
      <c r="CP123" s="1007" t="s">
        <v>446</v>
      </c>
      <c r="CQ123" s="1008"/>
      <c r="CR123" s="1008"/>
      <c r="CS123" s="1008"/>
      <c r="CT123" s="1008"/>
      <c r="CU123" s="1008"/>
      <c r="CV123" s="1008"/>
      <c r="CW123" s="1008"/>
      <c r="CX123" s="1008"/>
      <c r="CY123" s="1008"/>
      <c r="CZ123" s="1008"/>
      <c r="DA123" s="1008"/>
      <c r="DB123" s="1008"/>
      <c r="DC123" s="1008"/>
      <c r="DD123" s="1008"/>
      <c r="DE123" s="1008"/>
      <c r="DF123" s="1009"/>
      <c r="DG123" s="958" t="s">
        <v>447</v>
      </c>
      <c r="DH123" s="959"/>
      <c r="DI123" s="959"/>
      <c r="DJ123" s="959"/>
      <c r="DK123" s="960"/>
      <c r="DL123" s="961" t="s">
        <v>447</v>
      </c>
      <c r="DM123" s="959"/>
      <c r="DN123" s="959"/>
      <c r="DO123" s="959"/>
      <c r="DP123" s="960"/>
      <c r="DQ123" s="961" t="s">
        <v>447</v>
      </c>
      <c r="DR123" s="959"/>
      <c r="DS123" s="959"/>
      <c r="DT123" s="959"/>
      <c r="DU123" s="960"/>
      <c r="DV123" s="962" t="s">
        <v>447</v>
      </c>
      <c r="DW123" s="963"/>
      <c r="DX123" s="963"/>
      <c r="DY123" s="963"/>
      <c r="DZ123" s="964"/>
    </row>
    <row r="124" spans="1:130" s="197" customFormat="1" ht="26.25" customHeight="1">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v>2190</v>
      </c>
      <c r="AB124" s="959"/>
      <c r="AC124" s="959"/>
      <c r="AD124" s="959"/>
      <c r="AE124" s="960"/>
      <c r="AF124" s="961" t="s">
        <v>447</v>
      </c>
      <c r="AG124" s="959"/>
      <c r="AH124" s="959"/>
      <c r="AI124" s="959"/>
      <c r="AJ124" s="960"/>
      <c r="AK124" s="961" t="s">
        <v>447</v>
      </c>
      <c r="AL124" s="959"/>
      <c r="AM124" s="959"/>
      <c r="AN124" s="959"/>
      <c r="AO124" s="960"/>
      <c r="AP124" s="962" t="s">
        <v>447</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448</v>
      </c>
      <c r="CQ124" s="1008"/>
      <c r="CR124" s="1008"/>
      <c r="CS124" s="1008"/>
      <c r="CT124" s="1008"/>
      <c r="CU124" s="1008"/>
      <c r="CV124" s="1008"/>
      <c r="CW124" s="1008"/>
      <c r="CX124" s="1008"/>
      <c r="CY124" s="1008"/>
      <c r="CZ124" s="1008"/>
      <c r="DA124" s="1008"/>
      <c r="DB124" s="1008"/>
      <c r="DC124" s="1008"/>
      <c r="DD124" s="1008"/>
      <c r="DE124" s="1008"/>
      <c r="DF124" s="1009"/>
      <c r="DG124" s="997" t="s">
        <v>447</v>
      </c>
      <c r="DH124" s="998"/>
      <c r="DI124" s="998"/>
      <c r="DJ124" s="998"/>
      <c r="DK124" s="999"/>
      <c r="DL124" s="1000" t="s">
        <v>447</v>
      </c>
      <c r="DM124" s="998"/>
      <c r="DN124" s="998"/>
      <c r="DO124" s="998"/>
      <c r="DP124" s="999"/>
      <c r="DQ124" s="1000" t="s">
        <v>447</v>
      </c>
      <c r="DR124" s="998"/>
      <c r="DS124" s="998"/>
      <c r="DT124" s="998"/>
      <c r="DU124" s="999"/>
      <c r="DV124" s="1001" t="s">
        <v>447</v>
      </c>
      <c r="DW124" s="1002"/>
      <c r="DX124" s="1002"/>
      <c r="DY124" s="1002"/>
      <c r="DZ124" s="1003"/>
    </row>
    <row r="125" spans="1:130" s="197" customFormat="1" ht="26.25" customHeight="1" thickBot="1">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447</v>
      </c>
      <c r="AB125" s="959"/>
      <c r="AC125" s="959"/>
      <c r="AD125" s="959"/>
      <c r="AE125" s="960"/>
      <c r="AF125" s="961" t="s">
        <v>447</v>
      </c>
      <c r="AG125" s="959"/>
      <c r="AH125" s="959"/>
      <c r="AI125" s="959"/>
      <c r="AJ125" s="960"/>
      <c r="AK125" s="961" t="s">
        <v>447</v>
      </c>
      <c r="AL125" s="959"/>
      <c r="AM125" s="959"/>
      <c r="AN125" s="959"/>
      <c r="AO125" s="960"/>
      <c r="AP125" s="962" t="s">
        <v>447</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449</v>
      </c>
      <c r="CL125" s="1014"/>
      <c r="CM125" s="1014"/>
      <c r="CN125" s="1014"/>
      <c r="CO125" s="1015"/>
      <c r="CP125" s="940" t="s">
        <v>450</v>
      </c>
      <c r="CQ125" s="887"/>
      <c r="CR125" s="887"/>
      <c r="CS125" s="887"/>
      <c r="CT125" s="887"/>
      <c r="CU125" s="887"/>
      <c r="CV125" s="887"/>
      <c r="CW125" s="887"/>
      <c r="CX125" s="887"/>
      <c r="CY125" s="887"/>
      <c r="CZ125" s="887"/>
      <c r="DA125" s="887"/>
      <c r="DB125" s="887"/>
      <c r="DC125" s="887"/>
      <c r="DD125" s="887"/>
      <c r="DE125" s="887"/>
      <c r="DF125" s="888"/>
      <c r="DG125" s="926" t="s">
        <v>447</v>
      </c>
      <c r="DH125" s="927"/>
      <c r="DI125" s="927"/>
      <c r="DJ125" s="927"/>
      <c r="DK125" s="927"/>
      <c r="DL125" s="927" t="s">
        <v>447</v>
      </c>
      <c r="DM125" s="927"/>
      <c r="DN125" s="927"/>
      <c r="DO125" s="927"/>
      <c r="DP125" s="927"/>
      <c r="DQ125" s="927" t="s">
        <v>447</v>
      </c>
      <c r="DR125" s="927"/>
      <c r="DS125" s="927"/>
      <c r="DT125" s="927"/>
      <c r="DU125" s="927"/>
      <c r="DV125" s="928" t="s">
        <v>447</v>
      </c>
      <c r="DW125" s="928"/>
      <c r="DX125" s="928"/>
      <c r="DY125" s="928"/>
      <c r="DZ125" s="929"/>
    </row>
    <row r="126" spans="1:130" s="197" customFormat="1" ht="26.25" customHeight="1">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447</v>
      </c>
      <c r="AB126" s="959"/>
      <c r="AC126" s="959"/>
      <c r="AD126" s="959"/>
      <c r="AE126" s="960"/>
      <c r="AF126" s="961" t="s">
        <v>447</v>
      </c>
      <c r="AG126" s="959"/>
      <c r="AH126" s="959"/>
      <c r="AI126" s="959"/>
      <c r="AJ126" s="960"/>
      <c r="AK126" s="961" t="s">
        <v>447</v>
      </c>
      <c r="AL126" s="959"/>
      <c r="AM126" s="959"/>
      <c r="AN126" s="959"/>
      <c r="AO126" s="960"/>
      <c r="AP126" s="962" t="s">
        <v>447</v>
      </c>
      <c r="AQ126" s="963"/>
      <c r="AR126" s="963"/>
      <c r="AS126" s="963"/>
      <c r="AT126" s="964"/>
      <c r="AU126" s="233"/>
      <c r="AV126" s="233"/>
      <c r="AW126" s="233"/>
      <c r="AX126" s="1036" t="s">
        <v>451</v>
      </c>
      <c r="AY126" s="1037"/>
      <c r="AZ126" s="1037"/>
      <c r="BA126" s="1037"/>
      <c r="BB126" s="1037"/>
      <c r="BC126" s="1037"/>
      <c r="BD126" s="1037"/>
      <c r="BE126" s="1038"/>
      <c r="BF126" s="1052" t="s">
        <v>452</v>
      </c>
      <c r="BG126" s="1037"/>
      <c r="BH126" s="1037"/>
      <c r="BI126" s="1037"/>
      <c r="BJ126" s="1037"/>
      <c r="BK126" s="1037"/>
      <c r="BL126" s="1038"/>
      <c r="BM126" s="1052" t="s">
        <v>453</v>
      </c>
      <c r="BN126" s="1037"/>
      <c r="BO126" s="1037"/>
      <c r="BP126" s="1037"/>
      <c r="BQ126" s="1037"/>
      <c r="BR126" s="1037"/>
      <c r="BS126" s="1038"/>
      <c r="BT126" s="1052" t="s">
        <v>454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455</v>
      </c>
      <c r="CQ126" s="950"/>
      <c r="CR126" s="950"/>
      <c r="CS126" s="950"/>
      <c r="CT126" s="950"/>
      <c r="CU126" s="950"/>
      <c r="CV126" s="950"/>
      <c r="CW126" s="950"/>
      <c r="CX126" s="950"/>
      <c r="CY126" s="950"/>
      <c r="CZ126" s="950"/>
      <c r="DA126" s="950"/>
      <c r="DB126" s="950"/>
      <c r="DC126" s="950"/>
      <c r="DD126" s="950"/>
      <c r="DE126" s="950"/>
      <c r="DF126" s="951"/>
      <c r="DG126" s="919" t="s">
        <v>447</v>
      </c>
      <c r="DH126" s="920"/>
      <c r="DI126" s="920"/>
      <c r="DJ126" s="920"/>
      <c r="DK126" s="920"/>
      <c r="DL126" s="920" t="s">
        <v>447</v>
      </c>
      <c r="DM126" s="920"/>
      <c r="DN126" s="920"/>
      <c r="DO126" s="920"/>
      <c r="DP126" s="920"/>
      <c r="DQ126" s="920" t="s">
        <v>447</v>
      </c>
      <c r="DR126" s="920"/>
      <c r="DS126" s="920"/>
      <c r="DT126" s="920"/>
      <c r="DU126" s="920"/>
      <c r="DV126" s="921" t="s">
        <v>447</v>
      </c>
      <c r="DW126" s="921"/>
      <c r="DX126" s="921"/>
      <c r="DY126" s="921"/>
      <c r="DZ126" s="922"/>
    </row>
    <row r="127" spans="1:130" s="197" customFormat="1" ht="26.25" customHeight="1" thickBot="1">
      <c r="A127" s="976"/>
      <c r="B127" s="948"/>
      <c r="C127" s="1004" t="s">
        <v>456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447</v>
      </c>
      <c r="AB127" s="959"/>
      <c r="AC127" s="959"/>
      <c r="AD127" s="959"/>
      <c r="AE127" s="960"/>
      <c r="AF127" s="961" t="s">
        <v>447</v>
      </c>
      <c r="AG127" s="959"/>
      <c r="AH127" s="959"/>
      <c r="AI127" s="959"/>
      <c r="AJ127" s="960"/>
      <c r="AK127" s="961" t="s">
        <v>447</v>
      </c>
      <c r="AL127" s="959"/>
      <c r="AM127" s="959"/>
      <c r="AN127" s="959"/>
      <c r="AO127" s="960"/>
      <c r="AP127" s="962" t="s">
        <v>447</v>
      </c>
      <c r="AQ127" s="963"/>
      <c r="AR127" s="963"/>
      <c r="AS127" s="963"/>
      <c r="AT127" s="964"/>
      <c r="AU127" s="233"/>
      <c r="AV127" s="233"/>
      <c r="AW127" s="233"/>
      <c r="AX127" s="886" t="s">
        <v>457</v>
      </c>
      <c r="AY127" s="887"/>
      <c r="AZ127" s="887"/>
      <c r="BA127" s="887"/>
      <c r="BB127" s="887"/>
      <c r="BC127" s="887"/>
      <c r="BD127" s="887"/>
      <c r="BE127" s="888"/>
      <c r="BF127" s="1041" t="s">
        <v>447</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458</v>
      </c>
      <c r="CQ127" s="1045"/>
      <c r="CR127" s="1045"/>
      <c r="CS127" s="1045"/>
      <c r="CT127" s="1045"/>
      <c r="CU127" s="1045"/>
      <c r="CV127" s="1045"/>
      <c r="CW127" s="1045"/>
      <c r="CX127" s="1045"/>
      <c r="CY127" s="1045"/>
      <c r="CZ127" s="1045"/>
      <c r="DA127" s="1045"/>
      <c r="DB127" s="1045"/>
      <c r="DC127" s="1045"/>
      <c r="DD127" s="1045"/>
      <c r="DE127" s="1045"/>
      <c r="DF127" s="1046"/>
      <c r="DG127" s="1047" t="s">
        <v>459</v>
      </c>
      <c r="DH127" s="1048"/>
      <c r="DI127" s="1048"/>
      <c r="DJ127" s="1048"/>
      <c r="DK127" s="1048"/>
      <c r="DL127" s="1048" t="s">
        <v>460</v>
      </c>
      <c r="DM127" s="1048"/>
      <c r="DN127" s="1048"/>
      <c r="DO127" s="1048"/>
      <c r="DP127" s="1048"/>
      <c r="DQ127" s="1048" t="s">
        <v>460</v>
      </c>
      <c r="DR127" s="1048"/>
      <c r="DS127" s="1048"/>
      <c r="DT127" s="1048"/>
      <c r="DU127" s="1048"/>
      <c r="DV127" s="1049" t="s">
        <v>460</v>
      </c>
      <c r="DW127" s="1049"/>
      <c r="DX127" s="1049"/>
      <c r="DY127" s="1049"/>
      <c r="DZ127" s="1050"/>
    </row>
    <row r="128" spans="1:130" s="197" customFormat="1" ht="26.25" customHeight="1">
      <c r="A128" s="1071" t="s">
        <v>461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462</v>
      </c>
      <c r="X128" s="1073"/>
      <c r="Y128" s="1073"/>
      <c r="Z128" s="1074"/>
      <c r="AA128" s="1089" t="s">
        <v>447</v>
      </c>
      <c r="AB128" s="1090"/>
      <c r="AC128" s="1090"/>
      <c r="AD128" s="1090"/>
      <c r="AE128" s="1091"/>
      <c r="AF128" s="1092" t="s">
        <v>447</v>
      </c>
      <c r="AG128" s="1090"/>
      <c r="AH128" s="1090"/>
      <c r="AI128" s="1090"/>
      <c r="AJ128" s="1091"/>
      <c r="AK128" s="1092" t="s">
        <v>447</v>
      </c>
      <c r="AL128" s="1090"/>
      <c r="AM128" s="1090"/>
      <c r="AN128" s="1090"/>
      <c r="AO128" s="1091"/>
      <c r="AP128" s="1093"/>
      <c r="AQ128" s="1094"/>
      <c r="AR128" s="1094"/>
      <c r="AS128" s="1094"/>
      <c r="AT128" s="1095"/>
      <c r="AU128" s="235"/>
      <c r="AV128" s="235"/>
      <c r="AW128" s="235"/>
      <c r="AX128" s="1054" t="s">
        <v>463</v>
      </c>
      <c r="AY128" s="950"/>
      <c r="AZ128" s="950"/>
      <c r="BA128" s="950"/>
      <c r="BB128" s="950"/>
      <c r="BC128" s="950"/>
      <c r="BD128" s="950"/>
      <c r="BE128" s="951"/>
      <c r="BF128" s="1066" t="s">
        <v>447</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464</v>
      </c>
      <c r="X129" s="1061"/>
      <c r="Y129" s="1061"/>
      <c r="Z129" s="1062"/>
      <c r="AA129" s="958">
        <v>2541536</v>
      </c>
      <c r="AB129" s="959"/>
      <c r="AC129" s="959"/>
      <c r="AD129" s="959"/>
      <c r="AE129" s="960"/>
      <c r="AF129" s="961">
        <v>2532475</v>
      </c>
      <c r="AG129" s="959"/>
      <c r="AH129" s="959"/>
      <c r="AI129" s="959"/>
      <c r="AJ129" s="960"/>
      <c r="AK129" s="961">
        <v>2555293</v>
      </c>
      <c r="AL129" s="959"/>
      <c r="AM129" s="959"/>
      <c r="AN129" s="959"/>
      <c r="AO129" s="960"/>
      <c r="AP129" s="1063"/>
      <c r="AQ129" s="1064"/>
      <c r="AR129" s="1064"/>
      <c r="AS129" s="1064"/>
      <c r="AT129" s="1065"/>
      <c r="AU129" s="235"/>
      <c r="AV129" s="235"/>
      <c r="AW129" s="235"/>
      <c r="AX129" s="1054" t="s">
        <v>465</v>
      </c>
      <c r="AY129" s="950"/>
      <c r="AZ129" s="950"/>
      <c r="BA129" s="950"/>
      <c r="BB129" s="950"/>
      <c r="BC129" s="950"/>
      <c r="BD129" s="950"/>
      <c r="BE129" s="951"/>
      <c r="BF129" s="1055">
        <v>5.7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467</v>
      </c>
      <c r="X130" s="1061"/>
      <c r="Y130" s="1061"/>
      <c r="Z130" s="1062"/>
      <c r="AA130" s="958">
        <v>337396</v>
      </c>
      <c r="AB130" s="959"/>
      <c r="AC130" s="959"/>
      <c r="AD130" s="959"/>
      <c r="AE130" s="960"/>
      <c r="AF130" s="961">
        <v>346156</v>
      </c>
      <c r="AG130" s="959"/>
      <c r="AH130" s="959"/>
      <c r="AI130" s="959"/>
      <c r="AJ130" s="960"/>
      <c r="AK130" s="961">
        <v>308743</v>
      </c>
      <c r="AL130" s="959"/>
      <c r="AM130" s="959"/>
      <c r="AN130" s="959"/>
      <c r="AO130" s="960"/>
      <c r="AP130" s="1063"/>
      <c r="AQ130" s="1064"/>
      <c r="AR130" s="1064"/>
      <c r="AS130" s="1064"/>
      <c r="AT130" s="1065"/>
      <c r="AU130" s="235"/>
      <c r="AV130" s="235"/>
      <c r="AW130" s="235"/>
      <c r="AX130" s="1113" t="s">
        <v>468</v>
      </c>
      <c r="AY130" s="1045"/>
      <c r="AZ130" s="1045"/>
      <c r="BA130" s="1045"/>
      <c r="BB130" s="1045"/>
      <c r="BC130" s="1045"/>
      <c r="BD130" s="1045"/>
      <c r="BE130" s="1046"/>
      <c r="BF130" s="1075">
        <v>15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469</v>
      </c>
      <c r="X131" s="1084"/>
      <c r="Y131" s="1084"/>
      <c r="Z131" s="1085"/>
      <c r="AA131" s="997">
        <v>2204140</v>
      </c>
      <c r="AB131" s="998"/>
      <c r="AC131" s="998"/>
      <c r="AD131" s="998"/>
      <c r="AE131" s="999"/>
      <c r="AF131" s="1000">
        <v>2186319</v>
      </c>
      <c r="AG131" s="998"/>
      <c r="AH131" s="998"/>
      <c r="AI131" s="998"/>
      <c r="AJ131" s="999"/>
      <c r="AK131" s="1000">
        <v>2246550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471</v>
      </c>
      <c r="W132" s="1101"/>
      <c r="X132" s="1101"/>
      <c r="Y132" s="1101"/>
      <c r="Z132" s="1102"/>
      <c r="AA132" s="1103">
        <v>6.0429918239999996</v>
      </c>
      <c r="AB132" s="1104"/>
      <c r="AC132" s="1104"/>
      <c r="AD132" s="1104"/>
      <c r="AE132" s="1105"/>
      <c r="AF132" s="1106">
        <v>5.0618413870000003</v>
      </c>
      <c r="AG132" s="1104"/>
      <c r="AH132" s="1104"/>
      <c r="AI132" s="1104"/>
      <c r="AJ132" s="1105"/>
      <c r="AK132" s="1106">
        <v>6.0685940660000002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472</v>
      </c>
      <c r="W133" s="1108"/>
      <c r="X133" s="1108"/>
      <c r="Y133" s="1108"/>
      <c r="Z133" s="1109"/>
      <c r="AA133" s="1110">
        <v>7.9</v>
      </c>
      <c r="AB133" s="1111"/>
      <c r="AC133" s="1111"/>
      <c r="AD133" s="1111"/>
      <c r="AE133" s="1112"/>
      <c r="AF133" s="1110">
        <v>6.4</v>
      </c>
      <c r="AG133" s="1111"/>
      <c r="AH133" s="1111"/>
      <c r="AI133" s="1111"/>
      <c r="AJ133" s="1112"/>
      <c r="AK133" s="1110">
        <v>5.7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7" t="s">
        <v>475</v>
      </c>
      <c r="L7" s="254"/>
      <c r="M7" s="255" t="s">
        <v>476</v>
      </c>
      <c r="N7" s="256"/>
    </row>
    <row r="8" spans="1:16">
      <c r="A8" s="248"/>
      <c r="B8" s="244"/>
      <c r="C8" s="244"/>
      <c r="D8" s="244"/>
      <c r="E8" s="244"/>
      <c r="F8" s="244"/>
      <c r="G8" s="257"/>
      <c r="H8" s="258"/>
      <c r="I8" s="258"/>
      <c r="J8" s="259"/>
      <c r="K8" s="1118"/>
      <c r="L8" s="260" t="s">
        <v>477</v>
      </c>
      <c r="M8" s="261" t="s">
        <v>478</v>
      </c>
      <c r="N8" s="262" t="s">
        <v>479</v>
      </c>
    </row>
    <row r="9" spans="1:16">
      <c r="A9" s="248"/>
      <c r="B9" s="244"/>
      <c r="C9" s="244"/>
      <c r="D9" s="244"/>
      <c r="E9" s="244"/>
      <c r="F9" s="244"/>
      <c r="G9" s="1119" t="s">
        <v>480</v>
      </c>
      <c r="H9" s="1120"/>
      <c r="I9" s="1120"/>
      <c r="J9" s="1121"/>
      <c r="K9" s="263">
        <v>602083</v>
      </c>
      <c r="L9" s="264">
        <v>79138</v>
      </c>
      <c r="M9" s="265">
        <v>114146</v>
      </c>
      <c r="N9" s="266">
        <v>-30.7</v>
      </c>
    </row>
    <row r="10" spans="1:16">
      <c r="A10" s="248"/>
      <c r="B10" s="244"/>
      <c r="C10" s="244"/>
      <c r="D10" s="244"/>
      <c r="E10" s="244"/>
      <c r="F10" s="244"/>
      <c r="G10" s="1119" t="s">
        <v>481</v>
      </c>
      <c r="H10" s="1120"/>
      <c r="I10" s="1120"/>
      <c r="J10" s="1121"/>
      <c r="K10" s="267">
        <v>121910</v>
      </c>
      <c r="L10" s="268">
        <v>16024</v>
      </c>
      <c r="M10" s="269">
        <v>10658</v>
      </c>
      <c r="N10" s="270">
        <v>50.3</v>
      </c>
    </row>
    <row r="11" spans="1:16" ht="13.5" customHeight="1">
      <c r="A11" s="248"/>
      <c r="B11" s="244"/>
      <c r="C11" s="244"/>
      <c r="D11" s="244"/>
      <c r="E11" s="244"/>
      <c r="F11" s="244"/>
      <c r="G11" s="1119" t="s">
        <v>482</v>
      </c>
      <c r="H11" s="1120"/>
      <c r="I11" s="1120"/>
      <c r="J11" s="1121"/>
      <c r="K11" s="267">
        <v>168607</v>
      </c>
      <c r="L11" s="268">
        <v>22162</v>
      </c>
      <c r="M11" s="269">
        <v>17529</v>
      </c>
      <c r="N11" s="270">
        <v>26.4</v>
      </c>
    </row>
    <row r="12" spans="1:16" ht="13.5" customHeight="1">
      <c r="A12" s="248"/>
      <c r="B12" s="244"/>
      <c r="C12" s="244"/>
      <c r="D12" s="244"/>
      <c r="E12" s="244"/>
      <c r="F12" s="244"/>
      <c r="G12" s="1119" t="s">
        <v>483</v>
      </c>
      <c r="H12" s="1120"/>
      <c r="I12" s="1120"/>
      <c r="J12" s="1121"/>
      <c r="K12" s="267" t="s">
        <v>484</v>
      </c>
      <c r="L12" s="268" t="s">
        <v>484</v>
      </c>
      <c r="M12" s="269">
        <v>1257</v>
      </c>
      <c r="N12" s="270" t="s">
        <v>484</v>
      </c>
    </row>
    <row r="13" spans="1:16" ht="13.5" customHeight="1">
      <c r="A13" s="248"/>
      <c r="B13" s="244"/>
      <c r="C13" s="244"/>
      <c r="D13" s="244"/>
      <c r="E13" s="244"/>
      <c r="F13" s="244"/>
      <c r="G13" s="1119" t="s">
        <v>485</v>
      </c>
      <c r="H13" s="1120"/>
      <c r="I13" s="1120"/>
      <c r="J13" s="1121"/>
      <c r="K13" s="267" t="s">
        <v>484</v>
      </c>
      <c r="L13" s="268" t="s">
        <v>484</v>
      </c>
      <c r="M13" s="269" t="s">
        <v>484</v>
      </c>
      <c r="N13" s="270" t="s">
        <v>484</v>
      </c>
    </row>
    <row r="14" spans="1:16" ht="13.5" customHeight="1">
      <c r="A14" s="248"/>
      <c r="B14" s="244"/>
      <c r="C14" s="244"/>
      <c r="D14" s="244"/>
      <c r="E14" s="244"/>
      <c r="F14" s="244"/>
      <c r="G14" s="1119" t="s">
        <v>486</v>
      </c>
      <c r="H14" s="1120"/>
      <c r="I14" s="1120"/>
      <c r="J14" s="1121"/>
      <c r="K14" s="267">
        <v>17691</v>
      </c>
      <c r="L14" s="268">
        <v>2325</v>
      </c>
      <c r="M14" s="269">
        <v>5389</v>
      </c>
      <c r="N14" s="270">
        <v>-56.9</v>
      </c>
    </row>
    <row r="15" spans="1:16" ht="13.5" customHeight="1">
      <c r="A15" s="248"/>
      <c r="B15" s="244"/>
      <c r="C15" s="244"/>
      <c r="D15" s="244"/>
      <c r="E15" s="244"/>
      <c r="F15" s="244"/>
      <c r="G15" s="1119" t="s">
        <v>487</v>
      </c>
      <c r="H15" s="1120"/>
      <c r="I15" s="1120"/>
      <c r="J15" s="1121"/>
      <c r="K15" s="267" t="s">
        <v>484</v>
      </c>
      <c r="L15" s="268" t="s">
        <v>484</v>
      </c>
      <c r="M15" s="269">
        <v>2513</v>
      </c>
      <c r="N15" s="270" t="s">
        <v>484</v>
      </c>
    </row>
    <row r="16" spans="1:16">
      <c r="A16" s="248"/>
      <c r="B16" s="244"/>
      <c r="C16" s="244"/>
      <c r="D16" s="244"/>
      <c r="E16" s="244"/>
      <c r="F16" s="244"/>
      <c r="G16" s="1122" t="s">
        <v>488</v>
      </c>
      <c r="H16" s="1123"/>
      <c r="I16" s="1123"/>
      <c r="J16" s="1124"/>
      <c r="K16" s="268">
        <v>-41629</v>
      </c>
      <c r="L16" s="268">
        <v>-5472</v>
      </c>
      <c r="M16" s="269">
        <v>-11876</v>
      </c>
      <c r="N16" s="270">
        <v>-53.9</v>
      </c>
    </row>
    <row r="17" spans="1:16">
      <c r="A17" s="248"/>
      <c r="B17" s="244"/>
      <c r="C17" s="244"/>
      <c r="D17" s="244"/>
      <c r="E17" s="244"/>
      <c r="F17" s="244"/>
      <c r="G17" s="1122" t="s">
        <v>169</v>
      </c>
      <c r="H17" s="1123"/>
      <c r="I17" s="1123"/>
      <c r="J17" s="1124"/>
      <c r="K17" s="268">
        <v>868662</v>
      </c>
      <c r="L17" s="268">
        <v>114177</v>
      </c>
      <c r="M17" s="269">
        <v>139615</v>
      </c>
      <c r="N17" s="270">
        <v>-18.2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14" t="s">
        <v>493</v>
      </c>
      <c r="H21" s="1115"/>
      <c r="I21" s="1115"/>
      <c r="J21" s="1116"/>
      <c r="K21" s="280">
        <v>10.38</v>
      </c>
      <c r="L21" s="281">
        <v>13.07</v>
      </c>
      <c r="M21" s="282">
        <v>-2.69</v>
      </c>
      <c r="N21" s="249"/>
      <c r="O21" s="283"/>
      <c r="P21" s="279"/>
    </row>
    <row r="22" spans="1:16" s="284" customFormat="1">
      <c r="A22" s="279"/>
      <c r="B22" s="249"/>
      <c r="C22" s="249"/>
      <c r="D22" s="249"/>
      <c r="E22" s="249"/>
      <c r="F22" s="249"/>
      <c r="G22" s="1114" t="s">
        <v>494</v>
      </c>
      <c r="H22" s="1115"/>
      <c r="I22" s="1115"/>
      <c r="J22" s="1116"/>
      <c r="K22" s="285">
        <v>94.1</v>
      </c>
      <c r="L22" s="286">
        <v>95</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7" t="s">
        <v>475</v>
      </c>
      <c r="L30" s="254"/>
      <c r="M30" s="255" t="s">
        <v>476</v>
      </c>
      <c r="N30" s="256"/>
    </row>
    <row r="31" spans="1:16">
      <c r="A31" s="248"/>
      <c r="B31" s="244"/>
      <c r="C31" s="244"/>
      <c r="D31" s="244"/>
      <c r="E31" s="244"/>
      <c r="F31" s="244"/>
      <c r="G31" s="257"/>
      <c r="H31" s="258"/>
      <c r="I31" s="258"/>
      <c r="J31" s="259"/>
      <c r="K31" s="1118"/>
      <c r="L31" s="260" t="s">
        <v>477</v>
      </c>
      <c r="M31" s="261" t="s">
        <v>478</v>
      </c>
      <c r="N31" s="262" t="s">
        <v>479</v>
      </c>
    </row>
    <row r="32" spans="1:16" ht="27" customHeight="1">
      <c r="A32" s="248"/>
      <c r="B32" s="244"/>
      <c r="C32" s="244"/>
      <c r="D32" s="244"/>
      <c r="E32" s="244"/>
      <c r="F32" s="244"/>
      <c r="G32" s="1130" t="s">
        <v>498</v>
      </c>
      <c r="H32" s="1131"/>
      <c r="I32" s="1131"/>
      <c r="J32" s="1132"/>
      <c r="K32" s="294">
        <v>349251</v>
      </c>
      <c r="L32" s="294">
        <v>45906</v>
      </c>
      <c r="M32" s="295">
        <v>64386</v>
      </c>
      <c r="N32" s="296">
        <v>-28.7</v>
      </c>
    </row>
    <row r="33" spans="1:16" ht="13.5" customHeight="1">
      <c r="A33" s="248"/>
      <c r="B33" s="244"/>
      <c r="C33" s="244"/>
      <c r="D33" s="244"/>
      <c r="E33" s="244"/>
      <c r="F33" s="244"/>
      <c r="G33" s="1130" t="s">
        <v>499</v>
      </c>
      <c r="H33" s="1131"/>
      <c r="I33" s="1131"/>
      <c r="J33" s="1132"/>
      <c r="K33" s="294" t="s">
        <v>484</v>
      </c>
      <c r="L33" s="294" t="s">
        <v>484</v>
      </c>
      <c r="M33" s="295" t="s">
        <v>484</v>
      </c>
      <c r="N33" s="296" t="s">
        <v>484</v>
      </c>
    </row>
    <row r="34" spans="1:16" ht="27" customHeight="1">
      <c r="A34" s="248"/>
      <c r="B34" s="244"/>
      <c r="C34" s="244"/>
      <c r="D34" s="244"/>
      <c r="E34" s="244"/>
      <c r="F34" s="244"/>
      <c r="G34" s="1130" t="s">
        <v>500</v>
      </c>
      <c r="H34" s="1131"/>
      <c r="I34" s="1131"/>
      <c r="J34" s="1132"/>
      <c r="K34" s="294" t="s">
        <v>484</v>
      </c>
      <c r="L34" s="294" t="s">
        <v>484</v>
      </c>
      <c r="M34" s="295">
        <v>1</v>
      </c>
      <c r="N34" s="296" t="s">
        <v>484</v>
      </c>
    </row>
    <row r="35" spans="1:16" ht="27" customHeight="1">
      <c r="A35" s="248"/>
      <c r="B35" s="244"/>
      <c r="C35" s="244"/>
      <c r="D35" s="244"/>
      <c r="E35" s="244"/>
      <c r="F35" s="244"/>
      <c r="G35" s="1130" t="s">
        <v>501</v>
      </c>
      <c r="H35" s="1131"/>
      <c r="I35" s="1131"/>
      <c r="J35" s="1132"/>
      <c r="K35" s="294">
        <v>1404</v>
      </c>
      <c r="L35" s="294">
        <v>185</v>
      </c>
      <c r="M35" s="295">
        <v>18584</v>
      </c>
      <c r="N35" s="296">
        <v>-99</v>
      </c>
    </row>
    <row r="36" spans="1:16" ht="27" customHeight="1">
      <c r="A36" s="248"/>
      <c r="B36" s="244"/>
      <c r="C36" s="244"/>
      <c r="D36" s="244"/>
      <c r="E36" s="244"/>
      <c r="F36" s="244"/>
      <c r="G36" s="1130" t="s">
        <v>502</v>
      </c>
      <c r="H36" s="1131"/>
      <c r="I36" s="1131"/>
      <c r="J36" s="1132"/>
      <c r="K36" s="294">
        <v>94422</v>
      </c>
      <c r="L36" s="294">
        <v>12411</v>
      </c>
      <c r="M36" s="295">
        <v>4740</v>
      </c>
      <c r="N36" s="296">
        <v>161.80000000000001</v>
      </c>
    </row>
    <row r="37" spans="1:16" ht="13.5" customHeight="1">
      <c r="A37" s="248"/>
      <c r="B37" s="244"/>
      <c r="C37" s="244"/>
      <c r="D37" s="244"/>
      <c r="E37" s="244"/>
      <c r="F37" s="244"/>
      <c r="G37" s="1130" t="s">
        <v>503</v>
      </c>
      <c r="H37" s="1131"/>
      <c r="I37" s="1131"/>
      <c r="J37" s="1132"/>
      <c r="K37" s="294" t="s">
        <v>484</v>
      </c>
      <c r="L37" s="294" t="s">
        <v>484</v>
      </c>
      <c r="M37" s="295">
        <v>1431</v>
      </c>
      <c r="N37" s="296" t="s">
        <v>484</v>
      </c>
    </row>
    <row r="38" spans="1:16" ht="27" customHeight="1">
      <c r="A38" s="248"/>
      <c r="B38" s="244"/>
      <c r="C38" s="244"/>
      <c r="D38" s="244"/>
      <c r="E38" s="244"/>
      <c r="F38" s="244"/>
      <c r="G38" s="1133" t="s">
        <v>504</v>
      </c>
      <c r="H38" s="1134"/>
      <c r="I38" s="1134"/>
      <c r="J38" s="1135"/>
      <c r="K38" s="297" t="s">
        <v>484</v>
      </c>
      <c r="L38" s="297" t="s">
        <v>484</v>
      </c>
      <c r="M38" s="298">
        <v>15</v>
      </c>
      <c r="N38" s="299" t="s">
        <v>484</v>
      </c>
      <c r="O38" s="293"/>
    </row>
    <row r="39" spans="1:16">
      <c r="A39" s="248"/>
      <c r="B39" s="244"/>
      <c r="C39" s="244"/>
      <c r="D39" s="244"/>
      <c r="E39" s="244"/>
      <c r="F39" s="244"/>
      <c r="G39" s="1133" t="s">
        <v>505</v>
      </c>
      <c r="H39" s="1134"/>
      <c r="I39" s="1134"/>
      <c r="J39" s="1135"/>
      <c r="K39" s="300" t="s">
        <v>484</v>
      </c>
      <c r="L39" s="300" t="s">
        <v>484</v>
      </c>
      <c r="M39" s="301">
        <v>-2634</v>
      </c>
      <c r="N39" s="302" t="s">
        <v>484</v>
      </c>
      <c r="O39" s="293"/>
    </row>
    <row r="40" spans="1:16" ht="27" customHeight="1">
      <c r="A40" s="248"/>
      <c r="B40" s="244"/>
      <c r="C40" s="244"/>
      <c r="D40" s="244"/>
      <c r="E40" s="244"/>
      <c r="F40" s="244"/>
      <c r="G40" s="1130" t="s">
        <v>506</v>
      </c>
      <c r="H40" s="1131"/>
      <c r="I40" s="1131"/>
      <c r="J40" s="1132"/>
      <c r="K40" s="300">
        <v>-308743</v>
      </c>
      <c r="L40" s="300">
        <v>-40581</v>
      </c>
      <c r="M40" s="301">
        <v>-59733</v>
      </c>
      <c r="N40" s="302">
        <v>-32.1</v>
      </c>
      <c r="O40" s="293"/>
    </row>
    <row r="41" spans="1:16">
      <c r="A41" s="248"/>
      <c r="B41" s="244"/>
      <c r="C41" s="244"/>
      <c r="D41" s="244"/>
      <c r="E41" s="244"/>
      <c r="F41" s="244"/>
      <c r="G41" s="1136" t="s">
        <v>280</v>
      </c>
      <c r="H41" s="1137"/>
      <c r="I41" s="1137"/>
      <c r="J41" s="1138"/>
      <c r="K41" s="294">
        <v>136334</v>
      </c>
      <c r="L41" s="300">
        <v>17920</v>
      </c>
      <c r="M41" s="301">
        <v>26789</v>
      </c>
      <c r="N41" s="302">
        <v>-33.1</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25" t="s">
        <v>475</v>
      </c>
      <c r="J49" s="1127" t="s">
        <v>510</v>
      </c>
      <c r="K49" s="1128"/>
      <c r="L49" s="1128"/>
      <c r="M49" s="1128"/>
      <c r="N49" s="1129"/>
    </row>
    <row r="50" spans="1:14">
      <c r="A50" s="248"/>
      <c r="B50" s="244"/>
      <c r="C50" s="244"/>
      <c r="D50" s="244"/>
      <c r="E50" s="244"/>
      <c r="F50" s="244"/>
      <c r="G50" s="312"/>
      <c r="H50" s="313"/>
      <c r="I50" s="1126"/>
      <c r="J50" s="314" t="s">
        <v>511</v>
      </c>
      <c r="K50" s="315" t="s">
        <v>512</v>
      </c>
      <c r="L50" s="316" t="s">
        <v>513</v>
      </c>
      <c r="M50" s="317" t="s">
        <v>514</v>
      </c>
      <c r="N50" s="318" t="s">
        <v>515</v>
      </c>
    </row>
    <row r="51" spans="1:14">
      <c r="A51" s="248"/>
      <c r="B51" s="244"/>
      <c r="C51" s="244"/>
      <c r="D51" s="244"/>
      <c r="E51" s="244"/>
      <c r="F51" s="244"/>
      <c r="G51" s="310" t="s">
        <v>516</v>
      </c>
      <c r="H51" s="311"/>
      <c r="I51" s="319">
        <v>284948</v>
      </c>
      <c r="J51" s="320">
        <v>35735</v>
      </c>
      <c r="K51" s="321">
        <v>-12.3</v>
      </c>
      <c r="L51" s="322">
        <v>92021</v>
      </c>
      <c r="M51" s="323">
        <v>-24.5</v>
      </c>
      <c r="N51" s="324">
        <v>12.2</v>
      </c>
    </row>
    <row r="52" spans="1:14">
      <c r="A52" s="248"/>
      <c r="B52" s="244"/>
      <c r="C52" s="244"/>
      <c r="D52" s="244"/>
      <c r="E52" s="244"/>
      <c r="F52" s="244"/>
      <c r="G52" s="325"/>
      <c r="H52" s="326" t="s">
        <v>517</v>
      </c>
      <c r="I52" s="327">
        <v>145708</v>
      </c>
      <c r="J52" s="328">
        <v>18273</v>
      </c>
      <c r="K52" s="329">
        <v>-22.2</v>
      </c>
      <c r="L52" s="330">
        <v>52579</v>
      </c>
      <c r="M52" s="331">
        <v>-23.2</v>
      </c>
      <c r="N52" s="332">
        <v>1</v>
      </c>
    </row>
    <row r="53" spans="1:14">
      <c r="A53" s="248"/>
      <c r="B53" s="244"/>
      <c r="C53" s="244"/>
      <c r="D53" s="244"/>
      <c r="E53" s="244"/>
      <c r="F53" s="244"/>
      <c r="G53" s="310" t="s">
        <v>518</v>
      </c>
      <c r="H53" s="311"/>
      <c r="I53" s="319">
        <v>292074</v>
      </c>
      <c r="J53" s="320">
        <v>36725</v>
      </c>
      <c r="K53" s="321">
        <v>2.8</v>
      </c>
      <c r="L53" s="322">
        <v>94828</v>
      </c>
      <c r="M53" s="323">
        <v>3.1</v>
      </c>
      <c r="N53" s="324">
        <v>-0.3</v>
      </c>
    </row>
    <row r="54" spans="1:14">
      <c r="A54" s="248"/>
      <c r="B54" s="244"/>
      <c r="C54" s="244"/>
      <c r="D54" s="244"/>
      <c r="E54" s="244"/>
      <c r="F54" s="244"/>
      <c r="G54" s="325"/>
      <c r="H54" s="326" t="s">
        <v>517</v>
      </c>
      <c r="I54" s="327">
        <v>255513</v>
      </c>
      <c r="J54" s="328">
        <v>32128</v>
      </c>
      <c r="K54" s="329">
        <v>75.8</v>
      </c>
      <c r="L54" s="330">
        <v>55133</v>
      </c>
      <c r="M54" s="331">
        <v>4.9000000000000004</v>
      </c>
      <c r="N54" s="332">
        <v>70.900000000000006</v>
      </c>
    </row>
    <row r="55" spans="1:14">
      <c r="A55" s="248"/>
      <c r="B55" s="244"/>
      <c r="C55" s="244"/>
      <c r="D55" s="244"/>
      <c r="E55" s="244"/>
      <c r="F55" s="244"/>
      <c r="G55" s="310" t="s">
        <v>519</v>
      </c>
      <c r="H55" s="311"/>
      <c r="I55" s="319">
        <v>301937</v>
      </c>
      <c r="J55" s="320">
        <v>38566</v>
      </c>
      <c r="K55" s="321">
        <v>5</v>
      </c>
      <c r="L55" s="322">
        <v>119674</v>
      </c>
      <c r="M55" s="323">
        <v>26.2</v>
      </c>
      <c r="N55" s="324">
        <v>-21.2</v>
      </c>
    </row>
    <row r="56" spans="1:14">
      <c r="A56" s="248"/>
      <c r="B56" s="244"/>
      <c r="C56" s="244"/>
      <c r="D56" s="244"/>
      <c r="E56" s="244"/>
      <c r="F56" s="244"/>
      <c r="G56" s="325"/>
      <c r="H56" s="326" t="s">
        <v>517</v>
      </c>
      <c r="I56" s="327">
        <v>254843</v>
      </c>
      <c r="J56" s="328">
        <v>32551</v>
      </c>
      <c r="K56" s="329">
        <v>1.3</v>
      </c>
      <c r="L56" s="330">
        <v>57803</v>
      </c>
      <c r="M56" s="331">
        <v>4.8</v>
      </c>
      <c r="N56" s="332">
        <v>-3.5</v>
      </c>
    </row>
    <row r="57" spans="1:14">
      <c r="A57" s="248"/>
      <c r="B57" s="244"/>
      <c r="C57" s="244"/>
      <c r="D57" s="244"/>
      <c r="E57" s="244"/>
      <c r="F57" s="244"/>
      <c r="G57" s="310" t="s">
        <v>520</v>
      </c>
      <c r="H57" s="311"/>
      <c r="I57" s="319">
        <v>402549</v>
      </c>
      <c r="J57" s="320">
        <v>52069</v>
      </c>
      <c r="K57" s="321">
        <v>35</v>
      </c>
      <c r="L57" s="322">
        <v>119685</v>
      </c>
      <c r="M57" s="323">
        <v>0</v>
      </c>
      <c r="N57" s="324">
        <v>35</v>
      </c>
    </row>
    <row r="58" spans="1:14">
      <c r="A58" s="248"/>
      <c r="B58" s="244"/>
      <c r="C58" s="244"/>
      <c r="D58" s="244"/>
      <c r="E58" s="244"/>
      <c r="F58" s="244"/>
      <c r="G58" s="325"/>
      <c r="H58" s="326" t="s">
        <v>517</v>
      </c>
      <c r="I58" s="327">
        <v>209528</v>
      </c>
      <c r="J58" s="328">
        <v>27102</v>
      </c>
      <c r="K58" s="329">
        <v>-16.7</v>
      </c>
      <c r="L58" s="330">
        <v>68464</v>
      </c>
      <c r="M58" s="331">
        <v>18.399999999999999</v>
      </c>
      <c r="N58" s="332">
        <v>-35.1</v>
      </c>
    </row>
    <row r="59" spans="1:14">
      <c r="A59" s="248"/>
      <c r="B59" s="244"/>
      <c r="C59" s="244"/>
      <c r="D59" s="244"/>
      <c r="E59" s="244"/>
      <c r="F59" s="244"/>
      <c r="G59" s="310" t="s">
        <v>521</v>
      </c>
      <c r="H59" s="311"/>
      <c r="I59" s="319">
        <v>488689</v>
      </c>
      <c r="J59" s="320">
        <v>64234</v>
      </c>
      <c r="K59" s="321">
        <v>23.4</v>
      </c>
      <c r="L59" s="322">
        <v>109920</v>
      </c>
      <c r="M59" s="323">
        <v>-8.1999999999999993</v>
      </c>
      <c r="N59" s="324">
        <v>31.6</v>
      </c>
    </row>
    <row r="60" spans="1:14">
      <c r="A60" s="248"/>
      <c r="B60" s="244"/>
      <c r="C60" s="244"/>
      <c r="D60" s="244"/>
      <c r="E60" s="244"/>
      <c r="F60" s="244"/>
      <c r="G60" s="325"/>
      <c r="H60" s="326" t="s">
        <v>517</v>
      </c>
      <c r="I60" s="333">
        <v>298938</v>
      </c>
      <c r="J60" s="328">
        <v>39293</v>
      </c>
      <c r="K60" s="329">
        <v>45</v>
      </c>
      <c r="L60" s="330">
        <v>62739</v>
      </c>
      <c r="M60" s="331">
        <v>-8.4</v>
      </c>
      <c r="N60" s="332">
        <v>53.4</v>
      </c>
    </row>
    <row r="61" spans="1:14">
      <c r="A61" s="248"/>
      <c r="B61" s="244"/>
      <c r="C61" s="244"/>
      <c r="D61" s="244"/>
      <c r="E61" s="244"/>
      <c r="F61" s="244"/>
      <c r="G61" s="310" t="s">
        <v>522</v>
      </c>
      <c r="H61" s="334"/>
      <c r="I61" s="335">
        <v>354039</v>
      </c>
      <c r="J61" s="336">
        <v>45466</v>
      </c>
      <c r="K61" s="337">
        <v>10.8</v>
      </c>
      <c r="L61" s="338">
        <v>107226</v>
      </c>
      <c r="M61" s="339">
        <v>-0.7</v>
      </c>
      <c r="N61" s="324">
        <v>11.5</v>
      </c>
    </row>
    <row r="62" spans="1:14">
      <c r="A62" s="248"/>
      <c r="B62" s="244"/>
      <c r="C62" s="244"/>
      <c r="D62" s="244"/>
      <c r="E62" s="244"/>
      <c r="F62" s="244"/>
      <c r="G62" s="325"/>
      <c r="H62" s="326" t="s">
        <v>517</v>
      </c>
      <c r="I62" s="327">
        <v>232906</v>
      </c>
      <c r="J62" s="328">
        <v>29869</v>
      </c>
      <c r="K62" s="329">
        <v>16.600000000000001</v>
      </c>
      <c r="L62" s="330">
        <v>59344</v>
      </c>
      <c r="M62" s="331">
        <v>-0.7</v>
      </c>
      <c r="N62" s="332">
        <v>17.3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43.84</v>
      </c>
      <c r="G47" s="12">
        <v>43.58</v>
      </c>
      <c r="H47" s="12">
        <v>43.75</v>
      </c>
      <c r="I47" s="12">
        <v>39.96</v>
      </c>
      <c r="J47" s="13">
        <v>33.03</v>
      </c>
    </row>
    <row r="48" spans="2:10" ht="57.75" customHeight="1">
      <c r="B48" s="14"/>
      <c r="C48" s="1141" t="s">
        <v>4</v>
      </c>
      <c r="D48" s="1141"/>
      <c r="E48" s="1142"/>
      <c r="F48" s="15">
        <v>6.41</v>
      </c>
      <c r="G48" s="16">
        <v>9.7100000000000009</v>
      </c>
      <c r="H48" s="16">
        <v>10.11</v>
      </c>
      <c r="I48" s="16">
        <v>12.88</v>
      </c>
      <c r="J48" s="17">
        <v>11.46</v>
      </c>
    </row>
    <row r="49" spans="2:10" ht="57.75" customHeight="1" thickBot="1">
      <c r="B49" s="18"/>
      <c r="C49" s="1143" t="s">
        <v>5</v>
      </c>
      <c r="D49" s="1143"/>
      <c r="E49" s="1144"/>
      <c r="F49" s="19">
        <v>6.19</v>
      </c>
      <c r="G49" s="20">
        <v>1.64</v>
      </c>
      <c r="H49" s="20">
        <v>0.38</v>
      </c>
      <c r="I49" s="20" t="s">
        <v>529</v>
      </c>
      <c r="J49" s="21" t="s">
        <v>530</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531</v>
      </c>
      <c r="D34" s="1151"/>
      <c r="E34" s="1152"/>
      <c r="F34" s="32">
        <v>5.97</v>
      </c>
      <c r="G34" s="33">
        <v>7.75</v>
      </c>
      <c r="H34" s="33">
        <v>9.35</v>
      </c>
      <c r="I34" s="33">
        <v>10.29</v>
      </c>
      <c r="J34" s="34">
        <v>12.06</v>
      </c>
      <c r="K34" s="22"/>
      <c r="L34" s="22"/>
      <c r="M34" s="22"/>
      <c r="N34" s="22"/>
      <c r="O34" s="22"/>
      <c r="P34" s="22"/>
    </row>
    <row r="35" spans="1:16" ht="39" customHeight="1">
      <c r="A35" s="22"/>
      <c r="B35" s="35"/>
      <c r="C35" s="1145" t="s">
        <v>532</v>
      </c>
      <c r="D35" s="1146"/>
      <c r="E35" s="1147"/>
      <c r="F35" s="36">
        <v>6.36</v>
      </c>
      <c r="G35" s="37">
        <v>9.67</v>
      </c>
      <c r="H35" s="37">
        <v>10.08</v>
      </c>
      <c r="I35" s="37">
        <v>12.85</v>
      </c>
      <c r="J35" s="38">
        <v>11.42</v>
      </c>
      <c r="K35" s="22"/>
      <c r="L35" s="22"/>
      <c r="M35" s="22"/>
      <c r="N35" s="22"/>
      <c r="O35" s="22"/>
      <c r="P35" s="22"/>
    </row>
    <row r="36" spans="1:16" ht="39" customHeight="1">
      <c r="A36" s="22"/>
      <c r="B36" s="35"/>
      <c r="C36" s="1145" t="s">
        <v>533</v>
      </c>
      <c r="D36" s="1146"/>
      <c r="E36" s="1147"/>
      <c r="F36" s="36">
        <v>5.97</v>
      </c>
      <c r="G36" s="37">
        <v>6.85</v>
      </c>
      <c r="H36" s="37">
        <v>6.87</v>
      </c>
      <c r="I36" s="37">
        <v>5.05</v>
      </c>
      <c r="J36" s="38">
        <v>4.18</v>
      </c>
      <c r="K36" s="22"/>
      <c r="L36" s="22"/>
      <c r="M36" s="22"/>
      <c r="N36" s="22"/>
      <c r="O36" s="22"/>
      <c r="P36" s="22"/>
    </row>
    <row r="37" spans="1:16" ht="39" customHeight="1">
      <c r="A37" s="22"/>
      <c r="B37" s="35"/>
      <c r="C37" s="1145" t="s">
        <v>534</v>
      </c>
      <c r="D37" s="1146"/>
      <c r="E37" s="1147"/>
      <c r="F37" s="36">
        <v>4.6399999999999997</v>
      </c>
      <c r="G37" s="37">
        <v>4.03</v>
      </c>
      <c r="H37" s="37">
        <v>1.81</v>
      </c>
      <c r="I37" s="37">
        <v>1.66</v>
      </c>
      <c r="J37" s="38">
        <v>3.56</v>
      </c>
      <c r="K37" s="22"/>
      <c r="L37" s="22"/>
      <c r="M37" s="22"/>
      <c r="N37" s="22"/>
      <c r="O37" s="22"/>
      <c r="P37" s="22"/>
    </row>
    <row r="38" spans="1:16" ht="39" customHeight="1">
      <c r="A38" s="22"/>
      <c r="B38" s="35"/>
      <c r="C38" s="1145" t="s">
        <v>535</v>
      </c>
      <c r="D38" s="1146"/>
      <c r="E38" s="1147"/>
      <c r="F38" s="36">
        <v>0.66</v>
      </c>
      <c r="G38" s="37">
        <v>0.76</v>
      </c>
      <c r="H38" s="37">
        <v>0.85</v>
      </c>
      <c r="I38" s="37">
        <v>0.67</v>
      </c>
      <c r="J38" s="38">
        <v>1.98</v>
      </c>
      <c r="K38" s="22"/>
      <c r="L38" s="22"/>
      <c r="M38" s="22"/>
      <c r="N38" s="22"/>
      <c r="O38" s="22"/>
      <c r="P38" s="22"/>
    </row>
    <row r="39" spans="1:16" ht="39" customHeight="1">
      <c r="A39" s="22"/>
      <c r="B39" s="35"/>
      <c r="C39" s="1145" t="s">
        <v>536</v>
      </c>
      <c r="D39" s="1146"/>
      <c r="E39" s="1147"/>
      <c r="F39" s="36">
        <v>0.03</v>
      </c>
      <c r="G39" s="37">
        <v>0.02</v>
      </c>
      <c r="H39" s="37">
        <v>0.01</v>
      </c>
      <c r="I39" s="37">
        <v>0.01</v>
      </c>
      <c r="J39" s="38">
        <v>0.02</v>
      </c>
      <c r="K39" s="22"/>
      <c r="L39" s="22"/>
      <c r="M39" s="22"/>
      <c r="N39" s="22"/>
      <c r="O39" s="22"/>
      <c r="P39" s="22"/>
    </row>
    <row r="40" spans="1:16" ht="39" customHeight="1">
      <c r="A40" s="22"/>
      <c r="B40" s="35"/>
      <c r="C40" s="1145" t="s">
        <v>537</v>
      </c>
      <c r="D40" s="1146"/>
      <c r="E40" s="1147"/>
      <c r="F40" s="36">
        <v>0.01</v>
      </c>
      <c r="G40" s="37">
        <v>0.01</v>
      </c>
      <c r="H40" s="37">
        <v>0.01</v>
      </c>
      <c r="I40" s="37">
        <v>0.01</v>
      </c>
      <c r="J40" s="38">
        <v>0.01</v>
      </c>
      <c r="K40" s="22"/>
      <c r="L40" s="22"/>
      <c r="M40" s="22"/>
      <c r="N40" s="22"/>
      <c r="O40" s="22"/>
      <c r="P40" s="22"/>
    </row>
    <row r="41" spans="1:16" ht="39" customHeight="1">
      <c r="A41" s="22"/>
      <c r="B41" s="35"/>
      <c r="C41" s="1145" t="s">
        <v>538</v>
      </c>
      <c r="D41" s="1146"/>
      <c r="E41" s="1147"/>
      <c r="F41" s="36">
        <v>0.1</v>
      </c>
      <c r="G41" s="37">
        <v>0.11</v>
      </c>
      <c r="H41" s="37">
        <v>0.01</v>
      </c>
      <c r="I41" s="37">
        <v>0.01</v>
      </c>
      <c r="J41" s="38">
        <v>0</v>
      </c>
      <c r="K41" s="22"/>
      <c r="L41" s="22"/>
      <c r="M41" s="22"/>
      <c r="N41" s="22"/>
      <c r="O41" s="22"/>
      <c r="P41" s="22"/>
    </row>
    <row r="42" spans="1:16" ht="39" customHeight="1">
      <c r="A42" s="22"/>
      <c r="B42" s="39"/>
      <c r="C42" s="1145" t="s">
        <v>539</v>
      </c>
      <c r="D42" s="1146"/>
      <c r="E42" s="1147"/>
      <c r="F42" s="36" t="s">
        <v>484</v>
      </c>
      <c r="G42" s="37" t="s">
        <v>484</v>
      </c>
      <c r="H42" s="37" t="s">
        <v>484</v>
      </c>
      <c r="I42" s="37" t="s">
        <v>484</v>
      </c>
      <c r="J42" s="38" t="s">
        <v>484</v>
      </c>
      <c r="K42" s="22"/>
      <c r="L42" s="22"/>
      <c r="M42" s="22"/>
      <c r="N42" s="22"/>
      <c r="O42" s="22"/>
      <c r="P42" s="22"/>
    </row>
    <row r="43" spans="1:16" ht="39" customHeight="1" thickBot="1">
      <c r="A43" s="22"/>
      <c r="B43" s="40"/>
      <c r="C43" s="1148" t="s">
        <v>540</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1" t="s">
        <v>11</v>
      </c>
      <c r="C45" s="1162"/>
      <c r="D45" s="58"/>
      <c r="E45" s="1167" t="s">
        <v>12</v>
      </c>
      <c r="F45" s="1167"/>
      <c r="G45" s="1167"/>
      <c r="H45" s="1167"/>
      <c r="I45" s="1167"/>
      <c r="J45" s="1168"/>
      <c r="K45" s="59">
        <v>441</v>
      </c>
      <c r="L45" s="60">
        <v>414</v>
      </c>
      <c r="M45" s="60">
        <v>368</v>
      </c>
      <c r="N45" s="60">
        <v>368</v>
      </c>
      <c r="O45" s="61">
        <v>349</v>
      </c>
      <c r="P45" s="48"/>
      <c r="Q45" s="48"/>
      <c r="R45" s="48"/>
      <c r="S45" s="48"/>
      <c r="T45" s="48"/>
      <c r="U45" s="48"/>
    </row>
    <row r="46" spans="1:21" ht="30.75" customHeight="1">
      <c r="A46" s="48"/>
      <c r="B46" s="1163"/>
      <c r="C46" s="1164"/>
      <c r="D46" s="62"/>
      <c r="E46" s="1155" t="s">
        <v>13</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c r="A47" s="48"/>
      <c r="B47" s="1163"/>
      <c r="C47" s="1164"/>
      <c r="D47" s="62"/>
      <c r="E47" s="1155" t="s">
        <v>14</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c r="A48" s="48"/>
      <c r="B48" s="1163"/>
      <c r="C48" s="1164"/>
      <c r="D48" s="62"/>
      <c r="E48" s="1155" t="s">
        <v>15</v>
      </c>
      <c r="F48" s="1155"/>
      <c r="G48" s="1155"/>
      <c r="H48" s="1155"/>
      <c r="I48" s="1155"/>
      <c r="J48" s="1156"/>
      <c r="K48" s="63">
        <v>2</v>
      </c>
      <c r="L48" s="64">
        <v>2</v>
      </c>
      <c r="M48" s="64">
        <v>1</v>
      </c>
      <c r="N48" s="64">
        <v>1</v>
      </c>
      <c r="O48" s="65">
        <v>1</v>
      </c>
      <c r="P48" s="48"/>
      <c r="Q48" s="48"/>
      <c r="R48" s="48"/>
      <c r="S48" s="48"/>
      <c r="T48" s="48"/>
      <c r="U48" s="48"/>
    </row>
    <row r="49" spans="1:21" ht="30.75" customHeight="1">
      <c r="A49" s="48"/>
      <c r="B49" s="1163"/>
      <c r="C49" s="1164"/>
      <c r="D49" s="62"/>
      <c r="E49" s="1155" t="s">
        <v>16</v>
      </c>
      <c r="F49" s="1155"/>
      <c r="G49" s="1155"/>
      <c r="H49" s="1155"/>
      <c r="I49" s="1155"/>
      <c r="J49" s="1156"/>
      <c r="K49" s="63">
        <v>98</v>
      </c>
      <c r="L49" s="64">
        <v>90</v>
      </c>
      <c r="M49" s="64">
        <v>99</v>
      </c>
      <c r="N49" s="64">
        <v>88</v>
      </c>
      <c r="O49" s="65">
        <v>94</v>
      </c>
      <c r="P49" s="48"/>
      <c r="Q49" s="48"/>
      <c r="R49" s="48"/>
      <c r="S49" s="48"/>
      <c r="T49" s="48"/>
      <c r="U49" s="48"/>
    </row>
    <row r="50" spans="1:21" ht="30.75" customHeight="1">
      <c r="A50" s="48"/>
      <c r="B50" s="1163"/>
      <c r="C50" s="1164"/>
      <c r="D50" s="62"/>
      <c r="E50" s="1155" t="s">
        <v>17</v>
      </c>
      <c r="F50" s="1155"/>
      <c r="G50" s="1155"/>
      <c r="H50" s="1155"/>
      <c r="I50" s="1155"/>
      <c r="J50" s="1156"/>
      <c r="K50" s="63">
        <v>8</v>
      </c>
      <c r="L50" s="64">
        <v>7</v>
      </c>
      <c r="M50" s="64">
        <v>2</v>
      </c>
      <c r="N50" s="64" t="s">
        <v>484</v>
      </c>
      <c r="O50" s="65" t="s">
        <v>484</v>
      </c>
      <c r="P50" s="48"/>
      <c r="Q50" s="48"/>
      <c r="R50" s="48"/>
      <c r="S50" s="48"/>
      <c r="T50" s="48"/>
      <c r="U50" s="48"/>
    </row>
    <row r="51" spans="1:21" ht="30.75" customHeight="1">
      <c r="A51" s="48"/>
      <c r="B51" s="1165"/>
      <c r="C51" s="1166"/>
      <c r="D51" s="66"/>
      <c r="E51" s="1155" t="s">
        <v>18</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c r="A52" s="48"/>
      <c r="B52" s="1153" t="s">
        <v>19</v>
      </c>
      <c r="C52" s="1154"/>
      <c r="D52" s="66"/>
      <c r="E52" s="1155" t="s">
        <v>20</v>
      </c>
      <c r="F52" s="1155"/>
      <c r="G52" s="1155"/>
      <c r="H52" s="1155"/>
      <c r="I52" s="1155"/>
      <c r="J52" s="1156"/>
      <c r="K52" s="63">
        <v>325</v>
      </c>
      <c r="L52" s="64">
        <v>332</v>
      </c>
      <c r="M52" s="64">
        <v>338</v>
      </c>
      <c r="N52" s="64">
        <v>347</v>
      </c>
      <c r="O52" s="65">
        <v>310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224</v>
      </c>
      <c r="L53" s="69">
        <v>181</v>
      </c>
      <c r="M53" s="69">
        <v>132</v>
      </c>
      <c r="N53" s="69">
        <v>110</v>
      </c>
      <c r="O53" s="70">
        <v>134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69" t="s">
        <v>24</v>
      </c>
      <c r="C41" s="1170"/>
      <c r="D41" s="81"/>
      <c r="E41" s="1175" t="s">
        <v>25</v>
      </c>
      <c r="F41" s="1175"/>
      <c r="G41" s="1175"/>
      <c r="H41" s="1176"/>
      <c r="I41" s="82">
        <v>3481</v>
      </c>
      <c r="J41" s="83">
        <v>3361</v>
      </c>
      <c r="K41" s="83">
        <v>3320</v>
      </c>
      <c r="L41" s="83">
        <v>3353</v>
      </c>
      <c r="M41" s="84">
        <v>3317</v>
      </c>
    </row>
    <row r="42" spans="2:13" ht="27.75" customHeight="1">
      <c r="B42" s="1171"/>
      <c r="C42" s="1172"/>
      <c r="D42" s="85"/>
      <c r="E42" s="1177" t="s">
        <v>26</v>
      </c>
      <c r="F42" s="1177"/>
      <c r="G42" s="1177"/>
      <c r="H42" s="1178"/>
      <c r="I42" s="86">
        <v>10</v>
      </c>
      <c r="J42" s="87">
        <v>2</v>
      </c>
      <c r="K42" s="87" t="s">
        <v>484</v>
      </c>
      <c r="L42" s="87" t="s">
        <v>484</v>
      </c>
      <c r="M42" s="88" t="s">
        <v>484</v>
      </c>
    </row>
    <row r="43" spans="2:13" ht="27.75" customHeight="1">
      <c r="B43" s="1171"/>
      <c r="C43" s="1172"/>
      <c r="D43" s="85"/>
      <c r="E43" s="1177" t="s">
        <v>27</v>
      </c>
      <c r="F43" s="1177"/>
      <c r="G43" s="1177"/>
      <c r="H43" s="1178"/>
      <c r="I43" s="86" t="s">
        <v>484</v>
      </c>
      <c r="J43" s="87" t="s">
        <v>484</v>
      </c>
      <c r="K43" s="87" t="s">
        <v>484</v>
      </c>
      <c r="L43" s="87" t="s">
        <v>484</v>
      </c>
      <c r="M43" s="88" t="s">
        <v>484</v>
      </c>
    </row>
    <row r="44" spans="2:13" ht="27.75" customHeight="1">
      <c r="B44" s="1171"/>
      <c r="C44" s="1172"/>
      <c r="D44" s="85"/>
      <c r="E44" s="1177" t="s">
        <v>28</v>
      </c>
      <c r="F44" s="1177"/>
      <c r="G44" s="1177"/>
      <c r="H44" s="1178"/>
      <c r="I44" s="86">
        <v>559</v>
      </c>
      <c r="J44" s="87">
        <v>467</v>
      </c>
      <c r="K44" s="87">
        <v>373</v>
      </c>
      <c r="L44" s="87">
        <v>335</v>
      </c>
      <c r="M44" s="88">
        <v>247</v>
      </c>
    </row>
    <row r="45" spans="2:13" ht="27.75" customHeight="1">
      <c r="B45" s="1171"/>
      <c r="C45" s="1172"/>
      <c r="D45" s="85"/>
      <c r="E45" s="1177" t="s">
        <v>29</v>
      </c>
      <c r="F45" s="1177"/>
      <c r="G45" s="1177"/>
      <c r="H45" s="1178"/>
      <c r="I45" s="86">
        <v>682</v>
      </c>
      <c r="J45" s="87">
        <v>671</v>
      </c>
      <c r="K45" s="87">
        <v>580</v>
      </c>
      <c r="L45" s="87">
        <v>504</v>
      </c>
      <c r="M45" s="88">
        <v>493</v>
      </c>
    </row>
    <row r="46" spans="2:13" ht="27.75" customHeight="1">
      <c r="B46" s="1171"/>
      <c r="C46" s="1172"/>
      <c r="D46" s="85"/>
      <c r="E46" s="1177" t="s">
        <v>30</v>
      </c>
      <c r="F46" s="1177"/>
      <c r="G46" s="1177"/>
      <c r="H46" s="1178"/>
      <c r="I46" s="86" t="s">
        <v>484</v>
      </c>
      <c r="J46" s="87" t="s">
        <v>484</v>
      </c>
      <c r="K46" s="87" t="s">
        <v>484</v>
      </c>
      <c r="L46" s="87" t="s">
        <v>484</v>
      </c>
      <c r="M46" s="88" t="s">
        <v>484</v>
      </c>
    </row>
    <row r="47" spans="2:13" ht="27.75" customHeight="1">
      <c r="B47" s="1171"/>
      <c r="C47" s="1172"/>
      <c r="D47" s="85"/>
      <c r="E47" s="1177" t="s">
        <v>31</v>
      </c>
      <c r="F47" s="1177"/>
      <c r="G47" s="1177"/>
      <c r="H47" s="1178"/>
      <c r="I47" s="86" t="s">
        <v>484</v>
      </c>
      <c r="J47" s="87" t="s">
        <v>484</v>
      </c>
      <c r="K47" s="87" t="s">
        <v>484</v>
      </c>
      <c r="L47" s="87" t="s">
        <v>484</v>
      </c>
      <c r="M47" s="88" t="s">
        <v>484</v>
      </c>
    </row>
    <row r="48" spans="2:13" ht="27.75" customHeight="1">
      <c r="B48" s="1173"/>
      <c r="C48" s="1174"/>
      <c r="D48" s="85"/>
      <c r="E48" s="1177" t="s">
        <v>32</v>
      </c>
      <c r="F48" s="1177"/>
      <c r="G48" s="1177"/>
      <c r="H48" s="1178"/>
      <c r="I48" s="86" t="s">
        <v>484</v>
      </c>
      <c r="J48" s="87" t="s">
        <v>484</v>
      </c>
      <c r="K48" s="87" t="s">
        <v>484</v>
      </c>
      <c r="L48" s="87" t="s">
        <v>484</v>
      </c>
      <c r="M48" s="88" t="s">
        <v>484</v>
      </c>
    </row>
    <row r="49" spans="2:13" ht="27.75" customHeight="1">
      <c r="B49" s="1179" t="s">
        <v>33</v>
      </c>
      <c r="C49" s="1180"/>
      <c r="D49" s="89"/>
      <c r="E49" s="1177" t="s">
        <v>34</v>
      </c>
      <c r="F49" s="1177"/>
      <c r="G49" s="1177"/>
      <c r="H49" s="1178"/>
      <c r="I49" s="86">
        <v>1262</v>
      </c>
      <c r="J49" s="87">
        <v>1224</v>
      </c>
      <c r="K49" s="87">
        <v>1224</v>
      </c>
      <c r="L49" s="87">
        <v>1124</v>
      </c>
      <c r="M49" s="88">
        <v>956</v>
      </c>
    </row>
    <row r="50" spans="2:13" ht="27.75" customHeight="1">
      <c r="B50" s="1171"/>
      <c r="C50" s="1172"/>
      <c r="D50" s="85"/>
      <c r="E50" s="1177" t="s">
        <v>35</v>
      </c>
      <c r="F50" s="1177"/>
      <c r="G50" s="1177"/>
      <c r="H50" s="1178"/>
      <c r="I50" s="86" t="s">
        <v>484</v>
      </c>
      <c r="J50" s="87" t="s">
        <v>484</v>
      </c>
      <c r="K50" s="87" t="s">
        <v>484</v>
      </c>
      <c r="L50" s="87" t="s">
        <v>484</v>
      </c>
      <c r="M50" s="88" t="s">
        <v>484</v>
      </c>
    </row>
    <row r="51" spans="2:13" ht="27.75" customHeight="1">
      <c r="B51" s="1173"/>
      <c r="C51" s="1174"/>
      <c r="D51" s="85"/>
      <c r="E51" s="1177" t="s">
        <v>36</v>
      </c>
      <c r="F51" s="1177"/>
      <c r="G51" s="1177"/>
      <c r="H51" s="1178"/>
      <c r="I51" s="86">
        <v>2984</v>
      </c>
      <c r="J51" s="87">
        <v>2888</v>
      </c>
      <c r="K51" s="87">
        <v>2774</v>
      </c>
      <c r="L51" s="87">
        <v>2771</v>
      </c>
      <c r="M51" s="88">
        <v>2763</v>
      </c>
    </row>
    <row r="52" spans="2:13" ht="27.75" customHeight="1" thickBot="1">
      <c r="B52" s="1181" t="s">
        <v>37</v>
      </c>
      <c r="C52" s="1182"/>
      <c r="D52" s="90"/>
      <c r="E52" s="1183" t="s">
        <v>38</v>
      </c>
      <c r="F52" s="1183"/>
      <c r="G52" s="1183"/>
      <c r="H52" s="1184"/>
      <c r="I52" s="91">
        <v>488</v>
      </c>
      <c r="J52" s="92">
        <v>389</v>
      </c>
      <c r="K52" s="92">
        <v>274</v>
      </c>
      <c r="L52" s="92">
        <v>298</v>
      </c>
      <c r="M52" s="93">
        <v>338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547</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547</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548</v>
      </c>
      <c r="C41" s="246"/>
      <c r="D41" s="246"/>
      <c r="E41" s="246"/>
      <c r="F41" s="246"/>
      <c r="G41" s="246"/>
      <c r="H41" s="246"/>
      <c r="I41" s="246"/>
      <c r="J41" s="246"/>
      <c r="K41" s="246"/>
      <c r="L41" s="246"/>
      <c r="M41" s="246"/>
      <c r="N41" s="246"/>
      <c r="O41" s="246"/>
      <c r="P41" s="247"/>
    </row>
    <row r="42" spans="2:17">
      <c r="B42" s="248"/>
      <c r="C42" s="244"/>
      <c r="D42" s="244"/>
      <c r="E42" s="244"/>
      <c r="F42" s="244"/>
      <c r="G42" s="1194" t="s">
        <v>549</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550</v>
      </c>
    </row>
    <row r="50" spans="1:17">
      <c r="B50" s="248"/>
      <c r="C50" s="244"/>
      <c r="D50" s="244"/>
      <c r="E50" s="244"/>
      <c r="F50" s="244"/>
      <c r="G50" s="1206"/>
      <c r="H50" s="1207"/>
      <c r="I50" s="1207"/>
      <c r="J50" s="1208"/>
      <c r="K50" s="1209" t="s">
        <v>524</v>
      </c>
      <c r="L50" s="1209" t="s">
        <v>525</v>
      </c>
      <c r="M50" s="1209" t="s">
        <v>526</v>
      </c>
      <c r="N50" s="1209" t="s">
        <v>527</v>
      </c>
      <c r="O50" s="1209" t="s">
        <v>528</v>
      </c>
    </row>
    <row r="51" spans="1:17">
      <c r="B51" s="248"/>
      <c r="C51" s="244"/>
      <c r="D51" s="244"/>
      <c r="E51" s="244"/>
      <c r="F51" s="244"/>
      <c r="G51" s="1210" t="s">
        <v>551</v>
      </c>
      <c r="H51" s="1211"/>
      <c r="I51" s="1212" t="s">
        <v>552</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553</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554</v>
      </c>
      <c r="H55" s="1225"/>
      <c r="I55" s="1219" t="s">
        <v>552</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555</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556</v>
      </c>
      <c r="C63" s="244"/>
      <c r="D63" s="244"/>
      <c r="E63" s="244"/>
      <c r="F63" s="244"/>
      <c r="G63" s="244"/>
      <c r="H63" s="244"/>
      <c r="I63" s="244"/>
      <c r="J63" s="244"/>
      <c r="K63" s="244"/>
      <c r="L63" s="244"/>
      <c r="M63" s="244"/>
      <c r="N63" s="244"/>
      <c r="O63" s="244"/>
    </row>
    <row r="64" spans="1:17">
      <c r="B64" s="248"/>
      <c r="C64" s="244"/>
      <c r="D64" s="244"/>
      <c r="E64" s="244"/>
      <c r="F64" s="244"/>
      <c r="G64" s="1194" t="s">
        <v>549</v>
      </c>
      <c r="I64" s="1195"/>
      <c r="J64" s="1195"/>
      <c r="K64" s="1195"/>
      <c r="L64" s="244"/>
      <c r="M64" s="244"/>
      <c r="N64" s="244"/>
      <c r="O64" s="244"/>
    </row>
    <row r="65" spans="2:30">
      <c r="B65" s="248"/>
      <c r="C65" s="244"/>
      <c r="D65" s="244"/>
      <c r="E65" s="244"/>
      <c r="F65" s="244"/>
      <c r="G65" s="1238" t="s">
        <v>557</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558</v>
      </c>
      <c r="I71" s="1244"/>
      <c r="J71" s="1240"/>
      <c r="K71" s="1240"/>
      <c r="L71" s="1241"/>
      <c r="M71" s="1240"/>
      <c r="N71" s="1241"/>
      <c r="O71" s="1242"/>
    </row>
    <row r="72" spans="2:30">
      <c r="B72" s="248"/>
      <c r="C72" s="244"/>
      <c r="D72" s="244"/>
      <c r="E72" s="244"/>
      <c r="F72" s="244"/>
      <c r="G72" s="1206"/>
      <c r="H72" s="1207"/>
      <c r="I72" s="1207"/>
      <c r="J72" s="1208"/>
      <c r="K72" s="1209" t="s">
        <v>524</v>
      </c>
      <c r="L72" s="1209" t="s">
        <v>525</v>
      </c>
      <c r="M72" s="1209" t="s">
        <v>526</v>
      </c>
      <c r="N72" s="1209" t="s">
        <v>527</v>
      </c>
      <c r="O72" s="1209" t="s">
        <v>528</v>
      </c>
    </row>
    <row r="73" spans="2:30">
      <c r="B73" s="248"/>
      <c r="C73" s="244"/>
      <c r="D73" s="244"/>
      <c r="E73" s="244"/>
      <c r="F73" s="244"/>
      <c r="G73" s="1210" t="s">
        <v>551</v>
      </c>
      <c r="H73" s="1211"/>
      <c r="I73" s="1212" t="s">
        <v>552</v>
      </c>
      <c r="J73" s="1212"/>
      <c r="K73" s="1245">
        <v>21.2</v>
      </c>
      <c r="L73" s="1245">
        <v>17.5</v>
      </c>
      <c r="M73" s="1217">
        <v>12.4</v>
      </c>
      <c r="N73" s="1217">
        <v>13.6</v>
      </c>
      <c r="O73" s="1217">
        <v>15</v>
      </c>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559</v>
      </c>
      <c r="J75" s="1219"/>
      <c r="K75" s="1246">
        <v>9.9</v>
      </c>
      <c r="L75" s="1246">
        <v>9.1999999999999993</v>
      </c>
      <c r="M75" s="1246">
        <v>7.9</v>
      </c>
      <c r="N75" s="1246">
        <v>6.4</v>
      </c>
      <c r="O75" s="1246">
        <v>5.7</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554</v>
      </c>
      <c r="H77" s="1225"/>
      <c r="I77" s="1219" t="s">
        <v>552</v>
      </c>
      <c r="J77" s="1219"/>
      <c r="K77" s="1245">
        <v>38.6</v>
      </c>
      <c r="L77" s="1245">
        <v>28.4</v>
      </c>
      <c r="M77" s="1217">
        <v>20.5</v>
      </c>
      <c r="N77" s="1217">
        <v>17.899999999999999</v>
      </c>
      <c r="O77" s="1217">
        <v>27</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559</v>
      </c>
      <c r="J79" s="1229"/>
      <c r="K79" s="1248">
        <v>12.6</v>
      </c>
      <c r="L79" s="1248">
        <v>11.4</v>
      </c>
      <c r="M79" s="1248">
        <v>10.5</v>
      </c>
      <c r="N79" s="1248">
        <v>9.5</v>
      </c>
      <c r="O79" s="1248">
        <v>8.6999999999999993</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35735</v>
      </c>
      <c r="E3" s="116"/>
      <c r="F3" s="117">
        <v>92021</v>
      </c>
      <c r="G3" s="118"/>
      <c r="H3" s="119"/>
    </row>
    <row r="4" spans="1:8">
      <c r="A4" s="120"/>
      <c r="B4" s="121"/>
      <c r="C4" s="122"/>
      <c r="D4" s="123">
        <v>18273</v>
      </c>
      <c r="E4" s="124"/>
      <c r="F4" s="125">
        <v>52579</v>
      </c>
      <c r="G4" s="126"/>
      <c r="H4" s="127"/>
    </row>
    <row r="5" spans="1:8">
      <c r="A5" s="108" t="s">
        <v>518</v>
      </c>
      <c r="B5" s="113"/>
      <c r="C5" s="114"/>
      <c r="D5" s="115">
        <v>36725</v>
      </c>
      <c r="E5" s="116"/>
      <c r="F5" s="117">
        <v>94828</v>
      </c>
      <c r="G5" s="118"/>
      <c r="H5" s="119"/>
    </row>
    <row r="6" spans="1:8">
      <c r="A6" s="120"/>
      <c r="B6" s="121"/>
      <c r="C6" s="122"/>
      <c r="D6" s="123">
        <v>32128</v>
      </c>
      <c r="E6" s="124"/>
      <c r="F6" s="125">
        <v>55133</v>
      </c>
      <c r="G6" s="126"/>
      <c r="H6" s="127"/>
    </row>
    <row r="7" spans="1:8">
      <c r="A7" s="108" t="s">
        <v>519</v>
      </c>
      <c r="B7" s="113"/>
      <c r="C7" s="114"/>
      <c r="D7" s="115">
        <v>38566</v>
      </c>
      <c r="E7" s="116"/>
      <c r="F7" s="117">
        <v>119674</v>
      </c>
      <c r="G7" s="118"/>
      <c r="H7" s="119"/>
    </row>
    <row r="8" spans="1:8">
      <c r="A8" s="120"/>
      <c r="B8" s="121"/>
      <c r="C8" s="122"/>
      <c r="D8" s="123">
        <v>32551</v>
      </c>
      <c r="E8" s="124"/>
      <c r="F8" s="125">
        <v>57803</v>
      </c>
      <c r="G8" s="126"/>
      <c r="H8" s="127"/>
    </row>
    <row r="9" spans="1:8">
      <c r="A9" s="108" t="s">
        <v>520</v>
      </c>
      <c r="B9" s="113"/>
      <c r="C9" s="114"/>
      <c r="D9" s="115">
        <v>52069</v>
      </c>
      <c r="E9" s="116"/>
      <c r="F9" s="117">
        <v>119685</v>
      </c>
      <c r="G9" s="118"/>
      <c r="H9" s="119"/>
    </row>
    <row r="10" spans="1:8">
      <c r="A10" s="120"/>
      <c r="B10" s="121"/>
      <c r="C10" s="122"/>
      <c r="D10" s="123">
        <v>27102</v>
      </c>
      <c r="E10" s="124"/>
      <c r="F10" s="125">
        <v>68464</v>
      </c>
      <c r="G10" s="126"/>
      <c r="H10" s="127"/>
    </row>
    <row r="11" spans="1:8">
      <c r="A11" s="108" t="s">
        <v>521</v>
      </c>
      <c r="B11" s="113"/>
      <c r="C11" s="114"/>
      <c r="D11" s="115">
        <v>64234</v>
      </c>
      <c r="E11" s="116"/>
      <c r="F11" s="117">
        <v>109920</v>
      </c>
      <c r="G11" s="118"/>
      <c r="H11" s="119"/>
    </row>
    <row r="12" spans="1:8">
      <c r="A12" s="120"/>
      <c r="B12" s="121"/>
      <c r="C12" s="128"/>
      <c r="D12" s="123">
        <v>39293</v>
      </c>
      <c r="E12" s="124"/>
      <c r="F12" s="125">
        <v>62739</v>
      </c>
      <c r="G12" s="126"/>
      <c r="H12" s="127"/>
    </row>
    <row r="13" spans="1:8">
      <c r="A13" s="108"/>
      <c r="B13" s="113"/>
      <c r="C13" s="129"/>
      <c r="D13" s="130">
        <v>45466</v>
      </c>
      <c r="E13" s="131"/>
      <c r="F13" s="132">
        <v>107226</v>
      </c>
      <c r="G13" s="133"/>
      <c r="H13" s="119"/>
    </row>
    <row r="14" spans="1:8">
      <c r="A14" s="120"/>
      <c r="B14" s="121"/>
      <c r="C14" s="122"/>
      <c r="D14" s="123">
        <v>29869</v>
      </c>
      <c r="E14" s="124"/>
      <c r="F14" s="125">
        <v>59344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6.41</v>
      </c>
      <c r="C19" s="134">
        <f>ROUND(VALUE(SUBSTITUTE(実質収支比率等に係る経年分析!G$48,"▲","-")),2)</f>
        <v>9.7100000000000009</v>
      </c>
      <c r="D19" s="134">
        <f>ROUND(VALUE(SUBSTITUTE(実質収支比率等に係る経年分析!H$48,"▲","-")),2)</f>
        <v>10.11</v>
      </c>
      <c r="E19" s="134">
        <f>ROUND(VALUE(SUBSTITUTE(実質収支比率等に係る経年分析!I$48,"▲","-")),2)</f>
        <v>12.88</v>
      </c>
      <c r="F19" s="134">
        <f>ROUND(VALUE(SUBSTITUTE(実質収支比率等に係る経年分析!J$48,"▲","-")),2)</f>
        <v>11.46</v>
      </c>
    </row>
    <row r="20" spans="1:11">
      <c r="A20" s="134" t="s">
        <v>43</v>
      </c>
      <c r="B20" s="134">
        <f>ROUND(VALUE(SUBSTITUTE(実質収支比率等に係る経年分析!F$47,"▲","-")),2)</f>
        <v>43.84</v>
      </c>
      <c r="C20" s="134">
        <f>ROUND(VALUE(SUBSTITUTE(実質収支比率等に係る経年分析!G$47,"▲","-")),2)</f>
        <v>43.58</v>
      </c>
      <c r="D20" s="134">
        <f>ROUND(VALUE(SUBSTITUTE(実質収支比率等に係る経年分析!H$47,"▲","-")),2)</f>
        <v>43.75</v>
      </c>
      <c r="E20" s="134">
        <f>ROUND(VALUE(SUBSTITUTE(実質収支比率等に係る経年分析!I$47,"▲","-")),2)</f>
        <v>39.96</v>
      </c>
      <c r="F20" s="134">
        <f>ROUND(VALUE(SUBSTITUTE(実質収支比率等に係る経年分析!J$47,"▲","-")),2)</f>
        <v>33.03</v>
      </c>
    </row>
    <row r="21" spans="1:11">
      <c r="A21" s="134" t="s">
        <v>44</v>
      </c>
      <c r="B21" s="134">
        <f>IF(ISNUMBER(VALUE(SUBSTITUTE(実質収支比率等に係る経年分析!F$49,"▲","-"))),ROUND(VALUE(SUBSTITUTE(実質収支比率等に係る経年分析!F$49,"▲","-")),2),NA())</f>
        <v>6.19</v>
      </c>
      <c r="C21" s="134">
        <f>IF(ISNUMBER(VALUE(SUBSTITUTE(実質収支比率等に係る経年分析!G$49,"▲","-"))),ROUND(VALUE(SUBSTITUTE(実質収支比率等に係る経年分析!G$49,"▲","-")),2),NA())</f>
        <v>1.64</v>
      </c>
      <c r="D21" s="134">
        <f>IF(ISNUMBER(VALUE(SUBSTITUTE(実質収支比率等に係る経年分析!H$49,"▲","-"))),ROUND(VALUE(SUBSTITUTE(実質収支比率等に係る経年分析!H$49,"▲","-")),2),NA())</f>
        <v>0.38</v>
      </c>
      <c r="E21" s="134">
        <f>IF(ISNUMBER(VALUE(SUBSTITUTE(実質収支比率等に係る経年分析!I$49,"▲","-"))),ROUND(VALUE(SUBSTITUTE(実質収支比率等に係る経年分析!I$49,"▲","-")),2),NA())</f>
        <v>-1.21</v>
      </c>
      <c r="F21" s="134">
        <f>IF(ISNUMBER(VALUE(SUBSTITUTE(実質収支比率等に係る経年分析!J$49,"▲","-"))),ROUND(VALUE(SUBSTITUTE(実質収支比率等に係る経年分析!J$49,"▲","-")),2),NA())</f>
        <v>-7.88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河津駅前広場整備事業特別会計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1.98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4.6399999999999997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3.56</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6.87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12.85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11.42</v>
      </c>
    </row>
    <row r="36" spans="1:16">
      <c r="A36" s="135" t="str">
        <f>IF(連結実質赤字比率に係る赤字・黒字の構成分析!C$34="",NA(),連結実質赤字比率に係る赤字・黒字の構成分析!C$34)</f>
        <v>温泉事業会計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9.35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12.06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325</v>
      </c>
      <c r="E42" s="136"/>
      <c r="F42" s="136"/>
      <c r="G42" s="136">
        <f>'実質公債費比率（分子）の構造'!L$52</f>
        <v>332</v>
      </c>
      <c r="H42" s="136"/>
      <c r="I42" s="136"/>
      <c r="J42" s="136">
        <f>'実質公債費比率（分子）の構造'!M$52</f>
        <v>338</v>
      </c>
      <c r="K42" s="136"/>
      <c r="L42" s="136"/>
      <c r="M42" s="136">
        <f>'実質公債費比率（分子）の構造'!N$52</f>
        <v>347</v>
      </c>
      <c r="N42" s="136"/>
      <c r="O42" s="136"/>
      <c r="P42" s="136">
        <f>'実質公債費比率（分子）の構造'!O$52</f>
        <v>310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v>
      </c>
      <c r="C44" s="136"/>
      <c r="D44" s="136"/>
      <c r="E44" s="136">
        <f>'実質公債費比率（分子）の構造'!L$50</f>
        <v>7</v>
      </c>
      <c r="F44" s="136"/>
      <c r="G44" s="136"/>
      <c r="H44" s="136">
        <f>'実質公債費比率（分子）の構造'!M$50</f>
        <v>2</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98</v>
      </c>
      <c r="C45" s="136"/>
      <c r="D45" s="136"/>
      <c r="E45" s="136">
        <f>'実質公債費比率（分子）の構造'!L$49</f>
        <v>90</v>
      </c>
      <c r="F45" s="136"/>
      <c r="G45" s="136"/>
      <c r="H45" s="136">
        <f>'実質公債費比率（分子）の構造'!M$49</f>
        <v>99</v>
      </c>
      <c r="I45" s="136"/>
      <c r="J45" s="136"/>
      <c r="K45" s="136">
        <f>'実質公債費比率（分子）の構造'!N$49</f>
        <v>88</v>
      </c>
      <c r="L45" s="136"/>
      <c r="M45" s="136"/>
      <c r="N45" s="136">
        <f>'実質公債費比率（分子）の構造'!O$49</f>
        <v>94</v>
      </c>
      <c r="O45" s="136"/>
      <c r="P45" s="136"/>
    </row>
    <row r="46" spans="1:16">
      <c r="A46" s="136" t="s">
        <v>55</v>
      </c>
      <c r="B46" s="136">
        <f>'実質公債費比率（分子）の構造'!K$48</f>
        <v>2</v>
      </c>
      <c r="C46" s="136"/>
      <c r="D46" s="136"/>
      <c r="E46" s="136">
        <f>'実質公債費比率（分子）の構造'!L$48</f>
        <v>2</v>
      </c>
      <c r="F46" s="136"/>
      <c r="G46" s="136"/>
      <c r="H46" s="136">
        <f>'実質公債費比率（分子）の構造'!M$48</f>
        <v>1</v>
      </c>
      <c r="I46" s="136"/>
      <c r="J46" s="136"/>
      <c r="K46" s="136">
        <f>'実質公債費比率（分子）の構造'!N$48</f>
        <v>1</v>
      </c>
      <c r="L46" s="136"/>
      <c r="M46" s="136"/>
      <c r="N46" s="136">
        <f>'実質公債費比率（分子）の構造'!O$48</f>
        <v>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441</v>
      </c>
      <c r="C49" s="136"/>
      <c r="D49" s="136"/>
      <c r="E49" s="136">
        <f>'実質公債費比率（分子）の構造'!L$45</f>
        <v>414</v>
      </c>
      <c r="F49" s="136"/>
      <c r="G49" s="136"/>
      <c r="H49" s="136">
        <f>'実質公債費比率（分子）の構造'!M$45</f>
        <v>368</v>
      </c>
      <c r="I49" s="136"/>
      <c r="J49" s="136"/>
      <c r="K49" s="136">
        <f>'実質公債費比率（分子）の構造'!N$45</f>
        <v>368</v>
      </c>
      <c r="L49" s="136"/>
      <c r="M49" s="136"/>
      <c r="N49" s="136">
        <f>'実質公債費比率（分子）の構造'!O$45</f>
        <v>349</v>
      </c>
      <c r="O49" s="136"/>
      <c r="P49" s="136"/>
    </row>
    <row r="50" spans="1:16">
      <c r="A50" s="136" t="s">
        <v>59</v>
      </c>
      <c r="B50" s="136" t="e">
        <f>NA()</f>
        <v>#N/A</v>
      </c>
      <c r="C50" s="136">
        <f>IF(ISNUMBER('実質公債費比率（分子）の構造'!K$53),'実質公債費比率（分子）の構造'!K$53,NA())</f>
        <v>224</v>
      </c>
      <c r="D50" s="136" t="e">
        <f>NA()</f>
        <v>#N/A</v>
      </c>
      <c r="E50" s="136" t="e">
        <f>NA()</f>
        <v>#N/A</v>
      </c>
      <c r="F50" s="136">
        <f>IF(ISNUMBER('実質公債費比率（分子）の構造'!L$53),'実質公債費比率（分子）の構造'!L$53,NA())</f>
        <v>181</v>
      </c>
      <c r="G50" s="136" t="e">
        <f>NA()</f>
        <v>#N/A</v>
      </c>
      <c r="H50" s="136" t="e">
        <f>NA()</f>
        <v>#N/A</v>
      </c>
      <c r="I50" s="136">
        <f>IF(ISNUMBER('実質公債費比率（分子）の構造'!M$53),'実質公債費比率（分子）の構造'!M$53,NA())</f>
        <v>132</v>
      </c>
      <c r="J50" s="136" t="e">
        <f>NA()</f>
        <v>#N/A</v>
      </c>
      <c r="K50" s="136" t="e">
        <f>NA()</f>
        <v>#N/A</v>
      </c>
      <c r="L50" s="136">
        <f>IF(ISNUMBER('実質公債費比率（分子）の構造'!N$53),'実質公債費比率（分子）の構造'!N$53,NA())</f>
        <v>110</v>
      </c>
      <c r="M50" s="136" t="e">
        <f>NA()</f>
        <v>#N/A</v>
      </c>
      <c r="N50" s="136" t="e">
        <f>NA()</f>
        <v>#N/A</v>
      </c>
      <c r="O50" s="136">
        <f>IF(ISNUMBER('実質公債費比率（分子）の構造'!O$53),'実質公債費比率（分子）の構造'!O$53,NA())</f>
        <v>134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2984</v>
      </c>
      <c r="E56" s="135"/>
      <c r="F56" s="135"/>
      <c r="G56" s="135">
        <f>'将来負担比率（分子）の構造'!J$51</f>
        <v>2888</v>
      </c>
      <c r="H56" s="135"/>
      <c r="I56" s="135"/>
      <c r="J56" s="135">
        <f>'将来負担比率（分子）の構造'!K$51</f>
        <v>2774</v>
      </c>
      <c r="K56" s="135"/>
      <c r="L56" s="135"/>
      <c r="M56" s="135">
        <f>'将来負担比率（分子）の構造'!L$51</f>
        <v>2771</v>
      </c>
      <c r="N56" s="135"/>
      <c r="O56" s="135"/>
      <c r="P56" s="135">
        <f>'将来負担比率（分子）の構造'!M$51</f>
        <v>2763</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1262</v>
      </c>
      <c r="E58" s="135"/>
      <c r="F58" s="135"/>
      <c r="G58" s="135">
        <f>'将来負担比率（分子）の構造'!J$49</f>
        <v>1224</v>
      </c>
      <c r="H58" s="135"/>
      <c r="I58" s="135"/>
      <c r="J58" s="135">
        <f>'将来負担比率（分子）の構造'!K$49</f>
        <v>1224</v>
      </c>
      <c r="K58" s="135"/>
      <c r="L58" s="135"/>
      <c r="M58" s="135">
        <f>'将来負担比率（分子）の構造'!L$49</f>
        <v>1124</v>
      </c>
      <c r="N58" s="135"/>
      <c r="O58" s="135"/>
      <c r="P58" s="135">
        <f>'将来負担比率（分子）の構造'!M$49</f>
        <v>956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682</v>
      </c>
      <c r="C62" s="135"/>
      <c r="D62" s="135"/>
      <c r="E62" s="135">
        <f>'将来負担比率（分子）の構造'!J$45</f>
        <v>671</v>
      </c>
      <c r="F62" s="135"/>
      <c r="G62" s="135"/>
      <c r="H62" s="135">
        <f>'将来負担比率（分子）の構造'!K$45</f>
        <v>580</v>
      </c>
      <c r="I62" s="135"/>
      <c r="J62" s="135"/>
      <c r="K62" s="135">
        <f>'将来負担比率（分子）の構造'!L$45</f>
        <v>504</v>
      </c>
      <c r="L62" s="135"/>
      <c r="M62" s="135"/>
      <c r="N62" s="135">
        <f>'将来負担比率（分子）の構造'!M$45</f>
        <v>493</v>
      </c>
      <c r="O62" s="135"/>
      <c r="P62" s="135"/>
    </row>
    <row r="63" spans="1:16">
      <c r="A63" s="135" t="s">
        <v>28</v>
      </c>
      <c r="B63" s="135">
        <f>'将来負担比率（分子）の構造'!I$44</f>
        <v>559</v>
      </c>
      <c r="C63" s="135"/>
      <c r="D63" s="135"/>
      <c r="E63" s="135">
        <f>'将来負担比率（分子）の構造'!J$44</f>
        <v>467</v>
      </c>
      <c r="F63" s="135"/>
      <c r="G63" s="135"/>
      <c r="H63" s="135">
        <f>'将来負担比率（分子）の構造'!K$44</f>
        <v>373</v>
      </c>
      <c r="I63" s="135"/>
      <c r="J63" s="135"/>
      <c r="K63" s="135">
        <f>'将来負担比率（分子）の構造'!L$44</f>
        <v>335</v>
      </c>
      <c r="L63" s="135"/>
      <c r="M63" s="135"/>
      <c r="N63" s="135">
        <f>'将来負担比率（分子）の構造'!M$44</f>
        <v>247</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f>'将来負担比率（分子）の構造'!I$42</f>
        <v>10</v>
      </c>
      <c r="C65" s="135"/>
      <c r="D65" s="135"/>
      <c r="E65" s="135">
        <f>'将来負担比率（分子）の構造'!J$42</f>
        <v>2</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3481</v>
      </c>
      <c r="C66" s="135"/>
      <c r="D66" s="135"/>
      <c r="E66" s="135">
        <f>'将来負担比率（分子）の構造'!J$41</f>
        <v>3361</v>
      </c>
      <c r="F66" s="135"/>
      <c r="G66" s="135"/>
      <c r="H66" s="135">
        <f>'将来負担比率（分子）の構造'!K$41</f>
        <v>3320</v>
      </c>
      <c r="I66" s="135"/>
      <c r="J66" s="135"/>
      <c r="K66" s="135">
        <f>'将来負担比率（分子）の構造'!L$41</f>
        <v>3353</v>
      </c>
      <c r="L66" s="135"/>
      <c r="M66" s="135"/>
      <c r="N66" s="135">
        <f>'将来負担比率（分子）の構造'!M$41</f>
        <v>3317</v>
      </c>
      <c r="O66" s="135"/>
      <c r="P66" s="135"/>
    </row>
    <row r="67" spans="1:16">
      <c r="A67" s="135" t="s">
        <v>63</v>
      </c>
      <c r="B67" s="135" t="e">
        <f>NA()</f>
        <v>#N/A</v>
      </c>
      <c r="C67" s="135">
        <f>IF(ISNUMBER('将来負担比率（分子）の構造'!I$52), IF('将来負担比率（分子）の構造'!I$52 &lt; 0, 0, '将来負担比率（分子）の構造'!I$52), NA())</f>
        <v>488</v>
      </c>
      <c r="D67" s="135" t="e">
        <f>NA()</f>
        <v>#N/A</v>
      </c>
      <c r="E67" s="135" t="e">
        <f>NA()</f>
        <v>#N/A</v>
      </c>
      <c r="F67" s="135">
        <f>IF(ISNUMBER('将来負担比率（分子）の構造'!J$52), IF('将来負担比率（分子）の構造'!J$52 &lt; 0, 0, '将来負担比率（分子）の構造'!J$52), NA())</f>
        <v>389</v>
      </c>
      <c r="G67" s="135" t="e">
        <f>NA()</f>
        <v>#N/A</v>
      </c>
      <c r="H67" s="135" t="e">
        <f>NA()</f>
        <v>#N/A</v>
      </c>
      <c r="I67" s="135">
        <f>IF(ISNUMBER('将来負担比率（分子）の構造'!K$52), IF('将来負担比率（分子）の構造'!K$52 &lt; 0, 0, '将来負担比率（分子）の構造'!K$52), NA())</f>
        <v>274</v>
      </c>
      <c r="J67" s="135" t="e">
        <f>NA()</f>
        <v>#N/A</v>
      </c>
      <c r="K67" s="135" t="e">
        <f>NA()</f>
        <v>#N/A</v>
      </c>
      <c r="L67" s="135">
        <f>IF(ISNUMBER('将来負担比率（分子）の構造'!L$52), IF('将来負担比率（分子）の構造'!L$52 &lt; 0, 0, '将来負担比率（分子）の構造'!L$52), NA())</f>
        <v>298</v>
      </c>
      <c r="M67" s="135" t="e">
        <f>NA()</f>
        <v>#N/A</v>
      </c>
      <c r="N67" s="135" t="e">
        <f>NA()</f>
        <v>#N/A</v>
      </c>
      <c r="O67" s="135">
        <f>IF(ISNUMBER('将来負担比率（分子）の構造'!M$52), IF('将来負担比率（分子）の構造'!M$52 &lt; 0, 0, '将来負担比率（分子）の構造'!M$52), NA())</f>
        <v>338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U2005</cp:lastModifiedBy>
  <cp:lastPrinted>2017-03-01T02:47:23Z</cp:lastPrinted>
  <dcterms:created xsi:type="dcterms:W3CDTF">2017-02-15T19:36:28Z</dcterms:created>
  <dcterms:modified xsi:type="dcterms:W3CDTF">2017-05-12T03:21:20Z</dcterms:modified>
  <cp:category/>
</cp:coreProperties>
</file>