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5220" yWindow="-255" windowWidth="14940" windowHeight="7875" tabRatio="78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5" i="9"/>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CO34" s="1"/>
  <c r="BE41"/>
  <c r="AM41"/>
  <c r="U41"/>
  <c r="C41"/>
  <c r="CO40"/>
  <c r="BW40"/>
  <c r="BE40"/>
  <c r="AM40"/>
  <c r="U40"/>
  <c r="C40"/>
  <c r="CO39"/>
  <c r="BW39"/>
  <c r="BE39"/>
  <c r="AM39"/>
  <c r="U39"/>
  <c r="C39"/>
  <c r="CO38"/>
  <c r="BW38"/>
  <c r="BE38"/>
  <c r="AM38"/>
  <c r="U38"/>
  <c r="C38"/>
  <c r="CO37"/>
  <c r="BW37"/>
  <c r="BE37"/>
  <c r="AM37"/>
  <c r="U37"/>
  <c r="C37"/>
  <c r="CO36"/>
  <c r="BW36"/>
  <c r="BE36"/>
  <c r="AM36"/>
  <c r="C36"/>
  <c r="CO35"/>
  <c r="BW35"/>
  <c r="AM35"/>
  <c r="BW34"/>
  <c r="C34"/>
  <c r="U34" l="1"/>
  <c r="U35" s="1"/>
  <c r="U36" s="1"/>
  <c r="BE34"/>
  <c r="BE35" s="1"/>
  <c r="AM34"/>
  <c r="C35"/>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<sst xmlns="http://schemas.openxmlformats.org/spreadsheetml/2006/main" count="1050" uniqueCount="569">
  <si>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</si>
  <si>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</si>
  <si>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</si>
  <si>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</si>
  <si>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</si>
  <si>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</si>
  <si>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</si>
  <si>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</si>
  <si>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</si>
  <si>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</si>
  <si>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</si>
  <si>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</si>
  <si>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</si>
  <si>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</si>
  <si>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</si>
  <si>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</si>
  <si>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</si>
  <si>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</si>
  <si>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</si>
  <si>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</si>
  <si>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</si>
  <si>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</si>
  <si>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</si>
  <si>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</si>
  <si>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</si>
  <si>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</si>
  <si>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</si>
  <si>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</si>
  <si>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</si>
  <si>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</si>
  <si>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</si>
  <si>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</si>
  <si>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</si>
  <si>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</si>
  <si>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</si>
  <si>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</si>
  <si>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</si>
  <si>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</si>
  <si>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</si>
  <si>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</si>
  <si>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</si>
  <si>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</si>
  <si>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</si>
  <si>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</si>
  <si>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</si>
  <si>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</si>
  <si>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</si>
  <si>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</si>
  <si>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</si>
  <si>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</si>
  <si>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</si>
  <si>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</si>
  <si>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</si>
  <si>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</si>
  <si>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</si>
  <si>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</si>
  <si>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</si>
  <si>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</si>
  <si>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</si>
  <si>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</si>
  <si>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</si>
  <si>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</si>
  <si>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</si>
  <si>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</si>
  <si>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</si>
  <si>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</si>
  <si>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</si>
  <si>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</si>
  <si>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</si>
  <si>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</si>
  <si>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</si>
  <si>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</si>
  <si>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</si>
  <si>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</si>
  <si>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</si>
  <si>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</si>
  <si>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</si>
  <si>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</si>
  <si>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</si>
  <si>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</si>
  <si>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</si>
  <si>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</si>
  <si>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伊豆の国市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</si>
  <si>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</si>
  <si>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</si>
  <si>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</si>
  <si>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</si>
  <si>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</si>
  <si>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</si>
  <si>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</si>
  <si>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</si>
  <si>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</si>
  <si>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</si>
  <si>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</si>
  <si>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</si>
  <si>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</si>
  <si>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</si>
  <si>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</si>
  <si>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</si>
  <si>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</si>
  <si>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</si>
  <si>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</si>
  <si>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</si>
  <si>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</si>
  <si>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</si>
  <si>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</si>
  <si>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</si>
  <si>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</si>
  <si>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</si>
  <si>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</si>
  <si>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</si>
  <si>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</si>
  <si>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</si>
  <si>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</si>
  <si>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</si>
  <si>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</si>
  <si>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</si>
  <si>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</si>
  <si>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</si>
  <si>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</si>
  <si>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</si>
  <si>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</si>
  <si>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</si>
  <si>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</si>
  <si>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</si>
  <si>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</si>
  <si>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</si>
  <si>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</si>
  <si>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</si>
  <si>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</si>
  <si>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</si>
  <si>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</si>
  <si>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</si>
  <si>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</si>
  <si>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</si>
  <si>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</si>
  <si>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</si>
  <si>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</si>
  <si>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</si>
  <si>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</si>
  <si>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</si>
  <si>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</si>
  <si>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</si>
  <si>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</si>
  <si>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</si>
  <si>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</si>
  <si>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</si>
  <si>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</si>
  <si>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</si>
  <si>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</si>
  <si>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</si>
  <si>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</si>
  <si>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</si>
  <si>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</si>
  <si>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</si>
  <si>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</si>
  <si>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</si>
  <si>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</si>
  <si>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</si>
  <si>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</si>
  <si>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</si>
  <si>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</si>
  <si>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</si>
  <si>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</si>
  <si>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</si>
  <si>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</si>
  <si>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</si>
  <si>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</si>
  <si>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</si>
  <si>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</si>
  <si>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</si>
  <si>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</si>
  <si>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</si>
  <si>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</si>
  <si>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</si>
  <si>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</si>
  <si>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</si>
  <si>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</si>
  <si>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</si>
  <si>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</si>
  <si>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</si>
  <si>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</si>
  <si>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</si>
  <si>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</si>
  <si>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</si>
  <si>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</si>
  <si>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</si>
  <si>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</si>
  <si>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</si>
  <si>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</si>
  <si>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</si>
  <si>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</si>
  <si>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</si>
  <si>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静岡県伊豆の国市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</si>
  <si>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</si>
  <si>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</si>
  <si>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</si>
  <si>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</si>
  <si>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</si>
  <si>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</si>
  <si>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</si>
  <si>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</si>
  <si>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</si>
  <si>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</si>
  <si>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</si>
  <si>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</si>
  <si>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</si>
  <si>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</si>
  <si>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</si>
  <si>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</si>
  <si>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</si>
  <si>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</si>
  <si>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</si>
  <si>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</si>
  <si>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</si>
  <si>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</si>
  <si>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</si>
  <si>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</si>
  <si>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</si>
  <si>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</si>
  <si>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</si>
  <si>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</si>
  <si>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</si>
  <si>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</si>
  <si>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</si>
  <si>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</si>
  <si>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</si>
  <si>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</si>
  <si>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</si>
  <si>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</si>
  <si>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</si>
  <si>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</si>
  <si>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</si>
  <si>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</si>
  <si>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</si>
  <si>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</si>
  <si>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</si>
  <si>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</si>
  <si>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</si>
  <si>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</si>
  <si>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</si>
  <si>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</si>
  <si>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</si>
  <si>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</si>
  <si>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</si>
  <si>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</si>
  <si>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</si>
  <si>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</si>
  <si>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</si>
  <si>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</si>
  <si>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</si>
  <si>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</si>
  <si>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</si>
  <si>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</si>
  <si>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</si>
  <si>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</si>
  <si>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</si>
  <si>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</si>
  <si>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</si>
  <si>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</si>
  <si>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</si>
  <si>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</si>
  <si>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</si>
  <si>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</si>
  <si>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</si>
  <si>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</si>
  <si>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</si>
  <si>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</si>
  <si>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</si>
  <si>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</si>
  <si>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</si>
  <si>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</si>
  <si>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</si>
  <si>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</si>
  <si>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</si>
  <si>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</si>
  <si>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</si>
  <si>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</si>
  <si>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</si>
  <si>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</si>
  <si>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</si>
  <si>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</si>
  <si>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</si>
  <si>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</si>
  <si>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</si>
  <si>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</si>
  <si>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</si>
  <si>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</si>
  <si>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</si>
  <si>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</si>
  <si>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</si>
  <si>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</si>
  <si>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</si>
  <si>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</si>
  <si>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</si>
  <si>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</si>
  <si>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</si>
  <si>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</si>
  <si>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</si>
  <si>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</si>
  <si>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</si>
  <si>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</si>
  <si>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</si>
  <si>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</si>
  <si>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</si>
  <si>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</si>
  <si>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</si>
  <si>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</si>
  <si>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</si>
  <si>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</si>
  <si>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</si>
  <si>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</si>
  <si>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</si>
  <si>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</si>
  <si>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</si>
  <si>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</si>
  <si>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</si>
  <si>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</si>
  <si>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</si>
  <si>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</si>
  <si>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</si>
  <si>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</si>
  <si>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</si>
  <si>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</si>
  <si>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</si>
  <si>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</si>
  <si>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</si>
  <si>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</si>
  <si>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</si>
  <si>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</si>
  <si>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</si>
  <si>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</si>
  <si>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</si>
  <si>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</si>
  <si>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</si>
  <si>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</si>
  <si>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</si>
  <si>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</si>
  <si>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</si>
  <si>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</si>
  <si>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</si>
  <si>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静岡県伊豆の国市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</si>
  <si>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</si>
  <si>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</si>
  <si>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</si>
  <si>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</si>
  <si>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</si>
  <si>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</si>
  <si>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</si>
  <si>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</si>
  <si>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</si>
  <si>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</si>
  <si>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</si>
  <si>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</si>
  <si>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</si>
  <si>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</si>
  <si>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</si>
  <si>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</si>
  <si>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</si>
  <si>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</si>
  <si>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</si>
  <si>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</si>
  <si>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楠木及び天野揚水場管理特別会計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</si>
  <si>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</si>
  <si>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</si>
  <si>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</si>
  <si>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</si>
  <si>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</si>
  <si>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</si>
  <si>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</si>
  <si>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</si>
  <si>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</si>
  <si>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</si>
  <si>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</si>
  <si>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</si>
  <si>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</si>
  <si>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</si>
  <si>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</si>
  <si>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</si>
  <si>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</si>
  <si>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</si>
  <si>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簡易水道等事業特別会計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</si>
  <si>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</si>
  <si>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</si>
  <si>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</si>
  <si>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</si>
  <si>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</si>
  <si>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</si>
  <si>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</si>
  <si>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</si>
  <si>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</si>
  <si>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</si>
  <si>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</si>
  <si>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</si>
  <si>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</si>
  <si>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</si>
  <si>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</si>
  <si>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</si>
  <si>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</si>
  <si>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</si>
  <si>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</si>
  <si>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</si>
  <si>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</si>
  <si>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</si>
  <si>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</si>
  <si>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</si>
  <si>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</si>
  <si>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</si>
  <si>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</si>
  <si>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</si>
  <si>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</si>
  <si>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</si>
  <si>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</si>
  <si>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</si>
  <si>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</si>
  <si>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</si>
  <si>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</si>
  <si>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</si>
  <si>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</si>
  <si>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</si>
  <si>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</si>
  <si>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</si>
  <si>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</si>
  <si>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</si>
  <si>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</si>
  <si>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</si>
  <si>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</si>
  <si>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</si>
  <si>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</si>
  <si>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</si>
  <si>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</si>
  <si>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</si>
  <si>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</si>
  <si>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</si>
  <si>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</si>
  <si>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</si>
  <si>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</si>
  <si>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</si>
  <si>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</si>
  <si>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</si>
  <si>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</si>
  <si>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</si>
  <si>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</si>
  <si>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</si>
  <si>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</si>
  <si>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</si>
  <si>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</si>
  <si>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</si>
  <si>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</si>
  <si>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</si>
  <si>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</si>
  <si>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</si>
  <si>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</si>
  <si>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</si>
  <si>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</si>
  <si>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</si>
  <si>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</si>
  <si>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</si>
  <si>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</si>
  <si>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</si>
  <si>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</si>
  <si>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</si>
  <si>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</si>
  <si>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</si>
  <si>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</si>
  <si>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</si>
  <si>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</si>
  <si>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</si>
  <si>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</si>
  <si>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</si>
  <si>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</si>
  <si>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</si>
  <si>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</si>
  <si>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</si>
  <si>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</si>
  <si>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</si>
  <si>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</si>
  <si>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</si>
  <si>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</si>
  <si>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</si>
  <si>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</si>
  <si>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</si>
  <si>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</si>
  <si>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</si>
  <si>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</si>
  <si>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</si>
  <si>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</si>
  <si>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</si>
  <si>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</si>
  <si>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</si>
  <si>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</si>
  <si>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</si>
  <si>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</si>
  <si>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</si>
  <si>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</si>
  <si>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</si>
  <si>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</si>
  <si>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</si>
  <si>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</si>
  <si>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</si>
  <si>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</si>
  <si>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</si>
  <si>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</si>
  <si>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</si>
  <si>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</si>
  <si>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</si>
  <si>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</si>
  <si>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</si>
  <si>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</si>
  <si>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</si>
  <si>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</si>
  <si>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</si>
  <si>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</si>
  <si>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</si>
  <si>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</si>
  <si>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</si>
  <si>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</si>
  <si>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</si>
  <si>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</si>
  <si>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</si>
  <si>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</si>
  <si>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</si>
  <si>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</si>
  <si>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</si>
  <si>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3.42</t>
  </si>
  <si>
    <t>▲ 1.62</t>
  </si>
  <si>
    <t>▲ 6.78</t>
  </si>
  <si>
    <t>上水道事業会計</t>
  </si>
  <si>
    <t>簡易水道等事業特別会計</t>
  </si>
  <si>
    <t>一般会計</t>
  </si>
  <si>
    <t>国民健康保険特別会計</t>
  </si>
  <si>
    <t>介護保険特別会計</t>
  </si>
  <si>
    <t>下水道事業特別会計</t>
  </si>
  <si>
    <t>楠木及び天野揚水場管理特別会計</t>
  </si>
  <si>
    <t>後期高齢者医療特別会計</t>
  </si>
  <si>
    <t>その他会計（赤字）</t>
  </si>
  <si>
    <t>その他会計（黒字）</t>
  </si>
  <si>
    <t>-</t>
    <phoneticPr fontId="2"/>
  </si>
  <si>
    <t>-</t>
    <phoneticPr fontId="2"/>
  </si>
  <si>
    <t>田方地区消防組合</t>
    <rPh sb="0" eb="2">
      <t>タガタ</t>
    </rPh>
    <rPh sb="2" eb="4">
      <t>チク</t>
    </rPh>
    <rPh sb="4" eb="6">
      <t>ショウボウ</t>
    </rPh>
    <rPh sb="6" eb="8">
      <t>クミアイ</t>
    </rPh>
    <phoneticPr fontId="2"/>
  </si>
  <si>
    <t>駿豆学園管理組合</t>
    <rPh sb="0" eb="2">
      <t>スンズ</t>
    </rPh>
    <rPh sb="2" eb="4">
      <t>ガクエン</t>
    </rPh>
    <rPh sb="4" eb="6">
      <t>カンリ</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</si>
  <si>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</si>
  <si>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三島市外五ヶ市町箱根山組合</t>
    <rPh sb="0" eb="3">
      <t>ミシマシ</t>
    </rPh>
    <rPh sb="3" eb="4">
      <t>ソト</t>
    </rPh>
    <rPh sb="4" eb="5">
      <t>ゴ</t>
    </rPh>
    <rPh sb="6" eb="7">
      <t>シ</t>
    </rPh>
    <rPh sb="7" eb="8">
      <t>マチ</t>
    </rPh>
    <rPh sb="8" eb="10">
      <t>ハコネ</t>
    </rPh>
    <rPh sb="10" eb="11">
      <t>ヤマ</t>
    </rPh>
    <rPh sb="11" eb="13">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</si>
  <si>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</si>
  <si>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静岡県地方税滞納整理機構</t>
    <rPh sb="0" eb="3">
      <t>シズオカケン</t>
    </rPh>
    <rPh sb="3" eb="6">
      <t>チホウゼイ</t>
    </rPh>
    <rPh sb="6" eb="8">
      <t>タイノウ</t>
    </rPh>
    <rPh sb="8" eb="10">
      <t>セイリ</t>
    </rPh>
    <rPh sb="10" eb="12">
      <t>キコウ</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</si>
  <si>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</si>
  <si>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</si>
  <si>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伊豆の国市土地開発公社</t>
    <rPh sb="0" eb="2">
      <t>イズ</t>
    </rPh>
    <rPh sb="3" eb="5">
      <t>クニシ</t>
    </rPh>
    <rPh sb="5" eb="7">
      <t>トチ</t>
    </rPh>
    <rPh sb="7" eb="9">
      <t>カイハツ</t>
    </rPh>
    <rPh sb="9" eb="11">
      <t>コウシャ</t>
    </rPh>
    <phoneticPr fontId="2"/>
  </si>
  <si>
    <t>-</t>
    <phoneticPr fontId="2"/>
  </si>
  <si>
    <t>－</t>
    <phoneticPr fontId="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</si>
  <si>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
  </si>
  <si>
    <t>-</t>
    <phoneticPr fontId="2"/>
  </si>
  <si>
    <t>大仁まごころ市場</t>
    <rPh sb="0" eb="2">
      <t>オオヒト</t>
    </rPh>
    <rPh sb="6" eb="8">
      <t>イチバ</t>
    </rPh>
    <phoneticPr fontId="2"/>
  </si>
  <si>
    <t>伊豆保健医療センター</t>
    <rPh sb="0" eb="2">
      <t>イズ</t>
    </rPh>
    <rPh sb="2" eb="4">
      <t>ホケン</t>
    </rPh>
    <rPh sb="4" eb="6">
      <t>イリョウ</t>
    </rPh>
    <phoneticPr fontId="2"/>
  </si>
  <si>
    <t>ＦＭ伊豆の国</t>
    <rPh sb="2" eb="4">
      <t>イズ</t>
    </rPh>
    <rPh sb="5" eb="6">
      <t>クニ</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</si>
  <si>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</si>
  <si>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</si>
  <si>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</si>
  <si>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</si>
  <si>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</si>
  <si>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</si>
  <si>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</si>
  <si>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</si>
  <si>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</si>
  <si>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</si>
  <si>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</si>
  <si>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</si>
  <si>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</si>
  <si>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将来負担比率、実質公債費比率とも、類似団体に比べて低く、また、減少傾向にあるため。
今後とも、計画的な事業展開を図り、健全な財政運営に努める。</t>
    <rPh sb="4" eb="6">
      <t>ヒリツ</t>
    </rPh>
    <rPh sb="7" eb="9">
      <t>ジッシツ</t>
    </rPh>
    <rPh sb="9" eb="12">
      <t>コウサイヒ</t>
    </rPh>
    <rPh sb="12" eb="14">
      <t>ヒリツ</t>
    </rPh>
    <rPh sb="17" eb="19">
      <t>ルイジ</t>
    </rPh>
    <rPh sb="19" eb="21">
      <t>ダンタイ</t>
    </rPh>
    <rPh sb="22" eb="23">
      <t>クラ</t>
    </rPh>
    <rPh sb="25" eb="26">
      <t>ヒク</t>
    </rPh>
    <rPh sb="31" eb="33">
      <t>ゲンショウ</t>
    </rPh>
    <rPh sb="33" eb="35">
      <t>ケイコウ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</si>
</sst>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45211</c:v>
                </c:pt>
                <c:pt idx="1">
                  <c:v>47203</c:v>
                </c:pt>
                <c:pt idx="2">
                  <c:v>48621</c:v>
                </c:pt>
                <c:pt idx="3">
                  <c:v>40470</c:v>
                </c:pt>
                <c:pt idx="4">
                  <c:v>40087</c:v>
                </c:pt>
              </c:numCache>
            </c:numRef>
          </c:val>
        </c:ser>
        <c:marker val="1"/>
        <c:axId val="101962880"/>
        <c:axId val="101964800"/>
      </c:lineChart>
      <c:catAx>
        <c:axId val="10196288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64800"/>
        <c:crosses val="autoZero"/>
        <c:auto val="1"/>
        <c:lblAlgn val="ctr"/>
        <c:lblOffset val="100"/>
        <c:tickLblSkip val="1"/>
        <c:tickMarkSkip val="1"/>
      </c:catAx>
      <c:valAx>
        <c:axId val="101964800"/>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96288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8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c:v>
                </c:pt>
                <c:pt idx="1">
                  <c:v>6.08</c:v>
                </c:pt>
                <c:pt idx="2">
                  <c:v>7.26</c:v>
                </c:pt>
                <c:pt idx="3">
                  <c:v>7.26</c:v>
                </c:pt>
                <c:pt idx="4">
                  <c:v>3.28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29.38</c:v>
                </c:pt>
                <c:pt idx="1">
                  <c:v>26.93</c:v>
                </c:pt>
                <c:pt idx="2">
                  <c:v>24.05</c:v>
                </c:pt>
                <c:pt idx="3">
                  <c:v>29.63</c:v>
                </c:pt>
                <c:pt idx="4">
                  <c:v>26.04</c:v>
                </c:pt>
              </c:numCache>
            </c:numRef>
          </c:val>
        </c:ser>
        <c:gapWidth val="250"/>
        <c:overlap val="100"/>
        <c:axId val="120988800"/>
        <c:axId val="12099072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6.38</c:v>
                </c:pt>
                <c:pt idx="1">
                  <c:v>-3.42</c:v>
                </c:pt>
                <c:pt idx="2">
                  <c:v>-1.62</c:v>
                </c:pt>
                <c:pt idx="3">
                  <c:v>5.78</c:v>
                </c:pt>
                <c:pt idx="4">
                  <c:v>-6.78</c:v>
                </c:pt>
              </c:numCache>
            </c:numRef>
          </c:val>
        </c:ser>
        <c:marker val="1"/>
        <c:axId val="120988800"/>
        <c:axId val="120990720"/>
      </c:lineChart>
      <c:catAx>
        <c:axId val="1209888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990720"/>
        <c:crosses val="autoZero"/>
        <c:auto val="1"/>
        <c:lblAlgn val="ctr"/>
        <c:lblOffset val="100"/>
        <c:tickLblSkip val="1"/>
        <c:tickMarkSkip val="1"/>
      </c:catAx>
      <c:valAx>
        <c:axId val="1209907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888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0.12</c:v>
                </c:pt>
                <c:pt idx="4">
                  <c:v>#N/A</c:v>
                </c:pt>
                <c:pt idx="5">
                  <c:v>0</c:v>
                </c:pt>
                <c:pt idx="6">
                  <c:v>#N/A</c:v>
                </c:pt>
                <c:pt idx="7">
                  <c:v>0.01</c:v>
                </c:pt>
                <c:pt idx="8">
                  <c:v>#N/A</c:v>
                </c:pt>
                <c:pt idx="9">
                  <c:v>0.01</c:v>
                </c:pt>
              </c:numCache>
            </c:numRef>
          </c:val>
        </c:ser>
        <c:ser>
          <c:idx val="3"/>
          <c:order val="3"/>
          <c:tx>
            <c:strRef>
              <c:f>データシート!$A$30</c:f>
              <c:strCache>
                <c:ptCount val="1"/>
                <c:pt idx="0">
                  <c:v>楠木及び天野揚水場管理特別会計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0.01</c:v>
                </c:pt>
                <c:pt idx="8">
                  <c:v>#N/A</c:v>
                </c:pt>
                <c:pt idx="9">
                  <c:v>0.03</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0.46</c:v>
                </c:pt>
                <c:pt idx="2">
                  <c:v>#N/A</c:v>
                </c:pt>
                <c:pt idx="3">
                  <c:v>0.59</c:v>
                </c:pt>
                <c:pt idx="4">
                  <c:v>#N/A</c:v>
                </c:pt>
                <c:pt idx="5">
                  <c:v>0.26</c:v>
                </c:pt>
                <c:pt idx="6">
                  <c:v>#N/A</c:v>
                </c:pt>
                <c:pt idx="7">
                  <c:v>0.13</c:v>
                </c:pt>
                <c:pt idx="8">
                  <c:v>#N/A</c:v>
                </c:pt>
                <c:pt idx="9">
                  <c:v>0.31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0.17</c:v>
                </c:pt>
                <c:pt idx="2">
                  <c:v>#N/A</c:v>
                </c:pt>
                <c:pt idx="3">
                  <c:v>0.59</c:v>
                </c:pt>
                <c:pt idx="4">
                  <c:v>#N/A</c:v>
                </c:pt>
                <c:pt idx="5">
                  <c:v>0.48</c:v>
                </c:pt>
                <c:pt idx="6">
                  <c:v>#N/A</c:v>
                </c:pt>
                <c:pt idx="7">
                  <c:v>0.26</c:v>
                </c:pt>
                <c:pt idx="8">
                  <c:v>#N/A</c:v>
                </c:pt>
                <c:pt idx="9">
                  <c:v>0.75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0.89</c:v>
                </c:pt>
                <c:pt idx="2">
                  <c:v>#N/A</c:v>
                </c:pt>
                <c:pt idx="3">
                  <c:v>2.02</c:v>
                </c:pt>
                <c:pt idx="4">
                  <c:v>#N/A</c:v>
                </c:pt>
                <c:pt idx="5">
                  <c:v>0.55000000000000004</c:v>
                </c:pt>
                <c:pt idx="6">
                  <c:v>#N/A</c:v>
                </c:pt>
                <c:pt idx="7">
                  <c:v>1.24</c:v>
                </c:pt>
                <c:pt idx="8">
                  <c:v>#N/A</c:v>
                </c:pt>
                <c:pt idx="9">
                  <c:v>1.55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7.38</c:v>
                </c:pt>
                <c:pt idx="2">
                  <c:v>#N/A</c:v>
                </c:pt>
                <c:pt idx="3">
                  <c:v>6.05</c:v>
                </c:pt>
                <c:pt idx="4">
                  <c:v>#N/A</c:v>
                </c:pt>
                <c:pt idx="5">
                  <c:v>7.22</c:v>
                </c:pt>
                <c:pt idx="6">
                  <c:v>#N/A</c:v>
                </c:pt>
                <c:pt idx="7">
                  <c:v>7.25</c:v>
                </c:pt>
                <c:pt idx="8">
                  <c:v>#N/A</c:v>
                </c:pt>
                <c:pt idx="9">
                  <c:v>3.23</c:v>
                </c:pt>
              </c:numCache>
            </c:numRef>
          </c:val>
        </c:ser>
        <c:ser>
          <c:idx val="8"/>
          <c:order val="8"/>
          <c:tx>
            <c:strRef>
              <c:f>データシート!$A$35</c:f>
              <c:strCache>
                <c:ptCount val="1"/>
                <c:pt idx="0">
                  <c:v>簡易水道等事業特別会計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0.03</c:v>
                </c:pt>
                <c:pt idx="2">
                  <c:v>#N/A</c:v>
                </c:pt>
                <c:pt idx="3">
                  <c:v>0.02</c:v>
                </c:pt>
                <c:pt idx="4">
                  <c:v>#N/A</c:v>
                </c:pt>
                <c:pt idx="5">
                  <c:v>0.03</c:v>
                </c:pt>
                <c:pt idx="6">
                  <c:v>#N/A</c:v>
                </c:pt>
                <c:pt idx="7">
                  <c:v>0.04</c:v>
                </c:pt>
                <c:pt idx="8">
                  <c:v>#N/A</c:v>
                </c:pt>
                <c:pt idx="9">
                  <c:v>3.63</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7.79</c:v>
                </c:pt>
                <c:pt idx="2">
                  <c:v>#N/A</c:v>
                </c:pt>
                <c:pt idx="3">
                  <c:v>5.79</c:v>
                </c:pt>
                <c:pt idx="4">
                  <c:v>#N/A</c:v>
                </c:pt>
                <c:pt idx="5">
                  <c:v>6.06</c:v>
                </c:pt>
                <c:pt idx="6">
                  <c:v>#N/A</c:v>
                </c:pt>
                <c:pt idx="7">
                  <c:v>6.41</c:v>
                </c:pt>
                <c:pt idx="8">
                  <c:v>#N/A</c:v>
                </c:pt>
                <c:pt idx="9">
                  <c:v>7.72</c:v>
                </c:pt>
              </c:numCache>
            </c:numRef>
          </c:val>
        </c:ser>
        <c:overlap val="100"/>
        <c:axId val="122078720"/>
        <c:axId val="122080256"/>
      </c:barChart>
      <c:catAx>
        <c:axId val="1220787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080256"/>
        <c:crosses val="autoZero"/>
        <c:auto val="1"/>
        <c:lblAlgn val="ctr"/>
        <c:lblOffset val="100"/>
        <c:tickLblSkip val="1"/>
        <c:tickMarkSkip val="1"/>
      </c:catAx>
      <c:valAx>
        <c:axId val="1220802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7872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1E-2"/>
          <c:y val="8.7976539589442848E-2"/>
          <c:w val="0.90356317136844055"/>
          <c:h val="0.63929618768328667"/>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1283</c:v>
                </c:pt>
                <c:pt idx="5">
                  <c:v>1313</c:v>
                </c:pt>
                <c:pt idx="8">
                  <c:v>1354</c:v>
                </c:pt>
                <c:pt idx="11">
                  <c:v>1437</c:v>
                </c:pt>
                <c:pt idx="14">
                  <c:v>1380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c:v>
                </c:pt>
                <c:pt idx="3">
                  <c:v>21</c:v>
                </c:pt>
                <c:pt idx="6">
                  <c:v>21</c:v>
                </c:pt>
                <c:pt idx="9">
                  <c:v>20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c:v>
                </c:pt>
                <c:pt idx="3">
                  <c:v>37</c:v>
                </c:pt>
                <c:pt idx="6">
                  <c:v>36</c:v>
                </c:pt>
                <c:pt idx="9">
                  <c:v>32</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507</c:v>
                </c:pt>
                <c:pt idx="3">
                  <c:v>499</c:v>
                </c:pt>
                <c:pt idx="6">
                  <c:v>422</c:v>
                </c:pt>
                <c:pt idx="9">
                  <c:v>405</c:v>
                </c:pt>
                <c:pt idx="12">
                  <c:v>414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1635</c:v>
                </c:pt>
                <c:pt idx="3">
                  <c:v>1671</c:v>
                </c:pt>
                <c:pt idx="6">
                  <c:v>1797</c:v>
                </c:pt>
                <c:pt idx="9">
                  <c:v>1864</c:v>
                </c:pt>
                <c:pt idx="12">
                  <c:v>1819</c:v>
                </c:pt>
              </c:numCache>
            </c:numRef>
          </c:val>
        </c:ser>
        <c:gapWidth val="100"/>
        <c:overlap val="100"/>
        <c:axId val="123103488"/>
        <c:axId val="12312614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916</c:v>
                </c:pt>
                <c:pt idx="2">
                  <c:v>#N/A</c:v>
                </c:pt>
                <c:pt idx="3">
                  <c:v>#N/A</c:v>
                </c:pt>
                <c:pt idx="4">
                  <c:v>915</c:v>
                </c:pt>
                <c:pt idx="5">
                  <c:v>#N/A</c:v>
                </c:pt>
                <c:pt idx="6">
                  <c:v>#N/A</c:v>
                </c:pt>
                <c:pt idx="7">
                  <c:v>922</c:v>
                </c:pt>
                <c:pt idx="8">
                  <c:v>#N/A</c:v>
                </c:pt>
                <c:pt idx="9">
                  <c:v>#N/A</c:v>
                </c:pt>
                <c:pt idx="10">
                  <c:v>884</c:v>
                </c:pt>
                <c:pt idx="11">
                  <c:v>#N/A</c:v>
                </c:pt>
                <c:pt idx="12">
                  <c:v>#N/A</c:v>
                </c:pt>
                <c:pt idx="13">
                  <c:v>899</c:v>
                </c:pt>
                <c:pt idx="14">
                  <c:v>#N/A</c:v>
                </c:pt>
              </c:numCache>
            </c:numRef>
          </c:val>
        </c:ser>
        <c:marker val="1"/>
        <c:axId val="123103488"/>
        <c:axId val="123126144"/>
      </c:lineChart>
      <c:catAx>
        <c:axId val="1231034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26144"/>
        <c:crosses val="autoZero"/>
        <c:auto val="1"/>
        <c:lblAlgn val="ctr"/>
        <c:lblOffset val="100"/>
        <c:tickLblSkip val="1"/>
        <c:tickMarkSkip val="1"/>
      </c:catAx>
      <c:valAx>
        <c:axId val="1231261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034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51"/>
          <c:h val="0.589182127738552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14778</c:v>
                </c:pt>
                <c:pt idx="5">
                  <c:v>14778</c:v>
                </c:pt>
                <c:pt idx="8">
                  <c:v>15357</c:v>
                </c:pt>
                <c:pt idx="11">
                  <c:v>15474</c:v>
                </c:pt>
                <c:pt idx="14">
                  <c:v>15535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422</c:v>
                </c:pt>
                <c:pt idx="5">
                  <c:v>286</c:v>
                </c:pt>
                <c:pt idx="8">
                  <c:v>281</c:v>
                </c:pt>
                <c:pt idx="11">
                  <c:v>261</c:v>
                </c:pt>
                <c:pt idx="14">
                  <c:v>266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5078</c:v>
                </c:pt>
                <c:pt idx="5">
                  <c:v>4860</c:v>
                </c:pt>
                <c:pt idx="8">
                  <c:v>4675</c:v>
                </c:pt>
                <c:pt idx="11">
                  <c:v>5321</c:v>
                </c:pt>
                <c:pt idx="14">
                  <c:v>4995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642</c:v>
                </c:pt>
                <c:pt idx="3">
                  <c:v>647</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2717</c:v>
                </c:pt>
                <c:pt idx="3">
                  <c:v>2805</c:v>
                </c:pt>
                <c:pt idx="6">
                  <c:v>2727</c:v>
                </c:pt>
                <c:pt idx="9">
                  <c:v>2751</c:v>
                </c:pt>
                <c:pt idx="12">
                  <c:v>2653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455</c:v>
                </c:pt>
                <c:pt idx="3">
                  <c:v>437</c:v>
                </c:pt>
                <c:pt idx="6">
                  <c:v>417</c:v>
                </c:pt>
                <c:pt idx="9">
                  <c:v>482</c:v>
                </c:pt>
                <c:pt idx="12">
                  <c:v>606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4281</c:v>
                </c:pt>
                <c:pt idx="3">
                  <c:v>3993</c:v>
                </c:pt>
                <c:pt idx="6">
                  <c:v>3817</c:v>
                </c:pt>
                <c:pt idx="9">
                  <c:v>3718</c:v>
                </c:pt>
                <c:pt idx="12">
                  <c:v>3619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63</c:v>
                </c:pt>
                <c:pt idx="3">
                  <c:v>44</c:v>
                </c:pt>
                <c:pt idx="6">
                  <c:v>24</c:v>
                </c:pt>
                <c:pt idx="9">
                  <c:v>5</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18437</c:v>
                </c:pt>
                <c:pt idx="3">
                  <c:v>18954</c:v>
                </c:pt>
                <c:pt idx="6">
                  <c:v>19072</c:v>
                </c:pt>
                <c:pt idx="9">
                  <c:v>19095</c:v>
                </c:pt>
                <c:pt idx="12">
                  <c:v>18909</c:v>
                </c:pt>
              </c:numCache>
            </c:numRef>
          </c:val>
        </c:ser>
        <c:gapWidth val="100"/>
        <c:overlap val="100"/>
        <c:axId val="125463552"/>
        <c:axId val="12549030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6316</c:v>
                </c:pt>
                <c:pt idx="2">
                  <c:v>#N/A</c:v>
                </c:pt>
                <c:pt idx="3">
                  <c:v>#N/A</c:v>
                </c:pt>
                <c:pt idx="4">
                  <c:v>6956</c:v>
                </c:pt>
                <c:pt idx="5">
                  <c:v>#N/A</c:v>
                </c:pt>
                <c:pt idx="6">
                  <c:v>#N/A</c:v>
                </c:pt>
                <c:pt idx="7">
                  <c:v>5745</c:v>
                </c:pt>
                <c:pt idx="8">
                  <c:v>#N/A</c:v>
                </c:pt>
                <c:pt idx="9">
                  <c:v>#N/A</c:v>
                </c:pt>
                <c:pt idx="10">
                  <c:v>4997</c:v>
                </c:pt>
                <c:pt idx="11">
                  <c:v>#N/A</c:v>
                </c:pt>
                <c:pt idx="12">
                  <c:v>#N/A</c:v>
                </c:pt>
                <c:pt idx="13">
                  <c:v>4995</c:v>
                </c:pt>
                <c:pt idx="14">
                  <c:v>#N/A</c:v>
                </c:pt>
              </c:numCache>
            </c:numRef>
          </c:val>
        </c:ser>
        <c:marker val="1"/>
        <c:axId val="125463552"/>
        <c:axId val="125490304"/>
      </c:lineChart>
      <c:catAx>
        <c:axId val="1254635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490304"/>
        <c:crosses val="autoZero"/>
        <c:auto val="1"/>
        <c:lblAlgn val="ctr"/>
        <c:lblOffset val="100"/>
        <c:tickLblSkip val="1"/>
        <c:tickMarkSkip val="1"/>
      </c:catAx>
      <c:valAx>
        <c:axId val="12549030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6355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25593472"/>
        <c:axId val="125612032"/>
      </c:scatterChart>
      <c:valAx>
        <c:axId val="125593472"/>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612032"/>
        <c:crosses val="autoZero"/>
        <c:crossBetween val="midCat"/>
      </c:valAx>
      <c:valAx>
        <c:axId val="12561203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559347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manualLayout>
                  <c:x val="-2.50708230554628E-2"/>
                  <c:y val="-6.2527233115468414E-2"/>
                </c:manualLayout>
              </c:layout>
              <c:tx>
                <c:strRef>
                  <c:f>公会計指標分析・財政指標組合せ分析表!$N$72</c:f>
                  <c:strCache>
                    <c:ptCount val="1"/>
                    <c:pt idx="0">
                      <c:v>H26</c:v>
                    </c:pt>
                  </c:strCache>
                </c:strRef>
              </c:tx>
              <c:dLblPos val="r"/>
            </c:dLbl>
            <c:dLbl>
              <c:idx val="4"/>
              <c:layout>
                <c:manualLayout>
                  <c:x val="-3.8340101468164654E-2"/>
                  <c:y val="-6.2527233115468414E-2"/>
                </c:manualLayout>
              </c:layout>
              <c:tx>
                <c:strRef>
                  <c:f>公会計指標分析・財政指標組合せ分析表!$O$72</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9.6999999999999993</c:v>
                </c:pt>
                <c:pt idx="1">
                  <c:v>8.8000000000000007</c:v>
                </c:pt>
                <c:pt idx="2">
                  <c:v>8.6999999999999993</c:v>
                </c:pt>
                <c:pt idx="3">
                  <c:v>8.6</c:v>
                </c:pt>
                <c:pt idx="4">
                  <c:v>8.5</c:v>
                </c:pt>
              </c:numCache>
            </c:numRef>
          </c:xVal>
          <c:yVal>
            <c:numRef>
              <c:f>公会計指標分析・財政指標組合せ分析表!$K$73:$O$73</c:f>
              <c:numCache>
                <c:formatCode>#,##0.0;"▲ "#,##0.0</c:formatCode>
                <c:ptCount val="5"/>
                <c:pt idx="0">
                  <c:v>60.6</c:v>
                </c:pt>
                <c:pt idx="1">
                  <c:v>66.3</c:v>
                </c:pt>
                <c:pt idx="2">
                  <c:v>54.7</c:v>
                </c:pt>
                <c:pt idx="3">
                  <c:v>47.6</c:v>
                </c:pt>
                <c:pt idx="4">
                  <c:v>46.2</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er>
        <c:axId val="125858560"/>
        <c:axId val="125860480"/>
      </c:scatterChart>
      <c:valAx>
        <c:axId val="125858560"/>
        <c:scaling>
          <c:orientation val="minMax"/>
          <c:max val="14.3"/>
          <c:min val="8.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860480"/>
        <c:crosses val="autoZero"/>
        <c:crossBetween val="midCat"/>
      </c:valAx>
      <c:valAx>
        <c:axId val="125860480"/>
        <c:scaling>
          <c:orientation val="minMax"/>
          <c:max val="97"/>
          <c:min val="3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585856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49,829
49,399
94.62
19,804,130
19,233,835
396,811
12,103,548
18,909,083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財政力指数について、類似団体平均及び全国平均を上回る水準を維持しているものの、県平均はやや下回っている。</a:t>
          </a:r>
          <a:endParaRPr kumimoji="1" lang="en-US" altLang="ja-JP" sz="1300">
            <a:latin typeface="ＭＳ Ｐゴシック"/>
          </a:endParaRPr>
        </a:p>
        <a:p>
          <a:r>
            <a:rPr kumimoji="1" lang="ja-JP" altLang="en-US" sz="1300">
              <a:latin typeface="ＭＳ Ｐゴシック"/>
            </a:rPr>
            <a:t>単年度ごとの財政力指数をみると、平成</a:t>
          </a:r>
          <a:r>
            <a:rPr kumimoji="1" lang="en-US" altLang="ja-JP" sz="1300">
              <a:latin typeface="ＭＳ Ｐゴシック"/>
            </a:rPr>
            <a:t>24</a:t>
          </a:r>
          <a:r>
            <a:rPr kumimoji="1" lang="ja-JP" altLang="en-US" sz="1300">
              <a:latin typeface="ＭＳ Ｐゴシック"/>
            </a:rPr>
            <a:t>年度は</a:t>
          </a:r>
          <a:r>
            <a:rPr kumimoji="1" lang="en-US" altLang="ja-JP" sz="1300">
              <a:latin typeface="ＭＳ Ｐゴシック"/>
            </a:rPr>
            <a:t>0.757</a:t>
          </a:r>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0.753</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0.752</a:t>
          </a:r>
          <a:r>
            <a:rPr kumimoji="1" lang="ja-JP" altLang="en-US" sz="1300">
              <a:latin typeface="ＭＳ Ｐゴシック"/>
            </a:rPr>
            <a:t>と逓減していたが、平成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0.764</a:t>
          </a:r>
          <a:r>
            <a:rPr kumimoji="1" lang="ja-JP" altLang="en-US" sz="1300">
              <a:latin typeface="ＭＳ Ｐゴシック"/>
            </a:rPr>
            <a:t>に上昇した。</a:t>
          </a:r>
          <a:endParaRPr kumimoji="1" lang="en-US" altLang="ja-JP" sz="1300">
            <a:latin typeface="ＭＳ Ｐゴシック"/>
          </a:endParaRPr>
        </a:p>
        <a:p>
          <a:r>
            <a:rPr kumimoji="1" lang="en-US" altLang="ja-JP" sz="1300">
              <a:latin typeface="ＭＳ Ｐゴシック"/>
            </a:rPr>
            <a:t>27</a:t>
          </a:r>
          <a:r>
            <a:rPr kumimoji="1" lang="ja-JP" altLang="en-US" sz="1300">
              <a:latin typeface="ＭＳ Ｐゴシック"/>
            </a:rPr>
            <a:t>年度は基準財政需要額（前年度比</a:t>
          </a:r>
          <a:r>
            <a:rPr kumimoji="1" lang="en-US" altLang="ja-JP" sz="1300">
              <a:latin typeface="ＭＳ Ｐゴシック"/>
            </a:rPr>
            <a:t>579</a:t>
          </a:r>
          <a:r>
            <a:rPr kumimoji="1" lang="ja-JP" altLang="en-US" sz="1300">
              <a:latin typeface="ＭＳ Ｐゴシック"/>
            </a:rPr>
            <a:t>百万円の増）、基準財政収入額（前年度比</a:t>
          </a:r>
          <a:r>
            <a:rPr kumimoji="1" lang="en-US" altLang="ja-JP" sz="1300">
              <a:latin typeface="ＭＳ Ｐゴシック"/>
            </a:rPr>
            <a:t>736</a:t>
          </a:r>
          <a:r>
            <a:rPr kumimoji="1" lang="ja-JP" altLang="en-US" sz="1300">
              <a:latin typeface="ＭＳ Ｐゴシック"/>
            </a:rPr>
            <a:t>百万円の増）ともに、前年度比で増となっており、財政力指数に大きな変動は見られない。</a:t>
          </a:r>
          <a:endParaRPr kumimoji="1" lang="en-US" altLang="ja-JP" sz="1300">
            <a:latin typeface="ＭＳ Ｐゴシック"/>
          </a:endParaRPr>
        </a:p>
        <a:p>
          <a:r>
            <a:rPr kumimoji="1" lang="ja-JP" altLang="en-US" sz="1300">
              <a:latin typeface="ＭＳ Ｐゴシック"/>
            </a:rPr>
            <a:t>今後とも、歳出の抑制とともに、定住促進や企業誘致等により、自主財源の確保を図っていく。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21772</xdr:rowOff>
    </xdr:from>
    <xdr:to>
      <xdr:col>7</xdr:col>
      <xdr:colOff>152400</xdr:colOff>
      <xdr:row>38</xdr:row>
      <xdr:rowOff>39007</xdr:rowOff>
    </xdr:to>
    <xdr:cxnSp macro="">
      <xdr:nvCxnSpPr>
        <xdr:cNvPr id="69" name="直線コネクタ 68"/>
        <xdr:cNvCxnSpPr/>
      </xdr:nvCxnSpPr>
      <xdr:spPr>
        <a:xfrm flipV="1">
          <a:off x="4114800" y="65368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39007</xdr:rowOff>
    </xdr:to>
    <xdr:cxnSp macro="">
      <xdr:nvCxnSpPr>
        <xdr:cNvPr id="72" name="直線コネクタ 71"/>
        <xdr:cNvCxnSpPr/>
      </xdr:nvCxnSpPr>
      <xdr:spPr>
        <a:xfrm>
          <a:off x="3225800" y="653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74" name="テキスト ボックス 73"/>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21772</xdr:rowOff>
    </xdr:from>
    <xdr:to>
      <xdr:col>4</xdr:col>
      <xdr:colOff>482600</xdr:colOff>
      <xdr:row>38</xdr:row>
      <xdr:rowOff>21772</xdr:rowOff>
    </xdr:to>
    <xdr:cxnSp macro="">
      <xdr:nvCxnSpPr>
        <xdr:cNvPr id="75" name="直線コネクタ 74"/>
        <xdr:cNvCxnSpPr/>
      </xdr:nvCxnSpPr>
      <xdr:spPr>
        <a:xfrm>
          <a:off x="2336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21772</xdr:rowOff>
    </xdr:from>
    <xdr:to>
      <xdr:col>3</xdr:col>
      <xdr:colOff>279400</xdr:colOff>
      <xdr:row>38</xdr:row>
      <xdr:rowOff>21772</xdr:rowOff>
    </xdr:to>
    <xdr:cxnSp macro="">
      <xdr:nvCxnSpPr>
        <xdr:cNvPr id="78" name="直線コネクタ 77"/>
        <xdr:cNvCxnSpPr/>
      </xdr:nvCxnSpPr>
      <xdr:spPr>
        <a:xfrm>
          <a:off x="1447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142422</xdr:rowOff>
    </xdr:from>
    <xdr:to>
      <xdr:col>7</xdr:col>
      <xdr:colOff>203200</xdr:colOff>
      <xdr:row>38</xdr:row>
      <xdr:rowOff>72572</xdr:rowOff>
    </xdr:to>
    <xdr:sp macro="" textlink="">
      <xdr:nvSpPr>
        <xdr:cNvPr id="88" name="円/楕円 87"/>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158949</xdr:rowOff>
    </xdr:from>
    <xdr:ext cx="762000" cy="259045"/>
    <xdr:sp macro="" textlink="">
      <xdr:nvSpPr>
        <xdr:cNvPr id="89" name="財政力該当値テキスト"/>
        <xdr:cNvSpPr txBox="1"/>
      </xdr:nvSpPr>
      <xdr:spPr>
        <a:xfrm>
          <a:off x="5041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159657</xdr:rowOff>
    </xdr:from>
    <xdr:to>
      <xdr:col>6</xdr:col>
      <xdr:colOff>50800</xdr:colOff>
      <xdr:row>38</xdr:row>
      <xdr:rowOff>89807</xdr:rowOff>
    </xdr:to>
    <xdr:sp macro="" textlink="">
      <xdr:nvSpPr>
        <xdr:cNvPr id="90" name="円/楕円 89"/>
        <xdr:cNvSpPr/>
      </xdr:nvSpPr>
      <xdr:spPr>
        <a:xfrm>
          <a:off x="4064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99984</xdr:rowOff>
    </xdr:from>
    <xdr:ext cx="736600" cy="259045"/>
    <xdr:sp macro="" textlink="">
      <xdr:nvSpPr>
        <xdr:cNvPr id="91" name="テキスト ボックス 90"/>
        <xdr:cNvSpPr txBox="1"/>
      </xdr:nvSpPr>
      <xdr:spPr>
        <a:xfrm>
          <a:off x="3733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142422</xdr:rowOff>
    </xdr:from>
    <xdr:to>
      <xdr:col>4</xdr:col>
      <xdr:colOff>533400</xdr:colOff>
      <xdr:row>38</xdr:row>
      <xdr:rowOff>72572</xdr:rowOff>
    </xdr:to>
    <xdr:sp macro="" textlink="">
      <xdr:nvSpPr>
        <xdr:cNvPr id="92" name="円/楕円 91"/>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82749</xdr:rowOff>
    </xdr:from>
    <xdr:ext cx="762000" cy="259045"/>
    <xdr:sp macro="" textlink="">
      <xdr:nvSpPr>
        <xdr:cNvPr id="93" name="テキスト ボックス 92"/>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142422</xdr:rowOff>
    </xdr:from>
    <xdr:to>
      <xdr:col>3</xdr:col>
      <xdr:colOff>330200</xdr:colOff>
      <xdr:row>38</xdr:row>
      <xdr:rowOff>72572</xdr:rowOff>
    </xdr:to>
    <xdr:sp macro="" textlink="">
      <xdr:nvSpPr>
        <xdr:cNvPr id="94" name="円/楕円 93"/>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82749</xdr:rowOff>
    </xdr:from>
    <xdr:ext cx="762000" cy="259045"/>
    <xdr:sp macro="" textlink="">
      <xdr:nvSpPr>
        <xdr:cNvPr id="95" name="テキスト ボックス 94"/>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142422</xdr:rowOff>
    </xdr:from>
    <xdr:to>
      <xdr:col>2</xdr:col>
      <xdr:colOff>127000</xdr:colOff>
      <xdr:row>38</xdr:row>
      <xdr:rowOff>72572</xdr:rowOff>
    </xdr:to>
    <xdr:sp macro="" textlink="">
      <xdr:nvSpPr>
        <xdr:cNvPr id="96" name="円/楕円 95"/>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82749</xdr:rowOff>
    </xdr:from>
    <xdr:ext cx="762000" cy="259045"/>
    <xdr:sp macro="" textlink="">
      <xdr:nvSpPr>
        <xdr:cNvPr id="97" name="テキスト ボックス 96"/>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経常収支比率について、類似団体平均及び全国平均を上回る水準を維持しており、また県平均も上回っている。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年度の経常収支比率が下がったのは、扶助費及び公債費等が若干増加したこと、平成</a:t>
          </a:r>
          <a:r>
            <a:rPr kumimoji="1" lang="en-US" altLang="ja-JP" sz="1300">
              <a:latin typeface="ＭＳ Ｐゴシック"/>
            </a:rPr>
            <a:t>28</a:t>
          </a:r>
          <a:r>
            <a:rPr kumimoji="1" lang="ja-JP" altLang="en-US" sz="1300">
              <a:latin typeface="ＭＳ Ｐゴシック"/>
            </a:rPr>
            <a:t>年度に繰り越した事業が多く、実質収支比率が少なくなったことが大きな要因である。</a:t>
          </a:r>
          <a:endParaRPr kumimoji="1" lang="en-US" altLang="ja-JP" sz="1300">
            <a:latin typeface="ＭＳ Ｐゴシック"/>
          </a:endParaRPr>
        </a:p>
        <a:p>
          <a:r>
            <a:rPr kumimoji="1" lang="ja-JP" altLang="en-US" sz="1300">
              <a:latin typeface="ＭＳ Ｐゴシック"/>
            </a:rPr>
            <a:t>経常収支比率の数値は類似団体や全国、県平均を上回っているが、財政構造の弾力性を確保するため、物件費などの経常経費の伸びを抑えることに努めたい。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132504</xdr:rowOff>
    </xdr:from>
    <xdr:to>
      <xdr:col>7</xdr:col>
      <xdr:colOff>152400</xdr:colOff>
      <xdr:row>61</xdr:row>
      <xdr:rowOff>22860</xdr:rowOff>
    </xdr:to>
    <xdr:cxnSp macro="">
      <xdr:nvCxnSpPr>
        <xdr:cNvPr id="132" name="直線コネクタ 131"/>
        <xdr:cNvCxnSpPr/>
      </xdr:nvCxnSpPr>
      <xdr:spPr>
        <a:xfrm>
          <a:off x="4114800" y="10248054"/>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132504</xdr:rowOff>
    </xdr:from>
    <xdr:to>
      <xdr:col>6</xdr:col>
      <xdr:colOff>0</xdr:colOff>
      <xdr:row>60</xdr:row>
      <xdr:rowOff>65617</xdr:rowOff>
    </xdr:to>
    <xdr:cxnSp macro="">
      <xdr:nvCxnSpPr>
        <xdr:cNvPr id="135" name="直線コネクタ 134"/>
        <xdr:cNvCxnSpPr/>
      </xdr:nvCxnSpPr>
      <xdr:spPr>
        <a:xfrm flipV="1">
          <a:off x="3225800" y="102480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7" name="テキスト ボックス 136"/>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65617</xdr:rowOff>
    </xdr:from>
    <xdr:to>
      <xdr:col>4</xdr:col>
      <xdr:colOff>482600</xdr:colOff>
      <xdr:row>61</xdr:row>
      <xdr:rowOff>135467</xdr:rowOff>
    </xdr:to>
    <xdr:cxnSp macro="">
      <xdr:nvCxnSpPr>
        <xdr:cNvPr id="138" name="直線コネクタ 137"/>
        <xdr:cNvCxnSpPr/>
      </xdr:nvCxnSpPr>
      <xdr:spPr>
        <a:xfrm flipV="1">
          <a:off x="2336800" y="1035261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60113</xdr:rowOff>
    </xdr:from>
    <xdr:to>
      <xdr:col>3</xdr:col>
      <xdr:colOff>279400</xdr:colOff>
      <xdr:row>61</xdr:row>
      <xdr:rowOff>135467</xdr:rowOff>
    </xdr:to>
    <xdr:cxnSp macro="">
      <xdr:nvCxnSpPr>
        <xdr:cNvPr id="141" name="直線コネクタ 140"/>
        <xdr:cNvCxnSpPr/>
      </xdr:nvCxnSpPr>
      <xdr:spPr>
        <a:xfrm>
          <a:off x="1447800" y="10175663"/>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3" name="テキスト ボックス 142"/>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5" name="テキスト ボックス 144"/>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51" name="円/楕円 150"/>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160037</xdr:rowOff>
    </xdr:from>
    <xdr:ext cx="762000" cy="259045"/>
    <xdr:sp macro="" textlink="">
      <xdr:nvSpPr>
        <xdr:cNvPr id="152"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81704</xdr:rowOff>
    </xdr:from>
    <xdr:to>
      <xdr:col>6</xdr:col>
      <xdr:colOff>50800</xdr:colOff>
      <xdr:row>60</xdr:row>
      <xdr:rowOff>11854</xdr:rowOff>
    </xdr:to>
    <xdr:sp macro="" textlink="">
      <xdr:nvSpPr>
        <xdr:cNvPr id="153" name="円/楕円 152"/>
        <xdr:cNvSpPr/>
      </xdr:nvSpPr>
      <xdr:spPr>
        <a:xfrm>
          <a:off x="4064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22031</xdr:rowOff>
    </xdr:from>
    <xdr:ext cx="736600" cy="259045"/>
    <xdr:sp macro="" textlink="">
      <xdr:nvSpPr>
        <xdr:cNvPr id="154" name="テキスト ボックス 153"/>
        <xdr:cNvSpPr txBox="1"/>
      </xdr:nvSpPr>
      <xdr:spPr>
        <a:xfrm>
          <a:off x="3733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14817</xdr:rowOff>
    </xdr:from>
    <xdr:to>
      <xdr:col>4</xdr:col>
      <xdr:colOff>533400</xdr:colOff>
      <xdr:row>60</xdr:row>
      <xdr:rowOff>116417</xdr:rowOff>
    </xdr:to>
    <xdr:sp macro="" textlink="">
      <xdr:nvSpPr>
        <xdr:cNvPr id="155" name="円/楕円 154"/>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126594</xdr:rowOff>
    </xdr:from>
    <xdr:ext cx="762000" cy="259045"/>
    <xdr:sp macro="" textlink="">
      <xdr:nvSpPr>
        <xdr:cNvPr id="156" name="テキスト ボックス 155"/>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7" name="円/楕円 156"/>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58" name="テキスト ボックス 157"/>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9313</xdr:rowOff>
    </xdr:from>
    <xdr:to>
      <xdr:col>2</xdr:col>
      <xdr:colOff>127000</xdr:colOff>
      <xdr:row>59</xdr:row>
      <xdr:rowOff>110913</xdr:rowOff>
    </xdr:to>
    <xdr:sp macro="" textlink="">
      <xdr:nvSpPr>
        <xdr:cNvPr id="159" name="円/楕円 158"/>
        <xdr:cNvSpPr/>
      </xdr:nvSpPr>
      <xdr:spPr>
        <a:xfrm>
          <a:off x="1397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121090</xdr:rowOff>
    </xdr:from>
    <xdr:ext cx="762000" cy="259045"/>
    <xdr:sp macro="" textlink="">
      <xdr:nvSpPr>
        <xdr:cNvPr id="160" name="テキスト ボックス 159"/>
        <xdr:cNvSpPr txBox="1"/>
      </xdr:nvSpPr>
      <xdr:spPr>
        <a:xfrm>
          <a:off x="1066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[122,690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人口１人当たり人件費・物件費等決算額について、類似団体平均は下回っているものの、全国平均、県平均を上回る水準にある。</a:t>
          </a:r>
          <a:endParaRPr kumimoji="1" lang="en-US" altLang="ja-JP" sz="1300">
            <a:latin typeface="ＭＳ Ｐゴシック"/>
          </a:endParaRPr>
        </a:p>
        <a:p>
          <a:r>
            <a:rPr kumimoji="1" lang="ja-JP" altLang="en-US" sz="1300">
              <a:latin typeface="ＭＳ Ｐゴシック"/>
            </a:rPr>
            <a:t>人件費については、Ｈ</a:t>
          </a:r>
          <a:r>
            <a:rPr kumimoji="1" lang="en-US" altLang="ja-JP" sz="1300">
              <a:latin typeface="ＭＳ Ｐゴシック"/>
            </a:rPr>
            <a:t>25</a:t>
          </a:r>
          <a:r>
            <a:rPr kumimoji="1" lang="ja-JP" altLang="en-US" sz="1300">
              <a:latin typeface="ＭＳ Ｐゴシック"/>
            </a:rPr>
            <a:t>年度に実施した臨時特例による減額措置の影響もあり</a:t>
          </a:r>
          <a:r>
            <a:rPr kumimoji="1" lang="en-US" altLang="ja-JP" sz="1300">
              <a:latin typeface="ＭＳ Ｐゴシック"/>
            </a:rPr>
            <a:t>3.0</a:t>
          </a:r>
          <a:r>
            <a:rPr kumimoji="1" lang="ja-JP" altLang="en-US" sz="1300">
              <a:latin typeface="ＭＳ Ｐゴシック"/>
            </a:rPr>
            <a:t>％の増となり、物件費については、委託料の増加の影響が出ている。</a:t>
          </a:r>
          <a:endParaRPr kumimoji="1" lang="en-US" altLang="ja-JP" sz="1300">
            <a:latin typeface="ＭＳ Ｐゴシック"/>
          </a:endParaRPr>
        </a:p>
        <a:p>
          <a:r>
            <a:rPr kumimoji="1" lang="ja-JP" altLang="en-US" sz="1300">
              <a:latin typeface="ＭＳ Ｐゴシック"/>
            </a:rPr>
            <a:t>今後も、職員給の適正化や公共施設の統廃合などの計画づくり、実施を進め、各種事務経費等の縮減によりコスト削減に努める。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96309</xdr:rowOff>
    </xdr:from>
    <xdr:to>
      <xdr:col>7</xdr:col>
      <xdr:colOff>152400</xdr:colOff>
      <xdr:row>81</xdr:row>
      <xdr:rowOff>103152</xdr:rowOff>
    </xdr:to>
    <xdr:cxnSp macro="">
      <xdr:nvCxnSpPr>
        <xdr:cNvPr id="193" name="直線コネクタ 192"/>
        <xdr:cNvCxnSpPr/>
      </xdr:nvCxnSpPr>
      <xdr:spPr>
        <a:xfrm>
          <a:off x="4114800" y="13983759"/>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113681</xdr:rowOff>
    </xdr:from>
    <xdr:ext cx="762000" cy="259045"/>
    <xdr:sp macro="" textlink="">
      <xdr:nvSpPr>
        <xdr:cNvPr id="194" name="人件費・物件費等の状況平均値テキスト"/>
        <xdr:cNvSpPr txBox="1"/>
      </xdr:nvSpPr>
      <xdr:spPr>
        <a:xfrm>
          <a:off x="5041900" y="14001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66349</xdr:rowOff>
    </xdr:from>
    <xdr:to>
      <xdr:col>6</xdr:col>
      <xdr:colOff>0</xdr:colOff>
      <xdr:row>81</xdr:row>
      <xdr:rowOff>96309</xdr:rowOff>
    </xdr:to>
    <xdr:cxnSp macro="">
      <xdr:nvCxnSpPr>
        <xdr:cNvPr id="196" name="直線コネクタ 195"/>
        <xdr:cNvCxnSpPr/>
      </xdr:nvCxnSpPr>
      <xdr:spPr>
        <a:xfrm>
          <a:off x="3225800" y="13953799"/>
          <a:ext cx="889000" cy="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109497</xdr:rowOff>
    </xdr:from>
    <xdr:ext cx="736600" cy="259045"/>
    <xdr:sp macro="" textlink="">
      <xdr:nvSpPr>
        <xdr:cNvPr id="198" name="テキスト ボックス 197"/>
        <xdr:cNvSpPr txBox="1"/>
      </xdr:nvSpPr>
      <xdr:spPr>
        <a:xfrm>
          <a:off x="3733800" y="14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66320</xdr:rowOff>
    </xdr:from>
    <xdr:to>
      <xdr:col>4</xdr:col>
      <xdr:colOff>482600</xdr:colOff>
      <xdr:row>81</xdr:row>
      <xdr:rowOff>66349</xdr:rowOff>
    </xdr:to>
    <xdr:cxnSp macro="">
      <xdr:nvCxnSpPr>
        <xdr:cNvPr id="199" name="直線コネクタ 198"/>
        <xdr:cNvCxnSpPr/>
      </xdr:nvCxnSpPr>
      <xdr:spPr>
        <a:xfrm>
          <a:off x="2336800" y="13953770"/>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86757</xdr:rowOff>
    </xdr:from>
    <xdr:ext cx="762000" cy="259045"/>
    <xdr:sp macro="" textlink="">
      <xdr:nvSpPr>
        <xdr:cNvPr id="201" name="テキスト ボックス 200"/>
        <xdr:cNvSpPr txBox="1"/>
      </xdr:nvSpPr>
      <xdr:spPr>
        <a:xfrm>
          <a:off x="2844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66320</xdr:rowOff>
    </xdr:from>
    <xdr:to>
      <xdr:col>3</xdr:col>
      <xdr:colOff>279400</xdr:colOff>
      <xdr:row>81</xdr:row>
      <xdr:rowOff>77955</xdr:rowOff>
    </xdr:to>
    <xdr:cxnSp macro="">
      <xdr:nvCxnSpPr>
        <xdr:cNvPr id="202" name="直線コネクタ 201"/>
        <xdr:cNvCxnSpPr/>
      </xdr:nvCxnSpPr>
      <xdr:spPr>
        <a:xfrm flipV="1">
          <a:off x="1447800" y="13953770"/>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95733</xdr:rowOff>
    </xdr:from>
    <xdr:ext cx="762000" cy="259045"/>
    <xdr:sp macro="" textlink="">
      <xdr:nvSpPr>
        <xdr:cNvPr id="204" name="テキスト ボックス 203"/>
        <xdr:cNvSpPr txBox="1"/>
      </xdr:nvSpPr>
      <xdr:spPr>
        <a:xfrm>
          <a:off x="1955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132844</xdr:rowOff>
    </xdr:from>
    <xdr:ext cx="762000" cy="259045"/>
    <xdr:sp macro="" textlink="">
      <xdr:nvSpPr>
        <xdr:cNvPr id="206" name="テキスト ボックス 205"/>
        <xdr:cNvSpPr txBox="1"/>
      </xdr:nvSpPr>
      <xdr:spPr>
        <a:xfrm>
          <a:off x="1066800" y="1419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52352</xdr:rowOff>
    </xdr:from>
    <xdr:to>
      <xdr:col>7</xdr:col>
      <xdr:colOff>203200</xdr:colOff>
      <xdr:row>81</xdr:row>
      <xdr:rowOff>153952</xdr:rowOff>
    </xdr:to>
    <xdr:sp macro="" textlink="">
      <xdr:nvSpPr>
        <xdr:cNvPr id="212" name="円/楕円 211"/>
        <xdr:cNvSpPr/>
      </xdr:nvSpPr>
      <xdr:spPr>
        <a:xfrm>
          <a:off x="4902200" y="13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145079</xdr:rowOff>
    </xdr:from>
    <xdr:ext cx="762000" cy="259045"/>
    <xdr:sp macro="" textlink="">
      <xdr:nvSpPr>
        <xdr:cNvPr id="213" name="人件費・物件費等の状況該当値テキスト"/>
        <xdr:cNvSpPr txBox="1"/>
      </xdr:nvSpPr>
      <xdr:spPr>
        <a:xfrm>
          <a:off x="5041900" y="1386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122,690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45509</xdr:rowOff>
    </xdr:from>
    <xdr:to>
      <xdr:col>6</xdr:col>
      <xdr:colOff>50800</xdr:colOff>
      <xdr:row>81</xdr:row>
      <xdr:rowOff>147109</xdr:rowOff>
    </xdr:to>
    <xdr:sp macro="" textlink="">
      <xdr:nvSpPr>
        <xdr:cNvPr id="214" name="円/楕円 213"/>
        <xdr:cNvSpPr/>
      </xdr:nvSpPr>
      <xdr:spPr>
        <a:xfrm>
          <a:off x="4064000" y="139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157286</xdr:rowOff>
    </xdr:from>
    <xdr:ext cx="736600" cy="259045"/>
    <xdr:sp macro="" textlink="">
      <xdr:nvSpPr>
        <xdr:cNvPr id="215" name="テキスト ボックス 214"/>
        <xdr:cNvSpPr txBox="1"/>
      </xdr:nvSpPr>
      <xdr:spPr>
        <a:xfrm>
          <a:off x="3733800" y="1370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15549</xdr:rowOff>
    </xdr:from>
    <xdr:to>
      <xdr:col>4</xdr:col>
      <xdr:colOff>533400</xdr:colOff>
      <xdr:row>81</xdr:row>
      <xdr:rowOff>117149</xdr:rowOff>
    </xdr:to>
    <xdr:sp macro="" textlink="">
      <xdr:nvSpPr>
        <xdr:cNvPr id="216" name="円/楕円 215"/>
        <xdr:cNvSpPr/>
      </xdr:nvSpPr>
      <xdr:spPr>
        <a:xfrm>
          <a:off x="3175000" y="139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127326</xdr:rowOff>
    </xdr:from>
    <xdr:ext cx="762000" cy="259045"/>
    <xdr:sp macro="" textlink="">
      <xdr:nvSpPr>
        <xdr:cNvPr id="217" name="テキスト ボックス 216"/>
        <xdr:cNvSpPr txBox="1"/>
      </xdr:nvSpPr>
      <xdr:spPr>
        <a:xfrm>
          <a:off x="2844800" y="136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115,064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15520</xdr:rowOff>
    </xdr:from>
    <xdr:to>
      <xdr:col>3</xdr:col>
      <xdr:colOff>330200</xdr:colOff>
      <xdr:row>81</xdr:row>
      <xdr:rowOff>117120</xdr:rowOff>
    </xdr:to>
    <xdr:sp macro="" textlink="">
      <xdr:nvSpPr>
        <xdr:cNvPr id="218" name="円/楕円 217"/>
        <xdr:cNvSpPr/>
      </xdr:nvSpPr>
      <xdr:spPr>
        <a:xfrm>
          <a:off x="2286000" y="139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127297</xdr:rowOff>
    </xdr:from>
    <xdr:ext cx="762000" cy="259045"/>
    <xdr:sp macro="" textlink="">
      <xdr:nvSpPr>
        <xdr:cNvPr id="219" name="テキスト ボックス 218"/>
        <xdr:cNvSpPr txBox="1"/>
      </xdr:nvSpPr>
      <xdr:spPr>
        <a:xfrm>
          <a:off x="1955800" y="136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27155</xdr:rowOff>
    </xdr:from>
    <xdr:to>
      <xdr:col>2</xdr:col>
      <xdr:colOff>127000</xdr:colOff>
      <xdr:row>81</xdr:row>
      <xdr:rowOff>128755</xdr:rowOff>
    </xdr:to>
    <xdr:sp macro="" textlink="">
      <xdr:nvSpPr>
        <xdr:cNvPr id="220" name="円/楕円 219"/>
        <xdr:cNvSpPr/>
      </xdr:nvSpPr>
      <xdr:spPr>
        <a:xfrm>
          <a:off x="1397000" y="139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138932</xdr:rowOff>
    </xdr:from>
    <xdr:ext cx="762000" cy="259045"/>
    <xdr:sp macro="" textlink="">
      <xdr:nvSpPr>
        <xdr:cNvPr id="221" name="テキスト ボックス 220"/>
        <xdr:cNvSpPr txBox="1"/>
      </xdr:nvSpPr>
      <xdr:spPr>
        <a:xfrm>
          <a:off x="1066800" y="1368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ラスパイレス指数について、前年度よりも若干増加しているものの、ほぼ同水準であり、全国市平均を下回っている。</a:t>
          </a:r>
          <a:endParaRPr kumimoji="1" lang="en-US" altLang="ja-JP" sz="1300">
            <a:latin typeface="ＭＳ Ｐゴシック"/>
          </a:endParaRPr>
        </a:p>
        <a:p>
          <a:r>
            <a:rPr kumimoji="1" lang="ja-JP" altLang="en-US" sz="1300">
              <a:latin typeface="ＭＳ Ｐゴシック"/>
            </a:rPr>
            <a:t>今後も、国の動向に準拠し、給与改定や職員手当等の見直しを進め、給与の適正化に努める。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107245</xdr:rowOff>
    </xdr:to>
    <xdr:cxnSp macro="">
      <xdr:nvCxnSpPr>
        <xdr:cNvPr id="250" name="直線コネクタ 249"/>
        <xdr:cNvCxnSpPr/>
      </xdr:nvCxnSpPr>
      <xdr:spPr>
        <a:xfrm flipV="1">
          <a:off x="17018000" y="13720234"/>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79322</xdr:rowOff>
    </xdr:from>
    <xdr:ext cx="762000" cy="259045"/>
    <xdr:sp macro="" textlink="">
      <xdr:nvSpPr>
        <xdr:cNvPr id="251"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107245</xdr:rowOff>
    </xdr:from>
    <xdr:to>
      <xdr:col>24</xdr:col>
      <xdr:colOff>647700</xdr:colOff>
      <xdr:row>88</xdr:row>
      <xdr:rowOff>107245</xdr:rowOff>
    </xdr:to>
    <xdr:cxnSp macro="">
      <xdr:nvCxnSpPr>
        <xdr:cNvPr id="252" name="直線コネクタ 251"/>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146755</xdr:rowOff>
    </xdr:from>
    <xdr:to>
      <xdr:col>24</xdr:col>
      <xdr:colOff>558800</xdr:colOff>
      <xdr:row>84</xdr:row>
      <xdr:rowOff>82550</xdr:rowOff>
    </xdr:to>
    <xdr:cxnSp macro="">
      <xdr:nvCxnSpPr>
        <xdr:cNvPr id="255" name="直線コネクタ 254"/>
        <xdr:cNvCxnSpPr/>
      </xdr:nvCxnSpPr>
      <xdr:spPr>
        <a:xfrm>
          <a:off x="16179800" y="143771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6"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7" name="フローチャート : 判断 256"/>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146755</xdr:rowOff>
    </xdr:from>
    <xdr:to>
      <xdr:col>23</xdr:col>
      <xdr:colOff>406400</xdr:colOff>
      <xdr:row>83</xdr:row>
      <xdr:rowOff>146755</xdr:rowOff>
    </xdr:to>
    <xdr:cxnSp macro="">
      <xdr:nvCxnSpPr>
        <xdr:cNvPr id="258" name="直線コネクタ 257"/>
        <xdr:cNvCxnSpPr/>
      </xdr:nvCxnSpPr>
      <xdr:spPr>
        <a:xfrm>
          <a:off x="15290800" y="1437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59" name="フローチャート : 判断 258"/>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167516</xdr:rowOff>
    </xdr:from>
    <xdr:ext cx="736600" cy="259045"/>
    <xdr:sp macro="" textlink="">
      <xdr:nvSpPr>
        <xdr:cNvPr id="260" name="テキスト ボックス 259"/>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146755</xdr:rowOff>
    </xdr:from>
    <xdr:to>
      <xdr:col>22</xdr:col>
      <xdr:colOff>203200</xdr:colOff>
      <xdr:row>89</xdr:row>
      <xdr:rowOff>110066</xdr:rowOff>
    </xdr:to>
    <xdr:cxnSp macro="">
      <xdr:nvCxnSpPr>
        <xdr:cNvPr id="261" name="直線コネクタ 260"/>
        <xdr:cNvCxnSpPr/>
      </xdr:nvCxnSpPr>
      <xdr:spPr>
        <a:xfrm flipV="1">
          <a:off x="14401800" y="14377105"/>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28928</xdr:rowOff>
    </xdr:from>
    <xdr:to>
      <xdr:col>22</xdr:col>
      <xdr:colOff>254000</xdr:colOff>
      <xdr:row>83</xdr:row>
      <xdr:rowOff>130528</xdr:rowOff>
    </xdr:to>
    <xdr:sp macro="" textlink="">
      <xdr:nvSpPr>
        <xdr:cNvPr id="262" name="フローチャート : 判断 261"/>
        <xdr:cNvSpPr/>
      </xdr:nvSpPr>
      <xdr:spPr>
        <a:xfrm>
          <a:off x="15240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140705</xdr:rowOff>
    </xdr:from>
    <xdr:ext cx="762000" cy="259045"/>
    <xdr:sp macro="" textlink="">
      <xdr:nvSpPr>
        <xdr:cNvPr id="263" name="テキスト ボックス 262"/>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110066</xdr:rowOff>
    </xdr:from>
    <xdr:to>
      <xdr:col>21</xdr:col>
      <xdr:colOff>0</xdr:colOff>
      <xdr:row>90</xdr:row>
      <xdr:rowOff>59266</xdr:rowOff>
    </xdr:to>
    <xdr:cxnSp macro="">
      <xdr:nvCxnSpPr>
        <xdr:cNvPr id="264" name="直線コネクタ 263"/>
        <xdr:cNvCxnSpPr/>
      </xdr:nvCxnSpPr>
      <xdr:spPr>
        <a:xfrm flipV="1">
          <a:off x="13512800" y="153691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5" name="フローチャート : 判断 264"/>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66" name="テキスト ボックス 265"/>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7" name="フローチャート : 判断 266"/>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68" name="テキスト ボックス 267"/>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4" name="円/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3827</xdr:rowOff>
    </xdr:from>
    <xdr:ext cx="762000" cy="259045"/>
    <xdr:sp macro="" textlink="">
      <xdr:nvSpPr>
        <xdr:cNvPr id="275"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95955</xdr:rowOff>
    </xdr:from>
    <xdr:to>
      <xdr:col>23</xdr:col>
      <xdr:colOff>457200</xdr:colOff>
      <xdr:row>84</xdr:row>
      <xdr:rowOff>26105</xdr:rowOff>
    </xdr:to>
    <xdr:sp macro="" textlink="">
      <xdr:nvSpPr>
        <xdr:cNvPr id="276" name="円/楕円 275"/>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77" name="テキスト ボックス 276"/>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95955</xdr:rowOff>
    </xdr:from>
    <xdr:to>
      <xdr:col>22</xdr:col>
      <xdr:colOff>254000</xdr:colOff>
      <xdr:row>84</xdr:row>
      <xdr:rowOff>26105</xdr:rowOff>
    </xdr:to>
    <xdr:sp macro="" textlink="">
      <xdr:nvSpPr>
        <xdr:cNvPr id="278" name="円/楕円 277"/>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79" name="テキスト ボックス 278"/>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80" name="円/楕円 279"/>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81" name="テキスト ボックス 280"/>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2" name="円/楕円 281"/>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3" name="テキスト ボックス 282"/>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人口千人当たり職員数は、前年度と比較して</a:t>
          </a:r>
          <a:r>
            <a:rPr kumimoji="1" lang="en-US" altLang="ja-JP" sz="1300">
              <a:latin typeface="ＭＳ Ｐゴシック"/>
            </a:rPr>
            <a:t>0.13</a:t>
          </a:r>
          <a:r>
            <a:rPr kumimoji="1" lang="ja-JP" altLang="en-US" sz="1300">
              <a:latin typeface="ＭＳ Ｐゴシック"/>
            </a:rPr>
            <a:t>人増加し、県平均をやや上回るものの、全国平均とほぼ同程度であり、類似団体平均と比較すると大きく下回っている。</a:t>
          </a:r>
          <a:endParaRPr kumimoji="1" lang="en-US" altLang="ja-JP" sz="1300">
            <a:latin typeface="ＭＳ Ｐゴシック"/>
          </a:endParaRPr>
        </a:p>
        <a:p>
          <a:r>
            <a:rPr kumimoji="1" lang="ja-JP" altLang="en-US" sz="1300">
              <a:latin typeface="ＭＳ Ｐゴシック"/>
            </a:rPr>
            <a:t>しかしながら、臨時・非常勤職員数は依然として多く、今後も適正な定員管理を行い、人件費の抑制に努める。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115646</xdr:rowOff>
    </xdr:from>
    <xdr:to>
      <xdr:col>24</xdr:col>
      <xdr:colOff>558800</xdr:colOff>
      <xdr:row>60</xdr:row>
      <xdr:rowOff>121920</xdr:rowOff>
    </xdr:to>
    <xdr:cxnSp macro="">
      <xdr:nvCxnSpPr>
        <xdr:cNvPr id="315" name="直線コネクタ 314"/>
        <xdr:cNvCxnSpPr/>
      </xdr:nvCxnSpPr>
      <xdr:spPr>
        <a:xfrm>
          <a:off x="16179800" y="10402646"/>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129582</xdr:rowOff>
    </xdr:from>
    <xdr:ext cx="762000" cy="259045"/>
    <xdr:sp macro="" textlink="">
      <xdr:nvSpPr>
        <xdr:cNvPr id="316" name="定員管理の状況平均値テキスト"/>
        <xdr:cNvSpPr txBox="1"/>
      </xdr:nvSpPr>
      <xdr:spPr>
        <a:xfrm>
          <a:off x="17106900" y="1041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115646</xdr:rowOff>
    </xdr:from>
    <xdr:to>
      <xdr:col>23</xdr:col>
      <xdr:colOff>406400</xdr:colOff>
      <xdr:row>60</xdr:row>
      <xdr:rowOff>118542</xdr:rowOff>
    </xdr:to>
    <xdr:cxnSp macro="">
      <xdr:nvCxnSpPr>
        <xdr:cNvPr id="318" name="直線コネクタ 317"/>
        <xdr:cNvCxnSpPr/>
      </xdr:nvCxnSpPr>
      <xdr:spPr>
        <a:xfrm flipV="1">
          <a:off x="15290800" y="1040264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19" name="フローチャート : 判断 318"/>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101388</xdr:rowOff>
    </xdr:from>
    <xdr:ext cx="736600" cy="259045"/>
    <xdr:sp macro="" textlink="">
      <xdr:nvSpPr>
        <xdr:cNvPr id="320" name="テキスト ボックス 319"/>
        <xdr:cNvSpPr txBox="1"/>
      </xdr:nvSpPr>
      <xdr:spPr>
        <a:xfrm>
          <a:off x="15798800" y="1055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118542</xdr:rowOff>
    </xdr:from>
    <xdr:to>
      <xdr:col>22</xdr:col>
      <xdr:colOff>203200</xdr:colOff>
      <xdr:row>60</xdr:row>
      <xdr:rowOff>119507</xdr:rowOff>
    </xdr:to>
    <xdr:cxnSp macro="">
      <xdr:nvCxnSpPr>
        <xdr:cNvPr id="321" name="直線コネクタ 320"/>
        <xdr:cNvCxnSpPr/>
      </xdr:nvCxnSpPr>
      <xdr:spPr>
        <a:xfrm flipV="1">
          <a:off x="14401800" y="1040554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2" name="フローチャート : 判断 321"/>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99941</xdr:rowOff>
    </xdr:from>
    <xdr:ext cx="762000" cy="259045"/>
    <xdr:sp macro="" textlink="">
      <xdr:nvSpPr>
        <xdr:cNvPr id="323" name="テキスト ボックス 322"/>
        <xdr:cNvSpPr txBox="1"/>
      </xdr:nvSpPr>
      <xdr:spPr>
        <a:xfrm>
          <a:off x="14909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119507</xdr:rowOff>
    </xdr:from>
    <xdr:to>
      <xdr:col>21</xdr:col>
      <xdr:colOff>0</xdr:colOff>
      <xdr:row>60</xdr:row>
      <xdr:rowOff>122403</xdr:rowOff>
    </xdr:to>
    <xdr:cxnSp macro="">
      <xdr:nvCxnSpPr>
        <xdr:cNvPr id="324" name="直線コネクタ 323"/>
        <xdr:cNvCxnSpPr/>
      </xdr:nvCxnSpPr>
      <xdr:spPr>
        <a:xfrm flipV="1">
          <a:off x="13512800" y="1040650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5" name="フローチャート : 判断 324"/>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26" name="テキスト ボックス 325"/>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7" name="フローチャート : 判断 326"/>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28" name="テキスト ボックス 327"/>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71120</xdr:rowOff>
    </xdr:from>
    <xdr:to>
      <xdr:col>24</xdr:col>
      <xdr:colOff>609600</xdr:colOff>
      <xdr:row>61</xdr:row>
      <xdr:rowOff>1270</xdr:rowOff>
    </xdr:to>
    <xdr:sp macro="" textlink="">
      <xdr:nvSpPr>
        <xdr:cNvPr id="334" name="円/楕円 333"/>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163847</xdr:rowOff>
    </xdr:from>
    <xdr:ext cx="762000" cy="259045"/>
    <xdr:sp macro="" textlink="">
      <xdr:nvSpPr>
        <xdr:cNvPr id="335" name="定員管理の状況該当値テキスト"/>
        <xdr:cNvSpPr txBox="1"/>
      </xdr:nvSpPr>
      <xdr:spPr>
        <a:xfrm>
          <a:off x="17106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64846</xdr:rowOff>
    </xdr:from>
    <xdr:to>
      <xdr:col>23</xdr:col>
      <xdr:colOff>457200</xdr:colOff>
      <xdr:row>60</xdr:row>
      <xdr:rowOff>166446</xdr:rowOff>
    </xdr:to>
    <xdr:sp macro="" textlink="">
      <xdr:nvSpPr>
        <xdr:cNvPr id="336" name="円/楕円 335"/>
        <xdr:cNvSpPr/>
      </xdr:nvSpPr>
      <xdr:spPr>
        <a:xfrm>
          <a:off x="16129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5173</xdr:rowOff>
    </xdr:from>
    <xdr:ext cx="736600" cy="259045"/>
    <xdr:sp macro="" textlink="">
      <xdr:nvSpPr>
        <xdr:cNvPr id="337" name="テキスト ボックス 336"/>
        <xdr:cNvSpPr txBox="1"/>
      </xdr:nvSpPr>
      <xdr:spPr>
        <a:xfrm>
          <a:off x="15798800" y="10120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67742</xdr:rowOff>
    </xdr:from>
    <xdr:to>
      <xdr:col>22</xdr:col>
      <xdr:colOff>254000</xdr:colOff>
      <xdr:row>60</xdr:row>
      <xdr:rowOff>169342</xdr:rowOff>
    </xdr:to>
    <xdr:sp macro="" textlink="">
      <xdr:nvSpPr>
        <xdr:cNvPr id="338" name="円/楕円 337"/>
        <xdr:cNvSpPr/>
      </xdr:nvSpPr>
      <xdr:spPr>
        <a:xfrm>
          <a:off x="15240000" y="103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8069</xdr:rowOff>
    </xdr:from>
    <xdr:ext cx="762000" cy="259045"/>
    <xdr:sp macro="" textlink="">
      <xdr:nvSpPr>
        <xdr:cNvPr id="339" name="テキスト ボックス 338"/>
        <xdr:cNvSpPr txBox="1"/>
      </xdr:nvSpPr>
      <xdr:spPr>
        <a:xfrm>
          <a:off x="14909800" y="101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68707</xdr:rowOff>
    </xdr:from>
    <xdr:to>
      <xdr:col>21</xdr:col>
      <xdr:colOff>50800</xdr:colOff>
      <xdr:row>60</xdr:row>
      <xdr:rowOff>170307</xdr:rowOff>
    </xdr:to>
    <xdr:sp macro="" textlink="">
      <xdr:nvSpPr>
        <xdr:cNvPr id="340" name="円/楕円 339"/>
        <xdr:cNvSpPr/>
      </xdr:nvSpPr>
      <xdr:spPr>
        <a:xfrm>
          <a:off x="14351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9034</xdr:rowOff>
    </xdr:from>
    <xdr:ext cx="762000" cy="259045"/>
    <xdr:sp macro="" textlink="">
      <xdr:nvSpPr>
        <xdr:cNvPr id="341" name="テキスト ボックス 340"/>
        <xdr:cNvSpPr txBox="1"/>
      </xdr:nvSpPr>
      <xdr:spPr>
        <a:xfrm>
          <a:off x="14020800" y="1012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71603</xdr:rowOff>
    </xdr:from>
    <xdr:to>
      <xdr:col>19</xdr:col>
      <xdr:colOff>533400</xdr:colOff>
      <xdr:row>61</xdr:row>
      <xdr:rowOff>1753</xdr:rowOff>
    </xdr:to>
    <xdr:sp macro="" textlink="">
      <xdr:nvSpPr>
        <xdr:cNvPr id="342" name="円/楕円 341"/>
        <xdr:cNvSpPr/>
      </xdr:nvSpPr>
      <xdr:spPr>
        <a:xfrm>
          <a:off x="13462000" y="103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11930</xdr:rowOff>
    </xdr:from>
    <xdr:ext cx="762000" cy="259045"/>
    <xdr:sp macro="" textlink="">
      <xdr:nvSpPr>
        <xdr:cNvPr id="343" name="テキスト ボックス 342"/>
        <xdr:cNvSpPr txBox="1"/>
      </xdr:nvSpPr>
      <xdr:spPr>
        <a:xfrm>
          <a:off x="13131800" y="1012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実質公債費比率について、前年度までと比して、少しずつ減少している。また、類似団体平均よりも上回っているが、全国平均、県平均よりは若干下回っている。</a:t>
          </a:r>
          <a:r>
            <a:rPr kumimoji="1" lang="ja-JP" altLang="ja-JP" sz="1300">
              <a:solidFill>
                <a:schemeClr val="dk1"/>
              </a:solidFill>
              <a:latin typeface="+mn-lt"/>
              <a:ea typeface="+mn-ea"/>
              <a:cs typeface="+mn-cs"/>
            </a:rPr>
            <a:t>公共施設の老朽化や、合併に伴い重複する公共施設も残っていることから、再配置計画の策定を行い、施設の見直しを行う計画であり、将来負担比率の上昇要因はある。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当市の規模にふさわしい施設整備を行う中で、</a:t>
          </a:r>
          <a:r>
            <a:rPr kumimoji="1" lang="ja-JP" altLang="en-US" sz="1300">
              <a:solidFill>
                <a:schemeClr val="dk1"/>
              </a:solidFill>
              <a:latin typeface="+mn-lt"/>
              <a:ea typeface="+mn-ea"/>
              <a:cs typeface="+mn-cs"/>
            </a:rPr>
            <a:t>実質公債費比率</a:t>
          </a:r>
          <a:r>
            <a:rPr kumimoji="1" lang="ja-JP" altLang="ja-JP" sz="1300">
              <a:solidFill>
                <a:schemeClr val="dk1"/>
              </a:solidFill>
              <a:latin typeface="+mn-lt"/>
              <a:ea typeface="+mn-ea"/>
              <a:cs typeface="+mn-cs"/>
            </a:rPr>
            <a:t>の上昇も予想されるが、住民サービスに悪影響が出ないよう、慎重な財政運営に努める。</a:t>
          </a:r>
          <a:endParaRPr lang="ja-JP" altLang="ja-JP" sz="1300"/>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2" name="直線コネクタ 371"/>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3"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4" name="直線コネクタ 373"/>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6" name="直線コネクタ 37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14394</xdr:rowOff>
    </xdr:to>
    <xdr:cxnSp macro="">
      <xdr:nvCxnSpPr>
        <xdr:cNvPr id="377" name="直線コネクタ 376"/>
        <xdr:cNvCxnSpPr/>
      </xdr:nvCxnSpPr>
      <xdr:spPr>
        <a:xfrm flipV="1">
          <a:off x="16179800" y="68643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78"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14394</xdr:rowOff>
    </xdr:from>
    <xdr:to>
      <xdr:col>23</xdr:col>
      <xdr:colOff>406400</xdr:colOff>
      <xdr:row>40</xdr:row>
      <xdr:rowOff>22437</xdr:rowOff>
    </xdr:to>
    <xdr:cxnSp macro="">
      <xdr:nvCxnSpPr>
        <xdr:cNvPr id="380" name="直線コネクタ 379"/>
        <xdr:cNvCxnSpPr/>
      </xdr:nvCxnSpPr>
      <xdr:spPr>
        <a:xfrm flipV="1">
          <a:off x="15290800" y="687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1" name="フローチャート : 判断 380"/>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2" name="テキスト ボックス 381"/>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22437</xdr:rowOff>
    </xdr:from>
    <xdr:to>
      <xdr:col>22</xdr:col>
      <xdr:colOff>203200</xdr:colOff>
      <xdr:row>40</xdr:row>
      <xdr:rowOff>30480</xdr:rowOff>
    </xdr:to>
    <xdr:cxnSp macro="">
      <xdr:nvCxnSpPr>
        <xdr:cNvPr id="383" name="直線コネクタ 382"/>
        <xdr:cNvCxnSpPr/>
      </xdr:nvCxnSpPr>
      <xdr:spPr>
        <a:xfrm flipV="1">
          <a:off x="14401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4" name="フローチャート : 判断 38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5" name="テキスト ボックス 38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102870</xdr:rowOff>
    </xdr:to>
    <xdr:cxnSp macro="">
      <xdr:nvCxnSpPr>
        <xdr:cNvPr id="386" name="直線コネクタ 385"/>
        <xdr:cNvCxnSpPr/>
      </xdr:nvCxnSpPr>
      <xdr:spPr>
        <a:xfrm flipV="1">
          <a:off x="13512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7" name="フローチャート : 判断 38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88" name="テキスト ボックス 387"/>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89" name="フローチャート : 判断 388"/>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0" name="テキスト ボックス 389"/>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6" name="円/楕円 395"/>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143527</xdr:rowOff>
    </xdr:from>
    <xdr:ext cx="762000" cy="259045"/>
    <xdr:sp macro="" textlink="">
      <xdr:nvSpPr>
        <xdr:cNvPr id="397"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135044</xdr:rowOff>
    </xdr:from>
    <xdr:to>
      <xdr:col>23</xdr:col>
      <xdr:colOff>457200</xdr:colOff>
      <xdr:row>40</xdr:row>
      <xdr:rowOff>65194</xdr:rowOff>
    </xdr:to>
    <xdr:sp macro="" textlink="">
      <xdr:nvSpPr>
        <xdr:cNvPr id="398" name="円/楕円 397"/>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99" name="テキスト ボックス 398"/>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143087</xdr:rowOff>
    </xdr:from>
    <xdr:to>
      <xdr:col>22</xdr:col>
      <xdr:colOff>254000</xdr:colOff>
      <xdr:row>40</xdr:row>
      <xdr:rowOff>73237</xdr:rowOff>
    </xdr:to>
    <xdr:sp macro="" textlink="">
      <xdr:nvSpPr>
        <xdr:cNvPr id="400" name="円/楕円 399"/>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83414</xdr:rowOff>
    </xdr:from>
    <xdr:ext cx="762000" cy="259045"/>
    <xdr:sp macro="" textlink="">
      <xdr:nvSpPr>
        <xdr:cNvPr id="401" name="テキスト ボックス 400"/>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2" name="円/楕円 401"/>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3" name="テキスト ボックス 402"/>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404" name="円/楕円 403"/>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163847</xdr:rowOff>
    </xdr:from>
    <xdr:ext cx="762000" cy="259045"/>
    <xdr:sp macro="" textlink="">
      <xdr:nvSpPr>
        <xdr:cNvPr id="405" name="テキスト ボックス 404"/>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将来負担比率について、前年度と比較して</a:t>
          </a:r>
          <a:r>
            <a:rPr kumimoji="1" lang="en-US" altLang="ja-JP" sz="1300">
              <a:latin typeface="ＭＳ Ｐゴシック"/>
            </a:rPr>
            <a:t>1.4</a:t>
          </a:r>
          <a:r>
            <a:rPr kumimoji="1" lang="ja-JP" altLang="en-US" sz="1300">
              <a:latin typeface="ＭＳ Ｐゴシック"/>
            </a:rPr>
            <a:t>ポイント減少したが、類似団体平均、全国平均、県平均よりも下回っている。</a:t>
          </a:r>
          <a:endParaRPr kumimoji="1" lang="en-US" altLang="ja-JP" sz="1300">
            <a:latin typeface="ＭＳ Ｐゴシック"/>
          </a:endParaRPr>
        </a:p>
        <a:p>
          <a:r>
            <a:rPr kumimoji="1" lang="ja-JP" altLang="en-US" sz="1300">
              <a:latin typeface="ＭＳ Ｐゴシック"/>
            </a:rPr>
            <a:t>将来負担額は前年度とほぼ同水準であるが、公共施設の老朽化や、合併に伴い重複する公共施設も残っていることから、再配置計画の策定を行い、施設の見直しを行う計画であり、将来負担比率の上昇要因はある。</a:t>
          </a:r>
          <a:endParaRPr kumimoji="1" lang="en-US" altLang="ja-JP" sz="1300">
            <a:latin typeface="ＭＳ Ｐゴシック"/>
          </a:endParaRPr>
        </a:p>
        <a:p>
          <a:r>
            <a:rPr kumimoji="1" lang="ja-JP" altLang="en-US" sz="1300">
              <a:latin typeface="ＭＳ Ｐゴシック"/>
            </a:rPr>
            <a:t>当市の規模にふさわしい施設整備を行う中で、将来負担比率の上昇も予想されるが、住民サービスに悪影響が出ないよう、慎重な財政運営に努める。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6" name="直線コネクタ 435"/>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7"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38" name="直線コネクタ 437"/>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100874</xdr:rowOff>
    </xdr:from>
    <xdr:to>
      <xdr:col>24</xdr:col>
      <xdr:colOff>558800</xdr:colOff>
      <xdr:row>16</xdr:row>
      <xdr:rowOff>116961</xdr:rowOff>
    </xdr:to>
    <xdr:cxnSp macro="">
      <xdr:nvCxnSpPr>
        <xdr:cNvPr id="441" name="直線コネクタ 440"/>
        <xdr:cNvCxnSpPr/>
      </xdr:nvCxnSpPr>
      <xdr:spPr>
        <a:xfrm flipV="1">
          <a:off x="16179800" y="284407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12596</xdr:rowOff>
    </xdr:from>
    <xdr:ext cx="762000" cy="259045"/>
    <xdr:sp macro="" textlink="">
      <xdr:nvSpPr>
        <xdr:cNvPr id="442" name="将来負担の状況平均値テキスト"/>
        <xdr:cNvSpPr txBox="1"/>
      </xdr:nvSpPr>
      <xdr:spPr>
        <a:xfrm>
          <a:off x="17106900" y="2584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3" name="フローチャート : 判断 442"/>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116961</xdr:rowOff>
    </xdr:from>
    <xdr:to>
      <xdr:col>23</xdr:col>
      <xdr:colOff>406400</xdr:colOff>
      <xdr:row>17</xdr:row>
      <xdr:rowOff>27093</xdr:rowOff>
    </xdr:to>
    <xdr:cxnSp macro="">
      <xdr:nvCxnSpPr>
        <xdr:cNvPr id="444" name="直線コネクタ 443"/>
        <xdr:cNvCxnSpPr/>
      </xdr:nvCxnSpPr>
      <xdr:spPr>
        <a:xfrm flipV="1">
          <a:off x="15290800" y="2860161"/>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5" name="フローチャート : 判断 444"/>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132762</xdr:rowOff>
    </xdr:from>
    <xdr:ext cx="736600" cy="259045"/>
    <xdr:sp macro="" textlink="">
      <xdr:nvSpPr>
        <xdr:cNvPr id="446" name="テキスト ボックス 445"/>
        <xdr:cNvSpPr txBox="1"/>
      </xdr:nvSpPr>
      <xdr:spPr>
        <a:xfrm>
          <a:off x="15798800" y="304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27093</xdr:rowOff>
    </xdr:from>
    <xdr:to>
      <xdr:col>22</xdr:col>
      <xdr:colOff>203200</xdr:colOff>
      <xdr:row>17</xdr:row>
      <xdr:rowOff>160383</xdr:rowOff>
    </xdr:to>
    <xdr:cxnSp macro="">
      <xdr:nvCxnSpPr>
        <xdr:cNvPr id="447" name="直線コネクタ 446"/>
        <xdr:cNvCxnSpPr/>
      </xdr:nvCxnSpPr>
      <xdr:spPr>
        <a:xfrm flipV="1">
          <a:off x="14401800" y="2941743"/>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98092</xdr:rowOff>
    </xdr:from>
    <xdr:to>
      <xdr:col>22</xdr:col>
      <xdr:colOff>254000</xdr:colOff>
      <xdr:row>18</xdr:row>
      <xdr:rowOff>28242</xdr:rowOff>
    </xdr:to>
    <xdr:sp macro="" textlink="">
      <xdr:nvSpPr>
        <xdr:cNvPr id="448" name="フローチャート : 判断 447"/>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13019</xdr:rowOff>
    </xdr:from>
    <xdr:ext cx="762000" cy="259045"/>
    <xdr:sp macro="" textlink="">
      <xdr:nvSpPr>
        <xdr:cNvPr id="449" name="テキスト ボックス 448"/>
        <xdr:cNvSpPr txBox="1"/>
      </xdr:nvSpPr>
      <xdr:spPr>
        <a:xfrm>
          <a:off x="14909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94887</xdr:rowOff>
    </xdr:from>
    <xdr:to>
      <xdr:col>21</xdr:col>
      <xdr:colOff>0</xdr:colOff>
      <xdr:row>17</xdr:row>
      <xdr:rowOff>160383</xdr:rowOff>
    </xdr:to>
    <xdr:cxnSp macro="">
      <xdr:nvCxnSpPr>
        <xdr:cNvPr id="450" name="直線コネクタ 449"/>
        <xdr:cNvCxnSpPr/>
      </xdr:nvCxnSpPr>
      <xdr:spPr>
        <a:xfrm>
          <a:off x="13512800" y="300953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51888</xdr:rowOff>
    </xdr:from>
    <xdr:to>
      <xdr:col>21</xdr:col>
      <xdr:colOff>50800</xdr:colOff>
      <xdr:row>18</xdr:row>
      <xdr:rowOff>153488</xdr:rowOff>
    </xdr:to>
    <xdr:sp macro="" textlink="">
      <xdr:nvSpPr>
        <xdr:cNvPr id="451" name="フローチャート : 判断 450"/>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138266</xdr:rowOff>
    </xdr:from>
    <xdr:ext cx="762000" cy="259045"/>
    <xdr:sp macro="" textlink="">
      <xdr:nvSpPr>
        <xdr:cNvPr id="452" name="テキスト ボックス 451"/>
        <xdr:cNvSpPr txBox="1"/>
      </xdr:nvSpPr>
      <xdr:spPr>
        <a:xfrm>
          <a:off x="14020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53" name="フローチャート : 判断 452"/>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54" name="テキスト ボックス 453"/>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50074</xdr:rowOff>
    </xdr:from>
    <xdr:to>
      <xdr:col>24</xdr:col>
      <xdr:colOff>609600</xdr:colOff>
      <xdr:row>16</xdr:row>
      <xdr:rowOff>151674</xdr:rowOff>
    </xdr:to>
    <xdr:sp macro="" textlink="">
      <xdr:nvSpPr>
        <xdr:cNvPr id="460" name="円/楕円 459"/>
        <xdr:cNvSpPr/>
      </xdr:nvSpPr>
      <xdr:spPr>
        <a:xfrm>
          <a:off x="169672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22151</xdr:rowOff>
    </xdr:from>
    <xdr:ext cx="762000" cy="259045"/>
    <xdr:sp macro="" textlink="">
      <xdr:nvSpPr>
        <xdr:cNvPr id="461" name="将来負担の状況該当値テキスト"/>
        <xdr:cNvSpPr txBox="1"/>
      </xdr:nvSpPr>
      <xdr:spPr>
        <a:xfrm>
          <a:off x="171069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66161</xdr:rowOff>
    </xdr:from>
    <xdr:to>
      <xdr:col>23</xdr:col>
      <xdr:colOff>457200</xdr:colOff>
      <xdr:row>16</xdr:row>
      <xdr:rowOff>167761</xdr:rowOff>
    </xdr:to>
    <xdr:sp macro="" textlink="">
      <xdr:nvSpPr>
        <xdr:cNvPr id="462" name="円/楕円 461"/>
        <xdr:cNvSpPr/>
      </xdr:nvSpPr>
      <xdr:spPr>
        <a:xfrm>
          <a:off x="16129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6488</xdr:rowOff>
    </xdr:from>
    <xdr:ext cx="736600" cy="259045"/>
    <xdr:sp macro="" textlink="">
      <xdr:nvSpPr>
        <xdr:cNvPr id="463" name="テキスト ボックス 462"/>
        <xdr:cNvSpPr txBox="1"/>
      </xdr:nvSpPr>
      <xdr:spPr>
        <a:xfrm>
          <a:off x="15798800" y="2578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147743</xdr:rowOff>
    </xdr:from>
    <xdr:to>
      <xdr:col>22</xdr:col>
      <xdr:colOff>254000</xdr:colOff>
      <xdr:row>17</xdr:row>
      <xdr:rowOff>77893</xdr:rowOff>
    </xdr:to>
    <xdr:sp macro="" textlink="">
      <xdr:nvSpPr>
        <xdr:cNvPr id="464" name="円/楕円 463"/>
        <xdr:cNvSpPr/>
      </xdr:nvSpPr>
      <xdr:spPr>
        <a:xfrm>
          <a:off x="15240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88070</xdr:rowOff>
    </xdr:from>
    <xdr:ext cx="762000" cy="259045"/>
    <xdr:sp macro="" textlink="">
      <xdr:nvSpPr>
        <xdr:cNvPr id="465" name="テキスト ボックス 464"/>
        <xdr:cNvSpPr txBox="1"/>
      </xdr:nvSpPr>
      <xdr:spPr>
        <a:xfrm>
          <a:off x="14909800" y="26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109583</xdr:rowOff>
    </xdr:from>
    <xdr:to>
      <xdr:col>21</xdr:col>
      <xdr:colOff>50800</xdr:colOff>
      <xdr:row>18</xdr:row>
      <xdr:rowOff>39733</xdr:rowOff>
    </xdr:to>
    <xdr:sp macro="" textlink="">
      <xdr:nvSpPr>
        <xdr:cNvPr id="466" name="円/楕円 465"/>
        <xdr:cNvSpPr/>
      </xdr:nvSpPr>
      <xdr:spPr>
        <a:xfrm>
          <a:off x="14351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49910</xdr:rowOff>
    </xdr:from>
    <xdr:ext cx="762000" cy="259045"/>
    <xdr:sp macro="" textlink="">
      <xdr:nvSpPr>
        <xdr:cNvPr id="467" name="テキスト ボックス 466"/>
        <xdr:cNvSpPr txBox="1"/>
      </xdr:nvSpPr>
      <xdr:spPr>
        <a:xfrm>
          <a:off x="14020800" y="27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44087</xdr:rowOff>
    </xdr:from>
    <xdr:to>
      <xdr:col>19</xdr:col>
      <xdr:colOff>533400</xdr:colOff>
      <xdr:row>17</xdr:row>
      <xdr:rowOff>145687</xdr:rowOff>
    </xdr:to>
    <xdr:sp macro="" textlink="">
      <xdr:nvSpPr>
        <xdr:cNvPr id="468" name="円/楕円 467"/>
        <xdr:cNvSpPr/>
      </xdr:nvSpPr>
      <xdr:spPr>
        <a:xfrm>
          <a:off x="13462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155864</xdr:rowOff>
    </xdr:from>
    <xdr:ext cx="762000" cy="259045"/>
    <xdr:sp macro="" textlink="">
      <xdr:nvSpPr>
        <xdr:cNvPr id="469" name="テキスト ボックス 468"/>
        <xdr:cNvSpPr txBox="1"/>
      </xdr:nvSpPr>
      <xdr:spPr>
        <a:xfrm>
          <a:off x="13131800" y="272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49,829
49,399
94.62
19,804,130
19,233,835
396,811
12,103,548
18,909,083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人件費に係る経常収支比率について、類似団体平均、全国平均、県平均のいずれも下回っている。</a:t>
          </a:r>
          <a:endParaRPr kumimoji="1" lang="en-US" altLang="ja-JP" sz="1300">
            <a:latin typeface="ＭＳ Ｐゴシック"/>
          </a:endParaRPr>
        </a:p>
        <a:p>
          <a:r>
            <a:rPr kumimoji="1" lang="ja-JP" altLang="en-US" sz="1300">
              <a:latin typeface="ＭＳ Ｐゴシック"/>
            </a:rPr>
            <a:t>これまでも、国に準拠した給与改定や各種手当の見直し、定員管理計画に基づく職員数の削減に取り組んできたが、ここ数年、数値が上昇傾向にあるため、今後も適切な定員管理を行い、人件費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40132</xdr:rowOff>
    </xdr:from>
    <xdr:to>
      <xdr:col>7</xdr:col>
      <xdr:colOff>15875</xdr:colOff>
      <xdr:row>36</xdr:row>
      <xdr:rowOff>49276</xdr:rowOff>
    </xdr:to>
    <xdr:cxnSp macro="">
      <xdr:nvCxnSpPr>
        <xdr:cNvPr id="64" name="直線コネクタ 63"/>
        <xdr:cNvCxnSpPr/>
      </xdr:nvCxnSpPr>
      <xdr:spPr>
        <a:xfrm>
          <a:off x="3987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30988</xdr:rowOff>
    </xdr:from>
    <xdr:to>
      <xdr:col>5</xdr:col>
      <xdr:colOff>549275</xdr:colOff>
      <xdr:row>36</xdr:row>
      <xdr:rowOff>40132</xdr:rowOff>
    </xdr:to>
    <xdr:cxnSp macro="">
      <xdr:nvCxnSpPr>
        <xdr:cNvPr id="67" name="直線コネクタ 66"/>
        <xdr:cNvCxnSpPr/>
      </xdr:nvCxnSpPr>
      <xdr:spPr>
        <a:xfrm>
          <a:off x="3098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30988</xdr:rowOff>
    </xdr:from>
    <xdr:to>
      <xdr:col>4</xdr:col>
      <xdr:colOff>346075</xdr:colOff>
      <xdr:row>36</xdr:row>
      <xdr:rowOff>62992</xdr:rowOff>
    </xdr:to>
    <xdr:cxnSp macro="">
      <xdr:nvCxnSpPr>
        <xdr:cNvPr id="70" name="直線コネクタ 69"/>
        <xdr:cNvCxnSpPr/>
      </xdr:nvCxnSpPr>
      <xdr:spPr>
        <a:xfrm flipV="1">
          <a:off x="2209800" y="62031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62992</xdr:rowOff>
    </xdr:to>
    <xdr:cxnSp macro="">
      <xdr:nvCxnSpPr>
        <xdr:cNvPr id="73" name="直線コネクタ 72"/>
        <xdr:cNvCxnSpPr/>
      </xdr:nvCxnSpPr>
      <xdr:spPr>
        <a:xfrm>
          <a:off x="1320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5" name="テキスト ボックス 74"/>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169926</xdr:rowOff>
    </xdr:from>
    <xdr:to>
      <xdr:col>7</xdr:col>
      <xdr:colOff>66675</xdr:colOff>
      <xdr:row>36</xdr:row>
      <xdr:rowOff>100076</xdr:rowOff>
    </xdr:to>
    <xdr:sp macro="" textlink="">
      <xdr:nvSpPr>
        <xdr:cNvPr id="83" name="円/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160782</xdr:rowOff>
    </xdr:from>
    <xdr:to>
      <xdr:col>5</xdr:col>
      <xdr:colOff>600075</xdr:colOff>
      <xdr:row>36</xdr:row>
      <xdr:rowOff>90932</xdr:rowOff>
    </xdr:to>
    <xdr:sp macro="" textlink="">
      <xdr:nvSpPr>
        <xdr:cNvPr id="85" name="円/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151638</xdr:rowOff>
    </xdr:from>
    <xdr:to>
      <xdr:col>4</xdr:col>
      <xdr:colOff>396875</xdr:colOff>
      <xdr:row>36</xdr:row>
      <xdr:rowOff>81788</xdr:rowOff>
    </xdr:to>
    <xdr:sp macro="" textlink="">
      <xdr:nvSpPr>
        <xdr:cNvPr id="87" name="円/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9" name="円/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1" name="円/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物件費に係る経常収支比率について、前年度と比較して</a:t>
          </a:r>
          <a:r>
            <a:rPr kumimoji="1" lang="en-US" altLang="ja-JP" sz="1300">
              <a:latin typeface="ＭＳ Ｐゴシック"/>
            </a:rPr>
            <a:t>1.0</a:t>
          </a:r>
          <a:r>
            <a:rPr kumimoji="1" lang="ja-JP" altLang="en-US" sz="1300">
              <a:latin typeface="ＭＳ Ｐゴシック"/>
            </a:rPr>
            <a:t>％上昇しており、類似団体平均、全国平均、県平均も大きく上回っている。</a:t>
          </a:r>
          <a:endParaRPr kumimoji="1" lang="en-US" altLang="ja-JP" sz="1300">
            <a:latin typeface="ＭＳ Ｐゴシック"/>
          </a:endParaRPr>
        </a:p>
        <a:p>
          <a:r>
            <a:rPr kumimoji="1" lang="ja-JP" altLang="en-US" sz="1300">
              <a:latin typeface="ＭＳ Ｐゴシック"/>
            </a:rPr>
            <a:t>特に、委託料や臨時・非常勤職員賃金が大きな割合を占めているため、当市にとっての適正な水準を検討し、平均値を目指して、財政運営に努める。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39370</xdr:rowOff>
    </xdr:from>
    <xdr:to>
      <xdr:col>24</xdr:col>
      <xdr:colOff>31750</xdr:colOff>
      <xdr:row>21</xdr:row>
      <xdr:rowOff>115570</xdr:rowOff>
    </xdr:to>
    <xdr:cxnSp macro="">
      <xdr:nvCxnSpPr>
        <xdr:cNvPr id="124" name="直線コネクタ 123"/>
        <xdr:cNvCxnSpPr/>
      </xdr:nvCxnSpPr>
      <xdr:spPr>
        <a:xfrm>
          <a:off x="15671800" y="3639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85107</xdr:rowOff>
    </xdr:from>
    <xdr:ext cx="762000" cy="259045"/>
    <xdr:sp macro="" textlink="">
      <xdr:nvSpPr>
        <xdr:cNvPr id="125"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39370</xdr:rowOff>
    </xdr:from>
    <xdr:to>
      <xdr:col>22</xdr:col>
      <xdr:colOff>565150</xdr:colOff>
      <xdr:row>21</xdr:row>
      <xdr:rowOff>92710</xdr:rowOff>
    </xdr:to>
    <xdr:cxnSp macro="">
      <xdr:nvCxnSpPr>
        <xdr:cNvPr id="127" name="直線コネクタ 126"/>
        <xdr:cNvCxnSpPr/>
      </xdr:nvCxnSpPr>
      <xdr:spPr>
        <a:xfrm flipV="1">
          <a:off x="14782800" y="3639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165117</xdr:rowOff>
    </xdr:from>
    <xdr:ext cx="736600" cy="259045"/>
    <xdr:sp macro="" textlink="">
      <xdr:nvSpPr>
        <xdr:cNvPr id="129" name="テキスト ボックス 128"/>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92710</xdr:rowOff>
    </xdr:from>
    <xdr:to>
      <xdr:col>21</xdr:col>
      <xdr:colOff>361950</xdr:colOff>
      <xdr:row>21</xdr:row>
      <xdr:rowOff>107950</xdr:rowOff>
    </xdr:to>
    <xdr:cxnSp macro="">
      <xdr:nvCxnSpPr>
        <xdr:cNvPr id="130" name="直線コネクタ 129"/>
        <xdr:cNvCxnSpPr/>
      </xdr:nvCxnSpPr>
      <xdr:spPr>
        <a:xfrm flipV="1">
          <a:off x="13893800" y="3693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127017</xdr:rowOff>
    </xdr:from>
    <xdr:ext cx="762000" cy="259045"/>
    <xdr:sp macro="" textlink="">
      <xdr:nvSpPr>
        <xdr:cNvPr id="132" name="テキスト ボックス 131"/>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46990</xdr:rowOff>
    </xdr:from>
    <xdr:to>
      <xdr:col>20</xdr:col>
      <xdr:colOff>158750</xdr:colOff>
      <xdr:row>21</xdr:row>
      <xdr:rowOff>107950</xdr:rowOff>
    </xdr:to>
    <xdr:cxnSp macro="">
      <xdr:nvCxnSpPr>
        <xdr:cNvPr id="133" name="直線コネクタ 132"/>
        <xdr:cNvCxnSpPr/>
      </xdr:nvCxnSpPr>
      <xdr:spPr>
        <a:xfrm>
          <a:off x="13004800" y="3647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96537</xdr:rowOff>
    </xdr:from>
    <xdr:ext cx="762000" cy="259045"/>
    <xdr:sp macro="" textlink="">
      <xdr:nvSpPr>
        <xdr:cNvPr id="135" name="テキスト ボックス 134"/>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7" name="テキスト ボックス 13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21</xdr:row>
      <xdr:rowOff>64770</xdr:rowOff>
    </xdr:from>
    <xdr:to>
      <xdr:col>24</xdr:col>
      <xdr:colOff>82550</xdr:colOff>
      <xdr:row>21</xdr:row>
      <xdr:rowOff>166370</xdr:rowOff>
    </xdr:to>
    <xdr:sp macro="" textlink="">
      <xdr:nvSpPr>
        <xdr:cNvPr id="143" name="円/楕円 142"/>
        <xdr:cNvSpPr/>
      </xdr:nvSpPr>
      <xdr:spPr>
        <a:xfrm>
          <a:off x="164592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144797</xdr:rowOff>
    </xdr:from>
    <xdr:ext cx="762000" cy="259045"/>
    <xdr:sp macro="" textlink="">
      <xdr:nvSpPr>
        <xdr:cNvPr id="144" name="物件費該当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160020</xdr:rowOff>
    </xdr:from>
    <xdr:to>
      <xdr:col>22</xdr:col>
      <xdr:colOff>615950</xdr:colOff>
      <xdr:row>21</xdr:row>
      <xdr:rowOff>90170</xdr:rowOff>
    </xdr:to>
    <xdr:sp macro="" textlink="">
      <xdr:nvSpPr>
        <xdr:cNvPr id="145" name="円/楕円 144"/>
        <xdr:cNvSpPr/>
      </xdr:nvSpPr>
      <xdr:spPr>
        <a:xfrm>
          <a:off x="15621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74947</xdr:rowOff>
    </xdr:from>
    <xdr:ext cx="736600" cy="259045"/>
    <xdr:sp macro="" textlink="">
      <xdr:nvSpPr>
        <xdr:cNvPr id="146" name="テキスト ボックス 145"/>
        <xdr:cNvSpPr txBox="1"/>
      </xdr:nvSpPr>
      <xdr:spPr>
        <a:xfrm>
          <a:off x="15290800" y="367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41910</xdr:rowOff>
    </xdr:from>
    <xdr:to>
      <xdr:col>21</xdr:col>
      <xdr:colOff>412750</xdr:colOff>
      <xdr:row>21</xdr:row>
      <xdr:rowOff>143510</xdr:rowOff>
    </xdr:to>
    <xdr:sp macro="" textlink="">
      <xdr:nvSpPr>
        <xdr:cNvPr id="147" name="円/楕円 146"/>
        <xdr:cNvSpPr/>
      </xdr:nvSpPr>
      <xdr:spPr>
        <a:xfrm>
          <a:off x="14732000" y="36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128287</xdr:rowOff>
    </xdr:from>
    <xdr:ext cx="762000" cy="259045"/>
    <xdr:sp macro="" textlink="">
      <xdr:nvSpPr>
        <xdr:cNvPr id="148" name="テキスト ボックス 147"/>
        <xdr:cNvSpPr txBox="1"/>
      </xdr:nvSpPr>
      <xdr:spPr>
        <a:xfrm>
          <a:off x="14401800" y="372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57150</xdr:rowOff>
    </xdr:from>
    <xdr:to>
      <xdr:col>20</xdr:col>
      <xdr:colOff>209550</xdr:colOff>
      <xdr:row>21</xdr:row>
      <xdr:rowOff>158750</xdr:rowOff>
    </xdr:to>
    <xdr:sp macro="" textlink="">
      <xdr:nvSpPr>
        <xdr:cNvPr id="149" name="円/楕円 148"/>
        <xdr:cNvSpPr/>
      </xdr:nvSpPr>
      <xdr:spPr>
        <a:xfrm>
          <a:off x="13843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143527</xdr:rowOff>
    </xdr:from>
    <xdr:ext cx="762000" cy="259045"/>
    <xdr:sp macro="" textlink="">
      <xdr:nvSpPr>
        <xdr:cNvPr id="150" name="テキスト ボックス 149"/>
        <xdr:cNvSpPr txBox="1"/>
      </xdr:nvSpPr>
      <xdr:spPr>
        <a:xfrm>
          <a:off x="13512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167640</xdr:rowOff>
    </xdr:from>
    <xdr:to>
      <xdr:col>19</xdr:col>
      <xdr:colOff>6350</xdr:colOff>
      <xdr:row>21</xdr:row>
      <xdr:rowOff>97790</xdr:rowOff>
    </xdr:to>
    <xdr:sp macro="" textlink="">
      <xdr:nvSpPr>
        <xdr:cNvPr id="151" name="円/楕円 150"/>
        <xdr:cNvSpPr/>
      </xdr:nvSpPr>
      <xdr:spPr>
        <a:xfrm>
          <a:off x="129540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82567</xdr:rowOff>
    </xdr:from>
    <xdr:ext cx="762000" cy="259045"/>
    <xdr:sp macro="" textlink="">
      <xdr:nvSpPr>
        <xdr:cNvPr id="152" name="テキスト ボックス 151"/>
        <xdr:cNvSpPr txBox="1"/>
      </xdr:nvSpPr>
      <xdr:spPr>
        <a:xfrm>
          <a:off x="12623800" y="368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扶助費に係る経常収支比率について、類似団体平均、全国平均、県平均のいずれも下回っている。</a:t>
          </a:r>
          <a:endParaRPr kumimoji="1" lang="en-US" altLang="ja-JP" sz="1300">
            <a:latin typeface="ＭＳ Ｐゴシック"/>
          </a:endParaRPr>
        </a:p>
        <a:p>
          <a:r>
            <a:rPr kumimoji="1" lang="ja-JP" altLang="en-US" sz="1300">
              <a:latin typeface="ＭＳ Ｐゴシック"/>
            </a:rPr>
            <a:t>高齢化率が上昇していることから、老人福祉等に係る扶助費がますます増加することが見込まれている。</a:t>
          </a:r>
          <a:endParaRPr kumimoji="1" lang="en-US" altLang="ja-JP" sz="1300">
            <a:latin typeface="ＭＳ Ｐゴシック"/>
          </a:endParaRPr>
        </a:p>
        <a:p>
          <a:r>
            <a:rPr kumimoji="1" lang="ja-JP" altLang="en-US" sz="1300">
              <a:latin typeface="ＭＳ Ｐゴシック"/>
            </a:rPr>
            <a:t>今後も住民の福祉の向上を図りつつ、削減可能な部分については抑制に努める。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136525</xdr:rowOff>
    </xdr:to>
    <xdr:cxnSp macro="">
      <xdr:nvCxnSpPr>
        <xdr:cNvPr id="189" name="直線コネクタ 188"/>
        <xdr:cNvCxnSpPr/>
      </xdr:nvCxnSpPr>
      <xdr:spPr>
        <a:xfrm>
          <a:off x="3987800" y="944245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136525</xdr:rowOff>
    </xdr:from>
    <xdr:to>
      <xdr:col>5</xdr:col>
      <xdr:colOff>549275</xdr:colOff>
      <xdr:row>55</xdr:row>
      <xdr:rowOff>12700</xdr:rowOff>
    </xdr:to>
    <xdr:cxnSp macro="">
      <xdr:nvCxnSpPr>
        <xdr:cNvPr id="192" name="直線コネクタ 191"/>
        <xdr:cNvCxnSpPr/>
      </xdr:nvCxnSpPr>
      <xdr:spPr>
        <a:xfrm>
          <a:off x="3098800" y="9394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136525</xdr:rowOff>
    </xdr:from>
    <xdr:to>
      <xdr:col>4</xdr:col>
      <xdr:colOff>346075</xdr:colOff>
      <xdr:row>55</xdr:row>
      <xdr:rowOff>41275</xdr:rowOff>
    </xdr:to>
    <xdr:cxnSp macro="">
      <xdr:nvCxnSpPr>
        <xdr:cNvPr id="195" name="直線コネクタ 194"/>
        <xdr:cNvCxnSpPr/>
      </xdr:nvCxnSpPr>
      <xdr:spPr>
        <a:xfrm flipV="1">
          <a:off x="2209800" y="93948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197" name="テキスト ボックス 196"/>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41275</xdr:rowOff>
    </xdr:to>
    <xdr:cxnSp macro="">
      <xdr:nvCxnSpPr>
        <xdr:cNvPr id="198" name="直線コネクタ 197"/>
        <xdr:cNvCxnSpPr/>
      </xdr:nvCxnSpPr>
      <xdr:spPr>
        <a:xfrm>
          <a:off x="1320800" y="93472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652</xdr:rowOff>
    </xdr:from>
    <xdr:ext cx="762000" cy="259045"/>
    <xdr:sp macro="" textlink="">
      <xdr:nvSpPr>
        <xdr:cNvPr id="202" name="テキスト ボックス 201"/>
        <xdr:cNvSpPr txBox="1"/>
      </xdr:nvSpPr>
      <xdr:spPr>
        <a:xfrm>
          <a:off x="939800" y="94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85725</xdr:rowOff>
    </xdr:from>
    <xdr:to>
      <xdr:col>7</xdr:col>
      <xdr:colOff>66675</xdr:colOff>
      <xdr:row>56</xdr:row>
      <xdr:rowOff>15875</xdr:rowOff>
    </xdr:to>
    <xdr:sp macro="" textlink="">
      <xdr:nvSpPr>
        <xdr:cNvPr id="208" name="円/楕円 207"/>
        <xdr:cNvSpPr/>
      </xdr:nvSpPr>
      <xdr:spPr>
        <a:xfrm>
          <a:off x="47752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102252</xdr:rowOff>
    </xdr:from>
    <xdr:ext cx="762000" cy="259045"/>
    <xdr:sp macro="" textlink="">
      <xdr:nvSpPr>
        <xdr:cNvPr id="209" name="扶助費該当値テキスト"/>
        <xdr:cNvSpPr txBox="1"/>
      </xdr:nvSpPr>
      <xdr:spPr>
        <a:xfrm>
          <a:off x="49149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0" name="円/楕円 209"/>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11" name="テキスト ボックス 210"/>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85725</xdr:rowOff>
    </xdr:from>
    <xdr:to>
      <xdr:col>4</xdr:col>
      <xdr:colOff>396875</xdr:colOff>
      <xdr:row>55</xdr:row>
      <xdr:rowOff>15875</xdr:rowOff>
    </xdr:to>
    <xdr:sp macro="" textlink="">
      <xdr:nvSpPr>
        <xdr:cNvPr id="212" name="円/楕円 211"/>
        <xdr:cNvSpPr/>
      </xdr:nvSpPr>
      <xdr:spPr>
        <a:xfrm>
          <a:off x="3048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26052</xdr:rowOff>
    </xdr:from>
    <xdr:ext cx="762000" cy="259045"/>
    <xdr:sp macro="" textlink="">
      <xdr:nvSpPr>
        <xdr:cNvPr id="213" name="テキスト ボックス 212"/>
        <xdr:cNvSpPr txBox="1"/>
      </xdr:nvSpPr>
      <xdr:spPr>
        <a:xfrm>
          <a:off x="2717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161925</xdr:rowOff>
    </xdr:from>
    <xdr:to>
      <xdr:col>3</xdr:col>
      <xdr:colOff>193675</xdr:colOff>
      <xdr:row>55</xdr:row>
      <xdr:rowOff>92075</xdr:rowOff>
    </xdr:to>
    <xdr:sp macro="" textlink="">
      <xdr:nvSpPr>
        <xdr:cNvPr id="214" name="円/楕円 213"/>
        <xdr:cNvSpPr/>
      </xdr:nvSpPr>
      <xdr:spPr>
        <a:xfrm>
          <a:off x="2159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76852</xdr:rowOff>
    </xdr:from>
    <xdr:ext cx="762000" cy="259045"/>
    <xdr:sp macro="" textlink="">
      <xdr:nvSpPr>
        <xdr:cNvPr id="215" name="テキスト ボックス 214"/>
        <xdr:cNvSpPr txBox="1"/>
      </xdr:nvSpPr>
      <xdr:spPr>
        <a:xfrm>
          <a:off x="18288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6" name="円/楕円 215"/>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7" name="テキスト ボックス 21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その他に係る経常収支比率について、前年度と比較して</a:t>
          </a:r>
          <a:r>
            <a:rPr kumimoji="1" lang="en-US" altLang="ja-JP" sz="1300">
              <a:latin typeface="ＭＳ Ｐゴシック"/>
            </a:rPr>
            <a:t>0.9</a:t>
          </a:r>
          <a:r>
            <a:rPr kumimoji="1" lang="ja-JP" altLang="en-US" sz="1300">
              <a:latin typeface="ＭＳ Ｐゴシック"/>
            </a:rPr>
            <a:t>ポイント減少し、類似団体平均、全国平均、県平均よりも下回っている。</a:t>
          </a:r>
          <a:endParaRPr kumimoji="1" lang="en-US" altLang="ja-JP" sz="1300">
            <a:latin typeface="ＭＳ Ｐゴシック"/>
          </a:endParaRPr>
        </a:p>
        <a:p>
          <a:r>
            <a:rPr kumimoji="1" lang="ja-JP" altLang="en-US" sz="1300">
              <a:latin typeface="ＭＳ Ｐゴシック"/>
            </a:rPr>
            <a:t>金額的に大きな割合を占める特別会計への繰出金に関しては、本来の独立採算性の観点から、段階的な料金の見直しや、保険事業における保険料の見直しを図るとともに、健全財政の維持に努める。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138430</xdr:rowOff>
    </xdr:to>
    <xdr:cxnSp macro="">
      <xdr:nvCxnSpPr>
        <xdr:cNvPr id="250" name="直線コネクタ 249"/>
        <xdr:cNvCxnSpPr/>
      </xdr:nvCxnSpPr>
      <xdr:spPr>
        <a:xfrm flipV="1">
          <a:off x="15671800" y="949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21607</xdr:rowOff>
    </xdr:from>
    <xdr:ext cx="762000" cy="259045"/>
    <xdr:sp macro="" textlink="">
      <xdr:nvSpPr>
        <xdr:cNvPr id="251"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35560</xdr:rowOff>
    </xdr:to>
    <xdr:cxnSp macro="">
      <xdr:nvCxnSpPr>
        <xdr:cNvPr id="253" name="直線コネクタ 252"/>
        <xdr:cNvCxnSpPr/>
      </xdr:nvCxnSpPr>
      <xdr:spPr>
        <a:xfrm flipV="1">
          <a:off x="14782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5" name="テキスト ボックス 254"/>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66040</xdr:rowOff>
    </xdr:to>
    <xdr:cxnSp macro="">
      <xdr:nvCxnSpPr>
        <xdr:cNvPr id="256" name="直線コネクタ 255"/>
        <xdr:cNvCxnSpPr/>
      </xdr:nvCxnSpPr>
      <xdr:spPr>
        <a:xfrm flipV="1">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8" name="テキスト ボックス 257"/>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66040</xdr:rowOff>
    </xdr:to>
    <xdr:cxnSp macro="">
      <xdr:nvCxnSpPr>
        <xdr:cNvPr id="259" name="直線コネクタ 258"/>
        <xdr:cNvCxnSpPr/>
      </xdr:nvCxnSpPr>
      <xdr:spPr>
        <a:xfrm>
          <a:off x="13004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3" name="テキスト ボックス 262"/>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9" name="円/楕円 268"/>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0"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1" name="円/楕円 270"/>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2" name="テキスト ボックス 271"/>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3" name="円/楕円 272"/>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4" name="テキスト ボックス 273"/>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5" name="円/楕円 274"/>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6" name="テキスト ボックス 275"/>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7" name="円/楕円 276"/>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8" name="テキスト ボックス 277"/>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補助費等に係る経常収支比率について、類似団体平均とほぼ同程度ではあるが、全国平均、県平均よりも上回っている。</a:t>
          </a:r>
          <a:endParaRPr kumimoji="1" lang="en-US" altLang="ja-JP" sz="1300">
            <a:latin typeface="ＭＳ Ｐゴシック"/>
          </a:endParaRPr>
        </a:p>
        <a:p>
          <a:r>
            <a:rPr kumimoji="1" lang="ja-JP" altLang="en-US" sz="1300">
              <a:latin typeface="ＭＳ Ｐゴシック"/>
            </a:rPr>
            <a:t>当市独自の補助制度などが多くあるわけではないが、補助費に区分される一部事務組合や広域消防組合への負担金などが大きな割合を占めている。</a:t>
          </a:r>
          <a:endParaRPr kumimoji="1" lang="en-US" altLang="ja-JP" sz="1300">
            <a:latin typeface="ＭＳ Ｐゴシック"/>
          </a:endParaRPr>
        </a:p>
        <a:p>
          <a:r>
            <a:rPr kumimoji="1" lang="ja-JP" altLang="en-US" sz="1300">
              <a:latin typeface="ＭＳ Ｐゴシック"/>
            </a:rPr>
            <a:t>即時に改善できるわけではないが、引き続き適正な水準を目指して、財政運営に努める。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67564</xdr:rowOff>
    </xdr:to>
    <xdr:cxnSp macro="">
      <xdr:nvCxnSpPr>
        <xdr:cNvPr id="308" name="直線コネクタ 307"/>
        <xdr:cNvCxnSpPr/>
      </xdr:nvCxnSpPr>
      <xdr:spPr>
        <a:xfrm>
          <a:off x="15671800" y="6212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58420</xdr:rowOff>
    </xdr:to>
    <xdr:cxnSp macro="">
      <xdr:nvCxnSpPr>
        <xdr:cNvPr id="311" name="直線コネクタ 310"/>
        <xdr:cNvCxnSpPr/>
      </xdr:nvCxnSpPr>
      <xdr:spPr>
        <a:xfrm flipV="1">
          <a:off x="14782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3" name="テキスト ボックス 312"/>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117856</xdr:rowOff>
    </xdr:to>
    <xdr:cxnSp macro="">
      <xdr:nvCxnSpPr>
        <xdr:cNvPr id="314" name="直線コネクタ 313"/>
        <xdr:cNvCxnSpPr/>
      </xdr:nvCxnSpPr>
      <xdr:spPr>
        <a:xfrm flipV="1">
          <a:off x="13893800" y="6230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6" name="テキスト ボックス 315"/>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117856</xdr:rowOff>
    </xdr:to>
    <xdr:cxnSp macro="">
      <xdr:nvCxnSpPr>
        <xdr:cNvPr id="317" name="直線コネクタ 316"/>
        <xdr:cNvCxnSpPr/>
      </xdr:nvCxnSpPr>
      <xdr:spPr>
        <a:xfrm>
          <a:off x="13004800" y="62260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9" name="テキスト ボックス 31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7" name="円/楕円 326"/>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8"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29" name="円/楕円 328"/>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0" name="テキスト ボックス 329"/>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1" name="円/楕円 330"/>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32" name="テキスト ボックス 331"/>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3" name="円/楕円 332"/>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4" name="テキスト ボックス 333"/>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5" name="円/楕円 334"/>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36" name="テキスト ボックス 33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公債費に係る経常収支比率について、類似団体平均、全国平均、県平均を下回っている。</a:t>
          </a:r>
          <a:endParaRPr kumimoji="1" lang="en-US" altLang="ja-JP" sz="1300">
            <a:latin typeface="ＭＳ Ｐゴシック"/>
          </a:endParaRPr>
        </a:p>
        <a:p>
          <a:r>
            <a:rPr kumimoji="1" lang="ja-JP" altLang="en-US" sz="1300">
              <a:latin typeface="ＭＳ Ｐゴシック"/>
            </a:rPr>
            <a:t>しかしながら、ここ数年、数値は増加傾向であり、今後据置期間が終了する大規模事業の元金償還が始まることから、計画的な事業計画を立て、起債発行額の平準化を行うなどして、公債費の伸びを一定の範囲にするよう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162379</xdr:rowOff>
    </xdr:from>
    <xdr:to>
      <xdr:col>7</xdr:col>
      <xdr:colOff>15875</xdr:colOff>
      <xdr:row>76</xdr:row>
      <xdr:rowOff>67129</xdr:rowOff>
    </xdr:to>
    <xdr:cxnSp macro="">
      <xdr:nvCxnSpPr>
        <xdr:cNvPr id="371" name="直線コネクタ 370"/>
        <xdr:cNvCxnSpPr/>
      </xdr:nvCxnSpPr>
      <xdr:spPr>
        <a:xfrm>
          <a:off x="3987800" y="130211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7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162379</xdr:rowOff>
    </xdr:from>
    <xdr:to>
      <xdr:col>5</xdr:col>
      <xdr:colOff>549275</xdr:colOff>
      <xdr:row>75</xdr:row>
      <xdr:rowOff>162379</xdr:rowOff>
    </xdr:to>
    <xdr:cxnSp macro="">
      <xdr:nvCxnSpPr>
        <xdr:cNvPr id="374" name="直線コネクタ 373"/>
        <xdr:cNvCxnSpPr/>
      </xdr:nvCxnSpPr>
      <xdr:spPr>
        <a:xfrm>
          <a:off x="3098800" y="13021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118835</xdr:rowOff>
    </xdr:from>
    <xdr:to>
      <xdr:col>4</xdr:col>
      <xdr:colOff>346075</xdr:colOff>
      <xdr:row>75</xdr:row>
      <xdr:rowOff>162379</xdr:rowOff>
    </xdr:to>
    <xdr:cxnSp macro="">
      <xdr:nvCxnSpPr>
        <xdr:cNvPr id="377" name="直線コネクタ 376"/>
        <xdr:cNvCxnSpPr/>
      </xdr:nvCxnSpPr>
      <xdr:spPr>
        <a:xfrm>
          <a:off x="2209800" y="12977585"/>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42635</xdr:rowOff>
    </xdr:from>
    <xdr:to>
      <xdr:col>3</xdr:col>
      <xdr:colOff>142875</xdr:colOff>
      <xdr:row>75</xdr:row>
      <xdr:rowOff>118835</xdr:rowOff>
    </xdr:to>
    <xdr:cxnSp macro="">
      <xdr:nvCxnSpPr>
        <xdr:cNvPr id="380" name="直線コネクタ 379"/>
        <xdr:cNvCxnSpPr/>
      </xdr:nvCxnSpPr>
      <xdr:spPr>
        <a:xfrm>
          <a:off x="1320800" y="12901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16329</xdr:rowOff>
    </xdr:from>
    <xdr:to>
      <xdr:col>7</xdr:col>
      <xdr:colOff>66675</xdr:colOff>
      <xdr:row>76</xdr:row>
      <xdr:rowOff>117929</xdr:rowOff>
    </xdr:to>
    <xdr:sp macro="" textlink="">
      <xdr:nvSpPr>
        <xdr:cNvPr id="390" name="円/楕円 389"/>
        <xdr:cNvSpPr/>
      </xdr:nvSpPr>
      <xdr:spPr>
        <a:xfrm>
          <a:off x="47752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32855</xdr:rowOff>
    </xdr:from>
    <xdr:ext cx="762000" cy="259045"/>
    <xdr:sp macro="" textlink="">
      <xdr:nvSpPr>
        <xdr:cNvPr id="391" name="公債費該当値テキスト"/>
        <xdr:cNvSpPr txBox="1"/>
      </xdr:nvSpPr>
      <xdr:spPr>
        <a:xfrm>
          <a:off x="49149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111578</xdr:rowOff>
    </xdr:from>
    <xdr:to>
      <xdr:col>5</xdr:col>
      <xdr:colOff>600075</xdr:colOff>
      <xdr:row>76</xdr:row>
      <xdr:rowOff>41728</xdr:rowOff>
    </xdr:to>
    <xdr:sp macro="" textlink="">
      <xdr:nvSpPr>
        <xdr:cNvPr id="392" name="円/楕円 391"/>
        <xdr:cNvSpPr/>
      </xdr:nvSpPr>
      <xdr:spPr>
        <a:xfrm>
          <a:off x="3937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51905</xdr:rowOff>
    </xdr:from>
    <xdr:ext cx="736600" cy="259045"/>
    <xdr:sp macro="" textlink="">
      <xdr:nvSpPr>
        <xdr:cNvPr id="393" name="テキスト ボックス 392"/>
        <xdr:cNvSpPr txBox="1"/>
      </xdr:nvSpPr>
      <xdr:spPr>
        <a:xfrm>
          <a:off x="3606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111578</xdr:rowOff>
    </xdr:from>
    <xdr:to>
      <xdr:col>4</xdr:col>
      <xdr:colOff>396875</xdr:colOff>
      <xdr:row>76</xdr:row>
      <xdr:rowOff>41728</xdr:rowOff>
    </xdr:to>
    <xdr:sp macro="" textlink="">
      <xdr:nvSpPr>
        <xdr:cNvPr id="394" name="円/楕円 393"/>
        <xdr:cNvSpPr/>
      </xdr:nvSpPr>
      <xdr:spPr>
        <a:xfrm>
          <a:off x="3048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51905</xdr:rowOff>
    </xdr:from>
    <xdr:ext cx="762000" cy="259045"/>
    <xdr:sp macro="" textlink="">
      <xdr:nvSpPr>
        <xdr:cNvPr id="395" name="テキスト ボックス 394"/>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68035</xdr:rowOff>
    </xdr:from>
    <xdr:to>
      <xdr:col>3</xdr:col>
      <xdr:colOff>193675</xdr:colOff>
      <xdr:row>75</xdr:row>
      <xdr:rowOff>169636</xdr:rowOff>
    </xdr:to>
    <xdr:sp macro="" textlink="">
      <xdr:nvSpPr>
        <xdr:cNvPr id="396" name="円/楕円 395"/>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8362</xdr:rowOff>
    </xdr:from>
    <xdr:ext cx="762000" cy="259045"/>
    <xdr:sp macro="" textlink="">
      <xdr:nvSpPr>
        <xdr:cNvPr id="397" name="テキスト ボックス 396"/>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163285</xdr:rowOff>
    </xdr:from>
    <xdr:to>
      <xdr:col>1</xdr:col>
      <xdr:colOff>676275</xdr:colOff>
      <xdr:row>75</xdr:row>
      <xdr:rowOff>93435</xdr:rowOff>
    </xdr:to>
    <xdr:sp macro="" textlink="">
      <xdr:nvSpPr>
        <xdr:cNvPr id="398" name="円/楕円 397"/>
        <xdr:cNvSpPr/>
      </xdr:nvSpPr>
      <xdr:spPr>
        <a:xfrm>
          <a:off x="1270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103612</xdr:rowOff>
    </xdr:from>
    <xdr:ext cx="762000" cy="259045"/>
    <xdr:sp macro="" textlink="">
      <xdr:nvSpPr>
        <xdr:cNvPr id="399" name="テキスト ボックス 398"/>
        <xdr:cNvSpPr txBox="1"/>
      </xdr:nvSpPr>
      <xdr:spPr>
        <a:xfrm>
          <a:off x="939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公債費以外に係る経常収支比率について、類似団体平均や全国平均は下回っているものの、県平均は上回っている。</a:t>
          </a:r>
          <a:endParaRPr kumimoji="1" lang="en-US" altLang="ja-JP" sz="1300">
            <a:latin typeface="ＭＳ Ｐゴシック"/>
          </a:endParaRPr>
        </a:p>
        <a:p>
          <a:r>
            <a:rPr kumimoji="1" lang="ja-JP" altLang="en-US" sz="1300">
              <a:latin typeface="ＭＳ Ｐゴシック"/>
            </a:rPr>
            <a:t>今後とも、市税の徴収対策強化や受益者負担の適正化、新たな歳入増の取組みを進め、経常一般財源の確保を図る。</a:t>
          </a:r>
          <a:endParaRPr kumimoji="1" lang="en-US" altLang="ja-JP" sz="1300">
            <a:latin typeface="ＭＳ Ｐゴシック"/>
          </a:endParaRPr>
        </a:p>
        <a:p>
          <a:r>
            <a:rPr kumimoji="1" lang="ja-JP" altLang="en-US" sz="1300">
              <a:latin typeface="ＭＳ Ｐゴシック"/>
            </a:rPr>
            <a:t>また、既存公共施設の整理統合を進め、経常経費の削減に努める。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76</xdr:row>
      <xdr:rowOff>67563</xdr:rowOff>
    </xdr:to>
    <xdr:cxnSp macro="">
      <xdr:nvCxnSpPr>
        <xdr:cNvPr id="430" name="直線コネクタ 429"/>
        <xdr:cNvCxnSpPr/>
      </xdr:nvCxnSpPr>
      <xdr:spPr>
        <a:xfrm>
          <a:off x="15671800" y="12997180"/>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26415</xdr:rowOff>
    </xdr:to>
    <xdr:cxnSp macro="">
      <xdr:nvCxnSpPr>
        <xdr:cNvPr id="433" name="直線コネクタ 432"/>
        <xdr:cNvCxnSpPr/>
      </xdr:nvCxnSpPr>
      <xdr:spPr>
        <a:xfrm flipV="1">
          <a:off x="14782800" y="129971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5" name="テキスト ボックス 434"/>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26415</xdr:rowOff>
    </xdr:from>
    <xdr:to>
      <xdr:col>21</xdr:col>
      <xdr:colOff>361950</xdr:colOff>
      <xdr:row>77</xdr:row>
      <xdr:rowOff>10413</xdr:rowOff>
    </xdr:to>
    <xdr:cxnSp macro="">
      <xdr:nvCxnSpPr>
        <xdr:cNvPr id="436" name="直線コネクタ 435"/>
        <xdr:cNvCxnSpPr/>
      </xdr:nvCxnSpPr>
      <xdr:spPr>
        <a:xfrm flipV="1">
          <a:off x="13893800" y="13056615"/>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147574</xdr:rowOff>
    </xdr:from>
    <xdr:to>
      <xdr:col>20</xdr:col>
      <xdr:colOff>158750</xdr:colOff>
      <xdr:row>77</xdr:row>
      <xdr:rowOff>10413</xdr:rowOff>
    </xdr:to>
    <xdr:cxnSp macro="">
      <xdr:nvCxnSpPr>
        <xdr:cNvPr id="439" name="直線コネクタ 438"/>
        <xdr:cNvCxnSpPr/>
      </xdr:nvCxnSpPr>
      <xdr:spPr>
        <a:xfrm>
          <a:off x="13004800" y="13006324"/>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16763</xdr:rowOff>
    </xdr:from>
    <xdr:to>
      <xdr:col>24</xdr:col>
      <xdr:colOff>82550</xdr:colOff>
      <xdr:row>76</xdr:row>
      <xdr:rowOff>118363</xdr:rowOff>
    </xdr:to>
    <xdr:sp macro="" textlink="">
      <xdr:nvSpPr>
        <xdr:cNvPr id="449" name="円/楕円 448"/>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33291</xdr:rowOff>
    </xdr:from>
    <xdr:ext cx="762000" cy="259045"/>
    <xdr:sp macro="" textlink="">
      <xdr:nvSpPr>
        <xdr:cNvPr id="450"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51" name="円/楕円 450"/>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52" name="テキスト ボックス 451"/>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147065</xdr:rowOff>
    </xdr:from>
    <xdr:to>
      <xdr:col>21</xdr:col>
      <xdr:colOff>412750</xdr:colOff>
      <xdr:row>76</xdr:row>
      <xdr:rowOff>77215</xdr:rowOff>
    </xdr:to>
    <xdr:sp macro="" textlink="">
      <xdr:nvSpPr>
        <xdr:cNvPr id="453" name="円/楕円 452"/>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54" name="テキスト ボックス 453"/>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131063</xdr:rowOff>
    </xdr:from>
    <xdr:to>
      <xdr:col>20</xdr:col>
      <xdr:colOff>209550</xdr:colOff>
      <xdr:row>77</xdr:row>
      <xdr:rowOff>61213</xdr:rowOff>
    </xdr:to>
    <xdr:sp macro="" textlink="">
      <xdr:nvSpPr>
        <xdr:cNvPr id="455" name="円/楕円 454"/>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56" name="テキスト ボックス 455"/>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57" name="円/楕円 456"/>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58" name="テキスト ボックス 457"/>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静岡県伊豆の国市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17481</xdr:rowOff>
    </xdr:from>
    <xdr:to>
      <xdr:col>4</xdr:col>
      <xdr:colOff>1117600</xdr:colOff>
      <xdr:row>18</xdr:row>
      <xdr:rowOff>17705</xdr:rowOff>
    </xdr:to>
    <xdr:cxnSp macro="">
      <xdr:nvCxnSpPr>
        <xdr:cNvPr id="47" name="直線コネクタ 46"/>
        <xdr:cNvCxnSpPr/>
      </xdr:nvCxnSpPr>
      <xdr:spPr bwMode="auto">
        <a:xfrm>
          <a:off x="5003800" y="3151206"/>
          <a:ext cx="647700" cy="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61453</xdr:rowOff>
    </xdr:from>
    <xdr:ext cx="762000" cy="259045"/>
    <xdr:sp macro="" textlink="">
      <xdr:nvSpPr>
        <xdr:cNvPr id="48" name="人口1人当たり決算額の推移平均値テキスト130"/>
        <xdr:cNvSpPr txBox="1"/>
      </xdr:nvSpPr>
      <xdr:spPr>
        <a:xfrm>
          <a:off x="5740400" y="285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17481</xdr:rowOff>
    </xdr:from>
    <xdr:to>
      <xdr:col>4</xdr:col>
      <xdr:colOff>469900</xdr:colOff>
      <xdr:row>18</xdr:row>
      <xdr:rowOff>28664</xdr:rowOff>
    </xdr:to>
    <xdr:cxnSp macro="">
      <xdr:nvCxnSpPr>
        <xdr:cNvPr id="50" name="直線コネクタ 49"/>
        <xdr:cNvCxnSpPr/>
      </xdr:nvCxnSpPr>
      <xdr:spPr bwMode="auto">
        <a:xfrm flipV="1">
          <a:off x="4305300" y="3151206"/>
          <a:ext cx="698500" cy="11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130432</xdr:rowOff>
    </xdr:from>
    <xdr:ext cx="736600" cy="259045"/>
    <xdr:sp macro="" textlink="">
      <xdr:nvSpPr>
        <xdr:cNvPr id="52" name="テキスト ボックス 51"/>
        <xdr:cNvSpPr txBox="1"/>
      </xdr:nvSpPr>
      <xdr:spPr>
        <a:xfrm>
          <a:off x="4622800" y="274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25550</xdr:rowOff>
    </xdr:from>
    <xdr:to>
      <xdr:col>3</xdr:col>
      <xdr:colOff>904875</xdr:colOff>
      <xdr:row>18</xdr:row>
      <xdr:rowOff>28664</xdr:rowOff>
    </xdr:to>
    <xdr:cxnSp macro="">
      <xdr:nvCxnSpPr>
        <xdr:cNvPr id="53" name="直線コネクタ 52"/>
        <xdr:cNvCxnSpPr/>
      </xdr:nvCxnSpPr>
      <xdr:spPr bwMode="auto">
        <a:xfrm>
          <a:off x="3606800" y="3159275"/>
          <a:ext cx="698500" cy="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144034</xdr:rowOff>
    </xdr:from>
    <xdr:ext cx="762000" cy="259045"/>
    <xdr:sp macro="" textlink="">
      <xdr:nvSpPr>
        <xdr:cNvPr id="55" name="テキスト ボックス 54"/>
        <xdr:cNvSpPr txBox="1"/>
      </xdr:nvSpPr>
      <xdr:spPr>
        <a:xfrm>
          <a:off x="3924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17106</xdr:rowOff>
    </xdr:from>
    <xdr:to>
      <xdr:col>3</xdr:col>
      <xdr:colOff>206375</xdr:colOff>
      <xdr:row>18</xdr:row>
      <xdr:rowOff>25550</xdr:rowOff>
    </xdr:to>
    <xdr:cxnSp macro="">
      <xdr:nvCxnSpPr>
        <xdr:cNvPr id="56" name="直線コネクタ 55"/>
        <xdr:cNvCxnSpPr/>
      </xdr:nvCxnSpPr>
      <xdr:spPr bwMode="auto">
        <a:xfrm>
          <a:off x="2908300" y="3150831"/>
          <a:ext cx="698500" cy="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137213</xdr:rowOff>
    </xdr:from>
    <xdr:ext cx="762000" cy="259045"/>
    <xdr:sp macro="" textlink="">
      <xdr:nvSpPr>
        <xdr:cNvPr id="58" name="テキスト ボックス 57"/>
        <xdr:cNvSpPr txBox="1"/>
      </xdr:nvSpPr>
      <xdr:spPr>
        <a:xfrm>
          <a:off x="32258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126601</xdr:rowOff>
    </xdr:from>
    <xdr:ext cx="762000" cy="259045"/>
    <xdr:sp macro="" textlink="">
      <xdr:nvSpPr>
        <xdr:cNvPr id="60" name="テキスト ボックス 59"/>
        <xdr:cNvSpPr txBox="1"/>
      </xdr:nvSpPr>
      <xdr:spPr>
        <a:xfrm>
          <a:off x="2527300" y="274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138355</xdr:rowOff>
    </xdr:from>
    <xdr:to>
      <xdr:col>5</xdr:col>
      <xdr:colOff>34925</xdr:colOff>
      <xdr:row>18</xdr:row>
      <xdr:rowOff>68505</xdr:rowOff>
    </xdr:to>
    <xdr:sp macro="" textlink="">
      <xdr:nvSpPr>
        <xdr:cNvPr id="66" name="円/楕円 65"/>
        <xdr:cNvSpPr/>
      </xdr:nvSpPr>
      <xdr:spPr bwMode="auto">
        <a:xfrm>
          <a:off x="5600700" y="310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46932</xdr:rowOff>
    </xdr:from>
    <xdr:ext cx="762000" cy="259045"/>
    <xdr:sp macro="" textlink="">
      <xdr:nvSpPr>
        <xdr:cNvPr id="67" name="人口1人当たり決算額の推移該当値テキスト130"/>
        <xdr:cNvSpPr txBox="1"/>
      </xdr:nvSpPr>
      <xdr:spPr>
        <a:xfrm>
          <a:off x="5740400" y="300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71,822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138131</xdr:rowOff>
    </xdr:from>
    <xdr:to>
      <xdr:col>4</xdr:col>
      <xdr:colOff>520700</xdr:colOff>
      <xdr:row>18</xdr:row>
      <xdr:rowOff>68281</xdr:rowOff>
    </xdr:to>
    <xdr:sp macro="" textlink="">
      <xdr:nvSpPr>
        <xdr:cNvPr id="68" name="円/楕円 67"/>
        <xdr:cNvSpPr/>
      </xdr:nvSpPr>
      <xdr:spPr bwMode="auto">
        <a:xfrm>
          <a:off x="4953000" y="310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53058</xdr:rowOff>
    </xdr:from>
    <xdr:ext cx="736600" cy="259045"/>
    <xdr:sp macro="" textlink="">
      <xdr:nvSpPr>
        <xdr:cNvPr id="69" name="テキスト ボックス 68"/>
        <xdr:cNvSpPr txBox="1"/>
      </xdr:nvSpPr>
      <xdr:spPr>
        <a:xfrm>
          <a:off x="4622800" y="3186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149314</xdr:rowOff>
    </xdr:from>
    <xdr:to>
      <xdr:col>3</xdr:col>
      <xdr:colOff>955675</xdr:colOff>
      <xdr:row>18</xdr:row>
      <xdr:rowOff>79464</xdr:rowOff>
    </xdr:to>
    <xdr:sp macro="" textlink="">
      <xdr:nvSpPr>
        <xdr:cNvPr id="70" name="円/楕円 69"/>
        <xdr:cNvSpPr/>
      </xdr:nvSpPr>
      <xdr:spPr bwMode="auto">
        <a:xfrm>
          <a:off x="4254500" y="3111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64241</xdr:rowOff>
    </xdr:from>
    <xdr:ext cx="762000" cy="259045"/>
    <xdr:sp macro="" textlink="">
      <xdr:nvSpPr>
        <xdr:cNvPr id="71" name="テキスト ボックス 70"/>
        <xdr:cNvSpPr txBox="1"/>
      </xdr:nvSpPr>
      <xdr:spPr>
        <a:xfrm>
          <a:off x="3924300" y="319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69,425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146200</xdr:rowOff>
    </xdr:from>
    <xdr:to>
      <xdr:col>3</xdr:col>
      <xdr:colOff>257175</xdr:colOff>
      <xdr:row>18</xdr:row>
      <xdr:rowOff>76350</xdr:rowOff>
    </xdr:to>
    <xdr:sp macro="" textlink="">
      <xdr:nvSpPr>
        <xdr:cNvPr id="72" name="円/楕円 71"/>
        <xdr:cNvSpPr/>
      </xdr:nvSpPr>
      <xdr:spPr bwMode="auto">
        <a:xfrm>
          <a:off x="3556000" y="310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61127</xdr:rowOff>
    </xdr:from>
    <xdr:ext cx="762000" cy="259045"/>
    <xdr:sp macro="" textlink="">
      <xdr:nvSpPr>
        <xdr:cNvPr id="73" name="テキスト ボックス 72"/>
        <xdr:cNvSpPr txBox="1"/>
      </xdr:nvSpPr>
      <xdr:spPr>
        <a:xfrm>
          <a:off x="3225800" y="319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137756</xdr:rowOff>
    </xdr:from>
    <xdr:to>
      <xdr:col>2</xdr:col>
      <xdr:colOff>692150</xdr:colOff>
      <xdr:row>18</xdr:row>
      <xdr:rowOff>67906</xdr:rowOff>
    </xdr:to>
    <xdr:sp macro="" textlink="">
      <xdr:nvSpPr>
        <xdr:cNvPr id="74" name="円/楕円 73"/>
        <xdr:cNvSpPr/>
      </xdr:nvSpPr>
      <xdr:spPr bwMode="auto">
        <a:xfrm>
          <a:off x="2857500" y="3100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52683</xdr:rowOff>
    </xdr:from>
    <xdr:ext cx="762000" cy="259045"/>
    <xdr:sp macro="" textlink="">
      <xdr:nvSpPr>
        <xdr:cNvPr id="75" name="テキスト ボックス 74"/>
        <xdr:cNvSpPr txBox="1"/>
      </xdr:nvSpPr>
      <xdr:spPr>
        <a:xfrm>
          <a:off x="2527300" y="318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88291</xdr:rowOff>
    </xdr:from>
    <xdr:to>
      <xdr:col>4</xdr:col>
      <xdr:colOff>1117600</xdr:colOff>
      <xdr:row>37</xdr:row>
      <xdr:rowOff>93758</xdr:rowOff>
    </xdr:to>
    <xdr:cxnSp macro="">
      <xdr:nvCxnSpPr>
        <xdr:cNvPr id="109" name="直線コネクタ 108"/>
        <xdr:cNvCxnSpPr/>
      </xdr:nvCxnSpPr>
      <xdr:spPr bwMode="auto">
        <a:xfrm flipV="1">
          <a:off x="5003800" y="7212991"/>
          <a:ext cx="647700" cy="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80728</xdr:rowOff>
    </xdr:from>
    <xdr:to>
      <xdr:col>4</xdr:col>
      <xdr:colOff>469900</xdr:colOff>
      <xdr:row>37</xdr:row>
      <xdr:rowOff>93758</xdr:rowOff>
    </xdr:to>
    <xdr:cxnSp macro="">
      <xdr:nvCxnSpPr>
        <xdr:cNvPr id="112" name="直線コネクタ 111"/>
        <xdr:cNvCxnSpPr/>
      </xdr:nvCxnSpPr>
      <xdr:spPr bwMode="auto">
        <a:xfrm>
          <a:off x="4305300" y="7205428"/>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161555</xdr:rowOff>
    </xdr:from>
    <xdr:ext cx="736600" cy="259045"/>
    <xdr:sp macro="" textlink="">
      <xdr:nvSpPr>
        <xdr:cNvPr id="114" name="テキスト ボックス 113"/>
        <xdr:cNvSpPr txBox="1"/>
      </xdr:nvSpPr>
      <xdr:spPr>
        <a:xfrm>
          <a:off x="4622800" y="67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80728</xdr:rowOff>
    </xdr:from>
    <xdr:to>
      <xdr:col>3</xdr:col>
      <xdr:colOff>904875</xdr:colOff>
      <xdr:row>37</xdr:row>
      <xdr:rowOff>83795</xdr:rowOff>
    </xdr:to>
    <xdr:cxnSp macro="">
      <xdr:nvCxnSpPr>
        <xdr:cNvPr id="115" name="直線コネクタ 114"/>
        <xdr:cNvCxnSpPr/>
      </xdr:nvCxnSpPr>
      <xdr:spPr bwMode="auto">
        <a:xfrm flipV="1">
          <a:off x="3606800" y="7205428"/>
          <a:ext cx="698500" cy="3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114425</xdr:rowOff>
    </xdr:from>
    <xdr:ext cx="762000" cy="259045"/>
    <xdr:sp macro="" textlink="">
      <xdr:nvSpPr>
        <xdr:cNvPr id="117" name="テキスト ボックス 116"/>
        <xdr:cNvSpPr txBox="1"/>
      </xdr:nvSpPr>
      <xdr:spPr>
        <a:xfrm>
          <a:off x="39243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80670</xdr:rowOff>
    </xdr:from>
    <xdr:to>
      <xdr:col>3</xdr:col>
      <xdr:colOff>206375</xdr:colOff>
      <xdr:row>37</xdr:row>
      <xdr:rowOff>83795</xdr:rowOff>
    </xdr:to>
    <xdr:cxnSp macro="">
      <xdr:nvCxnSpPr>
        <xdr:cNvPr id="118" name="直線コネクタ 117"/>
        <xdr:cNvCxnSpPr/>
      </xdr:nvCxnSpPr>
      <xdr:spPr bwMode="auto">
        <a:xfrm>
          <a:off x="2908300" y="7205370"/>
          <a:ext cx="698500" cy="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37491</xdr:rowOff>
    </xdr:from>
    <xdr:to>
      <xdr:col>5</xdr:col>
      <xdr:colOff>34925</xdr:colOff>
      <xdr:row>37</xdr:row>
      <xdr:rowOff>139091</xdr:rowOff>
    </xdr:to>
    <xdr:sp macro="" textlink="">
      <xdr:nvSpPr>
        <xdr:cNvPr id="128" name="円/楕円 127"/>
        <xdr:cNvSpPr/>
      </xdr:nvSpPr>
      <xdr:spPr bwMode="auto">
        <a:xfrm>
          <a:off x="5600700" y="716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9568</xdr:rowOff>
    </xdr:from>
    <xdr:ext cx="762000" cy="259045"/>
    <xdr:sp macro="" textlink="">
      <xdr:nvSpPr>
        <xdr:cNvPr id="129" name="人口1人当たり決算額の推移該当値テキスト445"/>
        <xdr:cNvSpPr txBox="1"/>
      </xdr:nvSpPr>
      <xdr:spPr>
        <a:xfrm>
          <a:off x="5740400" y="713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18,032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42958</xdr:rowOff>
    </xdr:from>
    <xdr:to>
      <xdr:col>4</xdr:col>
      <xdr:colOff>520700</xdr:colOff>
      <xdr:row>37</xdr:row>
      <xdr:rowOff>144558</xdr:rowOff>
    </xdr:to>
    <xdr:sp macro="" textlink="">
      <xdr:nvSpPr>
        <xdr:cNvPr id="130" name="円/楕円 129"/>
        <xdr:cNvSpPr/>
      </xdr:nvSpPr>
      <xdr:spPr bwMode="auto">
        <a:xfrm>
          <a:off x="4953000" y="7167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129335</xdr:rowOff>
    </xdr:from>
    <xdr:ext cx="736600" cy="259045"/>
    <xdr:sp macro="" textlink="">
      <xdr:nvSpPr>
        <xdr:cNvPr id="131" name="テキスト ボックス 130"/>
        <xdr:cNvSpPr txBox="1"/>
      </xdr:nvSpPr>
      <xdr:spPr>
        <a:xfrm>
          <a:off x="4622800" y="72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29928</xdr:rowOff>
    </xdr:from>
    <xdr:to>
      <xdr:col>3</xdr:col>
      <xdr:colOff>955675</xdr:colOff>
      <xdr:row>37</xdr:row>
      <xdr:rowOff>131528</xdr:rowOff>
    </xdr:to>
    <xdr:sp macro="" textlink="">
      <xdr:nvSpPr>
        <xdr:cNvPr id="132" name="円/楕円 131"/>
        <xdr:cNvSpPr/>
      </xdr:nvSpPr>
      <xdr:spPr bwMode="auto">
        <a:xfrm>
          <a:off x="4254500" y="715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116305</xdr:rowOff>
    </xdr:from>
    <xdr:ext cx="762000" cy="259045"/>
    <xdr:sp macro="" textlink="">
      <xdr:nvSpPr>
        <xdr:cNvPr id="133" name="テキスト ボックス 132"/>
        <xdr:cNvSpPr txBox="1"/>
      </xdr:nvSpPr>
      <xdr:spPr>
        <a:xfrm>
          <a:off x="3924300" y="724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32995</xdr:rowOff>
    </xdr:from>
    <xdr:to>
      <xdr:col>3</xdr:col>
      <xdr:colOff>257175</xdr:colOff>
      <xdr:row>37</xdr:row>
      <xdr:rowOff>134595</xdr:rowOff>
    </xdr:to>
    <xdr:sp macro="" textlink="">
      <xdr:nvSpPr>
        <xdr:cNvPr id="134" name="円/楕円 133"/>
        <xdr:cNvSpPr/>
      </xdr:nvSpPr>
      <xdr:spPr bwMode="auto">
        <a:xfrm>
          <a:off x="3556000" y="715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119372</xdr:rowOff>
    </xdr:from>
    <xdr:ext cx="762000" cy="259045"/>
    <xdr:sp macro="" textlink="">
      <xdr:nvSpPr>
        <xdr:cNvPr id="135" name="テキスト ボックス 134"/>
        <xdr:cNvSpPr txBox="1"/>
      </xdr:nvSpPr>
      <xdr:spPr>
        <a:xfrm>
          <a:off x="3225800" y="724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29870</xdr:rowOff>
    </xdr:from>
    <xdr:to>
      <xdr:col>2</xdr:col>
      <xdr:colOff>692150</xdr:colOff>
      <xdr:row>37</xdr:row>
      <xdr:rowOff>131470</xdr:rowOff>
    </xdr:to>
    <xdr:sp macro="" textlink="">
      <xdr:nvSpPr>
        <xdr:cNvPr id="136" name="円/楕円 135"/>
        <xdr:cNvSpPr/>
      </xdr:nvSpPr>
      <xdr:spPr bwMode="auto">
        <a:xfrm>
          <a:off x="2857500" y="715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116247</xdr:rowOff>
    </xdr:from>
    <xdr:ext cx="762000" cy="259045"/>
    <xdr:sp macro="" textlink="">
      <xdr:nvSpPr>
        <xdr:cNvPr id="137" name="テキスト ボックス 136"/>
        <xdr:cNvSpPr txBox="1"/>
      </xdr:nvSpPr>
      <xdr:spPr>
        <a:xfrm>
          <a:off x="2527300" y="724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49,829
49,399
94.62
19,804,130
19,233,835
396,811
12,103,548
18,909,083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54199</xdr:rowOff>
    </xdr:from>
    <xdr:to>
      <xdr:col>6</xdr:col>
      <xdr:colOff>511175</xdr:colOff>
      <xdr:row>37</xdr:row>
      <xdr:rowOff>55566</xdr:rowOff>
    </xdr:to>
    <xdr:cxnSp macro="">
      <xdr:nvCxnSpPr>
        <xdr:cNvPr id="58" name="直線コネクタ 57"/>
        <xdr:cNvCxnSpPr/>
      </xdr:nvCxnSpPr>
      <xdr:spPr>
        <a:xfrm>
          <a:off x="3797300" y="6397849"/>
          <a:ext cx="8382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97279</xdr:rowOff>
    </xdr:from>
    <xdr:ext cx="534377" cy="259045"/>
    <xdr:sp macro="" textlink="">
      <xdr:nvSpPr>
        <xdr:cNvPr id="59" name="人件費平均値テキスト"/>
        <xdr:cNvSpPr txBox="1"/>
      </xdr:nvSpPr>
      <xdr:spPr>
        <a:xfrm>
          <a:off x="4686300" y="609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54199</xdr:rowOff>
    </xdr:from>
    <xdr:to>
      <xdr:col>5</xdr:col>
      <xdr:colOff>358775</xdr:colOff>
      <xdr:row>37</xdr:row>
      <xdr:rowOff>67577</xdr:rowOff>
    </xdr:to>
    <xdr:cxnSp macro="">
      <xdr:nvCxnSpPr>
        <xdr:cNvPr id="61" name="直線コネクタ 60"/>
        <xdr:cNvCxnSpPr/>
      </xdr:nvCxnSpPr>
      <xdr:spPr>
        <a:xfrm flipV="1">
          <a:off x="2908300" y="6397849"/>
          <a:ext cx="8890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164745</xdr:rowOff>
    </xdr:from>
    <xdr:ext cx="534377" cy="259045"/>
    <xdr:sp macro="" textlink="">
      <xdr:nvSpPr>
        <xdr:cNvPr id="63" name="テキスト ボックス 62"/>
        <xdr:cNvSpPr txBox="1"/>
      </xdr:nvSpPr>
      <xdr:spPr>
        <a:xfrm>
          <a:off x="3530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64248</xdr:rowOff>
    </xdr:from>
    <xdr:to>
      <xdr:col>4</xdr:col>
      <xdr:colOff>155575</xdr:colOff>
      <xdr:row>37</xdr:row>
      <xdr:rowOff>67577</xdr:rowOff>
    </xdr:to>
    <xdr:cxnSp macro="">
      <xdr:nvCxnSpPr>
        <xdr:cNvPr id="64" name="直線コネクタ 63"/>
        <xdr:cNvCxnSpPr/>
      </xdr:nvCxnSpPr>
      <xdr:spPr>
        <a:xfrm>
          <a:off x="2019300" y="6407898"/>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169674</xdr:rowOff>
    </xdr:from>
    <xdr:ext cx="534377" cy="259045"/>
    <xdr:sp macro="" textlink="">
      <xdr:nvSpPr>
        <xdr:cNvPr id="66" name="テキスト ボックス 65"/>
        <xdr:cNvSpPr txBox="1"/>
      </xdr:nvSpPr>
      <xdr:spPr>
        <a:xfrm>
          <a:off x="2641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57335</xdr:rowOff>
    </xdr:from>
    <xdr:to>
      <xdr:col>2</xdr:col>
      <xdr:colOff>638175</xdr:colOff>
      <xdr:row>37</xdr:row>
      <xdr:rowOff>64248</xdr:rowOff>
    </xdr:to>
    <xdr:cxnSp macro="">
      <xdr:nvCxnSpPr>
        <xdr:cNvPr id="67" name="直線コネクタ 66"/>
        <xdr:cNvCxnSpPr/>
      </xdr:nvCxnSpPr>
      <xdr:spPr>
        <a:xfrm>
          <a:off x="1130300" y="6400985"/>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161906</xdr:rowOff>
    </xdr:from>
    <xdr:ext cx="534377" cy="259045"/>
    <xdr:sp macro="" textlink="">
      <xdr:nvSpPr>
        <xdr:cNvPr id="69" name="テキスト ボックス 68"/>
        <xdr:cNvSpPr txBox="1"/>
      </xdr:nvSpPr>
      <xdr:spPr>
        <a:xfrm>
          <a:off x="1752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153521</xdr:rowOff>
    </xdr:from>
    <xdr:ext cx="534377" cy="259045"/>
    <xdr:sp macro="" textlink="">
      <xdr:nvSpPr>
        <xdr:cNvPr id="71" name="テキスト ボックス 70"/>
        <xdr:cNvSpPr txBox="1"/>
      </xdr:nvSpPr>
      <xdr:spPr>
        <a:xfrm>
          <a:off x="863111" y="59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4766</xdr:rowOff>
    </xdr:from>
    <xdr:to>
      <xdr:col>6</xdr:col>
      <xdr:colOff>561975</xdr:colOff>
      <xdr:row>37</xdr:row>
      <xdr:rowOff>106366</xdr:rowOff>
    </xdr:to>
    <xdr:sp macro="" textlink="">
      <xdr:nvSpPr>
        <xdr:cNvPr id="77" name="円/楕円 76"/>
        <xdr:cNvSpPr/>
      </xdr:nvSpPr>
      <xdr:spPr>
        <a:xfrm>
          <a:off x="4584700" y="63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91143</xdr:rowOff>
    </xdr:from>
    <xdr:ext cx="534377" cy="259045"/>
    <xdr:sp macro="" textlink="">
      <xdr:nvSpPr>
        <xdr:cNvPr id="78" name="人件費該当値テキスト"/>
        <xdr:cNvSpPr txBox="1"/>
      </xdr:nvSpPr>
      <xdr:spPr>
        <a:xfrm>
          <a:off x="4686300" y="62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55,902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3399</xdr:rowOff>
    </xdr:from>
    <xdr:to>
      <xdr:col>5</xdr:col>
      <xdr:colOff>409575</xdr:colOff>
      <xdr:row>37</xdr:row>
      <xdr:rowOff>104999</xdr:rowOff>
    </xdr:to>
    <xdr:sp macro="" textlink="">
      <xdr:nvSpPr>
        <xdr:cNvPr id="79" name="円/楕円 78"/>
        <xdr:cNvSpPr/>
      </xdr:nvSpPr>
      <xdr:spPr>
        <a:xfrm>
          <a:off x="3746500" y="63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96126</xdr:rowOff>
    </xdr:from>
    <xdr:ext cx="534377" cy="259045"/>
    <xdr:sp macro="" textlink="">
      <xdr:nvSpPr>
        <xdr:cNvPr id="80" name="テキスト ボックス 79"/>
        <xdr:cNvSpPr txBox="1"/>
      </xdr:nvSpPr>
      <xdr:spPr>
        <a:xfrm>
          <a:off x="3530111" y="64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16777</xdr:rowOff>
    </xdr:from>
    <xdr:to>
      <xdr:col>4</xdr:col>
      <xdr:colOff>206375</xdr:colOff>
      <xdr:row>37</xdr:row>
      <xdr:rowOff>118377</xdr:rowOff>
    </xdr:to>
    <xdr:sp macro="" textlink="">
      <xdr:nvSpPr>
        <xdr:cNvPr id="81" name="円/楕円 80"/>
        <xdr:cNvSpPr/>
      </xdr:nvSpPr>
      <xdr:spPr>
        <a:xfrm>
          <a:off x="2857500" y="63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109504</xdr:rowOff>
    </xdr:from>
    <xdr:ext cx="534377" cy="259045"/>
    <xdr:sp macro="" textlink="">
      <xdr:nvSpPr>
        <xdr:cNvPr id="82" name="テキスト ボックス 81"/>
        <xdr:cNvSpPr txBox="1"/>
      </xdr:nvSpPr>
      <xdr:spPr>
        <a:xfrm>
          <a:off x="2641111" y="64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13448</xdr:rowOff>
    </xdr:from>
    <xdr:to>
      <xdr:col>3</xdr:col>
      <xdr:colOff>3175</xdr:colOff>
      <xdr:row>37</xdr:row>
      <xdr:rowOff>115048</xdr:rowOff>
    </xdr:to>
    <xdr:sp macro="" textlink="">
      <xdr:nvSpPr>
        <xdr:cNvPr id="83" name="円/楕円 82"/>
        <xdr:cNvSpPr/>
      </xdr:nvSpPr>
      <xdr:spPr>
        <a:xfrm>
          <a:off x="1968500" y="63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106175</xdr:rowOff>
    </xdr:from>
    <xdr:ext cx="534377" cy="259045"/>
    <xdr:sp macro="" textlink="">
      <xdr:nvSpPr>
        <xdr:cNvPr id="84" name="テキスト ボックス 83"/>
        <xdr:cNvSpPr txBox="1"/>
      </xdr:nvSpPr>
      <xdr:spPr>
        <a:xfrm>
          <a:off x="1752111" y="64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6535</xdr:rowOff>
    </xdr:from>
    <xdr:to>
      <xdr:col>1</xdr:col>
      <xdr:colOff>485775</xdr:colOff>
      <xdr:row>37</xdr:row>
      <xdr:rowOff>108135</xdr:rowOff>
    </xdr:to>
    <xdr:sp macro="" textlink="">
      <xdr:nvSpPr>
        <xdr:cNvPr id="85" name="円/楕円 84"/>
        <xdr:cNvSpPr/>
      </xdr:nvSpPr>
      <xdr:spPr>
        <a:xfrm>
          <a:off x="1079500" y="63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99262</xdr:rowOff>
    </xdr:from>
    <xdr:ext cx="534377" cy="259045"/>
    <xdr:sp macro="" textlink="">
      <xdr:nvSpPr>
        <xdr:cNvPr id="86" name="テキスト ボックス 85"/>
        <xdr:cNvSpPr txBox="1"/>
      </xdr:nvSpPr>
      <xdr:spPr>
        <a:xfrm>
          <a:off x="863111" y="644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89091</xdr:rowOff>
    </xdr:from>
    <xdr:to>
      <xdr:col>6</xdr:col>
      <xdr:colOff>511175</xdr:colOff>
      <xdr:row>56</xdr:row>
      <xdr:rowOff>104178</xdr:rowOff>
    </xdr:to>
    <xdr:cxnSp macro="">
      <xdr:nvCxnSpPr>
        <xdr:cNvPr id="116" name="直線コネクタ 115"/>
        <xdr:cNvCxnSpPr/>
      </xdr:nvCxnSpPr>
      <xdr:spPr>
        <a:xfrm flipV="1">
          <a:off x="3797300" y="9690291"/>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65905</xdr:rowOff>
    </xdr:from>
    <xdr:ext cx="534377" cy="259045"/>
    <xdr:sp macro="" textlink="">
      <xdr:nvSpPr>
        <xdr:cNvPr id="117" name="物件費平均値テキスト"/>
        <xdr:cNvSpPr txBox="1"/>
      </xdr:nvSpPr>
      <xdr:spPr>
        <a:xfrm>
          <a:off x="4686300" y="9667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104178</xdr:rowOff>
    </xdr:from>
    <xdr:to>
      <xdr:col>5</xdr:col>
      <xdr:colOff>358775</xdr:colOff>
      <xdr:row>56</xdr:row>
      <xdr:rowOff>148399</xdr:rowOff>
    </xdr:to>
    <xdr:cxnSp macro="">
      <xdr:nvCxnSpPr>
        <xdr:cNvPr id="119" name="直線コネクタ 118"/>
        <xdr:cNvCxnSpPr/>
      </xdr:nvCxnSpPr>
      <xdr:spPr>
        <a:xfrm flipV="1">
          <a:off x="2908300" y="9705378"/>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1" name="テキスト ボックス 120"/>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148399</xdr:rowOff>
    </xdr:from>
    <xdr:to>
      <xdr:col>4</xdr:col>
      <xdr:colOff>155575</xdr:colOff>
      <xdr:row>56</xdr:row>
      <xdr:rowOff>160566</xdr:rowOff>
    </xdr:to>
    <xdr:cxnSp macro="">
      <xdr:nvCxnSpPr>
        <xdr:cNvPr id="122" name="直線コネクタ 121"/>
        <xdr:cNvCxnSpPr/>
      </xdr:nvCxnSpPr>
      <xdr:spPr>
        <a:xfrm flipV="1">
          <a:off x="2019300" y="9749599"/>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24" name="テキスト ボックス 123"/>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146672</xdr:rowOff>
    </xdr:from>
    <xdr:to>
      <xdr:col>2</xdr:col>
      <xdr:colOff>638175</xdr:colOff>
      <xdr:row>56</xdr:row>
      <xdr:rowOff>160566</xdr:rowOff>
    </xdr:to>
    <xdr:cxnSp macro="">
      <xdr:nvCxnSpPr>
        <xdr:cNvPr id="125" name="直線コネクタ 124"/>
        <xdr:cNvCxnSpPr/>
      </xdr:nvCxnSpPr>
      <xdr:spPr>
        <a:xfrm>
          <a:off x="1130300" y="9747872"/>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27" name="テキスト ボックス 126"/>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29" name="テキスト ボックス 128"/>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38291</xdr:rowOff>
    </xdr:from>
    <xdr:to>
      <xdr:col>6</xdr:col>
      <xdr:colOff>561975</xdr:colOff>
      <xdr:row>56</xdr:row>
      <xdr:rowOff>139891</xdr:rowOff>
    </xdr:to>
    <xdr:sp macro="" textlink="">
      <xdr:nvSpPr>
        <xdr:cNvPr id="135" name="円/楕円 134"/>
        <xdr:cNvSpPr/>
      </xdr:nvSpPr>
      <xdr:spPr>
        <a:xfrm>
          <a:off x="4584700" y="96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61168</xdr:rowOff>
    </xdr:from>
    <xdr:ext cx="534377" cy="259045"/>
    <xdr:sp macro="" textlink="">
      <xdr:nvSpPr>
        <xdr:cNvPr id="136" name="物件費該当値テキスト"/>
        <xdr:cNvSpPr txBox="1"/>
      </xdr:nvSpPr>
      <xdr:spPr>
        <a:xfrm>
          <a:off x="4686300" y="94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53378</xdr:rowOff>
    </xdr:from>
    <xdr:to>
      <xdr:col>5</xdr:col>
      <xdr:colOff>409575</xdr:colOff>
      <xdr:row>56</xdr:row>
      <xdr:rowOff>154978</xdr:rowOff>
    </xdr:to>
    <xdr:sp macro="" textlink="">
      <xdr:nvSpPr>
        <xdr:cNvPr id="137" name="円/楕円 136"/>
        <xdr:cNvSpPr/>
      </xdr:nvSpPr>
      <xdr:spPr>
        <a:xfrm>
          <a:off x="3746500" y="96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146105</xdr:rowOff>
    </xdr:from>
    <xdr:ext cx="534377" cy="259045"/>
    <xdr:sp macro="" textlink="">
      <xdr:nvSpPr>
        <xdr:cNvPr id="138" name="テキスト ボックス 137"/>
        <xdr:cNvSpPr txBox="1"/>
      </xdr:nvSpPr>
      <xdr:spPr>
        <a:xfrm>
          <a:off x="3530111" y="97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97599</xdr:rowOff>
    </xdr:from>
    <xdr:to>
      <xdr:col>4</xdr:col>
      <xdr:colOff>206375</xdr:colOff>
      <xdr:row>57</xdr:row>
      <xdr:rowOff>27749</xdr:rowOff>
    </xdr:to>
    <xdr:sp macro="" textlink="">
      <xdr:nvSpPr>
        <xdr:cNvPr id="139" name="円/楕円 138"/>
        <xdr:cNvSpPr/>
      </xdr:nvSpPr>
      <xdr:spPr>
        <a:xfrm>
          <a:off x="2857500" y="96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18876</xdr:rowOff>
    </xdr:from>
    <xdr:ext cx="534377" cy="259045"/>
    <xdr:sp macro="" textlink="">
      <xdr:nvSpPr>
        <xdr:cNvPr id="140" name="テキスト ボックス 139"/>
        <xdr:cNvSpPr txBox="1"/>
      </xdr:nvSpPr>
      <xdr:spPr>
        <a:xfrm>
          <a:off x="2641111" y="97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109766</xdr:rowOff>
    </xdr:from>
    <xdr:to>
      <xdr:col>3</xdr:col>
      <xdr:colOff>3175</xdr:colOff>
      <xdr:row>57</xdr:row>
      <xdr:rowOff>39916</xdr:rowOff>
    </xdr:to>
    <xdr:sp macro="" textlink="">
      <xdr:nvSpPr>
        <xdr:cNvPr id="141" name="円/楕円 140"/>
        <xdr:cNvSpPr/>
      </xdr:nvSpPr>
      <xdr:spPr>
        <a:xfrm>
          <a:off x="1968500" y="97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31043</xdr:rowOff>
    </xdr:from>
    <xdr:ext cx="534377" cy="259045"/>
    <xdr:sp macro="" textlink="">
      <xdr:nvSpPr>
        <xdr:cNvPr id="142" name="テキスト ボックス 141"/>
        <xdr:cNvSpPr txBox="1"/>
      </xdr:nvSpPr>
      <xdr:spPr>
        <a:xfrm>
          <a:off x="1752111" y="98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95872</xdr:rowOff>
    </xdr:from>
    <xdr:to>
      <xdr:col>1</xdr:col>
      <xdr:colOff>485775</xdr:colOff>
      <xdr:row>57</xdr:row>
      <xdr:rowOff>26022</xdr:rowOff>
    </xdr:to>
    <xdr:sp macro="" textlink="">
      <xdr:nvSpPr>
        <xdr:cNvPr id="143" name="円/楕円 142"/>
        <xdr:cNvSpPr/>
      </xdr:nvSpPr>
      <xdr:spPr>
        <a:xfrm>
          <a:off x="1079500" y="96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17149</xdr:rowOff>
    </xdr:from>
    <xdr:ext cx="534377" cy="259045"/>
    <xdr:sp macro="" textlink="">
      <xdr:nvSpPr>
        <xdr:cNvPr id="144" name="テキスト ボックス 143"/>
        <xdr:cNvSpPr txBox="1"/>
      </xdr:nvSpPr>
      <xdr:spPr>
        <a:xfrm>
          <a:off x="863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6231</xdr:rowOff>
    </xdr:from>
    <xdr:to>
      <xdr:col>6</xdr:col>
      <xdr:colOff>511175</xdr:colOff>
      <xdr:row>79</xdr:row>
      <xdr:rowOff>12435</xdr:rowOff>
    </xdr:to>
    <xdr:cxnSp macro="">
      <xdr:nvCxnSpPr>
        <xdr:cNvPr id="175" name="直線コネクタ 174"/>
        <xdr:cNvCxnSpPr/>
      </xdr:nvCxnSpPr>
      <xdr:spPr>
        <a:xfrm flipV="1">
          <a:off x="3797300" y="13550781"/>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1397</xdr:rowOff>
    </xdr:from>
    <xdr:to>
      <xdr:col>5</xdr:col>
      <xdr:colOff>358775</xdr:colOff>
      <xdr:row>79</xdr:row>
      <xdr:rowOff>12435</xdr:rowOff>
    </xdr:to>
    <xdr:cxnSp macro="">
      <xdr:nvCxnSpPr>
        <xdr:cNvPr id="178" name="直線コネクタ 177"/>
        <xdr:cNvCxnSpPr/>
      </xdr:nvCxnSpPr>
      <xdr:spPr>
        <a:xfrm>
          <a:off x="2908300" y="13545947"/>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115488</xdr:rowOff>
    </xdr:from>
    <xdr:ext cx="469744" cy="259045"/>
    <xdr:sp macro="" textlink="">
      <xdr:nvSpPr>
        <xdr:cNvPr id="180" name="テキスト ボックス 179"/>
        <xdr:cNvSpPr txBox="1"/>
      </xdr:nvSpPr>
      <xdr:spPr>
        <a:xfrm>
          <a:off x="3562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1397</xdr:rowOff>
    </xdr:from>
    <xdr:to>
      <xdr:col>4</xdr:col>
      <xdr:colOff>155575</xdr:colOff>
      <xdr:row>79</xdr:row>
      <xdr:rowOff>4859</xdr:rowOff>
    </xdr:to>
    <xdr:cxnSp macro="">
      <xdr:nvCxnSpPr>
        <xdr:cNvPr id="181" name="直線コネクタ 180"/>
        <xdr:cNvCxnSpPr/>
      </xdr:nvCxnSpPr>
      <xdr:spPr>
        <a:xfrm flipV="1">
          <a:off x="2019300" y="13545947"/>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140668</xdr:rowOff>
    </xdr:from>
    <xdr:ext cx="469744" cy="259045"/>
    <xdr:sp macro="" textlink="">
      <xdr:nvSpPr>
        <xdr:cNvPr id="183" name="テキスト ボックス 182"/>
        <xdr:cNvSpPr txBox="1"/>
      </xdr:nvSpPr>
      <xdr:spPr>
        <a:xfrm>
          <a:off x="2673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4859</xdr:rowOff>
    </xdr:from>
    <xdr:to>
      <xdr:col>2</xdr:col>
      <xdr:colOff>638175</xdr:colOff>
      <xdr:row>79</xdr:row>
      <xdr:rowOff>11095</xdr:rowOff>
    </xdr:to>
    <xdr:cxnSp macro="">
      <xdr:nvCxnSpPr>
        <xdr:cNvPr id="184" name="直線コネクタ 183"/>
        <xdr:cNvCxnSpPr/>
      </xdr:nvCxnSpPr>
      <xdr:spPr>
        <a:xfrm flipV="1">
          <a:off x="1130300" y="13549409"/>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138054</xdr:rowOff>
    </xdr:from>
    <xdr:ext cx="469744" cy="259045"/>
    <xdr:sp macro="" textlink="">
      <xdr:nvSpPr>
        <xdr:cNvPr id="186" name="テキスト ボックス 185"/>
        <xdr:cNvSpPr txBox="1"/>
      </xdr:nvSpPr>
      <xdr:spPr>
        <a:xfrm>
          <a:off x="1784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149452</xdr:rowOff>
    </xdr:from>
    <xdr:ext cx="469744" cy="259045"/>
    <xdr:sp macro="" textlink="">
      <xdr:nvSpPr>
        <xdr:cNvPr id="188" name="テキスト ボックス 187"/>
        <xdr:cNvSpPr txBox="1"/>
      </xdr:nvSpPr>
      <xdr:spPr>
        <a:xfrm>
          <a:off x="895427" y="131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126881</xdr:rowOff>
    </xdr:from>
    <xdr:to>
      <xdr:col>6</xdr:col>
      <xdr:colOff>561975</xdr:colOff>
      <xdr:row>79</xdr:row>
      <xdr:rowOff>57031</xdr:rowOff>
    </xdr:to>
    <xdr:sp macro="" textlink="">
      <xdr:nvSpPr>
        <xdr:cNvPr id="194" name="円/楕円 193"/>
        <xdr:cNvSpPr/>
      </xdr:nvSpPr>
      <xdr:spPr>
        <a:xfrm>
          <a:off x="4584700" y="134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41808</xdr:rowOff>
    </xdr:from>
    <xdr:ext cx="469744" cy="259045"/>
    <xdr:sp macro="" textlink="">
      <xdr:nvSpPr>
        <xdr:cNvPr id="195" name="維持補修費該当値テキスト"/>
        <xdr:cNvSpPr txBox="1"/>
      </xdr:nvSpPr>
      <xdr:spPr>
        <a:xfrm>
          <a:off x="4686300" y="134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133085</xdr:rowOff>
    </xdr:from>
    <xdr:to>
      <xdr:col>5</xdr:col>
      <xdr:colOff>409575</xdr:colOff>
      <xdr:row>79</xdr:row>
      <xdr:rowOff>63235</xdr:rowOff>
    </xdr:to>
    <xdr:sp macro="" textlink="">
      <xdr:nvSpPr>
        <xdr:cNvPr id="196" name="円/楕円 195"/>
        <xdr:cNvSpPr/>
      </xdr:nvSpPr>
      <xdr:spPr>
        <a:xfrm>
          <a:off x="3746500" y="135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54362</xdr:rowOff>
    </xdr:from>
    <xdr:ext cx="469744" cy="259045"/>
    <xdr:sp macro="" textlink="">
      <xdr:nvSpPr>
        <xdr:cNvPr id="197" name="テキスト ボックス 196"/>
        <xdr:cNvSpPr txBox="1"/>
      </xdr:nvSpPr>
      <xdr:spPr>
        <a:xfrm>
          <a:off x="3562427" y="135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122047</xdr:rowOff>
    </xdr:from>
    <xdr:to>
      <xdr:col>4</xdr:col>
      <xdr:colOff>206375</xdr:colOff>
      <xdr:row>79</xdr:row>
      <xdr:rowOff>52197</xdr:rowOff>
    </xdr:to>
    <xdr:sp macro="" textlink="">
      <xdr:nvSpPr>
        <xdr:cNvPr id="198" name="円/楕円 197"/>
        <xdr:cNvSpPr/>
      </xdr:nvSpPr>
      <xdr:spPr>
        <a:xfrm>
          <a:off x="2857500" y="134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43324</xdr:rowOff>
    </xdr:from>
    <xdr:ext cx="469744" cy="259045"/>
    <xdr:sp macro="" textlink="">
      <xdr:nvSpPr>
        <xdr:cNvPr id="199" name="テキスト ボックス 198"/>
        <xdr:cNvSpPr txBox="1"/>
      </xdr:nvSpPr>
      <xdr:spPr>
        <a:xfrm>
          <a:off x="2673427"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125509</xdr:rowOff>
    </xdr:from>
    <xdr:to>
      <xdr:col>3</xdr:col>
      <xdr:colOff>3175</xdr:colOff>
      <xdr:row>79</xdr:row>
      <xdr:rowOff>55659</xdr:rowOff>
    </xdr:to>
    <xdr:sp macro="" textlink="">
      <xdr:nvSpPr>
        <xdr:cNvPr id="200" name="円/楕円 199"/>
        <xdr:cNvSpPr/>
      </xdr:nvSpPr>
      <xdr:spPr>
        <a:xfrm>
          <a:off x="1968500" y="134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46786</xdr:rowOff>
    </xdr:from>
    <xdr:ext cx="469744" cy="259045"/>
    <xdr:sp macro="" textlink="">
      <xdr:nvSpPr>
        <xdr:cNvPr id="201" name="テキスト ボックス 200"/>
        <xdr:cNvSpPr txBox="1"/>
      </xdr:nvSpPr>
      <xdr:spPr>
        <a:xfrm>
          <a:off x="1784427" y="1359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131745</xdr:rowOff>
    </xdr:from>
    <xdr:to>
      <xdr:col>1</xdr:col>
      <xdr:colOff>485775</xdr:colOff>
      <xdr:row>79</xdr:row>
      <xdr:rowOff>61895</xdr:rowOff>
    </xdr:to>
    <xdr:sp macro="" textlink="">
      <xdr:nvSpPr>
        <xdr:cNvPr id="202" name="円/楕円 201"/>
        <xdr:cNvSpPr/>
      </xdr:nvSpPr>
      <xdr:spPr>
        <a:xfrm>
          <a:off x="1079500" y="135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53022</xdr:rowOff>
    </xdr:from>
    <xdr:ext cx="469744" cy="259045"/>
    <xdr:sp macro="" textlink="">
      <xdr:nvSpPr>
        <xdr:cNvPr id="203" name="テキスト ボックス 202"/>
        <xdr:cNvSpPr txBox="1"/>
      </xdr:nvSpPr>
      <xdr:spPr>
        <a:xfrm>
          <a:off x="895427" y="1359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104431</xdr:rowOff>
    </xdr:from>
    <xdr:to>
      <xdr:col>6</xdr:col>
      <xdr:colOff>511175</xdr:colOff>
      <xdr:row>98</xdr:row>
      <xdr:rowOff>107358</xdr:rowOff>
    </xdr:to>
    <xdr:cxnSp macro="">
      <xdr:nvCxnSpPr>
        <xdr:cNvPr id="235" name="直線コネクタ 234"/>
        <xdr:cNvCxnSpPr/>
      </xdr:nvCxnSpPr>
      <xdr:spPr>
        <a:xfrm>
          <a:off x="3797300" y="16906531"/>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104431</xdr:rowOff>
    </xdr:from>
    <xdr:to>
      <xdr:col>5</xdr:col>
      <xdr:colOff>358775</xdr:colOff>
      <xdr:row>98</xdr:row>
      <xdr:rowOff>162864</xdr:rowOff>
    </xdr:to>
    <xdr:cxnSp macro="">
      <xdr:nvCxnSpPr>
        <xdr:cNvPr id="238" name="直線コネクタ 237"/>
        <xdr:cNvCxnSpPr/>
      </xdr:nvCxnSpPr>
      <xdr:spPr>
        <a:xfrm flipV="1">
          <a:off x="2908300" y="16906531"/>
          <a:ext cx="889000" cy="5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56314</xdr:rowOff>
    </xdr:from>
    <xdr:ext cx="534377" cy="259045"/>
    <xdr:sp macro="" textlink="">
      <xdr:nvSpPr>
        <xdr:cNvPr id="240" name="テキスト ボックス 239"/>
        <xdr:cNvSpPr txBox="1"/>
      </xdr:nvSpPr>
      <xdr:spPr>
        <a:xfrm>
          <a:off x="3530111" y="165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162864</xdr:rowOff>
    </xdr:from>
    <xdr:to>
      <xdr:col>4</xdr:col>
      <xdr:colOff>155575</xdr:colOff>
      <xdr:row>99</xdr:row>
      <xdr:rowOff>17377</xdr:rowOff>
    </xdr:to>
    <xdr:cxnSp macro="">
      <xdr:nvCxnSpPr>
        <xdr:cNvPr id="241" name="直線コネクタ 240"/>
        <xdr:cNvCxnSpPr/>
      </xdr:nvCxnSpPr>
      <xdr:spPr>
        <a:xfrm flipV="1">
          <a:off x="2019300" y="16964964"/>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122217</xdr:rowOff>
    </xdr:from>
    <xdr:ext cx="534377" cy="259045"/>
    <xdr:sp macro="" textlink="">
      <xdr:nvSpPr>
        <xdr:cNvPr id="243" name="テキスト ボックス 242"/>
        <xdr:cNvSpPr txBox="1"/>
      </xdr:nvSpPr>
      <xdr:spPr>
        <a:xfrm>
          <a:off x="2641111" y="165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17377</xdr:rowOff>
    </xdr:from>
    <xdr:to>
      <xdr:col>2</xdr:col>
      <xdr:colOff>638175</xdr:colOff>
      <xdr:row>99</xdr:row>
      <xdr:rowOff>25792</xdr:rowOff>
    </xdr:to>
    <xdr:cxnSp macro="">
      <xdr:nvCxnSpPr>
        <xdr:cNvPr id="244" name="直線コネクタ 243"/>
        <xdr:cNvCxnSpPr/>
      </xdr:nvCxnSpPr>
      <xdr:spPr>
        <a:xfrm flipV="1">
          <a:off x="1130300" y="16990927"/>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143378</xdr:rowOff>
    </xdr:from>
    <xdr:ext cx="534377" cy="259045"/>
    <xdr:sp macro="" textlink="">
      <xdr:nvSpPr>
        <xdr:cNvPr id="246" name="テキスト ボックス 245"/>
        <xdr:cNvSpPr txBox="1"/>
      </xdr:nvSpPr>
      <xdr:spPr>
        <a:xfrm>
          <a:off x="1752111" y="166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142671</xdr:rowOff>
    </xdr:from>
    <xdr:ext cx="534377" cy="259045"/>
    <xdr:sp macro="" textlink="">
      <xdr:nvSpPr>
        <xdr:cNvPr id="248" name="テキスト ボックス 247"/>
        <xdr:cNvSpPr txBox="1"/>
      </xdr:nvSpPr>
      <xdr:spPr>
        <a:xfrm>
          <a:off x="863111" y="166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56558</xdr:rowOff>
    </xdr:from>
    <xdr:to>
      <xdr:col>6</xdr:col>
      <xdr:colOff>561975</xdr:colOff>
      <xdr:row>98</xdr:row>
      <xdr:rowOff>158158</xdr:rowOff>
    </xdr:to>
    <xdr:sp macro="" textlink="">
      <xdr:nvSpPr>
        <xdr:cNvPr id="254" name="円/楕円 253"/>
        <xdr:cNvSpPr/>
      </xdr:nvSpPr>
      <xdr:spPr>
        <a:xfrm>
          <a:off x="4584700" y="168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34985</xdr:rowOff>
    </xdr:from>
    <xdr:ext cx="534377" cy="259045"/>
    <xdr:sp macro="" textlink="">
      <xdr:nvSpPr>
        <xdr:cNvPr id="255" name="扶助費該当値テキスト"/>
        <xdr:cNvSpPr txBox="1"/>
      </xdr:nvSpPr>
      <xdr:spPr>
        <a:xfrm>
          <a:off x="4686300" y="1683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74,971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53631</xdr:rowOff>
    </xdr:from>
    <xdr:to>
      <xdr:col>5</xdr:col>
      <xdr:colOff>409575</xdr:colOff>
      <xdr:row>98</xdr:row>
      <xdr:rowOff>155231</xdr:rowOff>
    </xdr:to>
    <xdr:sp macro="" textlink="">
      <xdr:nvSpPr>
        <xdr:cNvPr id="256" name="円/楕円 255"/>
        <xdr:cNvSpPr/>
      </xdr:nvSpPr>
      <xdr:spPr>
        <a:xfrm>
          <a:off x="3746500" y="168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146358</xdr:rowOff>
    </xdr:from>
    <xdr:ext cx="534377" cy="259045"/>
    <xdr:sp macro="" textlink="">
      <xdr:nvSpPr>
        <xdr:cNvPr id="257" name="テキスト ボックス 256"/>
        <xdr:cNvSpPr txBox="1"/>
      </xdr:nvSpPr>
      <xdr:spPr>
        <a:xfrm>
          <a:off x="3530111" y="1694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75,240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112064</xdr:rowOff>
    </xdr:from>
    <xdr:to>
      <xdr:col>4</xdr:col>
      <xdr:colOff>206375</xdr:colOff>
      <xdr:row>99</xdr:row>
      <xdr:rowOff>42214</xdr:rowOff>
    </xdr:to>
    <xdr:sp macro="" textlink="">
      <xdr:nvSpPr>
        <xdr:cNvPr id="258" name="円/楕円 257"/>
        <xdr:cNvSpPr/>
      </xdr:nvSpPr>
      <xdr:spPr>
        <a:xfrm>
          <a:off x="2857500" y="169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33341</xdr:rowOff>
    </xdr:from>
    <xdr:ext cx="534377" cy="259045"/>
    <xdr:sp macro="" textlink="">
      <xdr:nvSpPr>
        <xdr:cNvPr id="259" name="テキスト ボックス 258"/>
        <xdr:cNvSpPr txBox="1"/>
      </xdr:nvSpPr>
      <xdr:spPr>
        <a:xfrm>
          <a:off x="2641111" y="17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138027</xdr:rowOff>
    </xdr:from>
    <xdr:to>
      <xdr:col>3</xdr:col>
      <xdr:colOff>3175</xdr:colOff>
      <xdr:row>99</xdr:row>
      <xdr:rowOff>68177</xdr:rowOff>
    </xdr:to>
    <xdr:sp macro="" textlink="">
      <xdr:nvSpPr>
        <xdr:cNvPr id="260" name="円/楕円 259"/>
        <xdr:cNvSpPr/>
      </xdr:nvSpPr>
      <xdr:spPr>
        <a:xfrm>
          <a:off x="1968500" y="169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59304</xdr:rowOff>
    </xdr:from>
    <xdr:ext cx="534377" cy="259045"/>
    <xdr:sp macro="" textlink="">
      <xdr:nvSpPr>
        <xdr:cNvPr id="261" name="テキスト ボックス 260"/>
        <xdr:cNvSpPr txBox="1"/>
      </xdr:nvSpPr>
      <xdr:spPr>
        <a:xfrm>
          <a:off x="1752111" y="1703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146442</xdr:rowOff>
    </xdr:from>
    <xdr:to>
      <xdr:col>1</xdr:col>
      <xdr:colOff>485775</xdr:colOff>
      <xdr:row>99</xdr:row>
      <xdr:rowOff>76592</xdr:rowOff>
    </xdr:to>
    <xdr:sp macro="" textlink="">
      <xdr:nvSpPr>
        <xdr:cNvPr id="262" name="円/楕円 261"/>
        <xdr:cNvSpPr/>
      </xdr:nvSpPr>
      <xdr:spPr>
        <a:xfrm>
          <a:off x="1079500" y="169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67719</xdr:rowOff>
    </xdr:from>
    <xdr:ext cx="534377" cy="259045"/>
    <xdr:sp macro="" textlink="">
      <xdr:nvSpPr>
        <xdr:cNvPr id="263" name="テキスト ボックス 262"/>
        <xdr:cNvSpPr txBox="1"/>
      </xdr:nvSpPr>
      <xdr:spPr>
        <a:xfrm>
          <a:off x="863111" y="170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143518</xdr:rowOff>
    </xdr:from>
    <xdr:to>
      <xdr:col>15</xdr:col>
      <xdr:colOff>180975</xdr:colOff>
      <xdr:row>37</xdr:row>
      <xdr:rowOff>86185</xdr:rowOff>
    </xdr:to>
    <xdr:cxnSp macro="">
      <xdr:nvCxnSpPr>
        <xdr:cNvPr id="292" name="直線コネクタ 291"/>
        <xdr:cNvCxnSpPr/>
      </xdr:nvCxnSpPr>
      <xdr:spPr>
        <a:xfrm flipV="1">
          <a:off x="9639300" y="6315718"/>
          <a:ext cx="838200" cy="1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85999</xdr:rowOff>
    </xdr:from>
    <xdr:ext cx="534377" cy="259045"/>
    <xdr:sp macro="" textlink="">
      <xdr:nvSpPr>
        <xdr:cNvPr id="293" name="補助費等平均値テキスト"/>
        <xdr:cNvSpPr txBox="1"/>
      </xdr:nvSpPr>
      <xdr:spPr>
        <a:xfrm>
          <a:off x="10528300" y="608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86185</xdr:rowOff>
    </xdr:from>
    <xdr:to>
      <xdr:col>14</xdr:col>
      <xdr:colOff>28575</xdr:colOff>
      <xdr:row>37</xdr:row>
      <xdr:rowOff>102872</xdr:rowOff>
    </xdr:to>
    <xdr:cxnSp macro="">
      <xdr:nvCxnSpPr>
        <xdr:cNvPr id="295" name="直線コネクタ 294"/>
        <xdr:cNvCxnSpPr/>
      </xdr:nvCxnSpPr>
      <xdr:spPr>
        <a:xfrm flipV="1">
          <a:off x="8750300" y="6429835"/>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170565</xdr:rowOff>
    </xdr:from>
    <xdr:ext cx="534377" cy="259045"/>
    <xdr:sp macro="" textlink="">
      <xdr:nvSpPr>
        <xdr:cNvPr id="297" name="テキスト ボックス 296"/>
        <xdr:cNvSpPr txBox="1"/>
      </xdr:nvSpPr>
      <xdr:spPr>
        <a:xfrm>
          <a:off x="9372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81620</xdr:rowOff>
    </xdr:from>
    <xdr:to>
      <xdr:col>12</xdr:col>
      <xdr:colOff>511175</xdr:colOff>
      <xdr:row>37</xdr:row>
      <xdr:rowOff>102872</xdr:rowOff>
    </xdr:to>
    <xdr:cxnSp macro="">
      <xdr:nvCxnSpPr>
        <xdr:cNvPr id="298" name="直線コネクタ 297"/>
        <xdr:cNvCxnSpPr/>
      </xdr:nvCxnSpPr>
      <xdr:spPr>
        <a:xfrm>
          <a:off x="7861300" y="6425270"/>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18180</xdr:rowOff>
    </xdr:from>
    <xdr:ext cx="534377" cy="259045"/>
    <xdr:sp macro="" textlink="">
      <xdr:nvSpPr>
        <xdr:cNvPr id="300" name="テキスト ボックス 299"/>
        <xdr:cNvSpPr txBox="1"/>
      </xdr:nvSpPr>
      <xdr:spPr>
        <a:xfrm>
          <a:off x="8483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81620</xdr:rowOff>
    </xdr:from>
    <xdr:to>
      <xdr:col>11</xdr:col>
      <xdr:colOff>307975</xdr:colOff>
      <xdr:row>37</xdr:row>
      <xdr:rowOff>107170</xdr:rowOff>
    </xdr:to>
    <xdr:cxnSp macro="">
      <xdr:nvCxnSpPr>
        <xdr:cNvPr id="301" name="直線コネクタ 300"/>
        <xdr:cNvCxnSpPr/>
      </xdr:nvCxnSpPr>
      <xdr:spPr>
        <a:xfrm flipV="1">
          <a:off x="6972300" y="6425270"/>
          <a:ext cx="8890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23835</xdr:rowOff>
    </xdr:from>
    <xdr:ext cx="534377" cy="259045"/>
    <xdr:sp macro="" textlink="">
      <xdr:nvSpPr>
        <xdr:cNvPr id="303" name="テキスト ボックス 302"/>
        <xdr:cNvSpPr txBox="1"/>
      </xdr:nvSpPr>
      <xdr:spPr>
        <a:xfrm>
          <a:off x="7594111" y="60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45452</xdr:rowOff>
    </xdr:from>
    <xdr:ext cx="534377" cy="259045"/>
    <xdr:sp macro="" textlink="">
      <xdr:nvSpPr>
        <xdr:cNvPr id="305" name="テキスト ボックス 304"/>
        <xdr:cNvSpPr txBox="1"/>
      </xdr:nvSpPr>
      <xdr:spPr>
        <a:xfrm>
          <a:off x="6705111" y="60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92718</xdr:rowOff>
    </xdr:from>
    <xdr:to>
      <xdr:col>15</xdr:col>
      <xdr:colOff>231775</xdr:colOff>
      <xdr:row>37</xdr:row>
      <xdr:rowOff>22868</xdr:rowOff>
    </xdr:to>
    <xdr:sp macro="" textlink="">
      <xdr:nvSpPr>
        <xdr:cNvPr id="311" name="円/楕円 310"/>
        <xdr:cNvSpPr/>
      </xdr:nvSpPr>
      <xdr:spPr>
        <a:xfrm>
          <a:off x="10426700" y="62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71145</xdr:rowOff>
    </xdr:from>
    <xdr:ext cx="534377" cy="259045"/>
    <xdr:sp macro="" textlink="">
      <xdr:nvSpPr>
        <xdr:cNvPr id="312" name="補助費等該当値テキスト"/>
        <xdr:cNvSpPr txBox="1"/>
      </xdr:nvSpPr>
      <xdr:spPr>
        <a:xfrm>
          <a:off x="10528300" y="62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35385</xdr:rowOff>
    </xdr:from>
    <xdr:to>
      <xdr:col>14</xdr:col>
      <xdr:colOff>79375</xdr:colOff>
      <xdr:row>37</xdr:row>
      <xdr:rowOff>136985</xdr:rowOff>
    </xdr:to>
    <xdr:sp macro="" textlink="">
      <xdr:nvSpPr>
        <xdr:cNvPr id="313" name="円/楕円 312"/>
        <xdr:cNvSpPr/>
      </xdr:nvSpPr>
      <xdr:spPr>
        <a:xfrm>
          <a:off x="9588500" y="63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128112</xdr:rowOff>
    </xdr:from>
    <xdr:ext cx="534377" cy="259045"/>
    <xdr:sp macro="" textlink="">
      <xdr:nvSpPr>
        <xdr:cNvPr id="314" name="テキスト ボックス 313"/>
        <xdr:cNvSpPr txBox="1"/>
      </xdr:nvSpPr>
      <xdr:spPr>
        <a:xfrm>
          <a:off x="9372111" y="647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52072</xdr:rowOff>
    </xdr:from>
    <xdr:to>
      <xdr:col>12</xdr:col>
      <xdr:colOff>561975</xdr:colOff>
      <xdr:row>37</xdr:row>
      <xdr:rowOff>153672</xdr:rowOff>
    </xdr:to>
    <xdr:sp macro="" textlink="">
      <xdr:nvSpPr>
        <xdr:cNvPr id="315" name="円/楕円 314"/>
        <xdr:cNvSpPr/>
      </xdr:nvSpPr>
      <xdr:spPr>
        <a:xfrm>
          <a:off x="8699500" y="63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144800</xdr:rowOff>
    </xdr:from>
    <xdr:ext cx="534377" cy="259045"/>
    <xdr:sp macro="" textlink="">
      <xdr:nvSpPr>
        <xdr:cNvPr id="316" name="テキスト ボックス 315"/>
        <xdr:cNvSpPr txBox="1"/>
      </xdr:nvSpPr>
      <xdr:spPr>
        <a:xfrm>
          <a:off x="8483111" y="64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30820</xdr:rowOff>
    </xdr:from>
    <xdr:to>
      <xdr:col>11</xdr:col>
      <xdr:colOff>358775</xdr:colOff>
      <xdr:row>37</xdr:row>
      <xdr:rowOff>132420</xdr:rowOff>
    </xdr:to>
    <xdr:sp macro="" textlink="">
      <xdr:nvSpPr>
        <xdr:cNvPr id="317" name="円/楕円 316"/>
        <xdr:cNvSpPr/>
      </xdr:nvSpPr>
      <xdr:spPr>
        <a:xfrm>
          <a:off x="7810500" y="63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123547</xdr:rowOff>
    </xdr:from>
    <xdr:ext cx="534377" cy="259045"/>
    <xdr:sp macro="" textlink="">
      <xdr:nvSpPr>
        <xdr:cNvPr id="318" name="テキスト ボックス 317"/>
        <xdr:cNvSpPr txBox="1"/>
      </xdr:nvSpPr>
      <xdr:spPr>
        <a:xfrm>
          <a:off x="7594111" y="646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56370</xdr:rowOff>
    </xdr:from>
    <xdr:to>
      <xdr:col>10</xdr:col>
      <xdr:colOff>155575</xdr:colOff>
      <xdr:row>37</xdr:row>
      <xdr:rowOff>157970</xdr:rowOff>
    </xdr:to>
    <xdr:sp macro="" textlink="">
      <xdr:nvSpPr>
        <xdr:cNvPr id="319" name="円/楕円 318"/>
        <xdr:cNvSpPr/>
      </xdr:nvSpPr>
      <xdr:spPr>
        <a:xfrm>
          <a:off x="6921500" y="64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149097</xdr:rowOff>
    </xdr:from>
    <xdr:ext cx="534377" cy="259045"/>
    <xdr:sp macro="" textlink="">
      <xdr:nvSpPr>
        <xdr:cNvPr id="320" name="テキスト ボックス 319"/>
        <xdr:cNvSpPr txBox="1"/>
      </xdr:nvSpPr>
      <xdr:spPr>
        <a:xfrm>
          <a:off x="6705111" y="64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138805</xdr:rowOff>
    </xdr:from>
    <xdr:to>
      <xdr:col>15</xdr:col>
      <xdr:colOff>180975</xdr:colOff>
      <xdr:row>58</xdr:row>
      <xdr:rowOff>139534</xdr:rowOff>
    </xdr:to>
    <xdr:cxnSp macro="">
      <xdr:nvCxnSpPr>
        <xdr:cNvPr id="349" name="直線コネクタ 348"/>
        <xdr:cNvCxnSpPr/>
      </xdr:nvCxnSpPr>
      <xdr:spPr>
        <a:xfrm>
          <a:off x="9639300" y="10082905"/>
          <a:ext cx="8382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123277</xdr:rowOff>
    </xdr:from>
    <xdr:to>
      <xdr:col>14</xdr:col>
      <xdr:colOff>28575</xdr:colOff>
      <xdr:row>58</xdr:row>
      <xdr:rowOff>138805</xdr:rowOff>
    </xdr:to>
    <xdr:cxnSp macro="">
      <xdr:nvCxnSpPr>
        <xdr:cNvPr id="352" name="直線コネクタ 351"/>
        <xdr:cNvCxnSpPr/>
      </xdr:nvCxnSpPr>
      <xdr:spPr>
        <a:xfrm>
          <a:off x="8750300" y="10067377"/>
          <a:ext cx="889000" cy="1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4" name="テキスト ボックス 353"/>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123277</xdr:rowOff>
    </xdr:from>
    <xdr:to>
      <xdr:col>12</xdr:col>
      <xdr:colOff>511175</xdr:colOff>
      <xdr:row>58</xdr:row>
      <xdr:rowOff>125978</xdr:rowOff>
    </xdr:to>
    <xdr:cxnSp macro="">
      <xdr:nvCxnSpPr>
        <xdr:cNvPr id="355" name="直線コネクタ 354"/>
        <xdr:cNvCxnSpPr/>
      </xdr:nvCxnSpPr>
      <xdr:spPr>
        <a:xfrm flipV="1">
          <a:off x="7861300" y="10067377"/>
          <a:ext cx="8890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7" name="テキスト ボックス 356"/>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125978</xdr:rowOff>
    </xdr:from>
    <xdr:to>
      <xdr:col>11</xdr:col>
      <xdr:colOff>307975</xdr:colOff>
      <xdr:row>58</xdr:row>
      <xdr:rowOff>129773</xdr:rowOff>
    </xdr:to>
    <xdr:cxnSp macro="">
      <xdr:nvCxnSpPr>
        <xdr:cNvPr id="358" name="直線コネクタ 357"/>
        <xdr:cNvCxnSpPr/>
      </xdr:nvCxnSpPr>
      <xdr:spPr>
        <a:xfrm flipV="1">
          <a:off x="6972300" y="10070078"/>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0" name="テキスト ボックス 359"/>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2" name="テキスト ボックス 361"/>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88734</xdr:rowOff>
    </xdr:from>
    <xdr:to>
      <xdr:col>15</xdr:col>
      <xdr:colOff>231775</xdr:colOff>
      <xdr:row>59</xdr:row>
      <xdr:rowOff>18884</xdr:rowOff>
    </xdr:to>
    <xdr:sp macro="" textlink="">
      <xdr:nvSpPr>
        <xdr:cNvPr id="368" name="円/楕円 367"/>
        <xdr:cNvSpPr/>
      </xdr:nvSpPr>
      <xdr:spPr>
        <a:xfrm>
          <a:off x="10426700" y="100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88005</xdr:rowOff>
    </xdr:from>
    <xdr:to>
      <xdr:col>14</xdr:col>
      <xdr:colOff>79375</xdr:colOff>
      <xdr:row>59</xdr:row>
      <xdr:rowOff>18155</xdr:rowOff>
    </xdr:to>
    <xdr:sp macro="" textlink="">
      <xdr:nvSpPr>
        <xdr:cNvPr id="370" name="円/楕円 369"/>
        <xdr:cNvSpPr/>
      </xdr:nvSpPr>
      <xdr:spPr>
        <a:xfrm>
          <a:off x="9588500" y="10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9282</xdr:rowOff>
    </xdr:from>
    <xdr:ext cx="534377" cy="259045"/>
    <xdr:sp macro="" textlink="">
      <xdr:nvSpPr>
        <xdr:cNvPr id="371" name="テキスト ボックス 370"/>
        <xdr:cNvSpPr txBox="1"/>
      </xdr:nvSpPr>
      <xdr:spPr>
        <a:xfrm>
          <a:off x="9372111" y="101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72477</xdr:rowOff>
    </xdr:from>
    <xdr:to>
      <xdr:col>12</xdr:col>
      <xdr:colOff>561975</xdr:colOff>
      <xdr:row>59</xdr:row>
      <xdr:rowOff>2627</xdr:rowOff>
    </xdr:to>
    <xdr:sp macro="" textlink="">
      <xdr:nvSpPr>
        <xdr:cNvPr id="372" name="円/楕円 371"/>
        <xdr:cNvSpPr/>
      </xdr:nvSpPr>
      <xdr:spPr>
        <a:xfrm>
          <a:off x="8699500" y="1001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165204</xdr:rowOff>
    </xdr:from>
    <xdr:ext cx="534377" cy="259045"/>
    <xdr:sp macro="" textlink="">
      <xdr:nvSpPr>
        <xdr:cNvPr id="373" name="テキスト ボックス 372"/>
        <xdr:cNvSpPr txBox="1"/>
      </xdr:nvSpPr>
      <xdr:spPr>
        <a:xfrm>
          <a:off x="8483111" y="1010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75178</xdr:rowOff>
    </xdr:from>
    <xdr:to>
      <xdr:col>11</xdr:col>
      <xdr:colOff>358775</xdr:colOff>
      <xdr:row>59</xdr:row>
      <xdr:rowOff>5328</xdr:rowOff>
    </xdr:to>
    <xdr:sp macro="" textlink="">
      <xdr:nvSpPr>
        <xdr:cNvPr id="374" name="円/楕円 373"/>
        <xdr:cNvSpPr/>
      </xdr:nvSpPr>
      <xdr:spPr>
        <a:xfrm>
          <a:off x="7810500" y="100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167905</xdr:rowOff>
    </xdr:from>
    <xdr:ext cx="534377" cy="259045"/>
    <xdr:sp macro="" textlink="">
      <xdr:nvSpPr>
        <xdr:cNvPr id="375" name="テキスト ボックス 374"/>
        <xdr:cNvSpPr txBox="1"/>
      </xdr:nvSpPr>
      <xdr:spPr>
        <a:xfrm>
          <a:off x="7594111" y="1011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78973</xdr:rowOff>
    </xdr:from>
    <xdr:to>
      <xdr:col>10</xdr:col>
      <xdr:colOff>155575</xdr:colOff>
      <xdr:row>59</xdr:row>
      <xdr:rowOff>9123</xdr:rowOff>
    </xdr:to>
    <xdr:sp macro="" textlink="">
      <xdr:nvSpPr>
        <xdr:cNvPr id="376" name="円/楕円 375"/>
        <xdr:cNvSpPr/>
      </xdr:nvSpPr>
      <xdr:spPr>
        <a:xfrm>
          <a:off x="6921500" y="1002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250</xdr:rowOff>
    </xdr:from>
    <xdr:ext cx="534377" cy="259045"/>
    <xdr:sp macro="" textlink="">
      <xdr:nvSpPr>
        <xdr:cNvPr id="377" name="テキスト ボックス 376"/>
        <xdr:cNvSpPr txBox="1"/>
      </xdr:nvSpPr>
      <xdr:spPr>
        <a:xfrm>
          <a:off x="6705111" y="1011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3234</xdr:rowOff>
    </xdr:from>
    <xdr:to>
      <xdr:col>15</xdr:col>
      <xdr:colOff>180975</xdr:colOff>
      <xdr:row>79</xdr:row>
      <xdr:rowOff>11113</xdr:rowOff>
    </xdr:to>
    <xdr:cxnSp macro="">
      <xdr:nvCxnSpPr>
        <xdr:cNvPr id="406" name="直線コネクタ 405"/>
        <xdr:cNvCxnSpPr/>
      </xdr:nvCxnSpPr>
      <xdr:spPr>
        <a:xfrm>
          <a:off x="9639300" y="13547784"/>
          <a:ext cx="8382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84535</xdr:rowOff>
    </xdr:from>
    <xdr:ext cx="534377" cy="259045"/>
    <xdr:sp macro="" textlink="">
      <xdr:nvSpPr>
        <xdr:cNvPr id="410" name="テキスト ボックス 409"/>
        <xdr:cNvSpPr txBox="1"/>
      </xdr:nvSpPr>
      <xdr:spPr>
        <a:xfrm>
          <a:off x="9372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131763</xdr:rowOff>
    </xdr:from>
    <xdr:to>
      <xdr:col>15</xdr:col>
      <xdr:colOff>231775</xdr:colOff>
      <xdr:row>79</xdr:row>
      <xdr:rowOff>61913</xdr:rowOff>
    </xdr:to>
    <xdr:sp macro="" textlink="">
      <xdr:nvSpPr>
        <xdr:cNvPr id="416" name="円/楕円 415"/>
        <xdr:cNvSpPr/>
      </xdr:nvSpPr>
      <xdr:spPr>
        <a:xfrm>
          <a:off x="104267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46690</xdr:rowOff>
    </xdr:from>
    <xdr:ext cx="469744" cy="259045"/>
    <xdr:sp macro="" textlink="">
      <xdr:nvSpPr>
        <xdr:cNvPr id="417" name="普通建設事業費 （ うち新規整備　）該当値テキスト"/>
        <xdr:cNvSpPr txBox="1"/>
      </xdr:nvSpPr>
      <xdr:spPr>
        <a:xfrm>
          <a:off x="10528300" y="1341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123884</xdr:rowOff>
    </xdr:from>
    <xdr:to>
      <xdr:col>14</xdr:col>
      <xdr:colOff>79375</xdr:colOff>
      <xdr:row>79</xdr:row>
      <xdr:rowOff>54034</xdr:rowOff>
    </xdr:to>
    <xdr:sp macro="" textlink="">
      <xdr:nvSpPr>
        <xdr:cNvPr id="418" name="円/楕円 417"/>
        <xdr:cNvSpPr/>
      </xdr:nvSpPr>
      <xdr:spPr>
        <a:xfrm>
          <a:off x="9588500" y="134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45161</xdr:rowOff>
    </xdr:from>
    <xdr:ext cx="534377" cy="259045"/>
    <xdr:sp macro="" textlink="">
      <xdr:nvSpPr>
        <xdr:cNvPr id="419" name="テキスト ボックス 418"/>
        <xdr:cNvSpPr txBox="1"/>
      </xdr:nvSpPr>
      <xdr:spPr>
        <a:xfrm>
          <a:off x="9372111" y="135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62844</xdr:rowOff>
    </xdr:from>
    <xdr:to>
      <xdr:col>15</xdr:col>
      <xdr:colOff>180975</xdr:colOff>
      <xdr:row>97</xdr:row>
      <xdr:rowOff>135933</xdr:rowOff>
    </xdr:to>
    <xdr:cxnSp macro="">
      <xdr:nvCxnSpPr>
        <xdr:cNvPr id="446" name="直線コネクタ 445"/>
        <xdr:cNvCxnSpPr/>
      </xdr:nvCxnSpPr>
      <xdr:spPr>
        <a:xfrm flipV="1">
          <a:off x="9639300" y="16693494"/>
          <a:ext cx="838200" cy="7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27195</xdr:rowOff>
    </xdr:from>
    <xdr:ext cx="534377" cy="259045"/>
    <xdr:sp macro="" textlink="">
      <xdr:nvSpPr>
        <xdr:cNvPr id="447" name="普通建設事業費 （ うち更新整備　）平均値テキスト"/>
        <xdr:cNvSpPr txBox="1"/>
      </xdr:nvSpPr>
      <xdr:spPr>
        <a:xfrm>
          <a:off x="10528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50" name="テキスト ボックス 449"/>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12044</xdr:rowOff>
    </xdr:from>
    <xdr:to>
      <xdr:col>15</xdr:col>
      <xdr:colOff>231775</xdr:colOff>
      <xdr:row>97</xdr:row>
      <xdr:rowOff>113644</xdr:rowOff>
    </xdr:to>
    <xdr:sp macro="" textlink="">
      <xdr:nvSpPr>
        <xdr:cNvPr id="456" name="円/楕円 455"/>
        <xdr:cNvSpPr/>
      </xdr:nvSpPr>
      <xdr:spPr>
        <a:xfrm>
          <a:off x="10426700" y="166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161921</xdr:rowOff>
    </xdr:from>
    <xdr:ext cx="534377" cy="259045"/>
    <xdr:sp macro="" textlink="">
      <xdr:nvSpPr>
        <xdr:cNvPr id="457" name="普通建設事業費 （ うち更新整備　）該当値テキスト"/>
        <xdr:cNvSpPr txBox="1"/>
      </xdr:nvSpPr>
      <xdr:spPr>
        <a:xfrm>
          <a:off x="10528300" y="1662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85133</xdr:rowOff>
    </xdr:from>
    <xdr:to>
      <xdr:col>14</xdr:col>
      <xdr:colOff>79375</xdr:colOff>
      <xdr:row>98</xdr:row>
      <xdr:rowOff>15283</xdr:rowOff>
    </xdr:to>
    <xdr:sp macro="" textlink="">
      <xdr:nvSpPr>
        <xdr:cNvPr id="458" name="円/楕円 457"/>
        <xdr:cNvSpPr/>
      </xdr:nvSpPr>
      <xdr:spPr>
        <a:xfrm>
          <a:off x="9588500" y="1671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6410</xdr:rowOff>
    </xdr:from>
    <xdr:ext cx="534377" cy="259045"/>
    <xdr:sp macro="" textlink="">
      <xdr:nvSpPr>
        <xdr:cNvPr id="459" name="テキスト ボックス 458"/>
        <xdr:cNvSpPr txBox="1"/>
      </xdr:nvSpPr>
      <xdr:spPr>
        <a:xfrm>
          <a:off x="9372111" y="1680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39078</xdr:rowOff>
    </xdr:from>
    <xdr:to>
      <xdr:col>23</xdr:col>
      <xdr:colOff>517525</xdr:colOff>
      <xdr:row>39</xdr:row>
      <xdr:rowOff>42678</xdr:rowOff>
    </xdr:to>
    <xdr:cxnSp macro="">
      <xdr:nvCxnSpPr>
        <xdr:cNvPr id="488" name="直線コネクタ 487"/>
        <xdr:cNvCxnSpPr/>
      </xdr:nvCxnSpPr>
      <xdr:spPr>
        <a:xfrm flipV="1">
          <a:off x="15481300" y="6725628"/>
          <a:ext cx="8382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34658</xdr:rowOff>
    </xdr:from>
    <xdr:to>
      <xdr:col>22</xdr:col>
      <xdr:colOff>365125</xdr:colOff>
      <xdr:row>39</xdr:row>
      <xdr:rowOff>42678</xdr:rowOff>
    </xdr:to>
    <xdr:cxnSp macro="">
      <xdr:nvCxnSpPr>
        <xdr:cNvPr id="491" name="直線コネクタ 490"/>
        <xdr:cNvCxnSpPr/>
      </xdr:nvCxnSpPr>
      <xdr:spPr>
        <a:xfrm>
          <a:off x="14592300" y="6721208"/>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128712</xdr:rowOff>
    </xdr:from>
    <xdr:ext cx="469744" cy="259045"/>
    <xdr:sp macro="" textlink="">
      <xdr:nvSpPr>
        <xdr:cNvPr id="493" name="テキスト ボックス 492"/>
        <xdr:cNvSpPr txBox="1"/>
      </xdr:nvSpPr>
      <xdr:spPr>
        <a:xfrm>
          <a:off x="15246427"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34658</xdr:rowOff>
    </xdr:from>
    <xdr:to>
      <xdr:col>21</xdr:col>
      <xdr:colOff>161925</xdr:colOff>
      <xdr:row>39</xdr:row>
      <xdr:rowOff>37973</xdr:rowOff>
    </xdr:to>
    <xdr:cxnSp macro="">
      <xdr:nvCxnSpPr>
        <xdr:cNvPr id="494" name="直線コネクタ 493"/>
        <xdr:cNvCxnSpPr/>
      </xdr:nvCxnSpPr>
      <xdr:spPr>
        <a:xfrm flipV="1">
          <a:off x="13703300" y="672120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132561</xdr:rowOff>
    </xdr:from>
    <xdr:ext cx="469744" cy="259045"/>
    <xdr:sp macro="" textlink="">
      <xdr:nvSpPr>
        <xdr:cNvPr id="496" name="テキスト ボックス 495"/>
        <xdr:cNvSpPr txBox="1"/>
      </xdr:nvSpPr>
      <xdr:spPr>
        <a:xfrm>
          <a:off x="14357427"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37020</xdr:rowOff>
    </xdr:from>
    <xdr:to>
      <xdr:col>19</xdr:col>
      <xdr:colOff>644525</xdr:colOff>
      <xdr:row>39</xdr:row>
      <xdr:rowOff>37973</xdr:rowOff>
    </xdr:to>
    <xdr:cxnSp macro="">
      <xdr:nvCxnSpPr>
        <xdr:cNvPr id="497" name="直線コネクタ 496"/>
        <xdr:cNvCxnSpPr/>
      </xdr:nvCxnSpPr>
      <xdr:spPr>
        <a:xfrm>
          <a:off x="12814300" y="672357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9" name="テキスト ボックス 498"/>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147400</xdr:rowOff>
    </xdr:from>
    <xdr:ext cx="469744" cy="259045"/>
    <xdr:sp macro="" textlink="">
      <xdr:nvSpPr>
        <xdr:cNvPr id="501" name="テキスト ボックス 500"/>
        <xdr:cNvSpPr txBox="1"/>
      </xdr:nvSpPr>
      <xdr:spPr>
        <a:xfrm>
          <a:off x="12579427"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159728</xdr:rowOff>
    </xdr:from>
    <xdr:to>
      <xdr:col>23</xdr:col>
      <xdr:colOff>568325</xdr:colOff>
      <xdr:row>39</xdr:row>
      <xdr:rowOff>89878</xdr:rowOff>
    </xdr:to>
    <xdr:sp macro="" textlink="">
      <xdr:nvSpPr>
        <xdr:cNvPr id="507" name="円/楕円 506"/>
        <xdr:cNvSpPr/>
      </xdr:nvSpPr>
      <xdr:spPr>
        <a:xfrm>
          <a:off x="16268700" y="66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78357</xdr:rowOff>
    </xdr:from>
    <xdr:ext cx="378565" cy="259045"/>
    <xdr:sp macro="" textlink="">
      <xdr:nvSpPr>
        <xdr:cNvPr id="508" name="災害復旧事業費該当値テキスト"/>
        <xdr:cNvSpPr txBox="1"/>
      </xdr:nvSpPr>
      <xdr:spPr>
        <a:xfrm>
          <a:off x="16370300" y="659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163328</xdr:rowOff>
    </xdr:from>
    <xdr:to>
      <xdr:col>22</xdr:col>
      <xdr:colOff>415925</xdr:colOff>
      <xdr:row>39</xdr:row>
      <xdr:rowOff>93478</xdr:rowOff>
    </xdr:to>
    <xdr:sp macro="" textlink="">
      <xdr:nvSpPr>
        <xdr:cNvPr id="509" name="円/楕円 508"/>
        <xdr:cNvSpPr/>
      </xdr:nvSpPr>
      <xdr:spPr>
        <a:xfrm>
          <a:off x="15430500" y="66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84605</xdr:rowOff>
    </xdr:from>
    <xdr:ext cx="313932" cy="259045"/>
    <xdr:sp macro="" textlink="">
      <xdr:nvSpPr>
        <xdr:cNvPr id="510" name="テキスト ボックス 509"/>
        <xdr:cNvSpPr txBox="1"/>
      </xdr:nvSpPr>
      <xdr:spPr>
        <a:xfrm>
          <a:off x="15324333" y="677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155308</xdr:rowOff>
    </xdr:from>
    <xdr:to>
      <xdr:col>21</xdr:col>
      <xdr:colOff>212725</xdr:colOff>
      <xdr:row>39</xdr:row>
      <xdr:rowOff>85458</xdr:rowOff>
    </xdr:to>
    <xdr:sp macro="" textlink="">
      <xdr:nvSpPr>
        <xdr:cNvPr id="511" name="円/楕円 510"/>
        <xdr:cNvSpPr/>
      </xdr:nvSpPr>
      <xdr:spPr>
        <a:xfrm>
          <a:off x="14541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76585</xdr:rowOff>
    </xdr:from>
    <xdr:ext cx="378565" cy="259045"/>
    <xdr:sp macro="" textlink="">
      <xdr:nvSpPr>
        <xdr:cNvPr id="512" name="テキスト ボックス 511"/>
        <xdr:cNvSpPr txBox="1"/>
      </xdr:nvSpPr>
      <xdr:spPr>
        <a:xfrm>
          <a:off x="14403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158623</xdr:rowOff>
    </xdr:from>
    <xdr:to>
      <xdr:col>20</xdr:col>
      <xdr:colOff>9525</xdr:colOff>
      <xdr:row>39</xdr:row>
      <xdr:rowOff>88773</xdr:rowOff>
    </xdr:to>
    <xdr:sp macro="" textlink="">
      <xdr:nvSpPr>
        <xdr:cNvPr id="513" name="円/楕円 512"/>
        <xdr:cNvSpPr/>
      </xdr:nvSpPr>
      <xdr:spPr>
        <a:xfrm>
          <a:off x="13652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79900</xdr:rowOff>
    </xdr:from>
    <xdr:ext cx="378565" cy="259045"/>
    <xdr:sp macro="" textlink="">
      <xdr:nvSpPr>
        <xdr:cNvPr id="514" name="テキスト ボックス 513"/>
        <xdr:cNvSpPr txBox="1"/>
      </xdr:nvSpPr>
      <xdr:spPr>
        <a:xfrm>
          <a:off x="13514017" y="6766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157670</xdr:rowOff>
    </xdr:from>
    <xdr:to>
      <xdr:col>18</xdr:col>
      <xdr:colOff>492125</xdr:colOff>
      <xdr:row>39</xdr:row>
      <xdr:rowOff>87820</xdr:rowOff>
    </xdr:to>
    <xdr:sp macro="" textlink="">
      <xdr:nvSpPr>
        <xdr:cNvPr id="515" name="円/楕円 514"/>
        <xdr:cNvSpPr/>
      </xdr:nvSpPr>
      <xdr:spPr>
        <a:xfrm>
          <a:off x="12763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78947</xdr:rowOff>
    </xdr:from>
    <xdr:ext cx="378565" cy="259045"/>
    <xdr:sp macro="" textlink="">
      <xdr:nvSpPr>
        <xdr:cNvPr id="516" name="テキスト ボックス 515"/>
        <xdr:cNvSpPr txBox="1"/>
      </xdr:nvSpPr>
      <xdr:spPr>
        <a:xfrm>
          <a:off x="12625017" y="676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84302</xdr:rowOff>
    </xdr:from>
    <xdr:to>
      <xdr:col>23</xdr:col>
      <xdr:colOff>517525</xdr:colOff>
      <xdr:row>76</xdr:row>
      <xdr:rowOff>95174</xdr:rowOff>
    </xdr:to>
    <xdr:cxnSp macro="">
      <xdr:nvCxnSpPr>
        <xdr:cNvPr id="602" name="直線コネクタ 601"/>
        <xdr:cNvCxnSpPr/>
      </xdr:nvCxnSpPr>
      <xdr:spPr>
        <a:xfrm>
          <a:off x="15481300" y="13114502"/>
          <a:ext cx="8382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9453</xdr:rowOff>
    </xdr:from>
    <xdr:ext cx="534377" cy="259045"/>
    <xdr:sp macro="" textlink="">
      <xdr:nvSpPr>
        <xdr:cNvPr id="603" name="公債費平均値テキスト"/>
        <xdr:cNvSpPr txBox="1"/>
      </xdr:nvSpPr>
      <xdr:spPr>
        <a:xfrm>
          <a:off x="16370300" y="12696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84302</xdr:rowOff>
    </xdr:from>
    <xdr:to>
      <xdr:col>22</xdr:col>
      <xdr:colOff>365125</xdr:colOff>
      <xdr:row>76</xdr:row>
      <xdr:rowOff>102654</xdr:rowOff>
    </xdr:to>
    <xdr:cxnSp macro="">
      <xdr:nvCxnSpPr>
        <xdr:cNvPr id="605" name="直線コネクタ 604"/>
        <xdr:cNvCxnSpPr/>
      </xdr:nvCxnSpPr>
      <xdr:spPr>
        <a:xfrm flipV="1">
          <a:off x="14592300" y="13114502"/>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108196</xdr:rowOff>
    </xdr:from>
    <xdr:ext cx="534377" cy="259045"/>
    <xdr:sp macro="" textlink="">
      <xdr:nvSpPr>
        <xdr:cNvPr id="607" name="テキスト ボックス 606"/>
        <xdr:cNvSpPr txBox="1"/>
      </xdr:nvSpPr>
      <xdr:spPr>
        <a:xfrm>
          <a:off x="1521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102654</xdr:rowOff>
    </xdr:from>
    <xdr:to>
      <xdr:col>21</xdr:col>
      <xdr:colOff>161925</xdr:colOff>
      <xdr:row>76</xdr:row>
      <xdr:rowOff>134886</xdr:rowOff>
    </xdr:to>
    <xdr:cxnSp macro="">
      <xdr:nvCxnSpPr>
        <xdr:cNvPr id="608" name="直線コネクタ 607"/>
        <xdr:cNvCxnSpPr/>
      </xdr:nvCxnSpPr>
      <xdr:spPr>
        <a:xfrm flipV="1">
          <a:off x="13703300" y="1313285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101363</xdr:rowOff>
    </xdr:from>
    <xdr:ext cx="534377" cy="259045"/>
    <xdr:sp macro="" textlink="">
      <xdr:nvSpPr>
        <xdr:cNvPr id="610" name="テキスト ボックス 609"/>
        <xdr:cNvSpPr txBox="1"/>
      </xdr:nvSpPr>
      <xdr:spPr>
        <a:xfrm>
          <a:off x="14325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134886</xdr:rowOff>
    </xdr:from>
    <xdr:to>
      <xdr:col>19</xdr:col>
      <xdr:colOff>644525</xdr:colOff>
      <xdr:row>76</xdr:row>
      <xdr:rowOff>140818</xdr:rowOff>
    </xdr:to>
    <xdr:cxnSp macro="">
      <xdr:nvCxnSpPr>
        <xdr:cNvPr id="611" name="直線コネクタ 610"/>
        <xdr:cNvCxnSpPr/>
      </xdr:nvCxnSpPr>
      <xdr:spPr>
        <a:xfrm flipV="1">
          <a:off x="12814300" y="13165086"/>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98658</xdr:rowOff>
    </xdr:from>
    <xdr:ext cx="534377" cy="259045"/>
    <xdr:sp macro="" textlink="">
      <xdr:nvSpPr>
        <xdr:cNvPr id="613" name="テキスト ボックス 612"/>
        <xdr:cNvSpPr txBox="1"/>
      </xdr:nvSpPr>
      <xdr:spPr>
        <a:xfrm>
          <a:off x="13436111" y="124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83990</xdr:rowOff>
    </xdr:from>
    <xdr:ext cx="534377" cy="259045"/>
    <xdr:sp macro="" textlink="">
      <xdr:nvSpPr>
        <xdr:cNvPr id="615" name="テキスト ボックス 614"/>
        <xdr:cNvSpPr txBox="1"/>
      </xdr:nvSpPr>
      <xdr:spPr>
        <a:xfrm>
          <a:off x="12547111" y="124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44374</xdr:rowOff>
    </xdr:from>
    <xdr:to>
      <xdr:col>23</xdr:col>
      <xdr:colOff>568325</xdr:colOff>
      <xdr:row>76</xdr:row>
      <xdr:rowOff>145974</xdr:rowOff>
    </xdr:to>
    <xdr:sp macro="" textlink="">
      <xdr:nvSpPr>
        <xdr:cNvPr id="621" name="円/楕円 620"/>
        <xdr:cNvSpPr/>
      </xdr:nvSpPr>
      <xdr:spPr>
        <a:xfrm>
          <a:off x="16268700" y="130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22801</xdr:rowOff>
    </xdr:from>
    <xdr:ext cx="534377" cy="259045"/>
    <xdr:sp macro="" textlink="">
      <xdr:nvSpPr>
        <xdr:cNvPr id="622" name="公債費該当値テキスト"/>
        <xdr:cNvSpPr txBox="1"/>
      </xdr:nvSpPr>
      <xdr:spPr>
        <a:xfrm>
          <a:off x="16370300" y="130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33502</xdr:rowOff>
    </xdr:from>
    <xdr:to>
      <xdr:col>22</xdr:col>
      <xdr:colOff>415925</xdr:colOff>
      <xdr:row>76</xdr:row>
      <xdr:rowOff>135102</xdr:rowOff>
    </xdr:to>
    <xdr:sp macro="" textlink="">
      <xdr:nvSpPr>
        <xdr:cNvPr id="623" name="円/楕円 622"/>
        <xdr:cNvSpPr/>
      </xdr:nvSpPr>
      <xdr:spPr>
        <a:xfrm>
          <a:off x="15430500" y="130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126229</xdr:rowOff>
    </xdr:from>
    <xdr:ext cx="534377" cy="259045"/>
    <xdr:sp macro="" textlink="">
      <xdr:nvSpPr>
        <xdr:cNvPr id="624" name="テキスト ボックス 623"/>
        <xdr:cNvSpPr txBox="1"/>
      </xdr:nvSpPr>
      <xdr:spPr>
        <a:xfrm>
          <a:off x="15214111" y="131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51854</xdr:rowOff>
    </xdr:from>
    <xdr:to>
      <xdr:col>21</xdr:col>
      <xdr:colOff>212725</xdr:colOff>
      <xdr:row>76</xdr:row>
      <xdr:rowOff>153454</xdr:rowOff>
    </xdr:to>
    <xdr:sp macro="" textlink="">
      <xdr:nvSpPr>
        <xdr:cNvPr id="625" name="円/楕円 624"/>
        <xdr:cNvSpPr/>
      </xdr:nvSpPr>
      <xdr:spPr>
        <a:xfrm>
          <a:off x="14541500" y="130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144581</xdr:rowOff>
    </xdr:from>
    <xdr:ext cx="534377" cy="259045"/>
    <xdr:sp macro="" textlink="">
      <xdr:nvSpPr>
        <xdr:cNvPr id="626" name="テキスト ボックス 625"/>
        <xdr:cNvSpPr txBox="1"/>
      </xdr:nvSpPr>
      <xdr:spPr>
        <a:xfrm>
          <a:off x="14325111" y="1317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84086</xdr:rowOff>
    </xdr:from>
    <xdr:to>
      <xdr:col>20</xdr:col>
      <xdr:colOff>9525</xdr:colOff>
      <xdr:row>77</xdr:row>
      <xdr:rowOff>14236</xdr:rowOff>
    </xdr:to>
    <xdr:sp macro="" textlink="">
      <xdr:nvSpPr>
        <xdr:cNvPr id="627" name="円/楕円 626"/>
        <xdr:cNvSpPr/>
      </xdr:nvSpPr>
      <xdr:spPr>
        <a:xfrm>
          <a:off x="13652500" y="131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5363</xdr:rowOff>
    </xdr:from>
    <xdr:ext cx="534377" cy="259045"/>
    <xdr:sp macro="" textlink="">
      <xdr:nvSpPr>
        <xdr:cNvPr id="628" name="テキスト ボックス 627"/>
        <xdr:cNvSpPr txBox="1"/>
      </xdr:nvSpPr>
      <xdr:spPr>
        <a:xfrm>
          <a:off x="13436111" y="132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90018</xdr:rowOff>
    </xdr:from>
    <xdr:to>
      <xdr:col>18</xdr:col>
      <xdr:colOff>492125</xdr:colOff>
      <xdr:row>77</xdr:row>
      <xdr:rowOff>20168</xdr:rowOff>
    </xdr:to>
    <xdr:sp macro="" textlink="">
      <xdr:nvSpPr>
        <xdr:cNvPr id="629" name="円/楕円 628"/>
        <xdr:cNvSpPr/>
      </xdr:nvSpPr>
      <xdr:spPr>
        <a:xfrm>
          <a:off x="12763500" y="131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11295</xdr:rowOff>
    </xdr:from>
    <xdr:ext cx="534377" cy="259045"/>
    <xdr:sp macro="" textlink="">
      <xdr:nvSpPr>
        <xdr:cNvPr id="630" name="テキスト ボックス 629"/>
        <xdr:cNvSpPr txBox="1"/>
      </xdr:nvSpPr>
      <xdr:spPr>
        <a:xfrm>
          <a:off x="12547111" y="132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53067</xdr:rowOff>
    </xdr:from>
    <xdr:to>
      <xdr:col>23</xdr:col>
      <xdr:colOff>517525</xdr:colOff>
      <xdr:row>99</xdr:row>
      <xdr:rowOff>71701</xdr:rowOff>
    </xdr:to>
    <xdr:cxnSp macro="">
      <xdr:nvCxnSpPr>
        <xdr:cNvPr id="661" name="直線コネクタ 660"/>
        <xdr:cNvCxnSpPr/>
      </xdr:nvCxnSpPr>
      <xdr:spPr>
        <a:xfrm>
          <a:off x="15481300" y="17026617"/>
          <a:ext cx="838200" cy="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26559</xdr:rowOff>
    </xdr:from>
    <xdr:ext cx="534377" cy="259045"/>
    <xdr:sp macro="" textlink="">
      <xdr:nvSpPr>
        <xdr:cNvPr id="662" name="積立金平均値テキスト"/>
        <xdr:cNvSpPr txBox="1"/>
      </xdr:nvSpPr>
      <xdr:spPr>
        <a:xfrm>
          <a:off x="16370300" y="16828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53067</xdr:rowOff>
    </xdr:from>
    <xdr:to>
      <xdr:col>22</xdr:col>
      <xdr:colOff>365125</xdr:colOff>
      <xdr:row>99</xdr:row>
      <xdr:rowOff>61173</xdr:rowOff>
    </xdr:to>
    <xdr:cxnSp macro="">
      <xdr:nvCxnSpPr>
        <xdr:cNvPr id="664" name="直線コネクタ 663"/>
        <xdr:cNvCxnSpPr/>
      </xdr:nvCxnSpPr>
      <xdr:spPr>
        <a:xfrm flipV="1">
          <a:off x="14592300" y="17026617"/>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65710</xdr:rowOff>
    </xdr:from>
    <xdr:ext cx="534377" cy="259045"/>
    <xdr:sp macro="" textlink="">
      <xdr:nvSpPr>
        <xdr:cNvPr id="666" name="テキスト ボックス 665"/>
        <xdr:cNvSpPr txBox="1"/>
      </xdr:nvSpPr>
      <xdr:spPr>
        <a:xfrm>
          <a:off x="15214111"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61173</xdr:rowOff>
    </xdr:from>
    <xdr:to>
      <xdr:col>21</xdr:col>
      <xdr:colOff>161925</xdr:colOff>
      <xdr:row>99</xdr:row>
      <xdr:rowOff>69859</xdr:rowOff>
    </xdr:to>
    <xdr:cxnSp macro="">
      <xdr:nvCxnSpPr>
        <xdr:cNvPr id="667" name="直線コネクタ 666"/>
        <xdr:cNvCxnSpPr/>
      </xdr:nvCxnSpPr>
      <xdr:spPr>
        <a:xfrm flipV="1">
          <a:off x="13703300" y="1703472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73358</xdr:rowOff>
    </xdr:from>
    <xdr:ext cx="534377" cy="259045"/>
    <xdr:sp macro="" textlink="">
      <xdr:nvSpPr>
        <xdr:cNvPr id="669" name="テキスト ボックス 668"/>
        <xdr:cNvSpPr txBox="1"/>
      </xdr:nvSpPr>
      <xdr:spPr>
        <a:xfrm>
          <a:off x="14325111" y="167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36774</xdr:rowOff>
    </xdr:from>
    <xdr:to>
      <xdr:col>19</xdr:col>
      <xdr:colOff>644525</xdr:colOff>
      <xdr:row>99</xdr:row>
      <xdr:rowOff>69859</xdr:rowOff>
    </xdr:to>
    <xdr:cxnSp macro="">
      <xdr:nvCxnSpPr>
        <xdr:cNvPr id="670" name="直線コネクタ 669"/>
        <xdr:cNvCxnSpPr/>
      </xdr:nvCxnSpPr>
      <xdr:spPr>
        <a:xfrm>
          <a:off x="12814300" y="17010324"/>
          <a:ext cx="889000" cy="3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80072</xdr:rowOff>
    </xdr:from>
    <xdr:ext cx="534377" cy="259045"/>
    <xdr:sp macro="" textlink="">
      <xdr:nvSpPr>
        <xdr:cNvPr id="674" name="テキスト ボックス 673"/>
        <xdr:cNvSpPr txBox="1"/>
      </xdr:nvSpPr>
      <xdr:spPr>
        <a:xfrm>
          <a:off x="12547111" y="167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20901</xdr:rowOff>
    </xdr:from>
    <xdr:to>
      <xdr:col>23</xdr:col>
      <xdr:colOff>568325</xdr:colOff>
      <xdr:row>99</xdr:row>
      <xdr:rowOff>122501</xdr:rowOff>
    </xdr:to>
    <xdr:sp macro="" textlink="">
      <xdr:nvSpPr>
        <xdr:cNvPr id="680" name="円/楕円 679"/>
        <xdr:cNvSpPr/>
      </xdr:nvSpPr>
      <xdr:spPr>
        <a:xfrm>
          <a:off x="16268700" y="169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153558</xdr:rowOff>
    </xdr:from>
    <xdr:ext cx="469744" cy="259045"/>
    <xdr:sp macro="" textlink="">
      <xdr:nvSpPr>
        <xdr:cNvPr id="681" name="積立金該当値テキスト"/>
        <xdr:cNvSpPr txBox="1"/>
      </xdr:nvSpPr>
      <xdr:spPr>
        <a:xfrm>
          <a:off x="16370300" y="1695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8,322</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2267</xdr:rowOff>
    </xdr:from>
    <xdr:to>
      <xdr:col>22</xdr:col>
      <xdr:colOff>415925</xdr:colOff>
      <xdr:row>99</xdr:row>
      <xdr:rowOff>103867</xdr:rowOff>
    </xdr:to>
    <xdr:sp macro="" textlink="">
      <xdr:nvSpPr>
        <xdr:cNvPr id="682" name="円/楕円 681"/>
        <xdr:cNvSpPr/>
      </xdr:nvSpPr>
      <xdr:spPr>
        <a:xfrm>
          <a:off x="15430500" y="169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94994</xdr:rowOff>
    </xdr:from>
    <xdr:ext cx="534377" cy="259045"/>
    <xdr:sp macro="" textlink="">
      <xdr:nvSpPr>
        <xdr:cNvPr id="683" name="テキスト ボックス 682"/>
        <xdr:cNvSpPr txBox="1"/>
      </xdr:nvSpPr>
      <xdr:spPr>
        <a:xfrm>
          <a:off x="15214111" y="170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14,028</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10373</xdr:rowOff>
    </xdr:from>
    <xdr:to>
      <xdr:col>21</xdr:col>
      <xdr:colOff>212725</xdr:colOff>
      <xdr:row>99</xdr:row>
      <xdr:rowOff>111973</xdr:rowOff>
    </xdr:to>
    <xdr:sp macro="" textlink="">
      <xdr:nvSpPr>
        <xdr:cNvPr id="684" name="円/楕円 683"/>
        <xdr:cNvSpPr/>
      </xdr:nvSpPr>
      <xdr:spPr>
        <a:xfrm>
          <a:off x="14541500" y="169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103100</xdr:rowOff>
    </xdr:from>
    <xdr:ext cx="534377" cy="259045"/>
    <xdr:sp macro="" textlink="">
      <xdr:nvSpPr>
        <xdr:cNvPr id="685" name="テキスト ボックス 684"/>
        <xdr:cNvSpPr txBox="1"/>
      </xdr:nvSpPr>
      <xdr:spPr>
        <a:xfrm>
          <a:off x="14325111" y="1707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11,546</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19059</xdr:rowOff>
    </xdr:from>
    <xdr:to>
      <xdr:col>20</xdr:col>
      <xdr:colOff>9525</xdr:colOff>
      <xdr:row>99</xdr:row>
      <xdr:rowOff>120659</xdr:rowOff>
    </xdr:to>
    <xdr:sp macro="" textlink="">
      <xdr:nvSpPr>
        <xdr:cNvPr id="686" name="円/楕円 685"/>
        <xdr:cNvSpPr/>
      </xdr:nvSpPr>
      <xdr:spPr>
        <a:xfrm>
          <a:off x="13652500" y="169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111786</xdr:rowOff>
    </xdr:from>
    <xdr:ext cx="469744" cy="259045"/>
    <xdr:sp macro="" textlink="">
      <xdr:nvSpPr>
        <xdr:cNvPr id="687" name="テキスト ボックス 686"/>
        <xdr:cNvSpPr txBox="1"/>
      </xdr:nvSpPr>
      <xdr:spPr>
        <a:xfrm>
          <a:off x="13468427" y="170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157424</xdr:rowOff>
    </xdr:from>
    <xdr:to>
      <xdr:col>18</xdr:col>
      <xdr:colOff>492125</xdr:colOff>
      <xdr:row>99</xdr:row>
      <xdr:rowOff>87574</xdr:rowOff>
    </xdr:to>
    <xdr:sp macro="" textlink="">
      <xdr:nvSpPr>
        <xdr:cNvPr id="688" name="円/楕円 687"/>
        <xdr:cNvSpPr/>
      </xdr:nvSpPr>
      <xdr:spPr>
        <a:xfrm>
          <a:off x="12763500" y="169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78701</xdr:rowOff>
    </xdr:from>
    <xdr:ext cx="534377" cy="259045"/>
    <xdr:sp macro="" textlink="">
      <xdr:nvSpPr>
        <xdr:cNvPr id="689" name="テキスト ボックス 688"/>
        <xdr:cNvSpPr txBox="1"/>
      </xdr:nvSpPr>
      <xdr:spPr>
        <a:xfrm>
          <a:off x="12547111" y="170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1" name="テキスト ボックス 720"/>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130556</xdr:rowOff>
    </xdr:from>
    <xdr:to>
      <xdr:col>29</xdr:col>
      <xdr:colOff>517525</xdr:colOff>
      <xdr:row>38</xdr:row>
      <xdr:rowOff>139700</xdr:rowOff>
    </xdr:to>
    <xdr:cxnSp macro="">
      <xdr:nvCxnSpPr>
        <xdr:cNvPr id="722" name="直線コネクタ 721"/>
        <xdr:cNvCxnSpPr/>
      </xdr:nvCxnSpPr>
      <xdr:spPr>
        <a:xfrm>
          <a:off x="19545300" y="6645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4" name="テキスト ボックス 723"/>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130556</xdr:rowOff>
    </xdr:from>
    <xdr:to>
      <xdr:col>28</xdr:col>
      <xdr:colOff>314325</xdr:colOff>
      <xdr:row>38</xdr:row>
      <xdr:rowOff>139700</xdr:rowOff>
    </xdr:to>
    <xdr:cxnSp macro="">
      <xdr:nvCxnSpPr>
        <xdr:cNvPr id="725" name="直線コネクタ 724"/>
        <xdr:cNvCxnSpPr/>
      </xdr:nvCxnSpPr>
      <xdr:spPr>
        <a:xfrm flipV="1">
          <a:off x="18656300" y="6645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7" name="テキスト ボックス 726"/>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9" name="テキスト ボックス 728"/>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79756</xdr:rowOff>
    </xdr:from>
    <xdr:to>
      <xdr:col>28</xdr:col>
      <xdr:colOff>365125</xdr:colOff>
      <xdr:row>39</xdr:row>
      <xdr:rowOff>9906</xdr:rowOff>
    </xdr:to>
    <xdr:sp macro="" textlink="">
      <xdr:nvSpPr>
        <xdr:cNvPr id="741" name="円/楕円 740"/>
        <xdr:cNvSpPr/>
      </xdr:nvSpPr>
      <xdr:spPr>
        <a:xfrm>
          <a:off x="19494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1033</xdr:rowOff>
    </xdr:from>
    <xdr:ext cx="378565" cy="259045"/>
    <xdr:sp macro="" textlink="">
      <xdr:nvSpPr>
        <xdr:cNvPr id="742" name="テキスト ボックス 741"/>
        <xdr:cNvSpPr txBox="1"/>
      </xdr:nvSpPr>
      <xdr:spPr>
        <a:xfrm>
          <a:off x="19356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96038</xdr:rowOff>
    </xdr:from>
    <xdr:to>
      <xdr:col>32</xdr:col>
      <xdr:colOff>187325</xdr:colOff>
      <xdr:row>59</xdr:row>
      <xdr:rowOff>97572</xdr:rowOff>
    </xdr:to>
    <xdr:cxnSp macro="">
      <xdr:nvCxnSpPr>
        <xdr:cNvPr id="775" name="直線コネクタ 774"/>
        <xdr:cNvCxnSpPr/>
      </xdr:nvCxnSpPr>
      <xdr:spPr>
        <a:xfrm>
          <a:off x="21323300" y="10211588"/>
          <a:ext cx="8382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89539</xdr:rowOff>
    </xdr:from>
    <xdr:to>
      <xdr:col>31</xdr:col>
      <xdr:colOff>34925</xdr:colOff>
      <xdr:row>59</xdr:row>
      <xdr:rowOff>96038</xdr:rowOff>
    </xdr:to>
    <xdr:cxnSp macro="">
      <xdr:nvCxnSpPr>
        <xdr:cNvPr id="778" name="直線コネクタ 777"/>
        <xdr:cNvCxnSpPr/>
      </xdr:nvCxnSpPr>
      <xdr:spPr>
        <a:xfrm>
          <a:off x="20434300" y="10205089"/>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112517</xdr:rowOff>
    </xdr:from>
    <xdr:ext cx="469744" cy="259045"/>
    <xdr:sp macro="" textlink="">
      <xdr:nvSpPr>
        <xdr:cNvPr id="780" name="テキスト ボックス 779"/>
        <xdr:cNvSpPr txBox="1"/>
      </xdr:nvSpPr>
      <xdr:spPr>
        <a:xfrm>
          <a:off x="21088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83856</xdr:rowOff>
    </xdr:from>
    <xdr:to>
      <xdr:col>29</xdr:col>
      <xdr:colOff>517525</xdr:colOff>
      <xdr:row>59</xdr:row>
      <xdr:rowOff>89539</xdr:rowOff>
    </xdr:to>
    <xdr:cxnSp macro="">
      <xdr:nvCxnSpPr>
        <xdr:cNvPr id="781" name="直線コネクタ 780"/>
        <xdr:cNvCxnSpPr/>
      </xdr:nvCxnSpPr>
      <xdr:spPr>
        <a:xfrm>
          <a:off x="19545300" y="10199406"/>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101969</xdr:rowOff>
    </xdr:from>
    <xdr:ext cx="469744" cy="259045"/>
    <xdr:sp macro="" textlink="">
      <xdr:nvSpPr>
        <xdr:cNvPr id="783" name="テキスト ボックス 782"/>
        <xdr:cNvSpPr txBox="1"/>
      </xdr:nvSpPr>
      <xdr:spPr>
        <a:xfrm>
          <a:off x="20199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83758</xdr:rowOff>
    </xdr:from>
    <xdr:to>
      <xdr:col>28</xdr:col>
      <xdr:colOff>314325</xdr:colOff>
      <xdr:row>59</xdr:row>
      <xdr:rowOff>83856</xdr:rowOff>
    </xdr:to>
    <xdr:cxnSp macro="">
      <xdr:nvCxnSpPr>
        <xdr:cNvPr id="784" name="直線コネクタ 783"/>
        <xdr:cNvCxnSpPr/>
      </xdr:nvCxnSpPr>
      <xdr:spPr>
        <a:xfrm>
          <a:off x="18656300" y="1019930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98572</xdr:rowOff>
    </xdr:from>
    <xdr:ext cx="469744" cy="259045"/>
    <xdr:sp macro="" textlink="">
      <xdr:nvSpPr>
        <xdr:cNvPr id="786" name="テキスト ボックス 785"/>
        <xdr:cNvSpPr txBox="1"/>
      </xdr:nvSpPr>
      <xdr:spPr>
        <a:xfrm>
          <a:off x="19310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86065</xdr:rowOff>
    </xdr:from>
    <xdr:ext cx="469744" cy="259045"/>
    <xdr:sp macro="" textlink="">
      <xdr:nvSpPr>
        <xdr:cNvPr id="788" name="テキスト ボックス 787"/>
        <xdr:cNvSpPr txBox="1"/>
      </xdr:nvSpPr>
      <xdr:spPr>
        <a:xfrm>
          <a:off x="18421427" y="96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46772</xdr:rowOff>
    </xdr:from>
    <xdr:to>
      <xdr:col>32</xdr:col>
      <xdr:colOff>238125</xdr:colOff>
      <xdr:row>59</xdr:row>
      <xdr:rowOff>148372</xdr:rowOff>
    </xdr:to>
    <xdr:sp macro="" textlink="">
      <xdr:nvSpPr>
        <xdr:cNvPr id="794" name="円/楕円 793"/>
        <xdr:cNvSpPr/>
      </xdr:nvSpPr>
      <xdr:spPr>
        <a:xfrm>
          <a:off x="221107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133149</xdr:rowOff>
    </xdr:from>
    <xdr:ext cx="313932" cy="259045"/>
    <xdr:sp macro="" textlink="">
      <xdr:nvSpPr>
        <xdr:cNvPr id="795" name="貸付金該当値テキスト"/>
        <xdr:cNvSpPr txBox="1"/>
      </xdr:nvSpPr>
      <xdr:spPr>
        <a:xfrm>
          <a:off x="22212300" y="100772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45238</xdr:rowOff>
    </xdr:from>
    <xdr:to>
      <xdr:col>31</xdr:col>
      <xdr:colOff>85725</xdr:colOff>
      <xdr:row>59</xdr:row>
      <xdr:rowOff>146838</xdr:rowOff>
    </xdr:to>
    <xdr:sp macro="" textlink="">
      <xdr:nvSpPr>
        <xdr:cNvPr id="796" name="円/楕円 795"/>
        <xdr:cNvSpPr/>
      </xdr:nvSpPr>
      <xdr:spPr>
        <a:xfrm>
          <a:off x="212725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137965</xdr:rowOff>
    </xdr:from>
    <xdr:ext cx="313932" cy="259045"/>
    <xdr:sp macro="" textlink="">
      <xdr:nvSpPr>
        <xdr:cNvPr id="797" name="テキスト ボックス 796"/>
        <xdr:cNvSpPr txBox="1"/>
      </xdr:nvSpPr>
      <xdr:spPr>
        <a:xfrm>
          <a:off x="21166333" y="102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38739</xdr:rowOff>
    </xdr:from>
    <xdr:to>
      <xdr:col>29</xdr:col>
      <xdr:colOff>568325</xdr:colOff>
      <xdr:row>59</xdr:row>
      <xdr:rowOff>140339</xdr:rowOff>
    </xdr:to>
    <xdr:sp macro="" textlink="">
      <xdr:nvSpPr>
        <xdr:cNvPr id="798" name="円/楕円 797"/>
        <xdr:cNvSpPr/>
      </xdr:nvSpPr>
      <xdr:spPr>
        <a:xfrm>
          <a:off x="20383500" y="101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131466</xdr:rowOff>
    </xdr:from>
    <xdr:ext cx="378565" cy="259045"/>
    <xdr:sp macro="" textlink="">
      <xdr:nvSpPr>
        <xdr:cNvPr id="799" name="テキスト ボックス 798"/>
        <xdr:cNvSpPr txBox="1"/>
      </xdr:nvSpPr>
      <xdr:spPr>
        <a:xfrm>
          <a:off x="20245017" y="10247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33056</xdr:rowOff>
    </xdr:from>
    <xdr:to>
      <xdr:col>28</xdr:col>
      <xdr:colOff>365125</xdr:colOff>
      <xdr:row>59</xdr:row>
      <xdr:rowOff>134656</xdr:rowOff>
    </xdr:to>
    <xdr:sp macro="" textlink="">
      <xdr:nvSpPr>
        <xdr:cNvPr id="800" name="円/楕円 799"/>
        <xdr:cNvSpPr/>
      </xdr:nvSpPr>
      <xdr:spPr>
        <a:xfrm>
          <a:off x="19494500" y="101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125783</xdr:rowOff>
    </xdr:from>
    <xdr:ext cx="378565" cy="259045"/>
    <xdr:sp macro="" textlink="">
      <xdr:nvSpPr>
        <xdr:cNvPr id="801" name="テキスト ボックス 800"/>
        <xdr:cNvSpPr txBox="1"/>
      </xdr:nvSpPr>
      <xdr:spPr>
        <a:xfrm>
          <a:off x="19356017" y="10241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32958</xdr:rowOff>
    </xdr:from>
    <xdr:to>
      <xdr:col>27</xdr:col>
      <xdr:colOff>161925</xdr:colOff>
      <xdr:row>59</xdr:row>
      <xdr:rowOff>134558</xdr:rowOff>
    </xdr:to>
    <xdr:sp macro="" textlink="">
      <xdr:nvSpPr>
        <xdr:cNvPr id="802" name="円/楕円 801"/>
        <xdr:cNvSpPr/>
      </xdr:nvSpPr>
      <xdr:spPr>
        <a:xfrm>
          <a:off x="18605500" y="101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125685</xdr:rowOff>
    </xdr:from>
    <xdr:ext cx="378565" cy="259045"/>
    <xdr:sp macro="" textlink="">
      <xdr:nvSpPr>
        <xdr:cNvPr id="803" name="テキスト ボックス 802"/>
        <xdr:cNvSpPr txBox="1"/>
      </xdr:nvSpPr>
      <xdr:spPr>
        <a:xfrm>
          <a:off x="18467017" y="10241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79</xdr:row>
      <xdr:rowOff>8795</xdr:rowOff>
    </xdr:from>
    <xdr:to>
      <xdr:col>32</xdr:col>
      <xdr:colOff>187325</xdr:colOff>
      <xdr:row>79</xdr:row>
      <xdr:rowOff>41951</xdr:rowOff>
    </xdr:to>
    <xdr:cxnSp macro="">
      <xdr:nvCxnSpPr>
        <xdr:cNvPr id="831" name="直線コネクタ 830"/>
        <xdr:cNvCxnSpPr/>
      </xdr:nvCxnSpPr>
      <xdr:spPr>
        <a:xfrm flipV="1">
          <a:off x="21323300" y="13553345"/>
          <a:ext cx="8382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42978</xdr:rowOff>
    </xdr:from>
    <xdr:ext cx="534377" cy="259045"/>
    <xdr:sp macro="" textlink="">
      <xdr:nvSpPr>
        <xdr:cNvPr id="832" name="繰出金平均値テキスト"/>
        <xdr:cNvSpPr txBox="1"/>
      </xdr:nvSpPr>
      <xdr:spPr>
        <a:xfrm>
          <a:off x="22212300" y="13244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37663</xdr:rowOff>
    </xdr:from>
    <xdr:to>
      <xdr:col>31</xdr:col>
      <xdr:colOff>34925</xdr:colOff>
      <xdr:row>79</xdr:row>
      <xdr:rowOff>41951</xdr:rowOff>
    </xdr:to>
    <xdr:cxnSp macro="">
      <xdr:nvCxnSpPr>
        <xdr:cNvPr id="834" name="直線コネクタ 833"/>
        <xdr:cNvCxnSpPr/>
      </xdr:nvCxnSpPr>
      <xdr:spPr>
        <a:xfrm>
          <a:off x="20434300" y="13582213"/>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5" name="フローチャート : 判断 834"/>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126971</xdr:rowOff>
    </xdr:from>
    <xdr:ext cx="534377" cy="259045"/>
    <xdr:sp macro="" textlink="">
      <xdr:nvSpPr>
        <xdr:cNvPr id="836" name="テキスト ボックス 835"/>
        <xdr:cNvSpPr txBox="1"/>
      </xdr:nvSpPr>
      <xdr:spPr>
        <a:xfrm>
          <a:off x="21056111" y="131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20572</xdr:rowOff>
    </xdr:from>
    <xdr:to>
      <xdr:col>29</xdr:col>
      <xdr:colOff>517525</xdr:colOff>
      <xdr:row>79</xdr:row>
      <xdr:rowOff>37663</xdr:rowOff>
    </xdr:to>
    <xdr:cxnSp macro="">
      <xdr:nvCxnSpPr>
        <xdr:cNvPr id="837" name="直線コネクタ 836"/>
        <xdr:cNvCxnSpPr/>
      </xdr:nvCxnSpPr>
      <xdr:spPr>
        <a:xfrm>
          <a:off x="19545300" y="13565122"/>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8" name="フローチャート : 判断 837"/>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133921</xdr:rowOff>
    </xdr:from>
    <xdr:ext cx="534377" cy="259045"/>
    <xdr:sp macro="" textlink="">
      <xdr:nvSpPr>
        <xdr:cNvPr id="839" name="テキスト ボックス 838"/>
        <xdr:cNvSpPr txBox="1"/>
      </xdr:nvSpPr>
      <xdr:spPr>
        <a:xfrm>
          <a:off x="20167111" y="1316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19182</xdr:rowOff>
    </xdr:from>
    <xdr:to>
      <xdr:col>28</xdr:col>
      <xdr:colOff>314325</xdr:colOff>
      <xdr:row>79</xdr:row>
      <xdr:rowOff>20572</xdr:rowOff>
    </xdr:to>
    <xdr:cxnSp macro="">
      <xdr:nvCxnSpPr>
        <xdr:cNvPr id="840" name="直線コネクタ 839"/>
        <xdr:cNvCxnSpPr/>
      </xdr:nvCxnSpPr>
      <xdr:spPr>
        <a:xfrm>
          <a:off x="18656300" y="13563732"/>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41" name="フローチャート : 判断 840"/>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148789</xdr:rowOff>
    </xdr:from>
    <xdr:ext cx="534377" cy="259045"/>
    <xdr:sp macro="" textlink="">
      <xdr:nvSpPr>
        <xdr:cNvPr id="842" name="テキスト ボックス 841"/>
        <xdr:cNvSpPr txBox="1"/>
      </xdr:nvSpPr>
      <xdr:spPr>
        <a:xfrm>
          <a:off x="19278111" y="131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43" name="フローチャート : 判断 842"/>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167397</xdr:rowOff>
    </xdr:from>
    <xdr:ext cx="534377" cy="259045"/>
    <xdr:sp macro="" textlink="">
      <xdr:nvSpPr>
        <xdr:cNvPr id="844" name="テキスト ボックス 843"/>
        <xdr:cNvSpPr txBox="1"/>
      </xdr:nvSpPr>
      <xdr:spPr>
        <a:xfrm>
          <a:off x="18389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129445</xdr:rowOff>
    </xdr:from>
    <xdr:to>
      <xdr:col>32</xdr:col>
      <xdr:colOff>238125</xdr:colOff>
      <xdr:row>79</xdr:row>
      <xdr:rowOff>59595</xdr:rowOff>
    </xdr:to>
    <xdr:sp macro="" textlink="">
      <xdr:nvSpPr>
        <xdr:cNvPr id="850" name="円/楕円 849"/>
        <xdr:cNvSpPr/>
      </xdr:nvSpPr>
      <xdr:spPr>
        <a:xfrm>
          <a:off x="22110700" y="135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44372</xdr:rowOff>
    </xdr:from>
    <xdr:ext cx="534377" cy="259045"/>
    <xdr:sp macro="" textlink="">
      <xdr:nvSpPr>
        <xdr:cNvPr id="851" name="繰出金該当値テキスト"/>
        <xdr:cNvSpPr txBox="1"/>
      </xdr:nvSpPr>
      <xdr:spPr>
        <a:xfrm>
          <a:off x="22212300" y="134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45,566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162601</xdr:rowOff>
    </xdr:from>
    <xdr:to>
      <xdr:col>31</xdr:col>
      <xdr:colOff>85725</xdr:colOff>
      <xdr:row>79</xdr:row>
      <xdr:rowOff>92751</xdr:rowOff>
    </xdr:to>
    <xdr:sp macro="" textlink="">
      <xdr:nvSpPr>
        <xdr:cNvPr id="852" name="円/楕円 851"/>
        <xdr:cNvSpPr/>
      </xdr:nvSpPr>
      <xdr:spPr>
        <a:xfrm>
          <a:off x="21272500" y="135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83878</xdr:rowOff>
    </xdr:from>
    <xdr:ext cx="534377" cy="259045"/>
    <xdr:sp macro="" textlink="">
      <xdr:nvSpPr>
        <xdr:cNvPr id="853" name="テキスト ボックス 852"/>
        <xdr:cNvSpPr txBox="1"/>
      </xdr:nvSpPr>
      <xdr:spPr>
        <a:xfrm>
          <a:off x="21056111" y="136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158313</xdr:rowOff>
    </xdr:from>
    <xdr:to>
      <xdr:col>29</xdr:col>
      <xdr:colOff>568325</xdr:colOff>
      <xdr:row>79</xdr:row>
      <xdr:rowOff>88463</xdr:rowOff>
    </xdr:to>
    <xdr:sp macro="" textlink="">
      <xdr:nvSpPr>
        <xdr:cNvPr id="854" name="円/楕円 853"/>
        <xdr:cNvSpPr/>
      </xdr:nvSpPr>
      <xdr:spPr>
        <a:xfrm>
          <a:off x="20383500" y="135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79590</xdr:rowOff>
    </xdr:from>
    <xdr:ext cx="534377" cy="259045"/>
    <xdr:sp macro="" textlink="">
      <xdr:nvSpPr>
        <xdr:cNvPr id="855" name="テキスト ボックス 854"/>
        <xdr:cNvSpPr txBox="1"/>
      </xdr:nvSpPr>
      <xdr:spPr>
        <a:xfrm>
          <a:off x="20167111" y="13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141222</xdr:rowOff>
    </xdr:from>
    <xdr:to>
      <xdr:col>28</xdr:col>
      <xdr:colOff>365125</xdr:colOff>
      <xdr:row>79</xdr:row>
      <xdr:rowOff>71372</xdr:rowOff>
    </xdr:to>
    <xdr:sp macro="" textlink="">
      <xdr:nvSpPr>
        <xdr:cNvPr id="856" name="円/楕円 855"/>
        <xdr:cNvSpPr/>
      </xdr:nvSpPr>
      <xdr:spPr>
        <a:xfrm>
          <a:off x="19494500" y="135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62499</xdr:rowOff>
    </xdr:from>
    <xdr:ext cx="534377" cy="259045"/>
    <xdr:sp macro="" textlink="">
      <xdr:nvSpPr>
        <xdr:cNvPr id="857" name="テキスト ボックス 856"/>
        <xdr:cNvSpPr txBox="1"/>
      </xdr:nvSpPr>
      <xdr:spPr>
        <a:xfrm>
          <a:off x="19278111" y="1360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139832</xdr:rowOff>
    </xdr:from>
    <xdr:to>
      <xdr:col>27</xdr:col>
      <xdr:colOff>161925</xdr:colOff>
      <xdr:row>79</xdr:row>
      <xdr:rowOff>69982</xdr:rowOff>
    </xdr:to>
    <xdr:sp macro="" textlink="">
      <xdr:nvSpPr>
        <xdr:cNvPr id="858" name="円/楕円 857"/>
        <xdr:cNvSpPr/>
      </xdr:nvSpPr>
      <xdr:spPr>
        <a:xfrm>
          <a:off x="18605500" y="135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61109</xdr:rowOff>
    </xdr:from>
    <xdr:ext cx="534377" cy="259045"/>
    <xdr:sp macro="" textlink="">
      <xdr:nvSpPr>
        <xdr:cNvPr id="859" name="テキスト ボックス 858"/>
        <xdr:cNvSpPr txBox="1"/>
      </xdr:nvSpPr>
      <xdr:spPr>
        <a:xfrm>
          <a:off x="18389111" y="136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3" name="テキスト ボックス 872"/>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5" name="テキスト ボックス 874"/>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7" name="テキスト ボックス 876"/>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4" name="フローチャート : 判断 893"/>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5" name="テキスト ボックス 894"/>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7" name="フローチャート : 判断 896"/>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8" name="テキスト ボックス 897"/>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0" name="フローチャート : 判断 899"/>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1" name="テキスト ボックス 900"/>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2" name="フローチャート : 判断 901"/>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3" name="テキスト ボックス 902"/>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2" name="テキスト ボックス 91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4" name="テキスト ボックス 913"/>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6" name="テキスト ボックス 91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義務的経費である人件費、扶助費、公債費について、類似団体平均、全国平均、県平均を下回っている。</a:t>
          </a:r>
          <a:endParaRPr kumimoji="1" lang="en-US" altLang="ja-JP" sz="1300">
            <a:latin typeface="ＭＳ Ｐゴシック"/>
          </a:endParaRPr>
        </a:p>
        <a:p>
          <a:r>
            <a:rPr kumimoji="1" lang="ja-JP" altLang="en-US" sz="1300">
              <a:latin typeface="ＭＳ Ｐゴシック"/>
            </a:rPr>
            <a:t>経常的経費の内、維持補修費、補助費について、類似団体平均、全国平均、県平均を下回っているが、物件費について、住民一人当たりの額が伸び、類似団体平均を上回っている。これは、人件費の割合が少ないこととの逆の理由で、臨時・非常勤職員の数が多いこと、委託料の割合が多いことが理由である。</a:t>
          </a:r>
          <a:endParaRPr kumimoji="1" lang="en-US" altLang="ja-JP" sz="1300">
            <a:latin typeface="ＭＳ Ｐゴシック"/>
          </a:endParaRPr>
        </a:p>
        <a:p>
          <a:r>
            <a:rPr kumimoji="1" lang="ja-JP" altLang="en-US" sz="1300">
              <a:latin typeface="ＭＳ Ｐゴシック"/>
            </a:rPr>
            <a:t>ただし、普通建設事業費については、この期間内では類似団体平均、全国平均、県平均を下回っている。合併を経験した自治体であるため、公共施設などは一定数あり、新規の建設などがないためであると思われる。今後はこれらの施設の維持管理経費も増加していくことが予想されるため、修繕費の将来予想と、住民の利便性や人口の増減を勘案し、公共施設等総合管理計画に基づき、施設の更新整備を進めるとともに、引き続き、住民の福祉の向上を図りつつ、削減可能な経費の見直し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49,829
49,399
94.62
19,804,130
19,233,835
396,811
12,103,548
18,909,083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132309</xdr:rowOff>
    </xdr:from>
    <xdr:to>
      <xdr:col>6</xdr:col>
      <xdr:colOff>511175</xdr:colOff>
      <xdr:row>37</xdr:row>
      <xdr:rowOff>143510</xdr:rowOff>
    </xdr:to>
    <xdr:cxnSp macro="">
      <xdr:nvCxnSpPr>
        <xdr:cNvPr id="60" name="直線コネクタ 59"/>
        <xdr:cNvCxnSpPr/>
      </xdr:nvCxnSpPr>
      <xdr:spPr>
        <a:xfrm flipV="1">
          <a:off x="3797300" y="6475959"/>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128312</xdr:rowOff>
    </xdr:from>
    <xdr:ext cx="469744" cy="259045"/>
    <xdr:sp macro="" textlink="">
      <xdr:nvSpPr>
        <xdr:cNvPr id="61" name="議会費平均値テキスト"/>
        <xdr:cNvSpPr txBox="1"/>
      </xdr:nvSpPr>
      <xdr:spPr>
        <a:xfrm>
          <a:off x="4686300" y="61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143510</xdr:rowOff>
    </xdr:from>
    <xdr:to>
      <xdr:col>5</xdr:col>
      <xdr:colOff>358775</xdr:colOff>
      <xdr:row>37</xdr:row>
      <xdr:rowOff>148996</xdr:rowOff>
    </xdr:to>
    <xdr:cxnSp macro="">
      <xdr:nvCxnSpPr>
        <xdr:cNvPr id="63" name="直線コネクタ 62"/>
        <xdr:cNvCxnSpPr/>
      </xdr:nvCxnSpPr>
      <xdr:spPr>
        <a:xfrm flipV="1">
          <a:off x="2908300" y="648716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51274</xdr:rowOff>
    </xdr:from>
    <xdr:ext cx="469744" cy="259045"/>
    <xdr:sp macro="" textlink="">
      <xdr:nvSpPr>
        <xdr:cNvPr id="65" name="テキスト ボックス 64"/>
        <xdr:cNvSpPr txBox="1"/>
      </xdr:nvSpPr>
      <xdr:spPr>
        <a:xfrm>
          <a:off x="3562427"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110363</xdr:rowOff>
    </xdr:from>
    <xdr:to>
      <xdr:col>4</xdr:col>
      <xdr:colOff>155575</xdr:colOff>
      <xdr:row>37</xdr:row>
      <xdr:rowOff>148996</xdr:rowOff>
    </xdr:to>
    <xdr:cxnSp macro="">
      <xdr:nvCxnSpPr>
        <xdr:cNvPr id="66" name="直線コネクタ 65"/>
        <xdr:cNvCxnSpPr/>
      </xdr:nvCxnSpPr>
      <xdr:spPr>
        <a:xfrm>
          <a:off x="2019300" y="6454013"/>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56761</xdr:rowOff>
    </xdr:from>
    <xdr:ext cx="469744" cy="259045"/>
    <xdr:sp macro="" textlink="">
      <xdr:nvSpPr>
        <xdr:cNvPr id="68" name="テキスト ボックス 67"/>
        <xdr:cNvSpPr txBox="1"/>
      </xdr:nvSpPr>
      <xdr:spPr>
        <a:xfrm>
          <a:off x="2673427"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69062</xdr:rowOff>
    </xdr:from>
    <xdr:to>
      <xdr:col>2</xdr:col>
      <xdr:colOff>638175</xdr:colOff>
      <xdr:row>37</xdr:row>
      <xdr:rowOff>110363</xdr:rowOff>
    </xdr:to>
    <xdr:cxnSp macro="">
      <xdr:nvCxnSpPr>
        <xdr:cNvPr id="69" name="直線コネクタ 68"/>
        <xdr:cNvCxnSpPr/>
      </xdr:nvCxnSpPr>
      <xdr:spPr>
        <a:xfrm>
          <a:off x="1130300" y="6412712"/>
          <a:ext cx="8890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41978</xdr:rowOff>
    </xdr:from>
    <xdr:ext cx="469744" cy="259045"/>
    <xdr:sp macro="" textlink="">
      <xdr:nvSpPr>
        <xdr:cNvPr id="71" name="テキスト ボックス 70"/>
        <xdr:cNvSpPr txBox="1"/>
      </xdr:nvSpPr>
      <xdr:spPr>
        <a:xfrm>
          <a:off x="1784427" y="60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157116</xdr:rowOff>
    </xdr:from>
    <xdr:ext cx="469744" cy="259045"/>
    <xdr:sp macro="" textlink="">
      <xdr:nvSpPr>
        <xdr:cNvPr id="73" name="テキスト ボックス 72"/>
        <xdr:cNvSpPr txBox="1"/>
      </xdr:nvSpPr>
      <xdr:spPr>
        <a:xfrm>
          <a:off x="895427"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81509</xdr:rowOff>
    </xdr:from>
    <xdr:to>
      <xdr:col>6</xdr:col>
      <xdr:colOff>561975</xdr:colOff>
      <xdr:row>38</xdr:row>
      <xdr:rowOff>11658</xdr:rowOff>
    </xdr:to>
    <xdr:sp macro="" textlink="">
      <xdr:nvSpPr>
        <xdr:cNvPr id="79" name="円/楕円 78"/>
        <xdr:cNvSpPr/>
      </xdr:nvSpPr>
      <xdr:spPr>
        <a:xfrm>
          <a:off x="4584700" y="6425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167886</xdr:rowOff>
    </xdr:from>
    <xdr:ext cx="469744" cy="259045"/>
    <xdr:sp macro="" textlink="">
      <xdr:nvSpPr>
        <xdr:cNvPr id="80" name="議会費該当値テキスト"/>
        <xdr:cNvSpPr txBox="1"/>
      </xdr:nvSpPr>
      <xdr:spPr>
        <a:xfrm>
          <a:off x="4686300" y="63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92710</xdr:rowOff>
    </xdr:from>
    <xdr:to>
      <xdr:col>5</xdr:col>
      <xdr:colOff>409575</xdr:colOff>
      <xdr:row>38</xdr:row>
      <xdr:rowOff>22860</xdr:rowOff>
    </xdr:to>
    <xdr:sp macro="" textlink="">
      <xdr:nvSpPr>
        <xdr:cNvPr id="81" name="円/楕円 80"/>
        <xdr:cNvSpPr/>
      </xdr:nvSpPr>
      <xdr:spPr>
        <a:xfrm>
          <a:off x="3746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13987</xdr:rowOff>
    </xdr:from>
    <xdr:ext cx="469744" cy="259045"/>
    <xdr:sp macro="" textlink="">
      <xdr:nvSpPr>
        <xdr:cNvPr id="82" name="テキスト ボックス 81"/>
        <xdr:cNvSpPr txBox="1"/>
      </xdr:nvSpPr>
      <xdr:spPr>
        <a:xfrm>
          <a:off x="35624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98196</xdr:rowOff>
    </xdr:from>
    <xdr:to>
      <xdr:col>4</xdr:col>
      <xdr:colOff>206375</xdr:colOff>
      <xdr:row>38</xdr:row>
      <xdr:rowOff>28346</xdr:rowOff>
    </xdr:to>
    <xdr:sp macro="" textlink="">
      <xdr:nvSpPr>
        <xdr:cNvPr id="83" name="円/楕円 82"/>
        <xdr:cNvSpPr/>
      </xdr:nvSpPr>
      <xdr:spPr>
        <a:xfrm>
          <a:off x="2857500" y="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19473</xdr:rowOff>
    </xdr:from>
    <xdr:ext cx="469744" cy="259045"/>
    <xdr:sp macro="" textlink="">
      <xdr:nvSpPr>
        <xdr:cNvPr id="84" name="テキスト ボックス 83"/>
        <xdr:cNvSpPr txBox="1"/>
      </xdr:nvSpPr>
      <xdr:spPr>
        <a:xfrm>
          <a:off x="2673427" y="65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59563</xdr:rowOff>
    </xdr:from>
    <xdr:to>
      <xdr:col>3</xdr:col>
      <xdr:colOff>3175</xdr:colOff>
      <xdr:row>37</xdr:row>
      <xdr:rowOff>161163</xdr:rowOff>
    </xdr:to>
    <xdr:sp macro="" textlink="">
      <xdr:nvSpPr>
        <xdr:cNvPr id="85" name="円/楕円 84"/>
        <xdr:cNvSpPr/>
      </xdr:nvSpPr>
      <xdr:spPr>
        <a:xfrm>
          <a:off x="1968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152290</xdr:rowOff>
    </xdr:from>
    <xdr:ext cx="469744" cy="259045"/>
    <xdr:sp macro="" textlink="">
      <xdr:nvSpPr>
        <xdr:cNvPr id="86" name="テキスト ボックス 85"/>
        <xdr:cNvSpPr txBox="1"/>
      </xdr:nvSpPr>
      <xdr:spPr>
        <a:xfrm>
          <a:off x="1784427" y="64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18262</xdr:rowOff>
    </xdr:from>
    <xdr:to>
      <xdr:col>1</xdr:col>
      <xdr:colOff>485775</xdr:colOff>
      <xdr:row>37</xdr:row>
      <xdr:rowOff>119862</xdr:rowOff>
    </xdr:to>
    <xdr:sp macro="" textlink="">
      <xdr:nvSpPr>
        <xdr:cNvPr id="87" name="円/楕円 86"/>
        <xdr:cNvSpPr/>
      </xdr:nvSpPr>
      <xdr:spPr>
        <a:xfrm>
          <a:off x="10795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110989</xdr:rowOff>
    </xdr:from>
    <xdr:ext cx="469744" cy="259045"/>
    <xdr:sp macro="" textlink="">
      <xdr:nvSpPr>
        <xdr:cNvPr id="88" name="テキスト ボックス 87"/>
        <xdr:cNvSpPr txBox="1"/>
      </xdr:nvSpPr>
      <xdr:spPr>
        <a:xfrm>
          <a:off x="895427" y="64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9103</xdr:rowOff>
    </xdr:from>
    <xdr:to>
      <xdr:col>6</xdr:col>
      <xdr:colOff>511175</xdr:colOff>
      <xdr:row>58</xdr:row>
      <xdr:rowOff>13476</xdr:rowOff>
    </xdr:to>
    <xdr:cxnSp macro="">
      <xdr:nvCxnSpPr>
        <xdr:cNvPr id="115" name="直線コネクタ 114"/>
        <xdr:cNvCxnSpPr/>
      </xdr:nvCxnSpPr>
      <xdr:spPr>
        <a:xfrm>
          <a:off x="3797300" y="9953203"/>
          <a:ext cx="83820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127719</xdr:rowOff>
    </xdr:from>
    <xdr:ext cx="534377" cy="259045"/>
    <xdr:sp macro="" textlink="">
      <xdr:nvSpPr>
        <xdr:cNvPr id="116" name="総務費平均値テキスト"/>
        <xdr:cNvSpPr txBox="1"/>
      </xdr:nvSpPr>
      <xdr:spPr>
        <a:xfrm>
          <a:off x="4686300" y="972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9103</xdr:rowOff>
    </xdr:from>
    <xdr:to>
      <xdr:col>5</xdr:col>
      <xdr:colOff>358775</xdr:colOff>
      <xdr:row>58</xdr:row>
      <xdr:rowOff>27535</xdr:rowOff>
    </xdr:to>
    <xdr:cxnSp macro="">
      <xdr:nvCxnSpPr>
        <xdr:cNvPr id="118" name="直線コネクタ 117"/>
        <xdr:cNvCxnSpPr/>
      </xdr:nvCxnSpPr>
      <xdr:spPr>
        <a:xfrm flipV="1">
          <a:off x="2908300" y="9953203"/>
          <a:ext cx="889000" cy="1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1950</xdr:rowOff>
    </xdr:from>
    <xdr:ext cx="534377" cy="259045"/>
    <xdr:sp macro="" textlink="">
      <xdr:nvSpPr>
        <xdr:cNvPr id="120" name="テキスト ボックス 119"/>
        <xdr:cNvSpPr txBox="1"/>
      </xdr:nvSpPr>
      <xdr:spPr>
        <a:xfrm>
          <a:off x="3530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22483</xdr:rowOff>
    </xdr:from>
    <xdr:to>
      <xdr:col>4</xdr:col>
      <xdr:colOff>155575</xdr:colOff>
      <xdr:row>58</xdr:row>
      <xdr:rowOff>27535</xdr:rowOff>
    </xdr:to>
    <xdr:cxnSp macro="">
      <xdr:nvCxnSpPr>
        <xdr:cNvPr id="121" name="直線コネクタ 120"/>
        <xdr:cNvCxnSpPr/>
      </xdr:nvCxnSpPr>
      <xdr:spPr>
        <a:xfrm>
          <a:off x="2019300" y="9966583"/>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16916</xdr:rowOff>
    </xdr:from>
    <xdr:ext cx="534377" cy="259045"/>
    <xdr:sp macro="" textlink="">
      <xdr:nvSpPr>
        <xdr:cNvPr id="123" name="テキスト ボックス 122"/>
        <xdr:cNvSpPr txBox="1"/>
      </xdr:nvSpPr>
      <xdr:spPr>
        <a:xfrm>
          <a:off x="2641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3511</xdr:rowOff>
    </xdr:from>
    <xdr:to>
      <xdr:col>2</xdr:col>
      <xdr:colOff>638175</xdr:colOff>
      <xdr:row>58</xdr:row>
      <xdr:rowOff>22483</xdr:rowOff>
    </xdr:to>
    <xdr:cxnSp macro="">
      <xdr:nvCxnSpPr>
        <xdr:cNvPr id="124" name="直線コネクタ 123"/>
        <xdr:cNvCxnSpPr/>
      </xdr:nvCxnSpPr>
      <xdr:spPr>
        <a:xfrm>
          <a:off x="1130300" y="9947611"/>
          <a:ext cx="8890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26529</xdr:rowOff>
    </xdr:from>
    <xdr:ext cx="534377" cy="259045"/>
    <xdr:sp macro="" textlink="">
      <xdr:nvSpPr>
        <xdr:cNvPr id="128" name="テキスト ボックス 127"/>
        <xdr:cNvSpPr txBox="1"/>
      </xdr:nvSpPr>
      <xdr:spPr>
        <a:xfrm>
          <a:off x="863111" y="96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134126</xdr:rowOff>
    </xdr:from>
    <xdr:to>
      <xdr:col>6</xdr:col>
      <xdr:colOff>561975</xdr:colOff>
      <xdr:row>58</xdr:row>
      <xdr:rowOff>64276</xdr:rowOff>
    </xdr:to>
    <xdr:sp macro="" textlink="">
      <xdr:nvSpPr>
        <xdr:cNvPr id="134" name="円/楕円 133"/>
        <xdr:cNvSpPr/>
      </xdr:nvSpPr>
      <xdr:spPr>
        <a:xfrm>
          <a:off x="4584700" y="99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83269</xdr:rowOff>
    </xdr:from>
    <xdr:ext cx="534377" cy="259045"/>
    <xdr:sp macro="" textlink="">
      <xdr:nvSpPr>
        <xdr:cNvPr id="135" name="総務費該当値テキスト"/>
        <xdr:cNvSpPr txBox="1"/>
      </xdr:nvSpPr>
      <xdr:spPr>
        <a:xfrm>
          <a:off x="4686300" y="98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129753</xdr:rowOff>
    </xdr:from>
    <xdr:to>
      <xdr:col>5</xdr:col>
      <xdr:colOff>409575</xdr:colOff>
      <xdr:row>58</xdr:row>
      <xdr:rowOff>59903</xdr:rowOff>
    </xdr:to>
    <xdr:sp macro="" textlink="">
      <xdr:nvSpPr>
        <xdr:cNvPr id="136" name="円/楕円 135"/>
        <xdr:cNvSpPr/>
      </xdr:nvSpPr>
      <xdr:spPr>
        <a:xfrm>
          <a:off x="3746500" y="99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51030</xdr:rowOff>
    </xdr:from>
    <xdr:ext cx="534377" cy="259045"/>
    <xdr:sp macro="" textlink="">
      <xdr:nvSpPr>
        <xdr:cNvPr id="137" name="テキスト ボックス 136"/>
        <xdr:cNvSpPr txBox="1"/>
      </xdr:nvSpPr>
      <xdr:spPr>
        <a:xfrm>
          <a:off x="3530111" y="999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148185</xdr:rowOff>
    </xdr:from>
    <xdr:to>
      <xdr:col>4</xdr:col>
      <xdr:colOff>206375</xdr:colOff>
      <xdr:row>58</xdr:row>
      <xdr:rowOff>78335</xdr:rowOff>
    </xdr:to>
    <xdr:sp macro="" textlink="">
      <xdr:nvSpPr>
        <xdr:cNvPr id="138" name="円/楕円 137"/>
        <xdr:cNvSpPr/>
      </xdr:nvSpPr>
      <xdr:spPr>
        <a:xfrm>
          <a:off x="2857500" y="99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69462</xdr:rowOff>
    </xdr:from>
    <xdr:ext cx="534377" cy="259045"/>
    <xdr:sp macro="" textlink="">
      <xdr:nvSpPr>
        <xdr:cNvPr id="139" name="テキスト ボックス 138"/>
        <xdr:cNvSpPr txBox="1"/>
      </xdr:nvSpPr>
      <xdr:spPr>
        <a:xfrm>
          <a:off x="2641111" y="1001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143133</xdr:rowOff>
    </xdr:from>
    <xdr:to>
      <xdr:col>3</xdr:col>
      <xdr:colOff>3175</xdr:colOff>
      <xdr:row>58</xdr:row>
      <xdr:rowOff>73283</xdr:rowOff>
    </xdr:to>
    <xdr:sp macro="" textlink="">
      <xdr:nvSpPr>
        <xdr:cNvPr id="140" name="円/楕円 139"/>
        <xdr:cNvSpPr/>
      </xdr:nvSpPr>
      <xdr:spPr>
        <a:xfrm>
          <a:off x="1968500" y="991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64410</xdr:rowOff>
    </xdr:from>
    <xdr:ext cx="534377" cy="259045"/>
    <xdr:sp macro="" textlink="">
      <xdr:nvSpPr>
        <xdr:cNvPr id="141" name="テキスト ボックス 140"/>
        <xdr:cNvSpPr txBox="1"/>
      </xdr:nvSpPr>
      <xdr:spPr>
        <a:xfrm>
          <a:off x="1752111" y="1000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124161</xdr:rowOff>
    </xdr:from>
    <xdr:to>
      <xdr:col>1</xdr:col>
      <xdr:colOff>485775</xdr:colOff>
      <xdr:row>58</xdr:row>
      <xdr:rowOff>54311</xdr:rowOff>
    </xdr:to>
    <xdr:sp macro="" textlink="">
      <xdr:nvSpPr>
        <xdr:cNvPr id="142" name="円/楕円 141"/>
        <xdr:cNvSpPr/>
      </xdr:nvSpPr>
      <xdr:spPr>
        <a:xfrm>
          <a:off x="1079500" y="989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45438</xdr:rowOff>
    </xdr:from>
    <xdr:ext cx="534377" cy="259045"/>
    <xdr:sp macro="" textlink="">
      <xdr:nvSpPr>
        <xdr:cNvPr id="143" name="テキスト ボックス 142"/>
        <xdr:cNvSpPr txBox="1"/>
      </xdr:nvSpPr>
      <xdr:spPr>
        <a:xfrm>
          <a:off x="863111" y="99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85644</xdr:rowOff>
    </xdr:from>
    <xdr:to>
      <xdr:col>6</xdr:col>
      <xdr:colOff>511175</xdr:colOff>
      <xdr:row>77</xdr:row>
      <xdr:rowOff>111026</xdr:rowOff>
    </xdr:to>
    <xdr:cxnSp macro="">
      <xdr:nvCxnSpPr>
        <xdr:cNvPr id="173" name="直線コネクタ 172"/>
        <xdr:cNvCxnSpPr/>
      </xdr:nvCxnSpPr>
      <xdr:spPr>
        <a:xfrm>
          <a:off x="3797300" y="13287294"/>
          <a:ext cx="838200" cy="2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85644</xdr:rowOff>
    </xdr:from>
    <xdr:to>
      <xdr:col>5</xdr:col>
      <xdr:colOff>358775</xdr:colOff>
      <xdr:row>78</xdr:row>
      <xdr:rowOff>32029</xdr:rowOff>
    </xdr:to>
    <xdr:cxnSp macro="">
      <xdr:nvCxnSpPr>
        <xdr:cNvPr id="176" name="直線コネクタ 175"/>
        <xdr:cNvCxnSpPr/>
      </xdr:nvCxnSpPr>
      <xdr:spPr>
        <a:xfrm flipV="1">
          <a:off x="2908300" y="13287294"/>
          <a:ext cx="889000" cy="1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78" name="テキスト ボックス 177"/>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166835</xdr:rowOff>
    </xdr:from>
    <xdr:to>
      <xdr:col>4</xdr:col>
      <xdr:colOff>155575</xdr:colOff>
      <xdr:row>78</xdr:row>
      <xdr:rowOff>32029</xdr:rowOff>
    </xdr:to>
    <xdr:cxnSp macro="">
      <xdr:nvCxnSpPr>
        <xdr:cNvPr id="179" name="直線コネクタ 178"/>
        <xdr:cNvCxnSpPr/>
      </xdr:nvCxnSpPr>
      <xdr:spPr>
        <a:xfrm>
          <a:off x="2019300" y="13368485"/>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1" name="テキスト ボックス 180"/>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166835</xdr:rowOff>
    </xdr:from>
    <xdr:to>
      <xdr:col>2</xdr:col>
      <xdr:colOff>638175</xdr:colOff>
      <xdr:row>78</xdr:row>
      <xdr:rowOff>12827</xdr:rowOff>
    </xdr:to>
    <xdr:cxnSp macro="">
      <xdr:nvCxnSpPr>
        <xdr:cNvPr id="182" name="直線コネクタ 181"/>
        <xdr:cNvCxnSpPr/>
      </xdr:nvCxnSpPr>
      <xdr:spPr>
        <a:xfrm flipV="1">
          <a:off x="1130300" y="13368485"/>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4" name="テキスト ボックス 183"/>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6" name="テキスト ボックス 185"/>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60226</xdr:rowOff>
    </xdr:from>
    <xdr:to>
      <xdr:col>6</xdr:col>
      <xdr:colOff>561975</xdr:colOff>
      <xdr:row>77</xdr:row>
      <xdr:rowOff>161826</xdr:rowOff>
    </xdr:to>
    <xdr:sp macro="" textlink="">
      <xdr:nvSpPr>
        <xdr:cNvPr id="192" name="円/楕円 191"/>
        <xdr:cNvSpPr/>
      </xdr:nvSpPr>
      <xdr:spPr>
        <a:xfrm>
          <a:off x="4584700" y="132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38653</xdr:rowOff>
    </xdr:from>
    <xdr:ext cx="599010" cy="259045"/>
    <xdr:sp macro="" textlink="">
      <xdr:nvSpPr>
        <xdr:cNvPr id="193" name="民生費該当値テキスト"/>
        <xdr:cNvSpPr txBox="1"/>
      </xdr:nvSpPr>
      <xdr:spPr>
        <a:xfrm>
          <a:off x="4686300" y="132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34844</xdr:rowOff>
    </xdr:from>
    <xdr:to>
      <xdr:col>5</xdr:col>
      <xdr:colOff>409575</xdr:colOff>
      <xdr:row>77</xdr:row>
      <xdr:rowOff>136444</xdr:rowOff>
    </xdr:to>
    <xdr:sp macro="" textlink="">
      <xdr:nvSpPr>
        <xdr:cNvPr id="194" name="円/楕円 193"/>
        <xdr:cNvSpPr/>
      </xdr:nvSpPr>
      <xdr:spPr>
        <a:xfrm>
          <a:off x="3746500" y="132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127571</xdr:rowOff>
    </xdr:from>
    <xdr:ext cx="599010" cy="259045"/>
    <xdr:sp macro="" textlink="">
      <xdr:nvSpPr>
        <xdr:cNvPr id="195" name="テキスト ボックス 194"/>
        <xdr:cNvSpPr txBox="1"/>
      </xdr:nvSpPr>
      <xdr:spPr>
        <a:xfrm>
          <a:off x="3497794" y="1332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152679</xdr:rowOff>
    </xdr:from>
    <xdr:to>
      <xdr:col>4</xdr:col>
      <xdr:colOff>206375</xdr:colOff>
      <xdr:row>78</xdr:row>
      <xdr:rowOff>82829</xdr:rowOff>
    </xdr:to>
    <xdr:sp macro="" textlink="">
      <xdr:nvSpPr>
        <xdr:cNvPr id="196" name="円/楕円 195"/>
        <xdr:cNvSpPr/>
      </xdr:nvSpPr>
      <xdr:spPr>
        <a:xfrm>
          <a:off x="2857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73956</xdr:rowOff>
    </xdr:from>
    <xdr:ext cx="599010" cy="259045"/>
    <xdr:sp macro="" textlink="">
      <xdr:nvSpPr>
        <xdr:cNvPr id="197" name="テキスト ボックス 196"/>
        <xdr:cNvSpPr txBox="1"/>
      </xdr:nvSpPr>
      <xdr:spPr>
        <a:xfrm>
          <a:off x="2608794" y="1344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116035</xdr:rowOff>
    </xdr:from>
    <xdr:to>
      <xdr:col>3</xdr:col>
      <xdr:colOff>3175</xdr:colOff>
      <xdr:row>78</xdr:row>
      <xdr:rowOff>46185</xdr:rowOff>
    </xdr:to>
    <xdr:sp macro="" textlink="">
      <xdr:nvSpPr>
        <xdr:cNvPr id="198" name="円/楕円 197"/>
        <xdr:cNvSpPr/>
      </xdr:nvSpPr>
      <xdr:spPr>
        <a:xfrm>
          <a:off x="1968500" y="133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37312</xdr:rowOff>
    </xdr:from>
    <xdr:ext cx="599010" cy="259045"/>
    <xdr:sp macro="" textlink="">
      <xdr:nvSpPr>
        <xdr:cNvPr id="199" name="テキスト ボックス 198"/>
        <xdr:cNvSpPr txBox="1"/>
      </xdr:nvSpPr>
      <xdr:spPr>
        <a:xfrm>
          <a:off x="1719794" y="1341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133477</xdr:rowOff>
    </xdr:from>
    <xdr:to>
      <xdr:col>1</xdr:col>
      <xdr:colOff>485775</xdr:colOff>
      <xdr:row>78</xdr:row>
      <xdr:rowOff>63627</xdr:rowOff>
    </xdr:to>
    <xdr:sp macro="" textlink="">
      <xdr:nvSpPr>
        <xdr:cNvPr id="200" name="円/楕円 199"/>
        <xdr:cNvSpPr/>
      </xdr:nvSpPr>
      <xdr:spPr>
        <a:xfrm>
          <a:off x="1079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54754</xdr:rowOff>
    </xdr:from>
    <xdr:ext cx="599010" cy="259045"/>
    <xdr:sp macro="" textlink="">
      <xdr:nvSpPr>
        <xdr:cNvPr id="201" name="テキスト ボックス 200"/>
        <xdr:cNvSpPr txBox="1"/>
      </xdr:nvSpPr>
      <xdr:spPr>
        <a:xfrm>
          <a:off x="830794" y="1342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91587</xdr:rowOff>
    </xdr:from>
    <xdr:to>
      <xdr:col>6</xdr:col>
      <xdr:colOff>511175</xdr:colOff>
      <xdr:row>98</xdr:row>
      <xdr:rowOff>10030</xdr:rowOff>
    </xdr:to>
    <xdr:cxnSp macro="">
      <xdr:nvCxnSpPr>
        <xdr:cNvPr id="230" name="直線コネクタ 229"/>
        <xdr:cNvCxnSpPr/>
      </xdr:nvCxnSpPr>
      <xdr:spPr>
        <a:xfrm flipV="1">
          <a:off x="3797300" y="16722237"/>
          <a:ext cx="838200" cy="8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161977</xdr:rowOff>
    </xdr:from>
    <xdr:ext cx="534377" cy="259045"/>
    <xdr:sp macro="" textlink="">
      <xdr:nvSpPr>
        <xdr:cNvPr id="231" name="衛生費平均値テキスト"/>
        <xdr:cNvSpPr txBox="1"/>
      </xdr:nvSpPr>
      <xdr:spPr>
        <a:xfrm>
          <a:off x="4686300" y="1644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505</xdr:rowOff>
    </xdr:from>
    <xdr:to>
      <xdr:col>5</xdr:col>
      <xdr:colOff>358775</xdr:colOff>
      <xdr:row>98</xdr:row>
      <xdr:rowOff>10030</xdr:rowOff>
    </xdr:to>
    <xdr:cxnSp macro="">
      <xdr:nvCxnSpPr>
        <xdr:cNvPr id="233" name="直線コネクタ 232"/>
        <xdr:cNvCxnSpPr/>
      </xdr:nvCxnSpPr>
      <xdr:spPr>
        <a:xfrm>
          <a:off x="2908300" y="168026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72572</xdr:rowOff>
    </xdr:from>
    <xdr:ext cx="534377" cy="259045"/>
    <xdr:sp macro="" textlink="">
      <xdr:nvSpPr>
        <xdr:cNvPr id="235" name="テキスト ボックス 234"/>
        <xdr:cNvSpPr txBox="1"/>
      </xdr:nvSpPr>
      <xdr:spPr>
        <a:xfrm>
          <a:off x="3530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170965</xdr:rowOff>
    </xdr:from>
    <xdr:to>
      <xdr:col>4</xdr:col>
      <xdr:colOff>155575</xdr:colOff>
      <xdr:row>98</xdr:row>
      <xdr:rowOff>505</xdr:rowOff>
    </xdr:to>
    <xdr:cxnSp macro="">
      <xdr:nvCxnSpPr>
        <xdr:cNvPr id="236" name="直線コネクタ 235"/>
        <xdr:cNvCxnSpPr/>
      </xdr:nvCxnSpPr>
      <xdr:spPr>
        <a:xfrm>
          <a:off x="2019300" y="1680161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98381</xdr:rowOff>
    </xdr:from>
    <xdr:ext cx="534377" cy="259045"/>
    <xdr:sp macro="" textlink="">
      <xdr:nvSpPr>
        <xdr:cNvPr id="238" name="テキスト ボックス 237"/>
        <xdr:cNvSpPr txBox="1"/>
      </xdr:nvSpPr>
      <xdr:spPr>
        <a:xfrm>
          <a:off x="2641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170965</xdr:rowOff>
    </xdr:from>
    <xdr:to>
      <xdr:col>2</xdr:col>
      <xdr:colOff>638175</xdr:colOff>
      <xdr:row>98</xdr:row>
      <xdr:rowOff>1580</xdr:rowOff>
    </xdr:to>
    <xdr:cxnSp macro="">
      <xdr:nvCxnSpPr>
        <xdr:cNvPr id="239" name="直線コネクタ 238"/>
        <xdr:cNvCxnSpPr/>
      </xdr:nvCxnSpPr>
      <xdr:spPr>
        <a:xfrm flipV="1">
          <a:off x="1130300" y="16801615"/>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102312</xdr:rowOff>
    </xdr:from>
    <xdr:ext cx="534377" cy="259045"/>
    <xdr:sp macro="" textlink="">
      <xdr:nvSpPr>
        <xdr:cNvPr id="241" name="テキスト ボックス 240"/>
        <xdr:cNvSpPr txBox="1"/>
      </xdr:nvSpPr>
      <xdr:spPr>
        <a:xfrm>
          <a:off x="1752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101468</xdr:rowOff>
    </xdr:from>
    <xdr:ext cx="534377" cy="259045"/>
    <xdr:sp macro="" textlink="">
      <xdr:nvSpPr>
        <xdr:cNvPr id="243" name="テキスト ボックス 242"/>
        <xdr:cNvSpPr txBox="1"/>
      </xdr:nvSpPr>
      <xdr:spPr>
        <a:xfrm>
          <a:off x="863111" y="163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40787</xdr:rowOff>
    </xdr:from>
    <xdr:to>
      <xdr:col>6</xdr:col>
      <xdr:colOff>561975</xdr:colOff>
      <xdr:row>97</xdr:row>
      <xdr:rowOff>142387</xdr:rowOff>
    </xdr:to>
    <xdr:sp macro="" textlink="">
      <xdr:nvSpPr>
        <xdr:cNvPr id="249" name="円/楕円 248"/>
        <xdr:cNvSpPr/>
      </xdr:nvSpPr>
      <xdr:spPr>
        <a:xfrm>
          <a:off x="4584700" y="1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19214</xdr:rowOff>
    </xdr:from>
    <xdr:ext cx="534377" cy="259045"/>
    <xdr:sp macro="" textlink="">
      <xdr:nvSpPr>
        <xdr:cNvPr id="250" name="衛生費該当値テキスト"/>
        <xdr:cNvSpPr txBox="1"/>
      </xdr:nvSpPr>
      <xdr:spPr>
        <a:xfrm>
          <a:off x="4686300" y="1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38,814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130680</xdr:rowOff>
    </xdr:from>
    <xdr:to>
      <xdr:col>5</xdr:col>
      <xdr:colOff>409575</xdr:colOff>
      <xdr:row>98</xdr:row>
      <xdr:rowOff>60830</xdr:rowOff>
    </xdr:to>
    <xdr:sp macro="" textlink="">
      <xdr:nvSpPr>
        <xdr:cNvPr id="251" name="円/楕円 250"/>
        <xdr:cNvSpPr/>
      </xdr:nvSpPr>
      <xdr:spPr>
        <a:xfrm>
          <a:off x="3746500" y="167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51957</xdr:rowOff>
    </xdr:from>
    <xdr:ext cx="534377" cy="259045"/>
    <xdr:sp macro="" textlink="">
      <xdr:nvSpPr>
        <xdr:cNvPr id="252" name="テキスト ボックス 251"/>
        <xdr:cNvSpPr txBox="1"/>
      </xdr:nvSpPr>
      <xdr:spPr>
        <a:xfrm>
          <a:off x="3530111" y="168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121155</xdr:rowOff>
    </xdr:from>
    <xdr:to>
      <xdr:col>4</xdr:col>
      <xdr:colOff>206375</xdr:colOff>
      <xdr:row>98</xdr:row>
      <xdr:rowOff>51305</xdr:rowOff>
    </xdr:to>
    <xdr:sp macro="" textlink="">
      <xdr:nvSpPr>
        <xdr:cNvPr id="253" name="円/楕円 252"/>
        <xdr:cNvSpPr/>
      </xdr:nvSpPr>
      <xdr:spPr>
        <a:xfrm>
          <a:off x="2857500" y="167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42432</xdr:rowOff>
    </xdr:from>
    <xdr:ext cx="534377" cy="259045"/>
    <xdr:sp macro="" textlink="">
      <xdr:nvSpPr>
        <xdr:cNvPr id="254" name="テキスト ボックス 253"/>
        <xdr:cNvSpPr txBox="1"/>
      </xdr:nvSpPr>
      <xdr:spPr>
        <a:xfrm>
          <a:off x="2641111" y="168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120165</xdr:rowOff>
    </xdr:from>
    <xdr:to>
      <xdr:col>3</xdr:col>
      <xdr:colOff>3175</xdr:colOff>
      <xdr:row>98</xdr:row>
      <xdr:rowOff>50315</xdr:rowOff>
    </xdr:to>
    <xdr:sp macro="" textlink="">
      <xdr:nvSpPr>
        <xdr:cNvPr id="255" name="円/楕円 254"/>
        <xdr:cNvSpPr/>
      </xdr:nvSpPr>
      <xdr:spPr>
        <a:xfrm>
          <a:off x="1968500" y="1675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41442</xdr:rowOff>
    </xdr:from>
    <xdr:ext cx="534377" cy="259045"/>
    <xdr:sp macro="" textlink="">
      <xdr:nvSpPr>
        <xdr:cNvPr id="256" name="テキスト ボックス 255"/>
        <xdr:cNvSpPr txBox="1"/>
      </xdr:nvSpPr>
      <xdr:spPr>
        <a:xfrm>
          <a:off x="1752111" y="1684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122230</xdr:rowOff>
    </xdr:from>
    <xdr:to>
      <xdr:col>1</xdr:col>
      <xdr:colOff>485775</xdr:colOff>
      <xdr:row>98</xdr:row>
      <xdr:rowOff>52380</xdr:rowOff>
    </xdr:to>
    <xdr:sp macro="" textlink="">
      <xdr:nvSpPr>
        <xdr:cNvPr id="257" name="円/楕円 256"/>
        <xdr:cNvSpPr/>
      </xdr:nvSpPr>
      <xdr:spPr>
        <a:xfrm>
          <a:off x="1079500" y="167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43507</xdr:rowOff>
    </xdr:from>
    <xdr:ext cx="534377" cy="259045"/>
    <xdr:sp macro="" textlink="">
      <xdr:nvSpPr>
        <xdr:cNvPr id="258" name="テキスト ボックス 257"/>
        <xdr:cNvSpPr txBox="1"/>
      </xdr:nvSpPr>
      <xdr:spPr>
        <a:xfrm>
          <a:off x="863111" y="1684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144272</xdr:rowOff>
    </xdr:from>
    <xdr:to>
      <xdr:col>15</xdr:col>
      <xdr:colOff>180975</xdr:colOff>
      <xdr:row>39</xdr:row>
      <xdr:rowOff>34734</xdr:rowOff>
    </xdr:to>
    <xdr:cxnSp macro="">
      <xdr:nvCxnSpPr>
        <xdr:cNvPr id="287" name="直線コネクタ 286"/>
        <xdr:cNvCxnSpPr/>
      </xdr:nvCxnSpPr>
      <xdr:spPr>
        <a:xfrm>
          <a:off x="9639300" y="6659372"/>
          <a:ext cx="8382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24067</xdr:rowOff>
    </xdr:from>
    <xdr:to>
      <xdr:col>14</xdr:col>
      <xdr:colOff>28575</xdr:colOff>
      <xdr:row>38</xdr:row>
      <xdr:rowOff>144272</xdr:rowOff>
    </xdr:to>
    <xdr:cxnSp macro="">
      <xdr:nvCxnSpPr>
        <xdr:cNvPr id="290" name="直線コネクタ 289"/>
        <xdr:cNvCxnSpPr/>
      </xdr:nvCxnSpPr>
      <xdr:spPr>
        <a:xfrm>
          <a:off x="8750300" y="6539167"/>
          <a:ext cx="889000" cy="1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292" name="テキスト ボックス 291"/>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171132</xdr:rowOff>
    </xdr:from>
    <xdr:to>
      <xdr:col>12</xdr:col>
      <xdr:colOff>511175</xdr:colOff>
      <xdr:row>38</xdr:row>
      <xdr:rowOff>24067</xdr:rowOff>
    </xdr:to>
    <xdr:cxnSp macro="">
      <xdr:nvCxnSpPr>
        <xdr:cNvPr id="293" name="直線コネクタ 292"/>
        <xdr:cNvCxnSpPr/>
      </xdr:nvCxnSpPr>
      <xdr:spPr>
        <a:xfrm>
          <a:off x="7861300" y="6514782"/>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295" name="テキスト ボックス 294"/>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98552</xdr:rowOff>
    </xdr:from>
    <xdr:to>
      <xdr:col>11</xdr:col>
      <xdr:colOff>307975</xdr:colOff>
      <xdr:row>37</xdr:row>
      <xdr:rowOff>171132</xdr:rowOff>
    </xdr:to>
    <xdr:cxnSp macro="">
      <xdr:nvCxnSpPr>
        <xdr:cNvPr id="296" name="直線コネクタ 295"/>
        <xdr:cNvCxnSpPr/>
      </xdr:nvCxnSpPr>
      <xdr:spPr>
        <a:xfrm>
          <a:off x="6972300" y="6099302"/>
          <a:ext cx="889000" cy="4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155384</xdr:rowOff>
    </xdr:from>
    <xdr:to>
      <xdr:col>15</xdr:col>
      <xdr:colOff>231775</xdr:colOff>
      <xdr:row>39</xdr:row>
      <xdr:rowOff>85534</xdr:rowOff>
    </xdr:to>
    <xdr:sp macro="" textlink="">
      <xdr:nvSpPr>
        <xdr:cNvPr id="306" name="円/楕円 305"/>
        <xdr:cNvSpPr/>
      </xdr:nvSpPr>
      <xdr:spPr>
        <a:xfrm>
          <a:off x="104267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70311</xdr:rowOff>
    </xdr:from>
    <xdr:ext cx="313932" cy="259045"/>
    <xdr:sp macro="" textlink="">
      <xdr:nvSpPr>
        <xdr:cNvPr id="307" name="労働費該当値テキスト"/>
        <xdr:cNvSpPr txBox="1"/>
      </xdr:nvSpPr>
      <xdr:spPr>
        <a:xfrm>
          <a:off x="10528300" y="6585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93472</xdr:rowOff>
    </xdr:from>
    <xdr:to>
      <xdr:col>14</xdr:col>
      <xdr:colOff>79375</xdr:colOff>
      <xdr:row>39</xdr:row>
      <xdr:rowOff>23622</xdr:rowOff>
    </xdr:to>
    <xdr:sp macro="" textlink="">
      <xdr:nvSpPr>
        <xdr:cNvPr id="308" name="円/楕円 307"/>
        <xdr:cNvSpPr/>
      </xdr:nvSpPr>
      <xdr:spPr>
        <a:xfrm>
          <a:off x="9588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14749</xdr:rowOff>
    </xdr:from>
    <xdr:ext cx="378565" cy="259045"/>
    <xdr:sp macro="" textlink="">
      <xdr:nvSpPr>
        <xdr:cNvPr id="309" name="テキスト ボックス 308"/>
        <xdr:cNvSpPr txBox="1"/>
      </xdr:nvSpPr>
      <xdr:spPr>
        <a:xfrm>
          <a:off x="9450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144716</xdr:rowOff>
    </xdr:from>
    <xdr:to>
      <xdr:col>12</xdr:col>
      <xdr:colOff>561975</xdr:colOff>
      <xdr:row>38</xdr:row>
      <xdr:rowOff>74867</xdr:rowOff>
    </xdr:to>
    <xdr:sp macro="" textlink="">
      <xdr:nvSpPr>
        <xdr:cNvPr id="310" name="円/楕円 309"/>
        <xdr:cNvSpPr/>
      </xdr:nvSpPr>
      <xdr:spPr>
        <a:xfrm>
          <a:off x="8699500" y="6488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65994</xdr:rowOff>
    </xdr:from>
    <xdr:ext cx="469744" cy="259045"/>
    <xdr:sp macro="" textlink="">
      <xdr:nvSpPr>
        <xdr:cNvPr id="311" name="テキスト ボックス 310"/>
        <xdr:cNvSpPr txBox="1"/>
      </xdr:nvSpPr>
      <xdr:spPr>
        <a:xfrm>
          <a:off x="8515427" y="65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120333</xdr:rowOff>
    </xdr:from>
    <xdr:to>
      <xdr:col>11</xdr:col>
      <xdr:colOff>358775</xdr:colOff>
      <xdr:row>38</xdr:row>
      <xdr:rowOff>50482</xdr:rowOff>
    </xdr:to>
    <xdr:sp macro="" textlink="">
      <xdr:nvSpPr>
        <xdr:cNvPr id="312" name="円/楕円 311"/>
        <xdr:cNvSpPr/>
      </xdr:nvSpPr>
      <xdr:spPr>
        <a:xfrm>
          <a:off x="7810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41609</xdr:rowOff>
    </xdr:from>
    <xdr:ext cx="469744" cy="259045"/>
    <xdr:sp macro="" textlink="">
      <xdr:nvSpPr>
        <xdr:cNvPr id="313" name="テキスト ボックス 312"/>
        <xdr:cNvSpPr txBox="1"/>
      </xdr:nvSpPr>
      <xdr:spPr>
        <a:xfrm>
          <a:off x="7626427" y="65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47752</xdr:rowOff>
    </xdr:from>
    <xdr:to>
      <xdr:col>10</xdr:col>
      <xdr:colOff>155575</xdr:colOff>
      <xdr:row>35</xdr:row>
      <xdr:rowOff>149352</xdr:rowOff>
    </xdr:to>
    <xdr:sp macro="" textlink="">
      <xdr:nvSpPr>
        <xdr:cNvPr id="314" name="円/楕円 313"/>
        <xdr:cNvSpPr/>
      </xdr:nvSpPr>
      <xdr:spPr>
        <a:xfrm>
          <a:off x="6921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140479</xdr:rowOff>
    </xdr:from>
    <xdr:ext cx="469744" cy="259045"/>
    <xdr:sp macro="" textlink="">
      <xdr:nvSpPr>
        <xdr:cNvPr id="315" name="テキスト ボックス 314"/>
        <xdr:cNvSpPr txBox="1"/>
      </xdr:nvSpPr>
      <xdr:spPr>
        <a:xfrm>
          <a:off x="6737427"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95555</xdr:rowOff>
    </xdr:from>
    <xdr:to>
      <xdr:col>15</xdr:col>
      <xdr:colOff>180975</xdr:colOff>
      <xdr:row>58</xdr:row>
      <xdr:rowOff>144170</xdr:rowOff>
    </xdr:to>
    <xdr:cxnSp macro="">
      <xdr:nvCxnSpPr>
        <xdr:cNvPr id="344" name="直線コネクタ 343"/>
        <xdr:cNvCxnSpPr/>
      </xdr:nvCxnSpPr>
      <xdr:spPr>
        <a:xfrm>
          <a:off x="9639300" y="10039655"/>
          <a:ext cx="8382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169981</xdr:rowOff>
    </xdr:from>
    <xdr:ext cx="534377" cy="259045"/>
    <xdr:sp macro="" textlink="">
      <xdr:nvSpPr>
        <xdr:cNvPr id="345" name="農林水産業費平均値テキスト"/>
        <xdr:cNvSpPr txBox="1"/>
      </xdr:nvSpPr>
      <xdr:spPr>
        <a:xfrm>
          <a:off x="10528300" y="977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95555</xdr:rowOff>
    </xdr:from>
    <xdr:to>
      <xdr:col>14</xdr:col>
      <xdr:colOff>28575</xdr:colOff>
      <xdr:row>58</xdr:row>
      <xdr:rowOff>146571</xdr:rowOff>
    </xdr:to>
    <xdr:cxnSp macro="">
      <xdr:nvCxnSpPr>
        <xdr:cNvPr id="347" name="直線コネクタ 346"/>
        <xdr:cNvCxnSpPr/>
      </xdr:nvCxnSpPr>
      <xdr:spPr>
        <a:xfrm flipV="1">
          <a:off x="8750300" y="10039655"/>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84421</xdr:rowOff>
    </xdr:from>
    <xdr:ext cx="534377" cy="259045"/>
    <xdr:sp macro="" textlink="">
      <xdr:nvSpPr>
        <xdr:cNvPr id="349" name="テキスト ボックス 348"/>
        <xdr:cNvSpPr txBox="1"/>
      </xdr:nvSpPr>
      <xdr:spPr>
        <a:xfrm>
          <a:off x="9372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137592</xdr:rowOff>
    </xdr:from>
    <xdr:to>
      <xdr:col>12</xdr:col>
      <xdr:colOff>511175</xdr:colOff>
      <xdr:row>58</xdr:row>
      <xdr:rowOff>146571</xdr:rowOff>
    </xdr:to>
    <xdr:cxnSp macro="">
      <xdr:nvCxnSpPr>
        <xdr:cNvPr id="350" name="直線コネクタ 349"/>
        <xdr:cNvCxnSpPr/>
      </xdr:nvCxnSpPr>
      <xdr:spPr>
        <a:xfrm>
          <a:off x="7861300" y="10081692"/>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2" name="テキスト ボックス 351"/>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137592</xdr:rowOff>
    </xdr:from>
    <xdr:to>
      <xdr:col>11</xdr:col>
      <xdr:colOff>307975</xdr:colOff>
      <xdr:row>58</xdr:row>
      <xdr:rowOff>157709</xdr:rowOff>
    </xdr:to>
    <xdr:cxnSp macro="">
      <xdr:nvCxnSpPr>
        <xdr:cNvPr id="353" name="直線コネクタ 352"/>
        <xdr:cNvCxnSpPr/>
      </xdr:nvCxnSpPr>
      <xdr:spPr>
        <a:xfrm flipV="1">
          <a:off x="6972300" y="1008169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122470</xdr:rowOff>
    </xdr:from>
    <xdr:ext cx="534377" cy="259045"/>
    <xdr:sp macro="" textlink="">
      <xdr:nvSpPr>
        <xdr:cNvPr id="355" name="テキスト ボックス 354"/>
        <xdr:cNvSpPr txBox="1"/>
      </xdr:nvSpPr>
      <xdr:spPr>
        <a:xfrm>
          <a:off x="7594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146169</xdr:rowOff>
    </xdr:from>
    <xdr:ext cx="534377" cy="259045"/>
    <xdr:sp macro="" textlink="">
      <xdr:nvSpPr>
        <xdr:cNvPr id="357" name="テキスト ボックス 356"/>
        <xdr:cNvSpPr txBox="1"/>
      </xdr:nvSpPr>
      <xdr:spPr>
        <a:xfrm>
          <a:off x="6705111" y="95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93370</xdr:rowOff>
    </xdr:from>
    <xdr:to>
      <xdr:col>15</xdr:col>
      <xdr:colOff>231775</xdr:colOff>
      <xdr:row>59</xdr:row>
      <xdr:rowOff>23520</xdr:rowOff>
    </xdr:to>
    <xdr:sp macro="" textlink="">
      <xdr:nvSpPr>
        <xdr:cNvPr id="363" name="円/楕円 362"/>
        <xdr:cNvSpPr/>
      </xdr:nvSpPr>
      <xdr:spPr>
        <a:xfrm>
          <a:off x="10426700" y="100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8297</xdr:rowOff>
    </xdr:from>
    <xdr:ext cx="469744" cy="259045"/>
    <xdr:sp macro="" textlink="">
      <xdr:nvSpPr>
        <xdr:cNvPr id="364" name="農林水産業費該当値テキスト"/>
        <xdr:cNvSpPr txBox="1"/>
      </xdr:nvSpPr>
      <xdr:spPr>
        <a:xfrm>
          <a:off x="10528300" y="99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44755</xdr:rowOff>
    </xdr:from>
    <xdr:to>
      <xdr:col>14</xdr:col>
      <xdr:colOff>79375</xdr:colOff>
      <xdr:row>58</xdr:row>
      <xdr:rowOff>146355</xdr:rowOff>
    </xdr:to>
    <xdr:sp macro="" textlink="">
      <xdr:nvSpPr>
        <xdr:cNvPr id="365" name="円/楕円 364"/>
        <xdr:cNvSpPr/>
      </xdr:nvSpPr>
      <xdr:spPr>
        <a:xfrm>
          <a:off x="9588500" y="99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137482</xdr:rowOff>
    </xdr:from>
    <xdr:ext cx="469744" cy="259045"/>
    <xdr:sp macro="" textlink="">
      <xdr:nvSpPr>
        <xdr:cNvPr id="366" name="テキスト ボックス 365"/>
        <xdr:cNvSpPr txBox="1"/>
      </xdr:nvSpPr>
      <xdr:spPr>
        <a:xfrm>
          <a:off x="9404427" y="100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95771</xdr:rowOff>
    </xdr:from>
    <xdr:to>
      <xdr:col>12</xdr:col>
      <xdr:colOff>561975</xdr:colOff>
      <xdr:row>59</xdr:row>
      <xdr:rowOff>25921</xdr:rowOff>
    </xdr:to>
    <xdr:sp macro="" textlink="">
      <xdr:nvSpPr>
        <xdr:cNvPr id="367" name="円/楕円 366"/>
        <xdr:cNvSpPr/>
      </xdr:nvSpPr>
      <xdr:spPr>
        <a:xfrm>
          <a:off x="8699500" y="100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17048</xdr:rowOff>
    </xdr:from>
    <xdr:ext cx="469744" cy="259045"/>
    <xdr:sp macro="" textlink="">
      <xdr:nvSpPr>
        <xdr:cNvPr id="368" name="テキスト ボックス 367"/>
        <xdr:cNvSpPr txBox="1"/>
      </xdr:nvSpPr>
      <xdr:spPr>
        <a:xfrm>
          <a:off x="8515427" y="101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86792</xdr:rowOff>
    </xdr:from>
    <xdr:to>
      <xdr:col>11</xdr:col>
      <xdr:colOff>358775</xdr:colOff>
      <xdr:row>59</xdr:row>
      <xdr:rowOff>16942</xdr:rowOff>
    </xdr:to>
    <xdr:sp macro="" textlink="">
      <xdr:nvSpPr>
        <xdr:cNvPr id="369" name="円/楕円 368"/>
        <xdr:cNvSpPr/>
      </xdr:nvSpPr>
      <xdr:spPr>
        <a:xfrm>
          <a:off x="7810500" y="100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8069</xdr:rowOff>
    </xdr:from>
    <xdr:ext cx="469744" cy="259045"/>
    <xdr:sp macro="" textlink="">
      <xdr:nvSpPr>
        <xdr:cNvPr id="370" name="テキスト ボックス 369"/>
        <xdr:cNvSpPr txBox="1"/>
      </xdr:nvSpPr>
      <xdr:spPr>
        <a:xfrm>
          <a:off x="7626427" y="101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106909</xdr:rowOff>
    </xdr:from>
    <xdr:to>
      <xdr:col>10</xdr:col>
      <xdr:colOff>155575</xdr:colOff>
      <xdr:row>59</xdr:row>
      <xdr:rowOff>37059</xdr:rowOff>
    </xdr:to>
    <xdr:sp macro="" textlink="">
      <xdr:nvSpPr>
        <xdr:cNvPr id="371" name="円/楕円 370"/>
        <xdr:cNvSpPr/>
      </xdr:nvSpPr>
      <xdr:spPr>
        <a:xfrm>
          <a:off x="6921500" y="100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28186</xdr:rowOff>
    </xdr:from>
    <xdr:ext cx="469744" cy="259045"/>
    <xdr:sp macro="" textlink="">
      <xdr:nvSpPr>
        <xdr:cNvPr id="372" name="テキスト ボックス 371"/>
        <xdr:cNvSpPr txBox="1"/>
      </xdr:nvSpPr>
      <xdr:spPr>
        <a:xfrm>
          <a:off x="6737427" y="1014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72972</xdr:rowOff>
    </xdr:from>
    <xdr:to>
      <xdr:col>15</xdr:col>
      <xdr:colOff>180975</xdr:colOff>
      <xdr:row>77</xdr:row>
      <xdr:rowOff>149552</xdr:rowOff>
    </xdr:to>
    <xdr:cxnSp macro="">
      <xdr:nvCxnSpPr>
        <xdr:cNvPr id="399" name="直線コネクタ 398"/>
        <xdr:cNvCxnSpPr/>
      </xdr:nvCxnSpPr>
      <xdr:spPr>
        <a:xfrm flipV="1">
          <a:off x="9639300" y="13274622"/>
          <a:ext cx="838200" cy="7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0"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102988</xdr:rowOff>
    </xdr:from>
    <xdr:to>
      <xdr:col>14</xdr:col>
      <xdr:colOff>28575</xdr:colOff>
      <xdr:row>77</xdr:row>
      <xdr:rowOff>149552</xdr:rowOff>
    </xdr:to>
    <xdr:cxnSp macro="">
      <xdr:nvCxnSpPr>
        <xdr:cNvPr id="402" name="直線コネクタ 401"/>
        <xdr:cNvCxnSpPr/>
      </xdr:nvCxnSpPr>
      <xdr:spPr>
        <a:xfrm>
          <a:off x="8750300" y="13304638"/>
          <a:ext cx="889000" cy="4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21152</xdr:rowOff>
    </xdr:from>
    <xdr:ext cx="534377" cy="259045"/>
    <xdr:sp macro="" textlink="">
      <xdr:nvSpPr>
        <xdr:cNvPr id="404" name="テキスト ボックス 403"/>
        <xdr:cNvSpPr txBox="1"/>
      </xdr:nvSpPr>
      <xdr:spPr>
        <a:xfrm>
          <a:off x="9372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63850</xdr:rowOff>
    </xdr:from>
    <xdr:to>
      <xdr:col>12</xdr:col>
      <xdr:colOff>511175</xdr:colOff>
      <xdr:row>77</xdr:row>
      <xdr:rowOff>102988</xdr:rowOff>
    </xdr:to>
    <xdr:cxnSp macro="">
      <xdr:nvCxnSpPr>
        <xdr:cNvPr id="405" name="直線コネクタ 404"/>
        <xdr:cNvCxnSpPr/>
      </xdr:nvCxnSpPr>
      <xdr:spPr>
        <a:xfrm>
          <a:off x="7861300" y="13265500"/>
          <a:ext cx="889000" cy="3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47807</xdr:rowOff>
    </xdr:from>
    <xdr:ext cx="534377" cy="259045"/>
    <xdr:sp macro="" textlink="">
      <xdr:nvSpPr>
        <xdr:cNvPr id="407" name="テキスト ボックス 406"/>
        <xdr:cNvSpPr txBox="1"/>
      </xdr:nvSpPr>
      <xdr:spPr>
        <a:xfrm>
          <a:off x="848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63850</xdr:rowOff>
    </xdr:from>
    <xdr:to>
      <xdr:col>11</xdr:col>
      <xdr:colOff>307975</xdr:colOff>
      <xdr:row>77</xdr:row>
      <xdr:rowOff>138215</xdr:rowOff>
    </xdr:to>
    <xdr:cxnSp macro="">
      <xdr:nvCxnSpPr>
        <xdr:cNvPr id="408" name="直線コネクタ 407"/>
        <xdr:cNvCxnSpPr/>
      </xdr:nvCxnSpPr>
      <xdr:spPr>
        <a:xfrm flipV="1">
          <a:off x="6972300" y="13265500"/>
          <a:ext cx="889000" cy="7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73205</xdr:rowOff>
    </xdr:from>
    <xdr:ext cx="534377" cy="259045"/>
    <xdr:sp macro="" textlink="">
      <xdr:nvSpPr>
        <xdr:cNvPr id="410" name="テキスト ボックス 409"/>
        <xdr:cNvSpPr txBox="1"/>
      </xdr:nvSpPr>
      <xdr:spPr>
        <a:xfrm>
          <a:off x="7594111" y="129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75513</xdr:rowOff>
    </xdr:from>
    <xdr:ext cx="534377" cy="259045"/>
    <xdr:sp macro="" textlink="">
      <xdr:nvSpPr>
        <xdr:cNvPr id="412" name="テキスト ボックス 411"/>
        <xdr:cNvSpPr txBox="1"/>
      </xdr:nvSpPr>
      <xdr:spPr>
        <a:xfrm>
          <a:off x="6705111" y="129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22172</xdr:rowOff>
    </xdr:from>
    <xdr:to>
      <xdr:col>15</xdr:col>
      <xdr:colOff>231775</xdr:colOff>
      <xdr:row>77</xdr:row>
      <xdr:rowOff>123772</xdr:rowOff>
    </xdr:to>
    <xdr:sp macro="" textlink="">
      <xdr:nvSpPr>
        <xdr:cNvPr id="418" name="円/楕円 417"/>
        <xdr:cNvSpPr/>
      </xdr:nvSpPr>
      <xdr:spPr>
        <a:xfrm>
          <a:off x="10426700" y="132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599</xdr:rowOff>
    </xdr:from>
    <xdr:ext cx="534377" cy="259045"/>
    <xdr:sp macro="" textlink="">
      <xdr:nvSpPr>
        <xdr:cNvPr id="419" name="商工費該当値テキスト"/>
        <xdr:cNvSpPr txBox="1"/>
      </xdr:nvSpPr>
      <xdr:spPr>
        <a:xfrm>
          <a:off x="10528300" y="1320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98752</xdr:rowOff>
    </xdr:from>
    <xdr:to>
      <xdr:col>14</xdr:col>
      <xdr:colOff>79375</xdr:colOff>
      <xdr:row>78</xdr:row>
      <xdr:rowOff>28902</xdr:rowOff>
    </xdr:to>
    <xdr:sp macro="" textlink="">
      <xdr:nvSpPr>
        <xdr:cNvPr id="420" name="円/楕円 419"/>
        <xdr:cNvSpPr/>
      </xdr:nvSpPr>
      <xdr:spPr>
        <a:xfrm>
          <a:off x="9588500" y="1330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20029</xdr:rowOff>
    </xdr:from>
    <xdr:ext cx="469744" cy="259045"/>
    <xdr:sp macro="" textlink="">
      <xdr:nvSpPr>
        <xdr:cNvPr id="421" name="テキスト ボックス 420"/>
        <xdr:cNvSpPr txBox="1"/>
      </xdr:nvSpPr>
      <xdr:spPr>
        <a:xfrm>
          <a:off x="9404427" y="1339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52188</xdr:rowOff>
    </xdr:from>
    <xdr:to>
      <xdr:col>12</xdr:col>
      <xdr:colOff>561975</xdr:colOff>
      <xdr:row>77</xdr:row>
      <xdr:rowOff>153788</xdr:rowOff>
    </xdr:to>
    <xdr:sp macro="" textlink="">
      <xdr:nvSpPr>
        <xdr:cNvPr id="422" name="円/楕円 421"/>
        <xdr:cNvSpPr/>
      </xdr:nvSpPr>
      <xdr:spPr>
        <a:xfrm>
          <a:off x="8699500" y="132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144915</xdr:rowOff>
    </xdr:from>
    <xdr:ext cx="469744" cy="259045"/>
    <xdr:sp macro="" textlink="">
      <xdr:nvSpPr>
        <xdr:cNvPr id="423" name="テキスト ボックス 422"/>
        <xdr:cNvSpPr txBox="1"/>
      </xdr:nvSpPr>
      <xdr:spPr>
        <a:xfrm>
          <a:off x="8515427" y="1334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13050</xdr:rowOff>
    </xdr:from>
    <xdr:to>
      <xdr:col>11</xdr:col>
      <xdr:colOff>358775</xdr:colOff>
      <xdr:row>77</xdr:row>
      <xdr:rowOff>114650</xdr:rowOff>
    </xdr:to>
    <xdr:sp macro="" textlink="">
      <xdr:nvSpPr>
        <xdr:cNvPr id="424" name="円/楕円 423"/>
        <xdr:cNvSpPr/>
      </xdr:nvSpPr>
      <xdr:spPr>
        <a:xfrm>
          <a:off x="7810500" y="132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105777</xdr:rowOff>
    </xdr:from>
    <xdr:ext cx="534377" cy="259045"/>
    <xdr:sp macro="" textlink="">
      <xdr:nvSpPr>
        <xdr:cNvPr id="425" name="テキスト ボックス 424"/>
        <xdr:cNvSpPr txBox="1"/>
      </xdr:nvSpPr>
      <xdr:spPr>
        <a:xfrm>
          <a:off x="7594111" y="133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87415</xdr:rowOff>
    </xdr:from>
    <xdr:to>
      <xdr:col>10</xdr:col>
      <xdr:colOff>155575</xdr:colOff>
      <xdr:row>78</xdr:row>
      <xdr:rowOff>17565</xdr:rowOff>
    </xdr:to>
    <xdr:sp macro="" textlink="">
      <xdr:nvSpPr>
        <xdr:cNvPr id="426" name="円/楕円 425"/>
        <xdr:cNvSpPr/>
      </xdr:nvSpPr>
      <xdr:spPr>
        <a:xfrm>
          <a:off x="6921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8692</xdr:rowOff>
    </xdr:from>
    <xdr:ext cx="469744" cy="259045"/>
    <xdr:sp macro="" textlink="">
      <xdr:nvSpPr>
        <xdr:cNvPr id="427" name="テキスト ボックス 426"/>
        <xdr:cNvSpPr txBox="1"/>
      </xdr:nvSpPr>
      <xdr:spPr>
        <a:xfrm>
          <a:off x="6737427" y="133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151905</xdr:rowOff>
    </xdr:from>
    <xdr:to>
      <xdr:col>15</xdr:col>
      <xdr:colOff>180975</xdr:colOff>
      <xdr:row>98</xdr:row>
      <xdr:rowOff>155558</xdr:rowOff>
    </xdr:to>
    <xdr:cxnSp macro="">
      <xdr:nvCxnSpPr>
        <xdr:cNvPr id="456" name="直線コネクタ 455"/>
        <xdr:cNvCxnSpPr/>
      </xdr:nvCxnSpPr>
      <xdr:spPr>
        <a:xfrm flipV="1">
          <a:off x="9639300" y="16954005"/>
          <a:ext cx="8382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85343</xdr:rowOff>
    </xdr:from>
    <xdr:ext cx="534377" cy="259045"/>
    <xdr:sp macro="" textlink="">
      <xdr:nvSpPr>
        <xdr:cNvPr id="457" name="土木費平均値テキスト"/>
        <xdr:cNvSpPr txBox="1"/>
      </xdr:nvSpPr>
      <xdr:spPr>
        <a:xfrm>
          <a:off x="10528300" y="1671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137446</xdr:rowOff>
    </xdr:from>
    <xdr:to>
      <xdr:col>14</xdr:col>
      <xdr:colOff>28575</xdr:colOff>
      <xdr:row>98</xdr:row>
      <xdr:rowOff>155558</xdr:rowOff>
    </xdr:to>
    <xdr:cxnSp macro="">
      <xdr:nvCxnSpPr>
        <xdr:cNvPr id="459" name="直線コネクタ 458"/>
        <xdr:cNvCxnSpPr/>
      </xdr:nvCxnSpPr>
      <xdr:spPr>
        <a:xfrm>
          <a:off x="8750300" y="16939546"/>
          <a:ext cx="8890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147707</xdr:rowOff>
    </xdr:from>
    <xdr:ext cx="534377" cy="259045"/>
    <xdr:sp macro="" textlink="">
      <xdr:nvSpPr>
        <xdr:cNvPr id="461" name="テキスト ボックス 460"/>
        <xdr:cNvSpPr txBox="1"/>
      </xdr:nvSpPr>
      <xdr:spPr>
        <a:xfrm>
          <a:off x="9372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135105</xdr:rowOff>
    </xdr:from>
    <xdr:to>
      <xdr:col>12</xdr:col>
      <xdr:colOff>511175</xdr:colOff>
      <xdr:row>98</xdr:row>
      <xdr:rowOff>137446</xdr:rowOff>
    </xdr:to>
    <xdr:cxnSp macro="">
      <xdr:nvCxnSpPr>
        <xdr:cNvPr id="462" name="直線コネクタ 461"/>
        <xdr:cNvCxnSpPr/>
      </xdr:nvCxnSpPr>
      <xdr:spPr>
        <a:xfrm>
          <a:off x="7861300" y="16937205"/>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167862</xdr:rowOff>
    </xdr:from>
    <xdr:ext cx="534377" cy="259045"/>
    <xdr:sp macro="" textlink="">
      <xdr:nvSpPr>
        <xdr:cNvPr id="464" name="テキスト ボックス 463"/>
        <xdr:cNvSpPr txBox="1"/>
      </xdr:nvSpPr>
      <xdr:spPr>
        <a:xfrm>
          <a:off x="8483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135105</xdr:rowOff>
    </xdr:from>
    <xdr:to>
      <xdr:col>11</xdr:col>
      <xdr:colOff>307975</xdr:colOff>
      <xdr:row>98</xdr:row>
      <xdr:rowOff>140005</xdr:rowOff>
    </xdr:to>
    <xdr:cxnSp macro="">
      <xdr:nvCxnSpPr>
        <xdr:cNvPr id="465" name="直線コネクタ 464"/>
        <xdr:cNvCxnSpPr/>
      </xdr:nvCxnSpPr>
      <xdr:spPr>
        <a:xfrm flipV="1">
          <a:off x="6972300" y="16937205"/>
          <a:ext cx="8890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7" name="テキスト ボックス 466"/>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14318</xdr:rowOff>
    </xdr:from>
    <xdr:ext cx="534377" cy="259045"/>
    <xdr:sp macro="" textlink="">
      <xdr:nvSpPr>
        <xdr:cNvPr id="469" name="テキスト ボックス 468"/>
        <xdr:cNvSpPr txBox="1"/>
      </xdr:nvSpPr>
      <xdr:spPr>
        <a:xfrm>
          <a:off x="6705111" y="166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101105</xdr:rowOff>
    </xdr:from>
    <xdr:to>
      <xdr:col>15</xdr:col>
      <xdr:colOff>231775</xdr:colOff>
      <xdr:row>99</xdr:row>
      <xdr:rowOff>31255</xdr:rowOff>
    </xdr:to>
    <xdr:sp macro="" textlink="">
      <xdr:nvSpPr>
        <xdr:cNvPr id="475" name="円/楕円 474"/>
        <xdr:cNvSpPr/>
      </xdr:nvSpPr>
      <xdr:spPr>
        <a:xfrm>
          <a:off x="10426700" y="169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40893</xdr:rowOff>
    </xdr:from>
    <xdr:ext cx="534377" cy="259045"/>
    <xdr:sp macro="" textlink="">
      <xdr:nvSpPr>
        <xdr:cNvPr id="476" name="土木費該当値テキスト"/>
        <xdr:cNvSpPr txBox="1"/>
      </xdr:nvSpPr>
      <xdr:spPr>
        <a:xfrm>
          <a:off x="10528300" y="168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104758</xdr:rowOff>
    </xdr:from>
    <xdr:to>
      <xdr:col>14</xdr:col>
      <xdr:colOff>79375</xdr:colOff>
      <xdr:row>99</xdr:row>
      <xdr:rowOff>34908</xdr:rowOff>
    </xdr:to>
    <xdr:sp macro="" textlink="">
      <xdr:nvSpPr>
        <xdr:cNvPr id="477" name="円/楕円 476"/>
        <xdr:cNvSpPr/>
      </xdr:nvSpPr>
      <xdr:spPr>
        <a:xfrm>
          <a:off x="9588500" y="169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26035</xdr:rowOff>
    </xdr:from>
    <xdr:ext cx="534377" cy="259045"/>
    <xdr:sp macro="" textlink="">
      <xdr:nvSpPr>
        <xdr:cNvPr id="478" name="テキスト ボックス 477"/>
        <xdr:cNvSpPr txBox="1"/>
      </xdr:nvSpPr>
      <xdr:spPr>
        <a:xfrm>
          <a:off x="9372111" y="169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86646</xdr:rowOff>
    </xdr:from>
    <xdr:to>
      <xdr:col>12</xdr:col>
      <xdr:colOff>561975</xdr:colOff>
      <xdr:row>99</xdr:row>
      <xdr:rowOff>16796</xdr:rowOff>
    </xdr:to>
    <xdr:sp macro="" textlink="">
      <xdr:nvSpPr>
        <xdr:cNvPr id="479" name="円/楕円 478"/>
        <xdr:cNvSpPr/>
      </xdr:nvSpPr>
      <xdr:spPr>
        <a:xfrm>
          <a:off x="8699500" y="168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7923</xdr:rowOff>
    </xdr:from>
    <xdr:ext cx="534377" cy="259045"/>
    <xdr:sp macro="" textlink="">
      <xdr:nvSpPr>
        <xdr:cNvPr id="480" name="テキスト ボックス 479"/>
        <xdr:cNvSpPr txBox="1"/>
      </xdr:nvSpPr>
      <xdr:spPr>
        <a:xfrm>
          <a:off x="8483111" y="169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84305</xdr:rowOff>
    </xdr:from>
    <xdr:to>
      <xdr:col>11</xdr:col>
      <xdr:colOff>358775</xdr:colOff>
      <xdr:row>99</xdr:row>
      <xdr:rowOff>14455</xdr:rowOff>
    </xdr:to>
    <xdr:sp macro="" textlink="">
      <xdr:nvSpPr>
        <xdr:cNvPr id="481" name="円/楕円 480"/>
        <xdr:cNvSpPr/>
      </xdr:nvSpPr>
      <xdr:spPr>
        <a:xfrm>
          <a:off x="7810500" y="168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5582</xdr:rowOff>
    </xdr:from>
    <xdr:ext cx="534377" cy="259045"/>
    <xdr:sp macro="" textlink="">
      <xdr:nvSpPr>
        <xdr:cNvPr id="482" name="テキスト ボックス 481"/>
        <xdr:cNvSpPr txBox="1"/>
      </xdr:nvSpPr>
      <xdr:spPr>
        <a:xfrm>
          <a:off x="7594111" y="169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89205</xdr:rowOff>
    </xdr:from>
    <xdr:to>
      <xdr:col>10</xdr:col>
      <xdr:colOff>155575</xdr:colOff>
      <xdr:row>99</xdr:row>
      <xdr:rowOff>19355</xdr:rowOff>
    </xdr:to>
    <xdr:sp macro="" textlink="">
      <xdr:nvSpPr>
        <xdr:cNvPr id="483" name="円/楕円 482"/>
        <xdr:cNvSpPr/>
      </xdr:nvSpPr>
      <xdr:spPr>
        <a:xfrm>
          <a:off x="6921500" y="168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10482</xdr:rowOff>
    </xdr:from>
    <xdr:ext cx="534377" cy="259045"/>
    <xdr:sp macro="" textlink="">
      <xdr:nvSpPr>
        <xdr:cNvPr id="484" name="テキスト ボックス 483"/>
        <xdr:cNvSpPr txBox="1"/>
      </xdr:nvSpPr>
      <xdr:spPr>
        <a:xfrm>
          <a:off x="6705111" y="169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119518</xdr:rowOff>
    </xdr:from>
    <xdr:to>
      <xdr:col>23</xdr:col>
      <xdr:colOff>517525</xdr:colOff>
      <xdr:row>37</xdr:row>
      <xdr:rowOff>155898</xdr:rowOff>
    </xdr:to>
    <xdr:cxnSp macro="">
      <xdr:nvCxnSpPr>
        <xdr:cNvPr id="515" name="直線コネクタ 514"/>
        <xdr:cNvCxnSpPr/>
      </xdr:nvCxnSpPr>
      <xdr:spPr>
        <a:xfrm flipV="1">
          <a:off x="15481300" y="6463168"/>
          <a:ext cx="8382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237</xdr:rowOff>
    </xdr:from>
    <xdr:ext cx="534377" cy="259045"/>
    <xdr:sp macro="" textlink="">
      <xdr:nvSpPr>
        <xdr:cNvPr id="516" name="消防費平均値テキスト"/>
        <xdr:cNvSpPr txBox="1"/>
      </xdr:nvSpPr>
      <xdr:spPr>
        <a:xfrm>
          <a:off x="16370300" y="6172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125004</xdr:rowOff>
    </xdr:from>
    <xdr:to>
      <xdr:col>22</xdr:col>
      <xdr:colOff>365125</xdr:colOff>
      <xdr:row>37</xdr:row>
      <xdr:rowOff>155898</xdr:rowOff>
    </xdr:to>
    <xdr:cxnSp macro="">
      <xdr:nvCxnSpPr>
        <xdr:cNvPr id="518" name="直線コネクタ 517"/>
        <xdr:cNvCxnSpPr/>
      </xdr:nvCxnSpPr>
      <xdr:spPr>
        <a:xfrm>
          <a:off x="14592300" y="6468654"/>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0" name="テキスト ボックス 519"/>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125004</xdr:rowOff>
    </xdr:from>
    <xdr:to>
      <xdr:col>21</xdr:col>
      <xdr:colOff>161925</xdr:colOff>
      <xdr:row>37</xdr:row>
      <xdr:rowOff>141023</xdr:rowOff>
    </xdr:to>
    <xdr:cxnSp macro="">
      <xdr:nvCxnSpPr>
        <xdr:cNvPr id="521" name="直線コネクタ 520"/>
        <xdr:cNvCxnSpPr/>
      </xdr:nvCxnSpPr>
      <xdr:spPr>
        <a:xfrm flipV="1">
          <a:off x="13703300" y="6468654"/>
          <a:ext cx="8890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3" name="テキスト ボックス 522"/>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141023</xdr:rowOff>
    </xdr:from>
    <xdr:to>
      <xdr:col>19</xdr:col>
      <xdr:colOff>644525</xdr:colOff>
      <xdr:row>38</xdr:row>
      <xdr:rowOff>17318</xdr:rowOff>
    </xdr:to>
    <xdr:cxnSp macro="">
      <xdr:nvCxnSpPr>
        <xdr:cNvPr id="524" name="直線コネクタ 523"/>
        <xdr:cNvCxnSpPr/>
      </xdr:nvCxnSpPr>
      <xdr:spPr>
        <a:xfrm flipV="1">
          <a:off x="12814300" y="6484673"/>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26" name="テキスト ボックス 525"/>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28" name="テキスト ボックス 527"/>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68718</xdr:rowOff>
    </xdr:from>
    <xdr:to>
      <xdr:col>23</xdr:col>
      <xdr:colOff>568325</xdr:colOff>
      <xdr:row>37</xdr:row>
      <xdr:rowOff>170318</xdr:rowOff>
    </xdr:to>
    <xdr:sp macro="" textlink="">
      <xdr:nvSpPr>
        <xdr:cNvPr id="534" name="円/楕円 533"/>
        <xdr:cNvSpPr/>
      </xdr:nvSpPr>
      <xdr:spPr>
        <a:xfrm>
          <a:off x="16268700" y="641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47145</xdr:rowOff>
    </xdr:from>
    <xdr:ext cx="534377" cy="259045"/>
    <xdr:sp macro="" textlink="">
      <xdr:nvSpPr>
        <xdr:cNvPr id="535" name="消防費該当値テキスト"/>
        <xdr:cNvSpPr txBox="1"/>
      </xdr:nvSpPr>
      <xdr:spPr>
        <a:xfrm>
          <a:off x="16370300" y="639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105098</xdr:rowOff>
    </xdr:from>
    <xdr:to>
      <xdr:col>22</xdr:col>
      <xdr:colOff>415925</xdr:colOff>
      <xdr:row>38</xdr:row>
      <xdr:rowOff>35247</xdr:rowOff>
    </xdr:to>
    <xdr:sp macro="" textlink="">
      <xdr:nvSpPr>
        <xdr:cNvPr id="536" name="円/楕円 535"/>
        <xdr:cNvSpPr/>
      </xdr:nvSpPr>
      <xdr:spPr>
        <a:xfrm>
          <a:off x="15430500" y="64487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26375</xdr:rowOff>
    </xdr:from>
    <xdr:ext cx="534377" cy="259045"/>
    <xdr:sp macro="" textlink="">
      <xdr:nvSpPr>
        <xdr:cNvPr id="537" name="テキスト ボックス 536"/>
        <xdr:cNvSpPr txBox="1"/>
      </xdr:nvSpPr>
      <xdr:spPr>
        <a:xfrm>
          <a:off x="15214111" y="65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74204</xdr:rowOff>
    </xdr:from>
    <xdr:to>
      <xdr:col>21</xdr:col>
      <xdr:colOff>212725</xdr:colOff>
      <xdr:row>38</xdr:row>
      <xdr:rowOff>4355</xdr:rowOff>
    </xdr:to>
    <xdr:sp macro="" textlink="">
      <xdr:nvSpPr>
        <xdr:cNvPr id="538" name="円/楕円 537"/>
        <xdr:cNvSpPr/>
      </xdr:nvSpPr>
      <xdr:spPr>
        <a:xfrm>
          <a:off x="14541500" y="6417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166931</xdr:rowOff>
    </xdr:from>
    <xdr:ext cx="534377" cy="259045"/>
    <xdr:sp macro="" textlink="">
      <xdr:nvSpPr>
        <xdr:cNvPr id="539" name="テキスト ボックス 538"/>
        <xdr:cNvSpPr txBox="1"/>
      </xdr:nvSpPr>
      <xdr:spPr>
        <a:xfrm>
          <a:off x="14325111" y="651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90223</xdr:rowOff>
    </xdr:from>
    <xdr:to>
      <xdr:col>20</xdr:col>
      <xdr:colOff>9525</xdr:colOff>
      <xdr:row>38</xdr:row>
      <xdr:rowOff>20372</xdr:rowOff>
    </xdr:to>
    <xdr:sp macro="" textlink="">
      <xdr:nvSpPr>
        <xdr:cNvPr id="540" name="円/楕円 539"/>
        <xdr:cNvSpPr/>
      </xdr:nvSpPr>
      <xdr:spPr>
        <a:xfrm>
          <a:off x="13652500" y="64338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11499</xdr:rowOff>
    </xdr:from>
    <xdr:ext cx="534377" cy="259045"/>
    <xdr:sp macro="" textlink="">
      <xdr:nvSpPr>
        <xdr:cNvPr id="541" name="テキスト ボックス 540"/>
        <xdr:cNvSpPr txBox="1"/>
      </xdr:nvSpPr>
      <xdr:spPr>
        <a:xfrm>
          <a:off x="13436111" y="65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137968</xdr:rowOff>
    </xdr:from>
    <xdr:to>
      <xdr:col>18</xdr:col>
      <xdr:colOff>492125</xdr:colOff>
      <xdr:row>38</xdr:row>
      <xdr:rowOff>68118</xdr:rowOff>
    </xdr:to>
    <xdr:sp macro="" textlink="">
      <xdr:nvSpPr>
        <xdr:cNvPr id="542" name="円/楕円 541"/>
        <xdr:cNvSpPr/>
      </xdr:nvSpPr>
      <xdr:spPr>
        <a:xfrm>
          <a:off x="12763500" y="648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59245</xdr:rowOff>
    </xdr:from>
    <xdr:ext cx="534377" cy="259045"/>
    <xdr:sp macro="" textlink="">
      <xdr:nvSpPr>
        <xdr:cNvPr id="543" name="テキスト ボックス 542"/>
        <xdr:cNvSpPr txBox="1"/>
      </xdr:nvSpPr>
      <xdr:spPr>
        <a:xfrm>
          <a:off x="12547111" y="657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61195</xdr:rowOff>
    </xdr:from>
    <xdr:to>
      <xdr:col>23</xdr:col>
      <xdr:colOff>517525</xdr:colOff>
      <xdr:row>56</xdr:row>
      <xdr:rowOff>122803</xdr:rowOff>
    </xdr:to>
    <xdr:cxnSp macro="">
      <xdr:nvCxnSpPr>
        <xdr:cNvPr id="573" name="直線コネクタ 572"/>
        <xdr:cNvCxnSpPr/>
      </xdr:nvCxnSpPr>
      <xdr:spPr>
        <a:xfrm flipV="1">
          <a:off x="15481300" y="9662395"/>
          <a:ext cx="8382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28433</xdr:rowOff>
    </xdr:from>
    <xdr:ext cx="534377" cy="259045"/>
    <xdr:sp macro="" textlink="">
      <xdr:nvSpPr>
        <xdr:cNvPr id="574" name="教育費平均値テキスト"/>
        <xdr:cNvSpPr txBox="1"/>
      </xdr:nvSpPr>
      <xdr:spPr>
        <a:xfrm>
          <a:off x="16370300" y="9458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122803</xdr:rowOff>
    </xdr:from>
    <xdr:to>
      <xdr:col>22</xdr:col>
      <xdr:colOff>365125</xdr:colOff>
      <xdr:row>57</xdr:row>
      <xdr:rowOff>106058</xdr:rowOff>
    </xdr:to>
    <xdr:cxnSp macro="">
      <xdr:nvCxnSpPr>
        <xdr:cNvPr id="576" name="直線コネクタ 575"/>
        <xdr:cNvCxnSpPr/>
      </xdr:nvCxnSpPr>
      <xdr:spPr>
        <a:xfrm flipV="1">
          <a:off x="14592300" y="9724003"/>
          <a:ext cx="889000" cy="1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88703</xdr:rowOff>
    </xdr:from>
    <xdr:to>
      <xdr:col>21</xdr:col>
      <xdr:colOff>161925</xdr:colOff>
      <xdr:row>57</xdr:row>
      <xdr:rowOff>106058</xdr:rowOff>
    </xdr:to>
    <xdr:cxnSp macro="">
      <xdr:nvCxnSpPr>
        <xdr:cNvPr id="579" name="直線コネクタ 578"/>
        <xdr:cNvCxnSpPr/>
      </xdr:nvCxnSpPr>
      <xdr:spPr>
        <a:xfrm>
          <a:off x="13703300" y="9861353"/>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123035</xdr:rowOff>
    </xdr:from>
    <xdr:ext cx="534377" cy="259045"/>
    <xdr:sp macro="" textlink="">
      <xdr:nvSpPr>
        <xdr:cNvPr id="581" name="テキスト ボックス 580"/>
        <xdr:cNvSpPr txBox="1"/>
      </xdr:nvSpPr>
      <xdr:spPr>
        <a:xfrm>
          <a:off x="14325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102895</xdr:rowOff>
    </xdr:from>
    <xdr:to>
      <xdr:col>19</xdr:col>
      <xdr:colOff>644525</xdr:colOff>
      <xdr:row>57</xdr:row>
      <xdr:rowOff>88703</xdr:rowOff>
    </xdr:to>
    <xdr:cxnSp macro="">
      <xdr:nvCxnSpPr>
        <xdr:cNvPr id="582" name="直線コネクタ 581"/>
        <xdr:cNvCxnSpPr/>
      </xdr:nvCxnSpPr>
      <xdr:spPr>
        <a:xfrm>
          <a:off x="12814300" y="9704095"/>
          <a:ext cx="889000" cy="15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4" name="テキスト ボックス 583"/>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19708</xdr:rowOff>
    </xdr:from>
    <xdr:ext cx="534377" cy="259045"/>
    <xdr:sp macro="" textlink="">
      <xdr:nvSpPr>
        <xdr:cNvPr id="586" name="テキスト ボックス 585"/>
        <xdr:cNvSpPr txBox="1"/>
      </xdr:nvSpPr>
      <xdr:spPr>
        <a:xfrm>
          <a:off x="12547111" y="92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10395</xdr:rowOff>
    </xdr:from>
    <xdr:to>
      <xdr:col>23</xdr:col>
      <xdr:colOff>568325</xdr:colOff>
      <xdr:row>56</xdr:row>
      <xdr:rowOff>111995</xdr:rowOff>
    </xdr:to>
    <xdr:sp macro="" textlink="">
      <xdr:nvSpPr>
        <xdr:cNvPr id="592" name="円/楕円 591"/>
        <xdr:cNvSpPr/>
      </xdr:nvSpPr>
      <xdr:spPr>
        <a:xfrm>
          <a:off x="16268700" y="96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160272</xdr:rowOff>
    </xdr:from>
    <xdr:ext cx="534377" cy="259045"/>
    <xdr:sp macro="" textlink="">
      <xdr:nvSpPr>
        <xdr:cNvPr id="593" name="教育費該当値テキスト"/>
        <xdr:cNvSpPr txBox="1"/>
      </xdr:nvSpPr>
      <xdr:spPr>
        <a:xfrm>
          <a:off x="16370300" y="9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46,121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72003</xdr:rowOff>
    </xdr:from>
    <xdr:to>
      <xdr:col>22</xdr:col>
      <xdr:colOff>415925</xdr:colOff>
      <xdr:row>57</xdr:row>
      <xdr:rowOff>2153</xdr:rowOff>
    </xdr:to>
    <xdr:sp macro="" textlink="">
      <xdr:nvSpPr>
        <xdr:cNvPr id="594" name="円/楕円 593"/>
        <xdr:cNvSpPr/>
      </xdr:nvSpPr>
      <xdr:spPr>
        <a:xfrm>
          <a:off x="15430500" y="967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164730</xdr:rowOff>
    </xdr:from>
    <xdr:ext cx="534377" cy="259045"/>
    <xdr:sp macro="" textlink="">
      <xdr:nvSpPr>
        <xdr:cNvPr id="595" name="テキスト ボックス 594"/>
        <xdr:cNvSpPr txBox="1"/>
      </xdr:nvSpPr>
      <xdr:spPr>
        <a:xfrm>
          <a:off x="15214111" y="976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55258</xdr:rowOff>
    </xdr:from>
    <xdr:to>
      <xdr:col>21</xdr:col>
      <xdr:colOff>212725</xdr:colOff>
      <xdr:row>57</xdr:row>
      <xdr:rowOff>156858</xdr:rowOff>
    </xdr:to>
    <xdr:sp macro="" textlink="">
      <xdr:nvSpPr>
        <xdr:cNvPr id="596" name="円/楕円 595"/>
        <xdr:cNvSpPr/>
      </xdr:nvSpPr>
      <xdr:spPr>
        <a:xfrm>
          <a:off x="14541500" y="98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147985</xdr:rowOff>
    </xdr:from>
    <xdr:ext cx="534377" cy="259045"/>
    <xdr:sp macro="" textlink="">
      <xdr:nvSpPr>
        <xdr:cNvPr id="597" name="テキスト ボックス 596"/>
        <xdr:cNvSpPr txBox="1"/>
      </xdr:nvSpPr>
      <xdr:spPr>
        <a:xfrm>
          <a:off x="14325111" y="99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37903</xdr:rowOff>
    </xdr:from>
    <xdr:to>
      <xdr:col>20</xdr:col>
      <xdr:colOff>9525</xdr:colOff>
      <xdr:row>57</xdr:row>
      <xdr:rowOff>139503</xdr:rowOff>
    </xdr:to>
    <xdr:sp macro="" textlink="">
      <xdr:nvSpPr>
        <xdr:cNvPr id="598" name="円/楕円 597"/>
        <xdr:cNvSpPr/>
      </xdr:nvSpPr>
      <xdr:spPr>
        <a:xfrm>
          <a:off x="13652500" y="98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130630</xdr:rowOff>
    </xdr:from>
    <xdr:ext cx="534377" cy="259045"/>
    <xdr:sp macro="" textlink="">
      <xdr:nvSpPr>
        <xdr:cNvPr id="599" name="テキスト ボックス 598"/>
        <xdr:cNvSpPr txBox="1"/>
      </xdr:nvSpPr>
      <xdr:spPr>
        <a:xfrm>
          <a:off x="13436111" y="990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52095</xdr:rowOff>
    </xdr:from>
    <xdr:to>
      <xdr:col>18</xdr:col>
      <xdr:colOff>492125</xdr:colOff>
      <xdr:row>56</xdr:row>
      <xdr:rowOff>153695</xdr:rowOff>
    </xdr:to>
    <xdr:sp macro="" textlink="">
      <xdr:nvSpPr>
        <xdr:cNvPr id="600" name="円/楕円 599"/>
        <xdr:cNvSpPr/>
      </xdr:nvSpPr>
      <xdr:spPr>
        <a:xfrm>
          <a:off x="12763500" y="96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144822</xdr:rowOff>
    </xdr:from>
    <xdr:ext cx="534377" cy="259045"/>
    <xdr:sp macro="" textlink="">
      <xdr:nvSpPr>
        <xdr:cNvPr id="601" name="テキスト ボックス 600"/>
        <xdr:cNvSpPr txBox="1"/>
      </xdr:nvSpPr>
      <xdr:spPr>
        <a:xfrm>
          <a:off x="12547111" y="97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39078</xdr:rowOff>
    </xdr:from>
    <xdr:to>
      <xdr:col>23</xdr:col>
      <xdr:colOff>517525</xdr:colOff>
      <xdr:row>79</xdr:row>
      <xdr:rowOff>42678</xdr:rowOff>
    </xdr:to>
    <xdr:cxnSp macro="">
      <xdr:nvCxnSpPr>
        <xdr:cNvPr id="630" name="直線コネクタ 629"/>
        <xdr:cNvCxnSpPr/>
      </xdr:nvCxnSpPr>
      <xdr:spPr>
        <a:xfrm flipV="1">
          <a:off x="15481300" y="13583628"/>
          <a:ext cx="8382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34658</xdr:rowOff>
    </xdr:from>
    <xdr:to>
      <xdr:col>22</xdr:col>
      <xdr:colOff>365125</xdr:colOff>
      <xdr:row>79</xdr:row>
      <xdr:rowOff>42678</xdr:rowOff>
    </xdr:to>
    <xdr:cxnSp macro="">
      <xdr:nvCxnSpPr>
        <xdr:cNvPr id="633" name="直線コネクタ 632"/>
        <xdr:cNvCxnSpPr/>
      </xdr:nvCxnSpPr>
      <xdr:spPr>
        <a:xfrm>
          <a:off x="14592300" y="13579208"/>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128712</xdr:rowOff>
    </xdr:from>
    <xdr:ext cx="469744" cy="259045"/>
    <xdr:sp macro="" textlink="">
      <xdr:nvSpPr>
        <xdr:cNvPr id="635" name="テキスト ボックス 634"/>
        <xdr:cNvSpPr txBox="1"/>
      </xdr:nvSpPr>
      <xdr:spPr>
        <a:xfrm>
          <a:off x="15246427"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34658</xdr:rowOff>
    </xdr:from>
    <xdr:to>
      <xdr:col>21</xdr:col>
      <xdr:colOff>161925</xdr:colOff>
      <xdr:row>79</xdr:row>
      <xdr:rowOff>37973</xdr:rowOff>
    </xdr:to>
    <xdr:cxnSp macro="">
      <xdr:nvCxnSpPr>
        <xdr:cNvPr id="636" name="直線コネクタ 635"/>
        <xdr:cNvCxnSpPr/>
      </xdr:nvCxnSpPr>
      <xdr:spPr>
        <a:xfrm flipV="1">
          <a:off x="13703300" y="1357920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132560</xdr:rowOff>
    </xdr:from>
    <xdr:ext cx="469744" cy="259045"/>
    <xdr:sp macro="" textlink="">
      <xdr:nvSpPr>
        <xdr:cNvPr id="638" name="テキスト ボックス 637"/>
        <xdr:cNvSpPr txBox="1"/>
      </xdr:nvSpPr>
      <xdr:spPr>
        <a:xfrm>
          <a:off x="14357427"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37021</xdr:rowOff>
    </xdr:from>
    <xdr:to>
      <xdr:col>19</xdr:col>
      <xdr:colOff>644525</xdr:colOff>
      <xdr:row>79</xdr:row>
      <xdr:rowOff>37973</xdr:rowOff>
    </xdr:to>
    <xdr:cxnSp macro="">
      <xdr:nvCxnSpPr>
        <xdr:cNvPr id="639" name="直線コネクタ 638"/>
        <xdr:cNvCxnSpPr/>
      </xdr:nvCxnSpPr>
      <xdr:spPr>
        <a:xfrm>
          <a:off x="12814300" y="1358157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1" name="テキスト ボックス 640"/>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43" name="テキスト ボックス 642"/>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159728</xdr:rowOff>
    </xdr:from>
    <xdr:to>
      <xdr:col>23</xdr:col>
      <xdr:colOff>568325</xdr:colOff>
      <xdr:row>79</xdr:row>
      <xdr:rowOff>89878</xdr:rowOff>
    </xdr:to>
    <xdr:sp macro="" textlink="">
      <xdr:nvSpPr>
        <xdr:cNvPr id="649" name="円/楕円 648"/>
        <xdr:cNvSpPr/>
      </xdr:nvSpPr>
      <xdr:spPr>
        <a:xfrm>
          <a:off x="16268700" y="135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78357</xdr:rowOff>
    </xdr:from>
    <xdr:ext cx="378565" cy="259045"/>
    <xdr:sp macro="" textlink="">
      <xdr:nvSpPr>
        <xdr:cNvPr id="650" name="災害復旧費該当値テキスト"/>
        <xdr:cNvSpPr txBox="1"/>
      </xdr:nvSpPr>
      <xdr:spPr>
        <a:xfrm>
          <a:off x="16370300" y="1345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163328</xdr:rowOff>
    </xdr:from>
    <xdr:to>
      <xdr:col>22</xdr:col>
      <xdr:colOff>415925</xdr:colOff>
      <xdr:row>79</xdr:row>
      <xdr:rowOff>93478</xdr:rowOff>
    </xdr:to>
    <xdr:sp macro="" textlink="">
      <xdr:nvSpPr>
        <xdr:cNvPr id="651" name="円/楕円 650"/>
        <xdr:cNvSpPr/>
      </xdr:nvSpPr>
      <xdr:spPr>
        <a:xfrm>
          <a:off x="15430500" y="135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84605</xdr:rowOff>
    </xdr:from>
    <xdr:ext cx="313932" cy="259045"/>
    <xdr:sp macro="" textlink="">
      <xdr:nvSpPr>
        <xdr:cNvPr id="652" name="テキスト ボックス 651"/>
        <xdr:cNvSpPr txBox="1"/>
      </xdr:nvSpPr>
      <xdr:spPr>
        <a:xfrm>
          <a:off x="15324333" y="13629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155308</xdr:rowOff>
    </xdr:from>
    <xdr:to>
      <xdr:col>21</xdr:col>
      <xdr:colOff>212725</xdr:colOff>
      <xdr:row>79</xdr:row>
      <xdr:rowOff>85458</xdr:rowOff>
    </xdr:to>
    <xdr:sp macro="" textlink="">
      <xdr:nvSpPr>
        <xdr:cNvPr id="653" name="円/楕円 652"/>
        <xdr:cNvSpPr/>
      </xdr:nvSpPr>
      <xdr:spPr>
        <a:xfrm>
          <a:off x="14541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76585</xdr:rowOff>
    </xdr:from>
    <xdr:ext cx="378565" cy="259045"/>
    <xdr:sp macro="" textlink="">
      <xdr:nvSpPr>
        <xdr:cNvPr id="654" name="テキスト ボックス 653"/>
        <xdr:cNvSpPr txBox="1"/>
      </xdr:nvSpPr>
      <xdr:spPr>
        <a:xfrm>
          <a:off x="14403017" y="136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158623</xdr:rowOff>
    </xdr:from>
    <xdr:to>
      <xdr:col>20</xdr:col>
      <xdr:colOff>9525</xdr:colOff>
      <xdr:row>79</xdr:row>
      <xdr:rowOff>88773</xdr:rowOff>
    </xdr:to>
    <xdr:sp macro="" textlink="">
      <xdr:nvSpPr>
        <xdr:cNvPr id="655" name="円/楕円 654"/>
        <xdr:cNvSpPr/>
      </xdr:nvSpPr>
      <xdr:spPr>
        <a:xfrm>
          <a:off x="136525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79900</xdr:rowOff>
    </xdr:from>
    <xdr:ext cx="378565" cy="259045"/>
    <xdr:sp macro="" textlink="">
      <xdr:nvSpPr>
        <xdr:cNvPr id="656" name="テキスト ボックス 655"/>
        <xdr:cNvSpPr txBox="1"/>
      </xdr:nvSpPr>
      <xdr:spPr>
        <a:xfrm>
          <a:off x="13514017" y="1362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157671</xdr:rowOff>
    </xdr:from>
    <xdr:to>
      <xdr:col>18</xdr:col>
      <xdr:colOff>492125</xdr:colOff>
      <xdr:row>79</xdr:row>
      <xdr:rowOff>87821</xdr:rowOff>
    </xdr:to>
    <xdr:sp macro="" textlink="">
      <xdr:nvSpPr>
        <xdr:cNvPr id="657" name="円/楕円 656"/>
        <xdr:cNvSpPr/>
      </xdr:nvSpPr>
      <xdr:spPr>
        <a:xfrm>
          <a:off x="12763500" y="135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78948</xdr:rowOff>
    </xdr:from>
    <xdr:ext cx="378565" cy="259045"/>
    <xdr:sp macro="" textlink="">
      <xdr:nvSpPr>
        <xdr:cNvPr id="658" name="テキスト ボックス 657"/>
        <xdr:cNvSpPr txBox="1"/>
      </xdr:nvSpPr>
      <xdr:spPr>
        <a:xfrm>
          <a:off x="12625017" y="13623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84302</xdr:rowOff>
    </xdr:from>
    <xdr:to>
      <xdr:col>23</xdr:col>
      <xdr:colOff>517525</xdr:colOff>
      <xdr:row>96</xdr:row>
      <xdr:rowOff>95174</xdr:rowOff>
    </xdr:to>
    <xdr:cxnSp macro="">
      <xdr:nvCxnSpPr>
        <xdr:cNvPr id="687" name="直線コネクタ 686"/>
        <xdr:cNvCxnSpPr/>
      </xdr:nvCxnSpPr>
      <xdr:spPr>
        <a:xfrm>
          <a:off x="15481300" y="16543502"/>
          <a:ext cx="8382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9453</xdr:rowOff>
    </xdr:from>
    <xdr:ext cx="534377" cy="259045"/>
    <xdr:sp macro="" textlink="">
      <xdr:nvSpPr>
        <xdr:cNvPr id="688"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84302</xdr:rowOff>
    </xdr:from>
    <xdr:to>
      <xdr:col>22</xdr:col>
      <xdr:colOff>365125</xdr:colOff>
      <xdr:row>96</xdr:row>
      <xdr:rowOff>102654</xdr:rowOff>
    </xdr:to>
    <xdr:cxnSp macro="">
      <xdr:nvCxnSpPr>
        <xdr:cNvPr id="690" name="直線コネクタ 689"/>
        <xdr:cNvCxnSpPr/>
      </xdr:nvCxnSpPr>
      <xdr:spPr>
        <a:xfrm flipV="1">
          <a:off x="14592300" y="16543502"/>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107675</xdr:rowOff>
    </xdr:from>
    <xdr:ext cx="534377" cy="259045"/>
    <xdr:sp macro="" textlink="">
      <xdr:nvSpPr>
        <xdr:cNvPr id="692" name="テキスト ボックス 691"/>
        <xdr:cNvSpPr txBox="1"/>
      </xdr:nvSpPr>
      <xdr:spPr>
        <a:xfrm>
          <a:off x="15214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102654</xdr:rowOff>
    </xdr:from>
    <xdr:to>
      <xdr:col>21</xdr:col>
      <xdr:colOff>161925</xdr:colOff>
      <xdr:row>96</xdr:row>
      <xdr:rowOff>134886</xdr:rowOff>
    </xdr:to>
    <xdr:cxnSp macro="">
      <xdr:nvCxnSpPr>
        <xdr:cNvPr id="693" name="直線コネクタ 692"/>
        <xdr:cNvCxnSpPr/>
      </xdr:nvCxnSpPr>
      <xdr:spPr>
        <a:xfrm flipV="1">
          <a:off x="13703300" y="1656185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101007</xdr:rowOff>
    </xdr:from>
    <xdr:ext cx="534377" cy="259045"/>
    <xdr:sp macro="" textlink="">
      <xdr:nvSpPr>
        <xdr:cNvPr id="695" name="テキスト ボックス 694"/>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134886</xdr:rowOff>
    </xdr:from>
    <xdr:to>
      <xdr:col>19</xdr:col>
      <xdr:colOff>644525</xdr:colOff>
      <xdr:row>96</xdr:row>
      <xdr:rowOff>140818</xdr:rowOff>
    </xdr:to>
    <xdr:cxnSp macro="">
      <xdr:nvCxnSpPr>
        <xdr:cNvPr id="696" name="直線コネクタ 695"/>
        <xdr:cNvCxnSpPr/>
      </xdr:nvCxnSpPr>
      <xdr:spPr>
        <a:xfrm flipV="1">
          <a:off x="12814300" y="16594086"/>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98519</xdr:rowOff>
    </xdr:from>
    <xdr:ext cx="534377" cy="259045"/>
    <xdr:sp macro="" textlink="">
      <xdr:nvSpPr>
        <xdr:cNvPr id="698" name="テキスト ボックス 697"/>
        <xdr:cNvSpPr txBox="1"/>
      </xdr:nvSpPr>
      <xdr:spPr>
        <a:xfrm>
          <a:off x="13436111" y="158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83838</xdr:rowOff>
    </xdr:from>
    <xdr:ext cx="534377" cy="259045"/>
    <xdr:sp macro="" textlink="">
      <xdr:nvSpPr>
        <xdr:cNvPr id="700" name="テキスト ボックス 699"/>
        <xdr:cNvSpPr txBox="1"/>
      </xdr:nvSpPr>
      <xdr:spPr>
        <a:xfrm>
          <a:off x="12547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44374</xdr:rowOff>
    </xdr:from>
    <xdr:to>
      <xdr:col>23</xdr:col>
      <xdr:colOff>568325</xdr:colOff>
      <xdr:row>96</xdr:row>
      <xdr:rowOff>145974</xdr:rowOff>
    </xdr:to>
    <xdr:sp macro="" textlink="">
      <xdr:nvSpPr>
        <xdr:cNvPr id="706" name="円/楕円 705"/>
        <xdr:cNvSpPr/>
      </xdr:nvSpPr>
      <xdr:spPr>
        <a:xfrm>
          <a:off x="16268700" y="165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22801</xdr:rowOff>
    </xdr:from>
    <xdr:ext cx="534377" cy="259045"/>
    <xdr:sp macro="" textlink="">
      <xdr:nvSpPr>
        <xdr:cNvPr id="707" name="公債費該当値テキスト"/>
        <xdr:cNvSpPr txBox="1"/>
      </xdr:nvSpPr>
      <xdr:spPr>
        <a:xfrm>
          <a:off x="16370300" y="164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33502</xdr:rowOff>
    </xdr:from>
    <xdr:to>
      <xdr:col>22</xdr:col>
      <xdr:colOff>415925</xdr:colOff>
      <xdr:row>96</xdr:row>
      <xdr:rowOff>135102</xdr:rowOff>
    </xdr:to>
    <xdr:sp macro="" textlink="">
      <xdr:nvSpPr>
        <xdr:cNvPr id="708" name="円/楕円 707"/>
        <xdr:cNvSpPr/>
      </xdr:nvSpPr>
      <xdr:spPr>
        <a:xfrm>
          <a:off x="15430500" y="164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126229</xdr:rowOff>
    </xdr:from>
    <xdr:ext cx="534377" cy="259045"/>
    <xdr:sp macro="" textlink="">
      <xdr:nvSpPr>
        <xdr:cNvPr id="709" name="テキスト ボックス 708"/>
        <xdr:cNvSpPr txBox="1"/>
      </xdr:nvSpPr>
      <xdr:spPr>
        <a:xfrm>
          <a:off x="15214111" y="165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51854</xdr:rowOff>
    </xdr:from>
    <xdr:to>
      <xdr:col>21</xdr:col>
      <xdr:colOff>212725</xdr:colOff>
      <xdr:row>96</xdr:row>
      <xdr:rowOff>153454</xdr:rowOff>
    </xdr:to>
    <xdr:sp macro="" textlink="">
      <xdr:nvSpPr>
        <xdr:cNvPr id="710" name="円/楕円 709"/>
        <xdr:cNvSpPr/>
      </xdr:nvSpPr>
      <xdr:spPr>
        <a:xfrm>
          <a:off x="14541500" y="165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144581</xdr:rowOff>
    </xdr:from>
    <xdr:ext cx="534377" cy="259045"/>
    <xdr:sp macro="" textlink="">
      <xdr:nvSpPr>
        <xdr:cNvPr id="711" name="テキスト ボックス 710"/>
        <xdr:cNvSpPr txBox="1"/>
      </xdr:nvSpPr>
      <xdr:spPr>
        <a:xfrm>
          <a:off x="14325111" y="166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84086</xdr:rowOff>
    </xdr:from>
    <xdr:to>
      <xdr:col>20</xdr:col>
      <xdr:colOff>9525</xdr:colOff>
      <xdr:row>97</xdr:row>
      <xdr:rowOff>14236</xdr:rowOff>
    </xdr:to>
    <xdr:sp macro="" textlink="">
      <xdr:nvSpPr>
        <xdr:cNvPr id="712" name="円/楕円 711"/>
        <xdr:cNvSpPr/>
      </xdr:nvSpPr>
      <xdr:spPr>
        <a:xfrm>
          <a:off x="13652500" y="165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5363</xdr:rowOff>
    </xdr:from>
    <xdr:ext cx="534377" cy="259045"/>
    <xdr:sp macro="" textlink="">
      <xdr:nvSpPr>
        <xdr:cNvPr id="713" name="テキスト ボックス 712"/>
        <xdr:cNvSpPr txBox="1"/>
      </xdr:nvSpPr>
      <xdr:spPr>
        <a:xfrm>
          <a:off x="13436111" y="166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90018</xdr:rowOff>
    </xdr:from>
    <xdr:to>
      <xdr:col>18</xdr:col>
      <xdr:colOff>492125</xdr:colOff>
      <xdr:row>97</xdr:row>
      <xdr:rowOff>20168</xdr:rowOff>
    </xdr:to>
    <xdr:sp macro="" textlink="">
      <xdr:nvSpPr>
        <xdr:cNvPr id="714" name="円/楕円 713"/>
        <xdr:cNvSpPr/>
      </xdr:nvSpPr>
      <xdr:spPr>
        <a:xfrm>
          <a:off x="12763500" y="165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11295</xdr:rowOff>
    </xdr:from>
    <xdr:ext cx="534377" cy="259045"/>
    <xdr:sp macro="" textlink="">
      <xdr:nvSpPr>
        <xdr:cNvPr id="715" name="テキスト ボックス 714"/>
        <xdr:cNvSpPr txBox="1"/>
      </xdr:nvSpPr>
      <xdr:spPr>
        <a:xfrm>
          <a:off x="12547111" y="166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13643</xdr:rowOff>
    </xdr:from>
    <xdr:to>
      <xdr:col>32</xdr:col>
      <xdr:colOff>186689</xdr:colOff>
      <xdr:row>39</xdr:row>
      <xdr:rowOff>98878</xdr:rowOff>
    </xdr:to>
    <xdr:cxnSp macro="">
      <xdr:nvCxnSpPr>
        <xdr:cNvPr id="741" name="直線コネクタ 740"/>
        <xdr:cNvCxnSpPr/>
      </xdr:nvCxnSpPr>
      <xdr:spPr>
        <a:xfrm flipV="1">
          <a:off x="22159595" y="6528743"/>
          <a:ext cx="1269" cy="256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147627</xdr:rowOff>
    </xdr:from>
    <xdr:ext cx="249299" cy="259045"/>
    <xdr:sp macro="" textlink="">
      <xdr:nvSpPr>
        <xdr:cNvPr id="742" name="諸支出金最小値テキスト"/>
        <xdr:cNvSpPr txBox="1"/>
      </xdr:nvSpPr>
      <xdr:spPr>
        <a:xfrm>
          <a:off x="22212300" y="6834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131770</xdr:rowOff>
    </xdr:from>
    <xdr:ext cx="469744" cy="259045"/>
    <xdr:sp macro="" textlink="">
      <xdr:nvSpPr>
        <xdr:cNvPr id="744" name="諸支出金最大値テキスト"/>
        <xdr:cNvSpPr txBox="1"/>
      </xdr:nvSpPr>
      <xdr:spPr>
        <a:xfrm>
          <a:off x="22212300" y="630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38</xdr:row>
      <xdr:rowOff>13643</xdr:rowOff>
    </xdr:from>
    <xdr:to>
      <xdr:col>32</xdr:col>
      <xdr:colOff>276225</xdr:colOff>
      <xdr:row>38</xdr:row>
      <xdr:rowOff>13643</xdr:rowOff>
    </xdr:to>
    <xdr:cxnSp macro="">
      <xdr:nvCxnSpPr>
        <xdr:cNvPr id="745" name="直線コネクタ 744"/>
        <xdr:cNvCxnSpPr/>
      </xdr:nvCxnSpPr>
      <xdr:spPr>
        <a:xfrm>
          <a:off x="22072600" y="652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65078</xdr:rowOff>
    </xdr:from>
    <xdr:ext cx="313932" cy="259045"/>
    <xdr:sp macro="" textlink="">
      <xdr:nvSpPr>
        <xdr:cNvPr id="747" name="諸支出金平均値テキスト"/>
        <xdr:cNvSpPr txBox="1"/>
      </xdr:nvSpPr>
      <xdr:spPr>
        <a:xfrm>
          <a:off x="22212300" y="65801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42201</xdr:rowOff>
    </xdr:from>
    <xdr:to>
      <xdr:col>32</xdr:col>
      <xdr:colOff>238125</xdr:colOff>
      <xdr:row>39</xdr:row>
      <xdr:rowOff>143801</xdr:rowOff>
    </xdr:to>
    <xdr:sp macro="" textlink="">
      <xdr:nvSpPr>
        <xdr:cNvPr id="748" name="フローチャート : 判断 747"/>
        <xdr:cNvSpPr/>
      </xdr:nvSpPr>
      <xdr:spPr>
        <a:xfrm>
          <a:off x="22110700" y="67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40858</xdr:rowOff>
    </xdr:from>
    <xdr:to>
      <xdr:col>31</xdr:col>
      <xdr:colOff>34925</xdr:colOff>
      <xdr:row>39</xdr:row>
      <xdr:rowOff>98878</xdr:rowOff>
    </xdr:to>
    <xdr:cxnSp macro="">
      <xdr:nvCxnSpPr>
        <xdr:cNvPr id="749" name="直線コネクタ 748"/>
        <xdr:cNvCxnSpPr/>
      </xdr:nvCxnSpPr>
      <xdr:spPr>
        <a:xfrm>
          <a:off x="20434300" y="5355808"/>
          <a:ext cx="889000" cy="14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0" name="フローチャート : 判断 749"/>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1" name="テキスト ボックス 750"/>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40858</xdr:rowOff>
    </xdr:from>
    <xdr:to>
      <xdr:col>29</xdr:col>
      <xdr:colOff>517525</xdr:colOff>
      <xdr:row>39</xdr:row>
      <xdr:rowOff>98878</xdr:rowOff>
    </xdr:to>
    <xdr:cxnSp macro="">
      <xdr:nvCxnSpPr>
        <xdr:cNvPr id="752" name="直線コネクタ 751"/>
        <xdr:cNvCxnSpPr/>
      </xdr:nvCxnSpPr>
      <xdr:spPr>
        <a:xfrm flipV="1">
          <a:off x="19545300" y="5355808"/>
          <a:ext cx="889000" cy="14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3" name="フローチャート : 判断 752"/>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69831</xdr:rowOff>
    </xdr:from>
    <xdr:ext cx="378565" cy="259045"/>
    <xdr:sp macro="" textlink="">
      <xdr:nvSpPr>
        <xdr:cNvPr id="754" name="テキスト ボックス 753"/>
        <xdr:cNvSpPr txBox="1"/>
      </xdr:nvSpPr>
      <xdr:spPr>
        <a:xfrm>
          <a:off x="20245017" y="675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56" name="フローチャート : 判断 755"/>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57" name="テキスト ボックス 756"/>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58" name="フローチャート : 判断 757"/>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59" name="テキスト ボックス 758"/>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5" name="円/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20627</xdr:rowOff>
    </xdr:from>
    <xdr:ext cx="249299" cy="259045"/>
    <xdr:sp macro="" textlink="">
      <xdr:nvSpPr>
        <xdr:cNvPr id="766" name="諸支出金該当値テキスト"/>
        <xdr:cNvSpPr txBox="1"/>
      </xdr:nvSpPr>
      <xdr:spPr>
        <a:xfrm>
          <a:off x="22212300" y="6707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7" name="円/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8" name="テキスト ボックス 76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161508</xdr:rowOff>
    </xdr:from>
    <xdr:to>
      <xdr:col>29</xdr:col>
      <xdr:colOff>568325</xdr:colOff>
      <xdr:row>31</xdr:row>
      <xdr:rowOff>91658</xdr:rowOff>
    </xdr:to>
    <xdr:sp macro="" textlink="">
      <xdr:nvSpPr>
        <xdr:cNvPr id="769" name="円/楕円 768"/>
        <xdr:cNvSpPr/>
      </xdr:nvSpPr>
      <xdr:spPr>
        <a:xfrm>
          <a:off x="20383500" y="53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108185</xdr:rowOff>
    </xdr:from>
    <xdr:ext cx="534377" cy="259045"/>
    <xdr:sp macro="" textlink="">
      <xdr:nvSpPr>
        <xdr:cNvPr id="770" name="テキスト ボックス 769"/>
        <xdr:cNvSpPr txBox="1"/>
      </xdr:nvSpPr>
      <xdr:spPr>
        <a:xfrm>
          <a:off x="20167111" y="50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1" name="円/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2" name="テキスト ボックス 77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3" name="円/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4" name="テキスト ボックス 77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8" name="テキスト ボックス 787"/>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0" name="テキスト ボックス 789"/>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2" name="テキスト ボックス 791"/>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4" name="テキスト ボックス 793"/>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6" name="テキスト ボックス 795"/>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0" name="直線コネクタ 799"/>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1"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3"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5" name="直線コネクタ 80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6"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7" name="フローチャート : 判断 806"/>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8" name="直線コネクタ 80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9" name="フローチャート : 判断 808"/>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0" name="テキスト ボックス 809"/>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1" name="直線コネクタ 81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2" name="フローチャート : 判断 811"/>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3" name="テキスト ボックス 812"/>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4" name="直線コネクタ 81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5" name="フローチャート : 判断 814"/>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6" name="テキスト ボックス 815"/>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7" name="フローチャート : 判断 816"/>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8" name="テキスト ボックス 817"/>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4" name="円/楕円 82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5"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6" name="円/楕円 82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7" name="テキスト ボックス 82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8" name="円/楕円 82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9" name="テキスト ボックス 82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0" name="円/楕円 82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1" name="テキスト ボックス 83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2" name="円/楕円 83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3" name="テキスト ボックス 83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全ての目的別の歳出について、類似団体団体平均を下回り、多くの目的別の歳出について、全国平均、県平均を下回っている。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ただし、衛生費については、ごみ処理施設、し尿処理施設の老朽化により、経費の増大傾向があり、伊豆市との一部事務組合で整備に着手している「新ごみ焼却施設」関連経費が、今後建設が本格化することに伴い増大することから、しばらくは衛生費の比率が大きくなることが予想されてい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また、社会の要請に対応し、子育て支援や教育環境整備を進めているため、民生費、衛生費、教育費などが増加傾向である。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引き続き、住民の福祉の向上を図りつつ、削減可能な経費の見直しに努める。</a:t>
          </a:r>
          <a:endParaRPr lang="ja-JP" altLang="ja-JP" sz="13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年度に市税（法人税）等の増収により、基金の取り崩しが抑制されたが、平成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年度は、税収の伸びは鈍り、施設整備事業の増大もあって、基金の繰り入れが増えた。</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年度から、普通交付税の合併算定替えの段階的な削減が始まることもあり、引き続き、住民の福祉の向上を図りつつ、削減可能な経費の見直しに努める。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一般会計及び各特別会計共に、赤字額は発生していない。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一般会計の黒字の割合が減少した理由は、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年度の法人市民税について更正があり、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年度での還付金（２億円）が発生したためである。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また、上水道事業については、施設整備事業などの進捗状況の影響であると思われる。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今後とも、計画的な事業展開を図り、健全な財政運営に努める。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据置期間の終えた大規模事業の元金償還が始まり、元利償還金については多少減少したものの、一定の水準を維持することになる。（ただし、類似団体平均や全国平均、県平均よりも少ない）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臨時財政対策債を含めても、交付税算入のある有利な地方債を優先していることから、算入公債費等もあり、実質公債費比率の分子が上昇し過ぎないよう、抑制されている。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引き続き、地方債借入れにあたっては、交付税算入のある有利な地方債を視野に、事業の選択を行い、実質公債費比率の抑制に努める。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静岡県伊豆の国市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将来負担額はこの期間内以前から、ほぼ同水準であるが、堅調な税収などの影響により、将来負担比率が減少している。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今後とも、投資的経費の精査を行い、有利な地方債を活用した社会基盤整備、老朽化対策を進めながら、市債残高を抑制するよう努める。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49,829
49,399
94.62
19,804,130
19,233,835
396,811
12,103,548
18,909,083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49,829
49,399
94.62
19,804,130
19,233,835
396,811
12,103,548
18,909,083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静岡県伊豆の国市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49,829
49,399
94.62
19,804,130
19,233,835
396,811
12,103,548
18,909,083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19804130</v>
      </c>
      <c r="BO4" s="409"/>
      <c r="BP4" s="409"/>
      <c r="BQ4" s="409"/>
      <c r="BR4" s="409"/>
      <c r="BS4" s="409"/>
      <c r="BT4" s="409"/>
      <c r="BU4" s="410"/>
      <c r="BV4" s="408">
        <v>19613483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3.3</v>
      </c>
      <c r="CU4" s="586"/>
      <c r="CV4" s="586"/>
      <c r="CW4" s="586"/>
      <c r="CX4" s="586"/>
      <c r="CY4" s="586"/>
      <c r="CZ4" s="586"/>
      <c r="DA4" s="587"/>
      <c r="DB4" s="585">
        <v>7.3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19233835</v>
      </c>
      <c r="BO5" s="414"/>
      <c r="BP5" s="414"/>
      <c r="BQ5" s="414"/>
      <c r="BR5" s="414"/>
      <c r="BS5" s="414"/>
      <c r="BT5" s="414"/>
      <c r="BU5" s="415"/>
      <c r="BV5" s="413">
        <v>18633516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86.1</v>
      </c>
      <c r="CU5" s="384"/>
      <c r="CV5" s="384"/>
      <c r="CW5" s="384"/>
      <c r="CX5" s="384"/>
      <c r="CY5" s="384"/>
      <c r="CZ5" s="384"/>
      <c r="DA5" s="385"/>
      <c r="DB5" s="383">
        <v>83.2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570295</v>
      </c>
      <c r="BO6" s="414"/>
      <c r="BP6" s="414"/>
      <c r="BQ6" s="414"/>
      <c r="BR6" s="414"/>
      <c r="BS6" s="414"/>
      <c r="BT6" s="414"/>
      <c r="BU6" s="415"/>
      <c r="BV6" s="413">
        <v>979967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92.4</v>
      </c>
      <c r="CU6" s="560"/>
      <c r="CV6" s="560"/>
      <c r="CW6" s="560"/>
      <c r="CX6" s="560"/>
      <c r="CY6" s="560"/>
      <c r="CZ6" s="560"/>
      <c r="DA6" s="561"/>
      <c r="DB6" s="559">
        <v>90.5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173484</v>
      </c>
      <c r="BO7" s="414"/>
      <c r="BP7" s="414"/>
      <c r="BQ7" s="414"/>
      <c r="BR7" s="414"/>
      <c r="BS7" s="414"/>
      <c r="BT7" s="414"/>
      <c r="BU7" s="415"/>
      <c r="BV7" s="413">
        <v>119766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12103548</v>
      </c>
      <c r="CU7" s="414"/>
      <c r="CV7" s="414"/>
      <c r="CW7" s="414"/>
      <c r="CX7" s="414"/>
      <c r="CY7" s="414"/>
      <c r="CZ7" s="414"/>
      <c r="DA7" s="415"/>
      <c r="DB7" s="413">
        <v>11844144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396811</v>
      </c>
      <c r="BO8" s="414"/>
      <c r="BP8" s="414"/>
      <c r="BQ8" s="414"/>
      <c r="BR8" s="414"/>
      <c r="BS8" s="414"/>
      <c r="BT8" s="414"/>
      <c r="BU8" s="415"/>
      <c r="BV8" s="413">
        <v>860201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0.76</v>
      </c>
      <c r="CU8" s="523"/>
      <c r="CV8" s="523"/>
      <c r="CW8" s="523"/>
      <c r="CX8" s="523"/>
      <c r="CY8" s="523"/>
      <c r="CZ8" s="523"/>
      <c r="DA8" s="524"/>
      <c r="DB8" s="522">
        <v>0.75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48152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-463390</v>
      </c>
      <c r="BO9" s="414"/>
      <c r="BP9" s="414"/>
      <c r="BQ9" s="414"/>
      <c r="BR9" s="414"/>
      <c r="BS9" s="414"/>
      <c r="BT9" s="414"/>
      <c r="BU9" s="415"/>
      <c r="BV9" s="413">
        <v>5692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12.3</v>
      </c>
      <c r="CU9" s="384"/>
      <c r="CV9" s="384"/>
      <c r="CW9" s="384"/>
      <c r="CX9" s="384"/>
      <c r="CY9" s="384"/>
      <c r="CZ9" s="384"/>
      <c r="DA9" s="385"/>
      <c r="DB9" s="383">
        <v>12.7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49269</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333274</v>
      </c>
      <c r="BO10" s="414"/>
      <c r="BP10" s="414"/>
      <c r="BQ10" s="414"/>
      <c r="BR10" s="414"/>
      <c r="BS10" s="414"/>
      <c r="BT10" s="414"/>
      <c r="BU10" s="415"/>
      <c r="BV10" s="413">
        <v>680055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49829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690283</v>
      </c>
      <c r="BO12" s="414"/>
      <c r="BP12" s="414"/>
      <c r="BQ12" s="414"/>
      <c r="BR12" s="414"/>
      <c r="BS12" s="414"/>
      <c r="BT12" s="414"/>
      <c r="BU12" s="415"/>
      <c r="BV12" s="413">
        <v>939</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49399</v>
      </c>
      <c r="S13" s="515"/>
      <c r="T13" s="515"/>
      <c r="U13" s="515"/>
      <c r="V13" s="516"/>
      <c r="W13" s="502" t="s">
        <v>121</v>
      </c>
      <c r="X13" s="426"/>
      <c r="Y13" s="426"/>
      <c r="Z13" s="426"/>
      <c r="AA13" s="426"/>
      <c r="AB13" s="427"/>
      <c r="AC13" s="389">
        <v>1361</v>
      </c>
      <c r="AD13" s="390"/>
      <c r="AE13" s="390"/>
      <c r="AF13" s="390"/>
      <c r="AG13" s="391"/>
      <c r="AH13" s="389">
        <v>1550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-820399</v>
      </c>
      <c r="BO13" s="414"/>
      <c r="BP13" s="414"/>
      <c r="BQ13" s="414"/>
      <c r="BR13" s="414"/>
      <c r="BS13" s="414"/>
      <c r="BT13" s="414"/>
      <c r="BU13" s="415"/>
      <c r="BV13" s="413">
        <v>684808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8.5</v>
      </c>
      <c r="CU13" s="384"/>
      <c r="CV13" s="384"/>
      <c r="CW13" s="384"/>
      <c r="CX13" s="384"/>
      <c r="CY13" s="384"/>
      <c r="CZ13" s="384"/>
      <c r="DA13" s="385"/>
      <c r="DB13" s="383">
        <v>8.6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49904</v>
      </c>
      <c r="S14" s="515"/>
      <c r="T14" s="515"/>
      <c r="U14" s="515"/>
      <c r="V14" s="516"/>
      <c r="W14" s="517"/>
      <c r="X14" s="429"/>
      <c r="Y14" s="429"/>
      <c r="Z14" s="429"/>
      <c r="AA14" s="429"/>
      <c r="AB14" s="430"/>
      <c r="AC14" s="507">
        <v>5.6</v>
      </c>
      <c r="AD14" s="508"/>
      <c r="AE14" s="508"/>
      <c r="AF14" s="508"/>
      <c r="AG14" s="509"/>
      <c r="AH14" s="507">
        <v>5.9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46.2</v>
      </c>
      <c r="CU14" s="486"/>
      <c r="CV14" s="486"/>
      <c r="CW14" s="486"/>
      <c r="CX14" s="486"/>
      <c r="CY14" s="486"/>
      <c r="CZ14" s="486"/>
      <c r="DA14" s="487"/>
      <c r="DB14" s="518">
        <v>47.6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49484</v>
      </c>
      <c r="S15" s="515"/>
      <c r="T15" s="515"/>
      <c r="U15" s="515"/>
      <c r="V15" s="516"/>
      <c r="W15" s="502" t="s">
        <v>128</v>
      </c>
      <c r="X15" s="426"/>
      <c r="Y15" s="426"/>
      <c r="Z15" s="426"/>
      <c r="AA15" s="426"/>
      <c r="AB15" s="427"/>
      <c r="AC15" s="389">
        <v>6347</v>
      </c>
      <c r="AD15" s="390"/>
      <c r="AE15" s="390"/>
      <c r="AF15" s="390"/>
      <c r="AG15" s="391"/>
      <c r="AH15" s="389">
        <v>7420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6699798</v>
      </c>
      <c r="BO15" s="409"/>
      <c r="BP15" s="409"/>
      <c r="BQ15" s="409"/>
      <c r="BR15" s="409"/>
      <c r="BS15" s="409"/>
      <c r="BT15" s="409"/>
      <c r="BU15" s="410"/>
      <c r="BV15" s="408">
        <v>5964062</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26.2</v>
      </c>
      <c r="AD16" s="508"/>
      <c r="AE16" s="508"/>
      <c r="AF16" s="508"/>
      <c r="AG16" s="509"/>
      <c r="AH16" s="507">
        <v>28.2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8512014</v>
      </c>
      <c r="BO16" s="414"/>
      <c r="BP16" s="414"/>
      <c r="BQ16" s="414"/>
      <c r="BR16" s="414"/>
      <c r="BS16" s="414"/>
      <c r="BT16" s="414"/>
      <c r="BU16" s="415"/>
      <c r="BV16" s="413">
        <v>7933491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16562</v>
      </c>
      <c r="AD17" s="390"/>
      <c r="AE17" s="390"/>
      <c r="AF17" s="390"/>
      <c r="AG17" s="391"/>
      <c r="AH17" s="389">
        <v>17165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8574797</v>
      </c>
      <c r="BO17" s="414"/>
      <c r="BP17" s="414"/>
      <c r="BQ17" s="414"/>
      <c r="BR17" s="414"/>
      <c r="BS17" s="414"/>
      <c r="BT17" s="414"/>
      <c r="BU17" s="415"/>
      <c r="BV17" s="413">
        <v>7690056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94.62</v>
      </c>
      <c r="M18" s="478"/>
      <c r="N18" s="478"/>
      <c r="O18" s="478"/>
      <c r="P18" s="478"/>
      <c r="Q18" s="478"/>
      <c r="R18" s="479"/>
      <c r="S18" s="479"/>
      <c r="T18" s="479"/>
      <c r="U18" s="479"/>
      <c r="V18" s="480"/>
      <c r="W18" s="494"/>
      <c r="X18" s="495"/>
      <c r="Y18" s="495"/>
      <c r="Z18" s="495"/>
      <c r="AA18" s="495"/>
      <c r="AB18" s="503"/>
      <c r="AC18" s="377">
        <v>68.2</v>
      </c>
      <c r="AD18" s="378"/>
      <c r="AE18" s="378"/>
      <c r="AF18" s="378"/>
      <c r="AG18" s="481"/>
      <c r="AH18" s="377">
        <v>65.3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10108092</v>
      </c>
      <c r="BO18" s="414"/>
      <c r="BP18" s="414"/>
      <c r="BQ18" s="414"/>
      <c r="BR18" s="414"/>
      <c r="BS18" s="414"/>
      <c r="BT18" s="414"/>
      <c r="BU18" s="415"/>
      <c r="BV18" s="413">
        <v>10522217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509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14197793</v>
      </c>
      <c r="BO19" s="414"/>
      <c r="BP19" s="414"/>
      <c r="BQ19" s="414"/>
      <c r="BR19" s="414"/>
      <c r="BS19" s="414"/>
      <c r="BT19" s="414"/>
      <c r="BU19" s="415"/>
      <c r="BV19" s="413">
        <v>14145431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18677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18909083</v>
      </c>
      <c r="BO23" s="414"/>
      <c r="BP23" s="414"/>
      <c r="BQ23" s="414"/>
      <c r="BR23" s="414"/>
      <c r="BS23" s="414"/>
      <c r="BT23" s="414"/>
      <c r="BU23" s="415"/>
      <c r="BV23" s="413">
        <v>19095323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8000</v>
      </c>
      <c r="R24" s="390"/>
      <c r="S24" s="390"/>
      <c r="T24" s="390"/>
      <c r="U24" s="390"/>
      <c r="V24" s="391"/>
      <c r="W24" s="455"/>
      <c r="X24" s="446"/>
      <c r="Y24" s="447"/>
      <c r="Z24" s="386" t="s">
        <v>151</v>
      </c>
      <c r="AA24" s="387"/>
      <c r="AB24" s="387"/>
      <c r="AC24" s="387"/>
      <c r="AD24" s="387"/>
      <c r="AE24" s="387"/>
      <c r="AF24" s="387"/>
      <c r="AG24" s="388"/>
      <c r="AH24" s="389">
        <v>312</v>
      </c>
      <c r="AI24" s="390"/>
      <c r="AJ24" s="390"/>
      <c r="AK24" s="390"/>
      <c r="AL24" s="391"/>
      <c r="AM24" s="389">
        <v>997152</v>
      </c>
      <c r="AN24" s="390"/>
      <c r="AO24" s="390"/>
      <c r="AP24" s="390"/>
      <c r="AQ24" s="390"/>
      <c r="AR24" s="391"/>
      <c r="AS24" s="389">
        <v>3196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15954147</v>
      </c>
      <c r="BO24" s="414"/>
      <c r="BP24" s="414"/>
      <c r="BQ24" s="414"/>
      <c r="BR24" s="414"/>
      <c r="BS24" s="414"/>
      <c r="BT24" s="414"/>
      <c r="BU24" s="415"/>
      <c r="BV24" s="413">
        <v>15709069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6600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775549</v>
      </c>
      <c r="BO25" s="409"/>
      <c r="BP25" s="409"/>
      <c r="BQ25" s="409"/>
      <c r="BR25" s="409"/>
      <c r="BS25" s="409"/>
      <c r="BT25" s="409"/>
      <c r="BU25" s="410"/>
      <c r="BV25" s="408">
        <v>879627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6000</v>
      </c>
      <c r="R26" s="390"/>
      <c r="S26" s="390"/>
      <c r="T26" s="390"/>
      <c r="U26" s="390"/>
      <c r="V26" s="391"/>
      <c r="W26" s="455"/>
      <c r="X26" s="446"/>
      <c r="Y26" s="447"/>
      <c r="Z26" s="386" t="s">
        <v>157</v>
      </c>
      <c r="AA26" s="468"/>
      <c r="AB26" s="468"/>
      <c r="AC26" s="468"/>
      <c r="AD26" s="468"/>
      <c r="AE26" s="468"/>
      <c r="AF26" s="468"/>
      <c r="AG26" s="469"/>
      <c r="AH26" s="389">
        <v>5</v>
      </c>
      <c r="AI26" s="390"/>
      <c r="AJ26" s="390"/>
      <c r="AK26" s="390"/>
      <c r="AL26" s="391"/>
      <c r="AM26" s="389">
        <v>13335</v>
      </c>
      <c r="AN26" s="390"/>
      <c r="AO26" s="390"/>
      <c r="AP26" s="390"/>
      <c r="AQ26" s="390"/>
      <c r="AR26" s="391"/>
      <c r="AS26" s="389">
        <v>2667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3630</v>
      </c>
      <c r="R27" s="390"/>
      <c r="S27" s="390"/>
      <c r="T27" s="390"/>
      <c r="U27" s="390"/>
      <c r="V27" s="391"/>
      <c r="W27" s="455"/>
      <c r="X27" s="446"/>
      <c r="Y27" s="447"/>
      <c r="Z27" s="386" t="s">
        <v>160</v>
      </c>
      <c r="AA27" s="387"/>
      <c r="AB27" s="387"/>
      <c r="AC27" s="387"/>
      <c r="AD27" s="387"/>
      <c r="AE27" s="387"/>
      <c r="AF27" s="387"/>
      <c r="AG27" s="388"/>
      <c r="AH27" s="389">
        <v>37</v>
      </c>
      <c r="AI27" s="390"/>
      <c r="AJ27" s="390"/>
      <c r="AK27" s="390"/>
      <c r="AL27" s="391"/>
      <c r="AM27" s="389">
        <v>99937</v>
      </c>
      <c r="AN27" s="390"/>
      <c r="AO27" s="390"/>
      <c r="AP27" s="390"/>
      <c r="AQ27" s="390"/>
      <c r="AR27" s="391"/>
      <c r="AS27" s="389">
        <v>2701</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130497</v>
      </c>
      <c r="BO27" s="417"/>
      <c r="BP27" s="417"/>
      <c r="BQ27" s="417"/>
      <c r="BR27" s="417"/>
      <c r="BS27" s="417"/>
      <c r="BT27" s="417"/>
      <c r="BU27" s="418"/>
      <c r="BV27" s="416">
        <v>130312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3240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3151942</v>
      </c>
      <c r="BO28" s="409"/>
      <c r="BP28" s="409"/>
      <c r="BQ28" s="409"/>
      <c r="BR28" s="409"/>
      <c r="BS28" s="409"/>
      <c r="BT28" s="409"/>
      <c r="BU28" s="410"/>
      <c r="BV28" s="408">
        <v>3508951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15</v>
      </c>
      <c r="M29" s="390"/>
      <c r="N29" s="390"/>
      <c r="O29" s="390"/>
      <c r="P29" s="391"/>
      <c r="Q29" s="389">
        <v>3000</v>
      </c>
      <c r="R29" s="390"/>
      <c r="S29" s="390"/>
      <c r="T29" s="390"/>
      <c r="U29" s="390"/>
      <c r="V29" s="391"/>
      <c r="W29" s="456"/>
      <c r="X29" s="457"/>
      <c r="Y29" s="458"/>
      <c r="Z29" s="386" t="s">
        <v>167</v>
      </c>
      <c r="AA29" s="387"/>
      <c r="AB29" s="387"/>
      <c r="AC29" s="387"/>
      <c r="AD29" s="387"/>
      <c r="AE29" s="387"/>
      <c r="AF29" s="387"/>
      <c r="AG29" s="388"/>
      <c r="AH29" s="389">
        <v>349</v>
      </c>
      <c r="AI29" s="390"/>
      <c r="AJ29" s="390"/>
      <c r="AK29" s="390"/>
      <c r="AL29" s="391"/>
      <c r="AM29" s="389">
        <v>1097089</v>
      </c>
      <c r="AN29" s="390"/>
      <c r="AO29" s="390"/>
      <c r="AP29" s="390"/>
      <c r="AQ29" s="390"/>
      <c r="AR29" s="391"/>
      <c r="AS29" s="389">
        <v>3144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1108348</v>
      </c>
      <c r="BO29" s="414"/>
      <c r="BP29" s="414"/>
      <c r="BQ29" s="414"/>
      <c r="BR29" s="414"/>
      <c r="BS29" s="414"/>
      <c r="BT29" s="414"/>
      <c r="BU29" s="415"/>
      <c r="BV29" s="413">
        <v>1101327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300608</v>
      </c>
      <c r="BO30" s="417"/>
      <c r="BP30" s="417"/>
      <c r="BQ30" s="417"/>
      <c r="BR30" s="417"/>
      <c r="BS30" s="417"/>
      <c r="BT30" s="417"/>
      <c r="BU30" s="418"/>
      <c r="BV30" s="416">
        <v>389275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上水道事業会計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簡易水道等事業特別会計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田方地区消防組合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伊豆の国市土地開発公社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楠木及び天野揚水場管理特別会計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駿豆学園管理組合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大仁まごころ市場</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静岡県市町総合事務組合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伊豆保健医療センター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三島市外五ヶ市町箱根山組合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ＦＭ伊豆の国</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静岡県後期高齢者医療広域連合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静岡県後期高齢者医療広域連合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静岡県地方税滞納整理機構</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伊豆市伊豆の国市廃棄物処理施設組合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90" zoomScaleNormal="9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6718281</v>
      </c>
      <c r="S5" s="669"/>
      <c r="T5" s="669"/>
      <c r="U5" s="669"/>
      <c r="V5" s="669"/>
      <c r="W5" s="669"/>
      <c r="X5" s="669"/>
      <c r="Y5" s="716"/>
      <c r="Z5" s="729">
        <v>33.9</v>
      </c>
      <c r="AA5" s="729"/>
      <c r="AB5" s="729"/>
      <c r="AC5" s="729"/>
      <c r="AD5" s="730">
        <v>6718281</v>
      </c>
      <c r="AE5" s="730"/>
      <c r="AF5" s="730"/>
      <c r="AG5" s="730"/>
      <c r="AH5" s="730"/>
      <c r="AI5" s="730"/>
      <c r="AJ5" s="730"/>
      <c r="AK5" s="730"/>
      <c r="AL5" s="717">
        <v>61.4</v>
      </c>
      <c r="AM5" s="686"/>
      <c r="AN5" s="686"/>
      <c r="AO5" s="718"/>
      <c r="AP5" s="705" t="s">
        <v>206</v>
      </c>
      <c r="AQ5" s="706"/>
      <c r="AR5" s="706"/>
      <c r="AS5" s="706"/>
      <c r="AT5" s="706"/>
      <c r="AU5" s="706"/>
      <c r="AV5" s="706"/>
      <c r="AW5" s="706"/>
      <c r="AX5" s="706"/>
      <c r="AY5" s="706"/>
      <c r="AZ5" s="706"/>
      <c r="BA5" s="706"/>
      <c r="BB5" s="706"/>
      <c r="BC5" s="706"/>
      <c r="BD5" s="706"/>
      <c r="BE5" s="706"/>
      <c r="BF5" s="707"/>
      <c r="BG5" s="618">
        <v>6620566</v>
      </c>
      <c r="BH5" s="619"/>
      <c r="BI5" s="619"/>
      <c r="BJ5" s="619"/>
      <c r="BK5" s="619"/>
      <c r="BL5" s="619"/>
      <c r="BM5" s="619"/>
      <c r="BN5" s="620"/>
      <c r="BO5" s="671">
        <v>98.5</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183485</v>
      </c>
      <c r="S6" s="619"/>
      <c r="T6" s="619"/>
      <c r="U6" s="619"/>
      <c r="V6" s="619"/>
      <c r="W6" s="619"/>
      <c r="X6" s="619"/>
      <c r="Y6" s="620"/>
      <c r="Z6" s="671">
        <v>0.9</v>
      </c>
      <c r="AA6" s="671"/>
      <c r="AB6" s="671"/>
      <c r="AC6" s="671"/>
      <c r="AD6" s="672">
        <v>183485</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6620566</v>
      </c>
      <c r="BH6" s="619"/>
      <c r="BI6" s="619"/>
      <c r="BJ6" s="619"/>
      <c r="BK6" s="619"/>
      <c r="BL6" s="619"/>
      <c r="BM6" s="619"/>
      <c r="BN6" s="620"/>
      <c r="BO6" s="671">
        <v>98.5</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166763</v>
      </c>
      <c r="CS6" s="619"/>
      <c r="CT6" s="619"/>
      <c r="CU6" s="619"/>
      <c r="CV6" s="619"/>
      <c r="CW6" s="619"/>
      <c r="CX6" s="619"/>
      <c r="CY6" s="620"/>
      <c r="CZ6" s="671">
        <v>0.9</v>
      </c>
      <c r="DA6" s="671"/>
      <c r="DB6" s="671"/>
      <c r="DC6" s="671"/>
      <c r="DD6" s="624">
        <v>745</v>
      </c>
      <c r="DE6" s="619"/>
      <c r="DF6" s="619"/>
      <c r="DG6" s="619"/>
      <c r="DH6" s="619"/>
      <c r="DI6" s="619"/>
      <c r="DJ6" s="619"/>
      <c r="DK6" s="619"/>
      <c r="DL6" s="619"/>
      <c r="DM6" s="619"/>
      <c r="DN6" s="619"/>
      <c r="DO6" s="619"/>
      <c r="DP6" s="620"/>
      <c r="DQ6" s="624">
        <v>166763</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12725</v>
      </c>
      <c r="S7" s="619"/>
      <c r="T7" s="619"/>
      <c r="U7" s="619"/>
      <c r="V7" s="619"/>
      <c r="W7" s="619"/>
      <c r="X7" s="619"/>
      <c r="Y7" s="620"/>
      <c r="Z7" s="671">
        <v>0.1</v>
      </c>
      <c r="AA7" s="671"/>
      <c r="AB7" s="671"/>
      <c r="AC7" s="671"/>
      <c r="AD7" s="672">
        <v>12725</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2819315</v>
      </c>
      <c r="BH7" s="619"/>
      <c r="BI7" s="619"/>
      <c r="BJ7" s="619"/>
      <c r="BK7" s="619"/>
      <c r="BL7" s="619"/>
      <c r="BM7" s="619"/>
      <c r="BN7" s="620"/>
      <c r="BO7" s="671">
        <v>42</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2751348</v>
      </c>
      <c r="CS7" s="619"/>
      <c r="CT7" s="619"/>
      <c r="CU7" s="619"/>
      <c r="CV7" s="619"/>
      <c r="CW7" s="619"/>
      <c r="CX7" s="619"/>
      <c r="CY7" s="620"/>
      <c r="CZ7" s="671">
        <v>14.3</v>
      </c>
      <c r="DA7" s="671"/>
      <c r="DB7" s="671"/>
      <c r="DC7" s="671"/>
      <c r="DD7" s="624">
        <v>100038</v>
      </c>
      <c r="DE7" s="619"/>
      <c r="DF7" s="619"/>
      <c r="DG7" s="619"/>
      <c r="DH7" s="619"/>
      <c r="DI7" s="619"/>
      <c r="DJ7" s="619"/>
      <c r="DK7" s="619"/>
      <c r="DL7" s="619"/>
      <c r="DM7" s="619"/>
      <c r="DN7" s="619"/>
      <c r="DO7" s="619"/>
      <c r="DP7" s="620"/>
      <c r="DQ7" s="624">
        <v>2295230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35692</v>
      </c>
      <c r="S8" s="619"/>
      <c r="T8" s="619"/>
      <c r="U8" s="619"/>
      <c r="V8" s="619"/>
      <c r="W8" s="619"/>
      <c r="X8" s="619"/>
      <c r="Y8" s="620"/>
      <c r="Z8" s="671">
        <v>0.2</v>
      </c>
      <c r="AA8" s="671"/>
      <c r="AB8" s="671"/>
      <c r="AC8" s="671"/>
      <c r="AD8" s="672">
        <v>35692</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84152</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6789832</v>
      </c>
      <c r="CS8" s="619"/>
      <c r="CT8" s="619"/>
      <c r="CU8" s="619"/>
      <c r="CV8" s="619"/>
      <c r="CW8" s="619"/>
      <c r="CX8" s="619"/>
      <c r="CY8" s="620"/>
      <c r="CZ8" s="671">
        <v>35.299999999999997</v>
      </c>
      <c r="DA8" s="671"/>
      <c r="DB8" s="671"/>
      <c r="DC8" s="671"/>
      <c r="DD8" s="624">
        <v>37078</v>
      </c>
      <c r="DE8" s="619"/>
      <c r="DF8" s="619"/>
      <c r="DG8" s="619"/>
      <c r="DH8" s="619"/>
      <c r="DI8" s="619"/>
      <c r="DJ8" s="619"/>
      <c r="DK8" s="619"/>
      <c r="DL8" s="619"/>
      <c r="DM8" s="619"/>
      <c r="DN8" s="619"/>
      <c r="DO8" s="619"/>
      <c r="DP8" s="620"/>
      <c r="DQ8" s="624">
        <v>3437405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37838</v>
      </c>
      <c r="S9" s="619"/>
      <c r="T9" s="619"/>
      <c r="U9" s="619"/>
      <c r="V9" s="619"/>
      <c r="W9" s="619"/>
      <c r="X9" s="619"/>
      <c r="Y9" s="620"/>
      <c r="Z9" s="671">
        <v>0.2</v>
      </c>
      <c r="AA9" s="671"/>
      <c r="AB9" s="671"/>
      <c r="AC9" s="671"/>
      <c r="AD9" s="672">
        <v>37838</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2340974</v>
      </c>
      <c r="BH9" s="619"/>
      <c r="BI9" s="619"/>
      <c r="BJ9" s="619"/>
      <c r="BK9" s="619"/>
      <c r="BL9" s="619"/>
      <c r="BM9" s="619"/>
      <c r="BN9" s="620"/>
      <c r="BO9" s="671">
        <v>34.799999999999997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1934059</v>
      </c>
      <c r="CS9" s="619"/>
      <c r="CT9" s="619"/>
      <c r="CU9" s="619"/>
      <c r="CV9" s="619"/>
      <c r="CW9" s="619"/>
      <c r="CX9" s="619"/>
      <c r="CY9" s="620"/>
      <c r="CZ9" s="671">
        <v>10.1</v>
      </c>
      <c r="DA9" s="671"/>
      <c r="DB9" s="671"/>
      <c r="DC9" s="671"/>
      <c r="DD9" s="624">
        <v>219988</v>
      </c>
      <c r="DE9" s="619"/>
      <c r="DF9" s="619"/>
      <c r="DG9" s="619"/>
      <c r="DH9" s="619"/>
      <c r="DI9" s="619"/>
      <c r="DJ9" s="619"/>
      <c r="DK9" s="619"/>
      <c r="DL9" s="619"/>
      <c r="DM9" s="619"/>
      <c r="DN9" s="619"/>
      <c r="DO9" s="619"/>
      <c r="DP9" s="620"/>
      <c r="DQ9" s="624">
        <v>1842270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957725</v>
      </c>
      <c r="S10" s="619"/>
      <c r="T10" s="619"/>
      <c r="U10" s="619"/>
      <c r="V10" s="619"/>
      <c r="W10" s="619"/>
      <c r="X10" s="619"/>
      <c r="Y10" s="620"/>
      <c r="Z10" s="671">
        <v>4.8</v>
      </c>
      <c r="AA10" s="671"/>
      <c r="AB10" s="671"/>
      <c r="AC10" s="671"/>
      <c r="AD10" s="672">
        <v>957725</v>
      </c>
      <c r="AE10" s="672"/>
      <c r="AF10" s="672"/>
      <c r="AG10" s="672"/>
      <c r="AH10" s="672"/>
      <c r="AI10" s="672"/>
      <c r="AJ10" s="672"/>
      <c r="AK10" s="672"/>
      <c r="AL10" s="641">
        <v>8.8000000000000007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120050</v>
      </c>
      <c r="BH10" s="619"/>
      <c r="BI10" s="619"/>
      <c r="BJ10" s="619"/>
      <c r="BK10" s="619"/>
      <c r="BL10" s="619"/>
      <c r="BM10" s="619"/>
      <c r="BN10" s="620"/>
      <c r="BO10" s="671">
        <v>1.8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2549</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1289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99071</v>
      </c>
      <c r="S11" s="619"/>
      <c r="T11" s="619"/>
      <c r="U11" s="619"/>
      <c r="V11" s="619"/>
      <c r="W11" s="619"/>
      <c r="X11" s="619"/>
      <c r="Y11" s="620"/>
      <c r="Z11" s="671">
        <v>0.5</v>
      </c>
      <c r="AA11" s="671"/>
      <c r="AB11" s="671"/>
      <c r="AC11" s="671"/>
      <c r="AD11" s="672">
        <v>99071</v>
      </c>
      <c r="AE11" s="672"/>
      <c r="AF11" s="672"/>
      <c r="AG11" s="672"/>
      <c r="AH11" s="672"/>
      <c r="AI11" s="672"/>
      <c r="AJ11" s="672"/>
      <c r="AK11" s="672"/>
      <c r="AL11" s="641">
        <v>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274139</v>
      </c>
      <c r="BH11" s="619"/>
      <c r="BI11" s="619"/>
      <c r="BJ11" s="619"/>
      <c r="BK11" s="619"/>
      <c r="BL11" s="619"/>
      <c r="BM11" s="619"/>
      <c r="BN11" s="620"/>
      <c r="BO11" s="671">
        <v>4.0999999999999996</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281457</v>
      </c>
      <c r="CS11" s="619"/>
      <c r="CT11" s="619"/>
      <c r="CU11" s="619"/>
      <c r="CV11" s="619"/>
      <c r="CW11" s="619"/>
      <c r="CX11" s="619"/>
      <c r="CY11" s="620"/>
      <c r="CZ11" s="671">
        <v>1.5</v>
      </c>
      <c r="DA11" s="671"/>
      <c r="DB11" s="671"/>
      <c r="DC11" s="671"/>
      <c r="DD11" s="624">
        <v>73689</v>
      </c>
      <c r="DE11" s="619"/>
      <c r="DF11" s="619"/>
      <c r="DG11" s="619"/>
      <c r="DH11" s="619"/>
      <c r="DI11" s="619"/>
      <c r="DJ11" s="619"/>
      <c r="DK11" s="619"/>
      <c r="DL11" s="619"/>
      <c r="DM11" s="619"/>
      <c r="DN11" s="619"/>
      <c r="DO11" s="619"/>
      <c r="DP11" s="620"/>
      <c r="DQ11" s="624">
        <v>230476</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3307388</v>
      </c>
      <c r="BH12" s="619"/>
      <c r="BI12" s="619"/>
      <c r="BJ12" s="619"/>
      <c r="BK12" s="619"/>
      <c r="BL12" s="619"/>
      <c r="BM12" s="619"/>
      <c r="BN12" s="620"/>
      <c r="BO12" s="671">
        <v>49.2</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519186</v>
      </c>
      <c r="CS12" s="619"/>
      <c r="CT12" s="619"/>
      <c r="CU12" s="619"/>
      <c r="CV12" s="619"/>
      <c r="CW12" s="619"/>
      <c r="CX12" s="619"/>
      <c r="CY12" s="620"/>
      <c r="CZ12" s="671">
        <v>2.7</v>
      </c>
      <c r="DA12" s="671"/>
      <c r="DB12" s="671"/>
      <c r="DC12" s="671"/>
      <c r="DD12" s="624">
        <v>40700</v>
      </c>
      <c r="DE12" s="619"/>
      <c r="DF12" s="619"/>
      <c r="DG12" s="619"/>
      <c r="DH12" s="619"/>
      <c r="DI12" s="619"/>
      <c r="DJ12" s="619"/>
      <c r="DK12" s="619"/>
      <c r="DL12" s="619"/>
      <c r="DM12" s="619"/>
      <c r="DN12" s="619"/>
      <c r="DO12" s="619"/>
      <c r="DP12" s="620"/>
      <c r="DQ12" s="624">
        <v>417955</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47069</v>
      </c>
      <c r="S13" s="619"/>
      <c r="T13" s="619"/>
      <c r="U13" s="619"/>
      <c r="V13" s="619"/>
      <c r="W13" s="619"/>
      <c r="X13" s="619"/>
      <c r="Y13" s="620"/>
      <c r="Z13" s="671">
        <v>0.2</v>
      </c>
      <c r="AA13" s="671"/>
      <c r="AB13" s="671"/>
      <c r="AC13" s="671"/>
      <c r="AD13" s="672">
        <v>47069</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3306787</v>
      </c>
      <c r="BH13" s="619"/>
      <c r="BI13" s="619"/>
      <c r="BJ13" s="619"/>
      <c r="BK13" s="619"/>
      <c r="BL13" s="619"/>
      <c r="BM13" s="619"/>
      <c r="BN13" s="620"/>
      <c r="BO13" s="671">
        <v>49.2</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1673905</v>
      </c>
      <c r="CS13" s="619"/>
      <c r="CT13" s="619"/>
      <c r="CU13" s="619"/>
      <c r="CV13" s="619"/>
      <c r="CW13" s="619"/>
      <c r="CX13" s="619"/>
      <c r="CY13" s="620"/>
      <c r="CZ13" s="671">
        <v>8.6999999999999993</v>
      </c>
      <c r="DA13" s="671"/>
      <c r="DB13" s="671"/>
      <c r="DC13" s="671"/>
      <c r="DD13" s="624">
        <v>744343</v>
      </c>
      <c r="DE13" s="619"/>
      <c r="DF13" s="619"/>
      <c r="DG13" s="619"/>
      <c r="DH13" s="619"/>
      <c r="DI13" s="619"/>
      <c r="DJ13" s="619"/>
      <c r="DK13" s="619"/>
      <c r="DL13" s="619"/>
      <c r="DM13" s="619"/>
      <c r="DN13" s="619"/>
      <c r="DO13" s="619"/>
      <c r="DP13" s="620"/>
      <c r="DQ13" s="624">
        <v>1291706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105823</v>
      </c>
      <c r="BH14" s="619"/>
      <c r="BI14" s="619"/>
      <c r="BJ14" s="619"/>
      <c r="BK14" s="619"/>
      <c r="BL14" s="619"/>
      <c r="BM14" s="619"/>
      <c r="BN14" s="620"/>
      <c r="BO14" s="671">
        <v>1.6</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983435</v>
      </c>
      <c r="CS14" s="619"/>
      <c r="CT14" s="619"/>
      <c r="CU14" s="619"/>
      <c r="CV14" s="619"/>
      <c r="CW14" s="619"/>
      <c r="CX14" s="619"/>
      <c r="CY14" s="620"/>
      <c r="CZ14" s="671">
        <v>5.0999999999999996</v>
      </c>
      <c r="DA14" s="671"/>
      <c r="DB14" s="671"/>
      <c r="DC14" s="671"/>
      <c r="DD14" s="624">
        <v>85773</v>
      </c>
      <c r="DE14" s="619"/>
      <c r="DF14" s="619"/>
      <c r="DG14" s="619"/>
      <c r="DH14" s="619"/>
      <c r="DI14" s="619"/>
      <c r="DJ14" s="619"/>
      <c r="DK14" s="619"/>
      <c r="DL14" s="619"/>
      <c r="DM14" s="619"/>
      <c r="DN14" s="619"/>
      <c r="DO14" s="619"/>
      <c r="DP14" s="620"/>
      <c r="DQ14" s="624">
        <v>820259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34404</v>
      </c>
      <c r="S15" s="619"/>
      <c r="T15" s="619"/>
      <c r="U15" s="619"/>
      <c r="V15" s="619"/>
      <c r="W15" s="619"/>
      <c r="X15" s="619"/>
      <c r="Y15" s="620"/>
      <c r="Z15" s="671">
        <v>0.2</v>
      </c>
      <c r="AA15" s="671"/>
      <c r="AB15" s="671"/>
      <c r="AC15" s="671"/>
      <c r="AD15" s="672">
        <v>34404</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388040</v>
      </c>
      <c r="BH15" s="619"/>
      <c r="BI15" s="619"/>
      <c r="BJ15" s="619"/>
      <c r="BK15" s="619"/>
      <c r="BL15" s="619"/>
      <c r="BM15" s="619"/>
      <c r="BN15" s="620"/>
      <c r="BO15" s="671">
        <v>5.8</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2298180</v>
      </c>
      <c r="CS15" s="619"/>
      <c r="CT15" s="619"/>
      <c r="CU15" s="619"/>
      <c r="CV15" s="619"/>
      <c r="CW15" s="619"/>
      <c r="CX15" s="619"/>
      <c r="CY15" s="620"/>
      <c r="CZ15" s="671">
        <v>11.9</v>
      </c>
      <c r="DA15" s="671"/>
      <c r="DB15" s="671"/>
      <c r="DC15" s="671"/>
      <c r="DD15" s="624">
        <v>695135</v>
      </c>
      <c r="DE15" s="619"/>
      <c r="DF15" s="619"/>
      <c r="DG15" s="619"/>
      <c r="DH15" s="619"/>
      <c r="DI15" s="619"/>
      <c r="DJ15" s="619"/>
      <c r="DK15" s="619"/>
      <c r="DL15" s="619"/>
      <c r="DM15" s="619"/>
      <c r="DN15" s="619"/>
      <c r="DO15" s="619"/>
      <c r="DP15" s="620"/>
      <c r="DQ15" s="624">
        <v>1375013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3316253</v>
      </c>
      <c r="S16" s="619"/>
      <c r="T16" s="619"/>
      <c r="U16" s="619"/>
      <c r="V16" s="619"/>
      <c r="W16" s="619"/>
      <c r="X16" s="619"/>
      <c r="Y16" s="620"/>
      <c r="Z16" s="671">
        <v>16.7</v>
      </c>
      <c r="AA16" s="671"/>
      <c r="AB16" s="671"/>
      <c r="AC16" s="671"/>
      <c r="AD16" s="672">
        <v>2735892</v>
      </c>
      <c r="AE16" s="672"/>
      <c r="AF16" s="672"/>
      <c r="AG16" s="672"/>
      <c r="AH16" s="672"/>
      <c r="AI16" s="672"/>
      <c r="AJ16" s="672"/>
      <c r="AK16" s="672"/>
      <c r="AL16" s="641">
        <v>25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14066</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6066</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2735892</v>
      </c>
      <c r="S17" s="619"/>
      <c r="T17" s="619"/>
      <c r="U17" s="619"/>
      <c r="V17" s="619"/>
      <c r="W17" s="619"/>
      <c r="X17" s="619"/>
      <c r="Y17" s="620"/>
      <c r="Z17" s="671">
        <v>13.8</v>
      </c>
      <c r="AA17" s="671"/>
      <c r="AB17" s="671"/>
      <c r="AC17" s="671"/>
      <c r="AD17" s="672">
        <v>2735892</v>
      </c>
      <c r="AE17" s="672"/>
      <c r="AF17" s="672"/>
      <c r="AG17" s="672"/>
      <c r="AH17" s="672"/>
      <c r="AI17" s="672"/>
      <c r="AJ17" s="672"/>
      <c r="AK17" s="672"/>
      <c r="AL17" s="641">
        <v>25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1819055</v>
      </c>
      <c r="CS17" s="619"/>
      <c r="CT17" s="619"/>
      <c r="CU17" s="619"/>
      <c r="CV17" s="619"/>
      <c r="CW17" s="619"/>
      <c r="CX17" s="619"/>
      <c r="CY17" s="620"/>
      <c r="CZ17" s="671">
        <v>9.5</v>
      </c>
      <c r="DA17" s="671"/>
      <c r="DB17" s="671"/>
      <c r="DC17" s="671"/>
      <c r="DD17" s="624" t="s">
        <v>109</v>
      </c>
      <c r="DE17" s="619"/>
      <c r="DF17" s="619"/>
      <c r="DG17" s="619"/>
      <c r="DH17" s="619"/>
      <c r="DI17" s="619"/>
      <c r="DJ17" s="619"/>
      <c r="DK17" s="619"/>
      <c r="DL17" s="619"/>
      <c r="DM17" s="619"/>
      <c r="DN17" s="619"/>
      <c r="DO17" s="619"/>
      <c r="DP17" s="620"/>
      <c r="DQ17" s="624">
        <v>1743066</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580360</v>
      </c>
      <c r="S18" s="619"/>
      <c r="T18" s="619"/>
      <c r="U18" s="619"/>
      <c r="V18" s="619"/>
      <c r="W18" s="619"/>
      <c r="X18" s="619"/>
      <c r="Y18" s="620"/>
      <c r="Z18" s="671">
        <v>2.9</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97715</v>
      </c>
      <c r="BH19" s="619"/>
      <c r="BI19" s="619"/>
      <c r="BJ19" s="619"/>
      <c r="BK19" s="619"/>
      <c r="BL19" s="619"/>
      <c r="BM19" s="619"/>
      <c r="BN19" s="620"/>
      <c r="BO19" s="671">
        <v>1.5</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11442543</v>
      </c>
      <c r="S20" s="619"/>
      <c r="T20" s="619"/>
      <c r="U20" s="619"/>
      <c r="V20" s="619"/>
      <c r="W20" s="619"/>
      <c r="X20" s="619"/>
      <c r="Y20" s="620"/>
      <c r="Z20" s="671">
        <v>57.8</v>
      </c>
      <c r="AA20" s="671"/>
      <c r="AB20" s="671"/>
      <c r="AC20" s="671"/>
      <c r="AD20" s="672">
        <v>10862182</v>
      </c>
      <c r="AE20" s="672"/>
      <c r="AF20" s="672"/>
      <c r="AG20" s="672"/>
      <c r="AH20" s="672"/>
      <c r="AI20" s="672"/>
      <c r="AJ20" s="672"/>
      <c r="AK20" s="672"/>
      <c r="AL20" s="641">
        <v>99.3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97715</v>
      </c>
      <c r="BH20" s="619"/>
      <c r="BI20" s="619"/>
      <c r="BJ20" s="619"/>
      <c r="BK20" s="619"/>
      <c r="BL20" s="619"/>
      <c r="BM20" s="619"/>
      <c r="BN20" s="620"/>
      <c r="BO20" s="671">
        <v>1.5</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19233835</v>
      </c>
      <c r="CS20" s="619"/>
      <c r="CT20" s="619"/>
      <c r="CU20" s="619"/>
      <c r="CV20" s="619"/>
      <c r="CW20" s="619"/>
      <c r="CX20" s="619"/>
      <c r="CY20" s="620"/>
      <c r="CZ20" s="671">
        <v>100</v>
      </c>
      <c r="DA20" s="671"/>
      <c r="DB20" s="671"/>
      <c r="DC20" s="671"/>
      <c r="DD20" s="624">
        <v>1997489</v>
      </c>
      <c r="DE20" s="619"/>
      <c r="DF20" s="619"/>
      <c r="DG20" s="619"/>
      <c r="DH20" s="619"/>
      <c r="DI20" s="619"/>
      <c r="DJ20" s="619"/>
      <c r="DK20" s="619"/>
      <c r="DL20" s="619"/>
      <c r="DM20" s="619"/>
      <c r="DN20" s="619"/>
      <c r="DO20" s="619"/>
      <c r="DP20" s="620"/>
      <c r="DQ20" s="624">
        <v>13627498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12274</v>
      </c>
      <c r="S21" s="619"/>
      <c r="T21" s="619"/>
      <c r="U21" s="619"/>
      <c r="V21" s="619"/>
      <c r="W21" s="619"/>
      <c r="X21" s="619"/>
      <c r="Y21" s="620"/>
      <c r="Z21" s="671">
        <v>0.1</v>
      </c>
      <c r="AA21" s="671"/>
      <c r="AB21" s="671"/>
      <c r="AC21" s="671"/>
      <c r="AD21" s="672">
        <v>12274</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97715</v>
      </c>
      <c r="BH21" s="619"/>
      <c r="BI21" s="619"/>
      <c r="BJ21" s="619"/>
      <c r="BK21" s="619"/>
      <c r="BL21" s="619"/>
      <c r="BM21" s="619"/>
      <c r="BN21" s="620"/>
      <c r="BO21" s="671">
        <v>1.5</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490794</v>
      </c>
      <c r="S22" s="619"/>
      <c r="T22" s="619"/>
      <c r="U22" s="619"/>
      <c r="V22" s="619"/>
      <c r="W22" s="619"/>
      <c r="X22" s="619"/>
      <c r="Y22" s="620"/>
      <c r="Z22" s="671">
        <v>2.5</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294621</v>
      </c>
      <c r="S23" s="619"/>
      <c r="T23" s="619"/>
      <c r="U23" s="619"/>
      <c r="V23" s="619"/>
      <c r="W23" s="619"/>
      <c r="X23" s="619"/>
      <c r="Y23" s="620"/>
      <c r="Z23" s="671">
        <v>1.5</v>
      </c>
      <c r="AA23" s="671"/>
      <c r="AB23" s="671"/>
      <c r="AC23" s="671"/>
      <c r="AD23" s="672">
        <v>21668</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69084</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8340323</v>
      </c>
      <c r="CS24" s="669"/>
      <c r="CT24" s="669"/>
      <c r="CU24" s="669"/>
      <c r="CV24" s="669"/>
      <c r="CW24" s="669"/>
      <c r="CX24" s="669"/>
      <c r="CY24" s="716"/>
      <c r="CZ24" s="720">
        <v>43.4</v>
      </c>
      <c r="DA24" s="721"/>
      <c r="DB24" s="721"/>
      <c r="DC24" s="722"/>
      <c r="DD24" s="715">
        <v>5294268</v>
      </c>
      <c r="DE24" s="669"/>
      <c r="DF24" s="669"/>
      <c r="DG24" s="669"/>
      <c r="DH24" s="669"/>
      <c r="DI24" s="669"/>
      <c r="DJ24" s="669"/>
      <c r="DK24" s="716"/>
      <c r="DL24" s="715">
        <v>5253287</v>
      </c>
      <c r="DM24" s="669"/>
      <c r="DN24" s="669"/>
      <c r="DO24" s="669"/>
      <c r="DP24" s="669"/>
      <c r="DQ24" s="669"/>
      <c r="DR24" s="669"/>
      <c r="DS24" s="669"/>
      <c r="DT24" s="669"/>
      <c r="DU24" s="669"/>
      <c r="DV24" s="716"/>
      <c r="DW24" s="717">
        <v>44.8</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2623636</v>
      </c>
      <c r="S25" s="619"/>
      <c r="T25" s="619"/>
      <c r="U25" s="619"/>
      <c r="V25" s="619"/>
      <c r="W25" s="619"/>
      <c r="X25" s="619"/>
      <c r="Y25" s="620"/>
      <c r="Z25" s="671">
        <v>13.2</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2785550</v>
      </c>
      <c r="CS25" s="637"/>
      <c r="CT25" s="637"/>
      <c r="CU25" s="637"/>
      <c r="CV25" s="637"/>
      <c r="CW25" s="637"/>
      <c r="CX25" s="637"/>
      <c r="CY25" s="638"/>
      <c r="CZ25" s="621">
        <v>14.5</v>
      </c>
      <c r="DA25" s="639"/>
      <c r="DB25" s="639"/>
      <c r="DC25" s="640"/>
      <c r="DD25" s="624">
        <v>2449548</v>
      </c>
      <c r="DE25" s="637"/>
      <c r="DF25" s="637"/>
      <c r="DG25" s="637"/>
      <c r="DH25" s="637"/>
      <c r="DI25" s="637"/>
      <c r="DJ25" s="637"/>
      <c r="DK25" s="638"/>
      <c r="DL25" s="624">
        <v>2445626</v>
      </c>
      <c r="DM25" s="637"/>
      <c r="DN25" s="637"/>
      <c r="DO25" s="637"/>
      <c r="DP25" s="637"/>
      <c r="DQ25" s="637"/>
      <c r="DR25" s="637"/>
      <c r="DS25" s="637"/>
      <c r="DT25" s="637"/>
      <c r="DU25" s="637"/>
      <c r="DV25" s="638"/>
      <c r="DW25" s="641">
        <v>20.8</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1947035</v>
      </c>
      <c r="CS26" s="619"/>
      <c r="CT26" s="619"/>
      <c r="CU26" s="619"/>
      <c r="CV26" s="619"/>
      <c r="CW26" s="619"/>
      <c r="CX26" s="619"/>
      <c r="CY26" s="620"/>
      <c r="CZ26" s="621">
        <v>10.1</v>
      </c>
      <c r="DA26" s="639"/>
      <c r="DB26" s="639"/>
      <c r="DC26" s="640"/>
      <c r="DD26" s="624">
        <v>1631670</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1139351</v>
      </c>
      <c r="S27" s="619"/>
      <c r="T27" s="619"/>
      <c r="U27" s="619"/>
      <c r="V27" s="619"/>
      <c r="W27" s="619"/>
      <c r="X27" s="619"/>
      <c r="Y27" s="620"/>
      <c r="Z27" s="671">
        <v>5.8</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6718281</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3735718</v>
      </c>
      <c r="CS27" s="637"/>
      <c r="CT27" s="637"/>
      <c r="CU27" s="637"/>
      <c r="CV27" s="637"/>
      <c r="CW27" s="637"/>
      <c r="CX27" s="637"/>
      <c r="CY27" s="638"/>
      <c r="CZ27" s="621">
        <v>19.399999999999999</v>
      </c>
      <c r="DA27" s="639"/>
      <c r="DB27" s="639"/>
      <c r="DC27" s="640"/>
      <c r="DD27" s="624">
        <v>1101654</v>
      </c>
      <c r="DE27" s="637"/>
      <c r="DF27" s="637"/>
      <c r="DG27" s="637"/>
      <c r="DH27" s="637"/>
      <c r="DI27" s="637"/>
      <c r="DJ27" s="637"/>
      <c r="DK27" s="638"/>
      <c r="DL27" s="624">
        <v>1064595</v>
      </c>
      <c r="DM27" s="637"/>
      <c r="DN27" s="637"/>
      <c r="DO27" s="637"/>
      <c r="DP27" s="637"/>
      <c r="DQ27" s="637"/>
      <c r="DR27" s="637"/>
      <c r="DS27" s="637"/>
      <c r="DT27" s="637"/>
      <c r="DU27" s="637"/>
      <c r="DV27" s="638"/>
      <c r="DW27" s="641">
        <v>9.1</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106889</v>
      </c>
      <c r="S28" s="619"/>
      <c r="T28" s="619"/>
      <c r="U28" s="619"/>
      <c r="V28" s="619"/>
      <c r="W28" s="619"/>
      <c r="X28" s="619"/>
      <c r="Y28" s="620"/>
      <c r="Z28" s="671">
        <v>0.5</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1819055</v>
      </c>
      <c r="CS28" s="619"/>
      <c r="CT28" s="619"/>
      <c r="CU28" s="619"/>
      <c r="CV28" s="619"/>
      <c r="CW28" s="619"/>
      <c r="CX28" s="619"/>
      <c r="CY28" s="620"/>
      <c r="CZ28" s="621">
        <v>9.5</v>
      </c>
      <c r="DA28" s="639"/>
      <c r="DB28" s="639"/>
      <c r="DC28" s="640"/>
      <c r="DD28" s="624">
        <v>1743066</v>
      </c>
      <c r="DE28" s="619"/>
      <c r="DF28" s="619"/>
      <c r="DG28" s="619"/>
      <c r="DH28" s="619"/>
      <c r="DI28" s="619"/>
      <c r="DJ28" s="619"/>
      <c r="DK28" s="620"/>
      <c r="DL28" s="624">
        <v>1743066</v>
      </c>
      <c r="DM28" s="619"/>
      <c r="DN28" s="619"/>
      <c r="DO28" s="619"/>
      <c r="DP28" s="619"/>
      <c r="DQ28" s="619"/>
      <c r="DR28" s="619"/>
      <c r="DS28" s="619"/>
      <c r="DT28" s="619"/>
      <c r="DU28" s="619"/>
      <c r="DV28" s="620"/>
      <c r="DW28" s="641">
        <v>14.9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68847</v>
      </c>
      <c r="S29" s="619"/>
      <c r="T29" s="619"/>
      <c r="U29" s="619"/>
      <c r="V29" s="619"/>
      <c r="W29" s="619"/>
      <c r="X29" s="619"/>
      <c r="Y29" s="620"/>
      <c r="Z29" s="671">
        <v>0.3</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1819055</v>
      </c>
      <c r="CS29" s="637"/>
      <c r="CT29" s="637"/>
      <c r="CU29" s="637"/>
      <c r="CV29" s="637"/>
      <c r="CW29" s="637"/>
      <c r="CX29" s="637"/>
      <c r="CY29" s="638"/>
      <c r="CZ29" s="621">
        <v>9.5</v>
      </c>
      <c r="DA29" s="639"/>
      <c r="DB29" s="639"/>
      <c r="DC29" s="640"/>
      <c r="DD29" s="624">
        <v>1743066</v>
      </c>
      <c r="DE29" s="637"/>
      <c r="DF29" s="637"/>
      <c r="DG29" s="637"/>
      <c r="DH29" s="637"/>
      <c r="DI29" s="637"/>
      <c r="DJ29" s="637"/>
      <c r="DK29" s="638"/>
      <c r="DL29" s="624">
        <v>1743066</v>
      </c>
      <c r="DM29" s="637"/>
      <c r="DN29" s="637"/>
      <c r="DO29" s="637"/>
      <c r="DP29" s="637"/>
      <c r="DQ29" s="637"/>
      <c r="DR29" s="637"/>
      <c r="DS29" s="637"/>
      <c r="DT29" s="637"/>
      <c r="DU29" s="637"/>
      <c r="DV29" s="638"/>
      <c r="DW29" s="641">
        <v>14.9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964617</v>
      </c>
      <c r="S30" s="619"/>
      <c r="T30" s="619"/>
      <c r="U30" s="619"/>
      <c r="V30" s="619"/>
      <c r="W30" s="619"/>
      <c r="X30" s="619"/>
      <c r="Y30" s="620"/>
      <c r="Z30" s="671">
        <v>4.9000000000000004</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98.5</v>
      </c>
      <c r="BH30" s="685"/>
      <c r="BI30" s="685"/>
      <c r="BJ30" s="685"/>
      <c r="BK30" s="685"/>
      <c r="BL30" s="685"/>
      <c r="BM30" s="686">
        <v>91.4</v>
      </c>
      <c r="BN30" s="685"/>
      <c r="BO30" s="685"/>
      <c r="BP30" s="685"/>
      <c r="BQ30" s="687"/>
      <c r="BR30" s="684">
        <v>98.3</v>
      </c>
      <c r="BS30" s="685"/>
      <c r="BT30" s="685"/>
      <c r="BU30" s="685"/>
      <c r="BV30" s="685"/>
      <c r="BW30" s="685"/>
      <c r="BX30" s="686">
        <v>90.9</v>
      </c>
      <c r="BY30" s="685"/>
      <c r="BZ30" s="685"/>
      <c r="CA30" s="685"/>
      <c r="CB30" s="687"/>
      <c r="CD30" s="690"/>
      <c r="CE30" s="691"/>
      <c r="CF30" s="655" t="s">
        <v>290</v>
      </c>
      <c r="CG30" s="652"/>
      <c r="CH30" s="652"/>
      <c r="CI30" s="652"/>
      <c r="CJ30" s="652"/>
      <c r="CK30" s="652"/>
      <c r="CL30" s="652"/>
      <c r="CM30" s="652"/>
      <c r="CN30" s="652"/>
      <c r="CO30" s="652"/>
      <c r="CP30" s="652"/>
      <c r="CQ30" s="653"/>
      <c r="CR30" s="618">
        <v>1618140</v>
      </c>
      <c r="CS30" s="619"/>
      <c r="CT30" s="619"/>
      <c r="CU30" s="619"/>
      <c r="CV30" s="619"/>
      <c r="CW30" s="619"/>
      <c r="CX30" s="619"/>
      <c r="CY30" s="620"/>
      <c r="CZ30" s="621">
        <v>8.4</v>
      </c>
      <c r="DA30" s="639"/>
      <c r="DB30" s="639"/>
      <c r="DC30" s="640"/>
      <c r="DD30" s="624">
        <v>1542630</v>
      </c>
      <c r="DE30" s="619"/>
      <c r="DF30" s="619"/>
      <c r="DG30" s="619"/>
      <c r="DH30" s="619"/>
      <c r="DI30" s="619"/>
      <c r="DJ30" s="619"/>
      <c r="DK30" s="620"/>
      <c r="DL30" s="624">
        <v>1542630</v>
      </c>
      <c r="DM30" s="619"/>
      <c r="DN30" s="619"/>
      <c r="DO30" s="619"/>
      <c r="DP30" s="619"/>
      <c r="DQ30" s="619"/>
      <c r="DR30" s="619"/>
      <c r="DS30" s="619"/>
      <c r="DT30" s="619"/>
      <c r="DU30" s="619"/>
      <c r="DV30" s="620"/>
      <c r="DW30" s="641">
        <v>13.1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979967</v>
      </c>
      <c r="S31" s="619"/>
      <c r="T31" s="619"/>
      <c r="U31" s="619"/>
      <c r="V31" s="619"/>
      <c r="W31" s="619"/>
      <c r="X31" s="619"/>
      <c r="Y31" s="620"/>
      <c r="Z31" s="671">
        <v>4.9000000000000004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92.8</v>
      </c>
      <c r="BN31" s="683"/>
      <c r="BO31" s="683"/>
      <c r="BP31" s="683"/>
      <c r="BQ31" s="647"/>
      <c r="BR31" s="682">
        <v>98.7</v>
      </c>
      <c r="BS31" s="637"/>
      <c r="BT31" s="637"/>
      <c r="BU31" s="637"/>
      <c r="BV31" s="637"/>
      <c r="BW31" s="637"/>
      <c r="BX31" s="673">
        <v>92.8</v>
      </c>
      <c r="BY31" s="683"/>
      <c r="BZ31" s="683"/>
      <c r="CA31" s="683"/>
      <c r="CB31" s="647"/>
      <c r="CD31" s="690"/>
      <c r="CE31" s="691"/>
      <c r="CF31" s="655" t="s">
        <v>294</v>
      </c>
      <c r="CG31" s="652"/>
      <c r="CH31" s="652"/>
      <c r="CI31" s="652"/>
      <c r="CJ31" s="652"/>
      <c r="CK31" s="652"/>
      <c r="CL31" s="652"/>
      <c r="CM31" s="652"/>
      <c r="CN31" s="652"/>
      <c r="CO31" s="652"/>
      <c r="CP31" s="652"/>
      <c r="CQ31" s="653"/>
      <c r="CR31" s="618">
        <v>200915</v>
      </c>
      <c r="CS31" s="637"/>
      <c r="CT31" s="637"/>
      <c r="CU31" s="637"/>
      <c r="CV31" s="637"/>
      <c r="CW31" s="637"/>
      <c r="CX31" s="637"/>
      <c r="CY31" s="638"/>
      <c r="CZ31" s="621">
        <v>1</v>
      </c>
      <c r="DA31" s="639"/>
      <c r="DB31" s="639"/>
      <c r="DC31" s="640"/>
      <c r="DD31" s="624">
        <v>200436</v>
      </c>
      <c r="DE31" s="637"/>
      <c r="DF31" s="637"/>
      <c r="DG31" s="637"/>
      <c r="DH31" s="637"/>
      <c r="DI31" s="637"/>
      <c r="DJ31" s="637"/>
      <c r="DK31" s="638"/>
      <c r="DL31" s="624">
        <v>200436</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179607</v>
      </c>
      <c r="S32" s="619"/>
      <c r="T32" s="619"/>
      <c r="U32" s="619"/>
      <c r="V32" s="619"/>
      <c r="W32" s="619"/>
      <c r="X32" s="619"/>
      <c r="Y32" s="620"/>
      <c r="Z32" s="671">
        <v>0.9</v>
      </c>
      <c r="AA32" s="671"/>
      <c r="AB32" s="671"/>
      <c r="AC32" s="671"/>
      <c r="AD32" s="672">
        <v>48100</v>
      </c>
      <c r="AE32" s="672"/>
      <c r="AF32" s="672"/>
      <c r="AG32" s="672"/>
      <c r="AH32" s="672"/>
      <c r="AI32" s="672"/>
      <c r="AJ32" s="672"/>
      <c r="AK32" s="672"/>
      <c r="AL32" s="641">
        <v>0.4</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v>
      </c>
      <c r="BH32" s="603"/>
      <c r="BI32" s="603"/>
      <c r="BJ32" s="603"/>
      <c r="BK32" s="603"/>
      <c r="BL32" s="603"/>
      <c r="BM32" s="666">
        <v>89.1</v>
      </c>
      <c r="BN32" s="603"/>
      <c r="BO32" s="603"/>
      <c r="BP32" s="603"/>
      <c r="BQ32" s="660"/>
      <c r="BR32" s="681">
        <v>97.6</v>
      </c>
      <c r="BS32" s="603"/>
      <c r="BT32" s="603"/>
      <c r="BU32" s="603"/>
      <c r="BV32" s="603"/>
      <c r="BW32" s="603"/>
      <c r="BX32" s="666">
        <v>87.8</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1431900</v>
      </c>
      <c r="S33" s="619"/>
      <c r="T33" s="619"/>
      <c r="U33" s="619"/>
      <c r="V33" s="619"/>
      <c r="W33" s="619"/>
      <c r="X33" s="619"/>
      <c r="Y33" s="620"/>
      <c r="Z33" s="671">
        <v>7.2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8881957</v>
      </c>
      <c r="CS33" s="637"/>
      <c r="CT33" s="637"/>
      <c r="CU33" s="637"/>
      <c r="CV33" s="637"/>
      <c r="CW33" s="637"/>
      <c r="CX33" s="637"/>
      <c r="CY33" s="638"/>
      <c r="CZ33" s="621">
        <v>46.2</v>
      </c>
      <c r="DA33" s="639"/>
      <c r="DB33" s="639"/>
      <c r="DC33" s="640"/>
      <c r="DD33" s="624">
        <v>7372257</v>
      </c>
      <c r="DE33" s="637"/>
      <c r="DF33" s="637"/>
      <c r="DG33" s="637"/>
      <c r="DH33" s="637"/>
      <c r="DI33" s="637"/>
      <c r="DJ33" s="637"/>
      <c r="DK33" s="638"/>
      <c r="DL33" s="624">
        <v>4854805</v>
      </c>
      <c r="DM33" s="637"/>
      <c r="DN33" s="637"/>
      <c r="DO33" s="637"/>
      <c r="DP33" s="637"/>
      <c r="DQ33" s="637"/>
      <c r="DR33" s="637"/>
      <c r="DS33" s="637"/>
      <c r="DT33" s="637"/>
      <c r="DU33" s="637"/>
      <c r="DV33" s="638"/>
      <c r="DW33" s="641">
        <v>41.4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3337779</v>
      </c>
      <c r="CS34" s="619"/>
      <c r="CT34" s="619"/>
      <c r="CU34" s="619"/>
      <c r="CV34" s="619"/>
      <c r="CW34" s="619"/>
      <c r="CX34" s="619"/>
      <c r="CY34" s="620"/>
      <c r="CZ34" s="621">
        <v>17.399999999999999</v>
      </c>
      <c r="DA34" s="639"/>
      <c r="DB34" s="639"/>
      <c r="DC34" s="640"/>
      <c r="DD34" s="624">
        <v>2656695</v>
      </c>
      <c r="DE34" s="619"/>
      <c r="DF34" s="619"/>
      <c r="DG34" s="619"/>
      <c r="DH34" s="619"/>
      <c r="DI34" s="619"/>
      <c r="DJ34" s="619"/>
      <c r="DK34" s="620"/>
      <c r="DL34" s="624">
        <v>2304094</v>
      </c>
      <c r="DM34" s="619"/>
      <c r="DN34" s="619"/>
      <c r="DO34" s="619"/>
      <c r="DP34" s="619"/>
      <c r="DQ34" s="619"/>
      <c r="DR34" s="619"/>
      <c r="DS34" s="619"/>
      <c r="DT34" s="619"/>
      <c r="DU34" s="619"/>
      <c r="DV34" s="620"/>
      <c r="DW34" s="641">
        <v>19.600000000000001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792800</v>
      </c>
      <c r="S35" s="619"/>
      <c r="T35" s="619"/>
      <c r="U35" s="619"/>
      <c r="V35" s="619"/>
      <c r="W35" s="619"/>
      <c r="X35" s="619"/>
      <c r="Y35" s="620"/>
      <c r="Z35" s="671">
        <v>4</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2276110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188311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141374</v>
      </c>
      <c r="CS35" s="637"/>
      <c r="CT35" s="637"/>
      <c r="CU35" s="637"/>
      <c r="CV35" s="637"/>
      <c r="CW35" s="637"/>
      <c r="CX35" s="637"/>
      <c r="CY35" s="638"/>
      <c r="CZ35" s="621">
        <v>0.7</v>
      </c>
      <c r="DA35" s="639"/>
      <c r="DB35" s="639"/>
      <c r="DC35" s="640"/>
      <c r="DD35" s="624">
        <v>131272</v>
      </c>
      <c r="DE35" s="637"/>
      <c r="DF35" s="637"/>
      <c r="DG35" s="637"/>
      <c r="DH35" s="637"/>
      <c r="DI35" s="637"/>
      <c r="DJ35" s="637"/>
      <c r="DK35" s="638"/>
      <c r="DL35" s="624">
        <v>131183</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19804130</v>
      </c>
      <c r="S36" s="659"/>
      <c r="T36" s="659"/>
      <c r="U36" s="659"/>
      <c r="V36" s="659"/>
      <c r="W36" s="659"/>
      <c r="X36" s="659"/>
      <c r="Y36" s="662"/>
      <c r="Z36" s="663">
        <v>100</v>
      </c>
      <c r="AA36" s="663"/>
      <c r="AB36" s="663"/>
      <c r="AC36" s="663"/>
      <c r="AD36" s="664">
        <v>10944224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617123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159390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2715609</v>
      </c>
      <c r="CS36" s="619"/>
      <c r="CT36" s="619"/>
      <c r="CU36" s="619"/>
      <c r="CV36" s="619"/>
      <c r="CW36" s="619"/>
      <c r="CX36" s="619"/>
      <c r="CY36" s="620"/>
      <c r="CZ36" s="621">
        <v>14.1</v>
      </c>
      <c r="DA36" s="639"/>
      <c r="DB36" s="639"/>
      <c r="DC36" s="640"/>
      <c r="DD36" s="624">
        <v>2281957</v>
      </c>
      <c r="DE36" s="619"/>
      <c r="DF36" s="619"/>
      <c r="DG36" s="619"/>
      <c r="DH36" s="619"/>
      <c r="DI36" s="619"/>
      <c r="DJ36" s="619"/>
      <c r="DK36" s="620"/>
      <c r="DL36" s="624">
        <v>1317295</v>
      </c>
      <c r="DM36" s="619"/>
      <c r="DN36" s="619"/>
      <c r="DO36" s="619"/>
      <c r="DP36" s="619"/>
      <c r="DQ36" s="619"/>
      <c r="DR36" s="619"/>
      <c r="DS36" s="619"/>
      <c r="DT36" s="619"/>
      <c r="DU36" s="619"/>
      <c r="DV36" s="620"/>
      <c r="DW36" s="641">
        <v>11.2</v>
      </c>
      <c r="DX36" s="642"/>
      <c r="DY36" s="642"/>
      <c r="DZ36" s="642"/>
      <c r="EA36" s="642"/>
      <c r="EB36" s="642"/>
      <c r="EC36" s="643"/>
    </row>
    <row r="37" spans="2:133" ht="11.25" customHeight="1">
      <c r="AQ37" s="644" t="s">
        <v>312</v>
      </c>
      <c r="AR37" s="645"/>
      <c r="AS37" s="645"/>
      <c r="AT37" s="645"/>
      <c r="AU37" s="645"/>
      <c r="AV37" s="645"/>
      <c r="AW37" s="645"/>
      <c r="AX37" s="645"/>
      <c r="AY37" s="646"/>
      <c r="AZ37" s="618">
        <v>36030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8785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809527</v>
      </c>
      <c r="CS37" s="637"/>
      <c r="CT37" s="637"/>
      <c r="CU37" s="637"/>
      <c r="CV37" s="637"/>
      <c r="CW37" s="637"/>
      <c r="CX37" s="637"/>
      <c r="CY37" s="638"/>
      <c r="CZ37" s="621">
        <v>4.2</v>
      </c>
      <c r="DA37" s="639"/>
      <c r="DB37" s="639"/>
      <c r="DC37" s="640"/>
      <c r="DD37" s="624">
        <v>803442</v>
      </c>
      <c r="DE37" s="637"/>
      <c r="DF37" s="637"/>
      <c r="DG37" s="637"/>
      <c r="DH37" s="637"/>
      <c r="DI37" s="637"/>
      <c r="DJ37" s="637"/>
      <c r="DK37" s="638"/>
      <c r="DL37" s="624">
        <v>611883</v>
      </c>
      <c r="DM37" s="637"/>
      <c r="DN37" s="637"/>
      <c r="DO37" s="637"/>
      <c r="DP37" s="637"/>
      <c r="DQ37" s="637"/>
      <c r="DR37" s="637"/>
      <c r="DS37" s="637"/>
      <c r="DT37" s="637"/>
      <c r="DU37" s="637"/>
      <c r="DV37" s="638"/>
      <c r="DW37" s="641">
        <v>5.2</v>
      </c>
      <c r="DX37" s="642"/>
      <c r="DY37" s="642"/>
      <c r="DZ37" s="642"/>
      <c r="EA37" s="642"/>
      <c r="EB37" s="642"/>
      <c r="EC37" s="643"/>
    </row>
    <row r="38" spans="2:133" ht="11.25" customHeight="1">
      <c r="AQ38" s="644" t="s">
        <v>315</v>
      </c>
      <c r="AR38" s="645"/>
      <c r="AS38" s="645"/>
      <c r="AT38" s="645"/>
      <c r="AU38" s="645"/>
      <c r="AV38" s="645"/>
      <c r="AW38" s="645"/>
      <c r="AX38" s="645"/>
      <c r="AY38" s="646"/>
      <c r="AZ38" s="618">
        <v>5583</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14885</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2270527</v>
      </c>
      <c r="CS38" s="619"/>
      <c r="CT38" s="619"/>
      <c r="CU38" s="619"/>
      <c r="CV38" s="619"/>
      <c r="CW38" s="619"/>
      <c r="CX38" s="619"/>
      <c r="CY38" s="620"/>
      <c r="CZ38" s="621">
        <v>11.8</v>
      </c>
      <c r="DA38" s="639"/>
      <c r="DB38" s="639"/>
      <c r="DC38" s="640"/>
      <c r="DD38" s="624">
        <v>1969928</v>
      </c>
      <c r="DE38" s="619"/>
      <c r="DF38" s="619"/>
      <c r="DG38" s="619"/>
      <c r="DH38" s="619"/>
      <c r="DI38" s="619"/>
      <c r="DJ38" s="619"/>
      <c r="DK38" s="620"/>
      <c r="DL38" s="624">
        <v>1102233</v>
      </c>
      <c r="DM38" s="619"/>
      <c r="DN38" s="619"/>
      <c r="DO38" s="619"/>
      <c r="DP38" s="619"/>
      <c r="DQ38" s="619"/>
      <c r="DR38" s="619"/>
      <c r="DS38" s="619"/>
      <c r="DT38" s="619"/>
      <c r="DU38" s="619"/>
      <c r="DV38" s="620"/>
      <c r="DW38" s="641">
        <v>9.4</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414668</v>
      </c>
      <c r="CS39" s="637"/>
      <c r="CT39" s="637"/>
      <c r="CU39" s="637"/>
      <c r="CV39" s="637"/>
      <c r="CW39" s="637"/>
      <c r="CX39" s="637"/>
      <c r="CY39" s="638"/>
      <c r="CZ39" s="621">
        <v>2.2000000000000002</v>
      </c>
      <c r="DA39" s="639"/>
      <c r="DB39" s="639"/>
      <c r="DC39" s="640"/>
      <c r="DD39" s="624">
        <v>331665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542446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2000</v>
      </c>
      <c r="CS40" s="619"/>
      <c r="CT40" s="619"/>
      <c r="CU40" s="619"/>
      <c r="CV40" s="619"/>
      <c r="CW40" s="619"/>
      <c r="CX40" s="619"/>
      <c r="CY40" s="620"/>
      <c r="CZ40" s="621">
        <v>0</v>
      </c>
      <c r="DA40" s="639"/>
      <c r="DB40" s="639"/>
      <c r="DC40" s="640"/>
      <c r="DD40" s="624">
        <v>740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1074928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291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2011555</v>
      </c>
      <c r="CS42" s="619"/>
      <c r="CT42" s="619"/>
      <c r="CU42" s="619"/>
      <c r="CV42" s="619"/>
      <c r="CW42" s="619"/>
      <c r="CX42" s="619"/>
      <c r="CY42" s="620"/>
      <c r="CZ42" s="621">
        <v>10.5</v>
      </c>
      <c r="DA42" s="622"/>
      <c r="DB42" s="622"/>
      <c r="DC42" s="623"/>
      <c r="DD42" s="624">
        <v>960973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52467</v>
      </c>
      <c r="CS43" s="637"/>
      <c r="CT43" s="637"/>
      <c r="CU43" s="637"/>
      <c r="CV43" s="637"/>
      <c r="CW43" s="637"/>
      <c r="CX43" s="637"/>
      <c r="CY43" s="638"/>
      <c r="CZ43" s="621">
        <v>0.3</v>
      </c>
      <c r="DA43" s="639"/>
      <c r="DB43" s="639"/>
      <c r="DC43" s="640"/>
      <c r="DD43" s="624">
        <v>52467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1997489</v>
      </c>
      <c r="CS44" s="619"/>
      <c r="CT44" s="619"/>
      <c r="CU44" s="619"/>
      <c r="CV44" s="619"/>
      <c r="CW44" s="619"/>
      <c r="CX44" s="619"/>
      <c r="CY44" s="620"/>
      <c r="CZ44" s="621">
        <v>10.4</v>
      </c>
      <c r="DA44" s="622"/>
      <c r="DB44" s="622"/>
      <c r="DC44" s="623"/>
      <c r="DD44" s="624">
        <v>954907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493729</v>
      </c>
      <c r="CS45" s="637"/>
      <c r="CT45" s="637"/>
      <c r="CU45" s="637"/>
      <c r="CV45" s="637"/>
      <c r="CW45" s="637"/>
      <c r="CX45" s="637"/>
      <c r="CY45" s="638"/>
      <c r="CZ45" s="621">
        <v>2.6</v>
      </c>
      <c r="DA45" s="639"/>
      <c r="DB45" s="639"/>
      <c r="DC45" s="640"/>
      <c r="DD45" s="624">
        <v>104237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1452507</v>
      </c>
      <c r="CS46" s="619"/>
      <c r="CT46" s="619"/>
      <c r="CU46" s="619"/>
      <c r="CV46" s="619"/>
      <c r="CW46" s="619"/>
      <c r="CX46" s="619"/>
      <c r="CY46" s="620"/>
      <c r="CZ46" s="621">
        <v>7.6</v>
      </c>
      <c r="DA46" s="622"/>
      <c r="DB46" s="622"/>
      <c r="DC46" s="623"/>
      <c r="DD46" s="624">
        <v>799417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14066</v>
      </c>
      <c r="CS47" s="637"/>
      <c r="CT47" s="637"/>
      <c r="CU47" s="637"/>
      <c r="CV47" s="637"/>
      <c r="CW47" s="637"/>
      <c r="CX47" s="637"/>
      <c r="CY47" s="638"/>
      <c r="CZ47" s="621">
        <v>0.1</v>
      </c>
      <c r="DA47" s="639"/>
      <c r="DB47" s="639"/>
      <c r="DC47" s="640"/>
      <c r="DD47" s="624">
        <v>6066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19233835</v>
      </c>
      <c r="CS49" s="603"/>
      <c r="CT49" s="603"/>
      <c r="CU49" s="603"/>
      <c r="CV49" s="603"/>
      <c r="CW49" s="603"/>
      <c r="CX49" s="603"/>
      <c r="CY49" s="604"/>
      <c r="CZ49" s="605">
        <v>100</v>
      </c>
      <c r="DA49" s="606"/>
      <c r="DB49" s="606"/>
      <c r="DC49" s="607"/>
      <c r="DD49" s="608">
        <v>13627498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19804</v>
      </c>
      <c r="R7" s="1131"/>
      <c r="S7" s="1131"/>
      <c r="T7" s="1131"/>
      <c r="U7" s="1131"/>
      <c r="V7" s="1131">
        <v>19238</v>
      </c>
      <c r="W7" s="1131"/>
      <c r="X7" s="1131"/>
      <c r="Y7" s="1131"/>
      <c r="Z7" s="1131"/>
      <c r="AA7" s="1131">
        <v>566</v>
      </c>
      <c r="AB7" s="1131"/>
      <c r="AC7" s="1131"/>
      <c r="AD7" s="1131"/>
      <c r="AE7" s="1132"/>
      <c r="AF7" s="1133">
        <v>392</v>
      </c>
      <c r="AG7" s="1134"/>
      <c r="AH7" s="1134"/>
      <c r="AI7" s="1134"/>
      <c r="AJ7" s="1135"/>
      <c r="AK7" s="1117">
        <v>113</v>
      </c>
      <c r="AL7" s="1118"/>
      <c r="AM7" s="1118"/>
      <c r="AN7" s="1118"/>
      <c r="AO7" s="1118"/>
      <c r="AP7" s="1118">
        <v>18909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0</v>
      </c>
      <c r="CI7" s="1115"/>
      <c r="CJ7" s="1115"/>
      <c r="CK7" s="1115"/>
      <c r="CL7" s="1116"/>
      <c r="CM7" s="1114">
        <v>9</v>
      </c>
      <c r="CN7" s="1115"/>
      <c r="CO7" s="1115"/>
      <c r="CP7" s="1115"/>
      <c r="CQ7" s="1116"/>
      <c r="CR7" s="1114">
        <v>9</v>
      </c>
      <c r="CS7" s="1115"/>
      <c r="CT7" s="1115"/>
      <c r="CU7" s="1115"/>
      <c r="CV7" s="1116"/>
      <c r="CW7" s="1114" t="s">
        <v>548</v>
      </c>
      <c r="CX7" s="1115"/>
      <c r="CY7" s="1115"/>
      <c r="CZ7" s="1115"/>
      <c r="DA7" s="1116"/>
      <c r="DB7" s="1114" t="s">
        <v>548</v>
      </c>
      <c r="DC7" s="1115"/>
      <c r="DD7" s="1115"/>
      <c r="DE7" s="1115"/>
      <c r="DF7" s="1116"/>
      <c r="DG7" s="1114" t="s">
        <v>549</v>
      </c>
      <c r="DH7" s="1115"/>
      <c r="DI7" s="1115"/>
      <c r="DJ7" s="1115"/>
      <c r="DK7" s="1116"/>
      <c r="DL7" s="1114" t="s">
        <v>548</v>
      </c>
      <c r="DM7" s="1115"/>
      <c r="DN7" s="1115"/>
      <c r="DO7" s="1115"/>
      <c r="DP7" s="1116"/>
      <c r="DQ7" s="1114" t="s">
        <v>548</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18</v>
      </c>
      <c r="R8" s="1070"/>
      <c r="S8" s="1070"/>
      <c r="T8" s="1070"/>
      <c r="U8" s="1070"/>
      <c r="V8" s="1070">
        <v>13</v>
      </c>
      <c r="W8" s="1070"/>
      <c r="X8" s="1070"/>
      <c r="Y8" s="1070"/>
      <c r="Z8" s="1070"/>
      <c r="AA8" s="1070">
        <v>5</v>
      </c>
      <c r="AB8" s="1070"/>
      <c r="AC8" s="1070"/>
      <c r="AD8" s="1070"/>
      <c r="AE8" s="1071"/>
      <c r="AF8" s="1045">
        <v>5</v>
      </c>
      <c r="AG8" s="1046"/>
      <c r="AH8" s="1046"/>
      <c r="AI8" s="1046"/>
      <c r="AJ8" s="1047"/>
      <c r="AK8" s="1112">
        <v>16</v>
      </c>
      <c r="AL8" s="1113"/>
      <c r="AM8" s="1113"/>
      <c r="AN8" s="1113"/>
      <c r="AO8" s="1113"/>
      <c r="AP8" s="1113" t="s">
        <v>537</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552</v>
      </c>
      <c r="BT8" s="1041"/>
      <c r="BU8" s="1041"/>
      <c r="BV8" s="1041"/>
      <c r="BW8" s="1041"/>
      <c r="BX8" s="1041"/>
      <c r="BY8" s="1041"/>
      <c r="BZ8" s="1041"/>
      <c r="CA8" s="1041"/>
      <c r="CB8" s="1041"/>
      <c r="CC8" s="1041"/>
      <c r="CD8" s="1041"/>
      <c r="CE8" s="1041"/>
      <c r="CF8" s="1041"/>
      <c r="CG8" s="1042"/>
      <c r="CH8" s="1015">
        <v>-2</v>
      </c>
      <c r="CI8" s="1016"/>
      <c r="CJ8" s="1016"/>
      <c r="CK8" s="1016"/>
      <c r="CL8" s="1017"/>
      <c r="CM8" s="1015">
        <v>33</v>
      </c>
      <c r="CN8" s="1016"/>
      <c r="CO8" s="1016"/>
      <c r="CP8" s="1016"/>
      <c r="CQ8" s="1017"/>
      <c r="CR8" s="1015">
        <v>20</v>
      </c>
      <c r="CS8" s="1016"/>
      <c r="CT8" s="1016"/>
      <c r="CU8" s="1016"/>
      <c r="CV8" s="1017"/>
      <c r="CW8" s="1015" t="s">
        <v>555</v>
      </c>
      <c r="CX8" s="1016"/>
      <c r="CY8" s="1016"/>
      <c r="CZ8" s="1016"/>
      <c r="DA8" s="1017"/>
      <c r="DB8" s="1015" t="s">
        <v>555</v>
      </c>
      <c r="DC8" s="1016"/>
      <c r="DD8" s="1016"/>
      <c r="DE8" s="1016"/>
      <c r="DF8" s="1017"/>
      <c r="DG8" s="1015" t="s">
        <v>555</v>
      </c>
      <c r="DH8" s="1016"/>
      <c r="DI8" s="1016"/>
      <c r="DJ8" s="1016"/>
      <c r="DK8" s="1017"/>
      <c r="DL8" s="1015" t="s">
        <v>556</v>
      </c>
      <c r="DM8" s="1016"/>
      <c r="DN8" s="1016"/>
      <c r="DO8" s="1016"/>
      <c r="DP8" s="1017"/>
      <c r="DQ8" s="1015" t="s">
        <v>556</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553</v>
      </c>
      <c r="BT9" s="1041"/>
      <c r="BU9" s="1041"/>
      <c r="BV9" s="1041"/>
      <c r="BW9" s="1041"/>
      <c r="BX9" s="1041"/>
      <c r="BY9" s="1041"/>
      <c r="BZ9" s="1041"/>
      <c r="CA9" s="1041"/>
      <c r="CB9" s="1041"/>
      <c r="CC9" s="1041"/>
      <c r="CD9" s="1041"/>
      <c r="CE9" s="1041"/>
      <c r="CF9" s="1041"/>
      <c r="CG9" s="1042"/>
      <c r="CH9" s="1015">
        <v>10</v>
      </c>
      <c r="CI9" s="1016"/>
      <c r="CJ9" s="1016"/>
      <c r="CK9" s="1016"/>
      <c r="CL9" s="1017"/>
      <c r="CM9" s="1015">
        <v>1964</v>
      </c>
      <c r="CN9" s="1016"/>
      <c r="CO9" s="1016"/>
      <c r="CP9" s="1016"/>
      <c r="CQ9" s="1017"/>
      <c r="CR9" s="1015">
        <v>863</v>
      </c>
      <c r="CS9" s="1016"/>
      <c r="CT9" s="1016"/>
      <c r="CU9" s="1016"/>
      <c r="CV9" s="1017"/>
      <c r="CW9" s="1015">
        <v>4</v>
      </c>
      <c r="CX9" s="1016"/>
      <c r="CY9" s="1016"/>
      <c r="CZ9" s="1016"/>
      <c r="DA9" s="1017"/>
      <c r="DB9" s="1015" t="s">
        <v>556</v>
      </c>
      <c r="DC9" s="1016"/>
      <c r="DD9" s="1016"/>
      <c r="DE9" s="1016"/>
      <c r="DF9" s="1017"/>
      <c r="DG9" s="1015" t="s">
        <v>556</v>
      </c>
      <c r="DH9" s="1016"/>
      <c r="DI9" s="1016"/>
      <c r="DJ9" s="1016"/>
      <c r="DK9" s="1017"/>
      <c r="DL9" s="1015" t="s">
        <v>556</v>
      </c>
      <c r="DM9" s="1016"/>
      <c r="DN9" s="1016"/>
      <c r="DO9" s="1016"/>
      <c r="DP9" s="1017"/>
      <c r="DQ9" s="1015" t="s">
        <v>556</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554</v>
      </c>
      <c r="BT10" s="1041"/>
      <c r="BU10" s="1041"/>
      <c r="BV10" s="1041"/>
      <c r="BW10" s="1041"/>
      <c r="BX10" s="1041"/>
      <c r="BY10" s="1041"/>
      <c r="BZ10" s="1041"/>
      <c r="CA10" s="1041"/>
      <c r="CB10" s="1041"/>
      <c r="CC10" s="1041"/>
      <c r="CD10" s="1041"/>
      <c r="CE10" s="1041"/>
      <c r="CF10" s="1041"/>
      <c r="CG10" s="1042"/>
      <c r="CH10" s="1015">
        <v>-2</v>
      </c>
      <c r="CI10" s="1016"/>
      <c r="CJ10" s="1016"/>
      <c r="CK10" s="1016"/>
      <c r="CL10" s="1017"/>
      <c r="CM10" s="1015">
        <v>25</v>
      </c>
      <c r="CN10" s="1016"/>
      <c r="CO10" s="1016"/>
      <c r="CP10" s="1016"/>
      <c r="CQ10" s="1017"/>
      <c r="CR10" s="1015">
        <v>10</v>
      </c>
      <c r="CS10" s="1016"/>
      <c r="CT10" s="1016"/>
      <c r="CU10" s="1016"/>
      <c r="CV10" s="1017"/>
      <c r="CW10" s="1015" t="s">
        <v>556</v>
      </c>
      <c r="CX10" s="1016"/>
      <c r="CY10" s="1016"/>
      <c r="CZ10" s="1016"/>
      <c r="DA10" s="1017"/>
      <c r="DB10" s="1015" t="s">
        <v>555</v>
      </c>
      <c r="DC10" s="1016"/>
      <c r="DD10" s="1016"/>
      <c r="DE10" s="1016"/>
      <c r="DF10" s="1017"/>
      <c r="DG10" s="1015" t="s">
        <v>556</v>
      </c>
      <c r="DH10" s="1016"/>
      <c r="DI10" s="1016"/>
      <c r="DJ10" s="1016"/>
      <c r="DK10" s="1017"/>
      <c r="DL10" s="1015" t="s">
        <v>555</v>
      </c>
      <c r="DM10" s="1016"/>
      <c r="DN10" s="1016"/>
      <c r="DO10" s="1016"/>
      <c r="DP10" s="1017"/>
      <c r="DQ10" s="1015" t="s">
        <v>556</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19822</v>
      </c>
      <c r="R23" s="1095"/>
      <c r="S23" s="1095"/>
      <c r="T23" s="1095"/>
      <c r="U23" s="1095"/>
      <c r="V23" s="1095">
        <v>19251</v>
      </c>
      <c r="W23" s="1095"/>
      <c r="X23" s="1095"/>
      <c r="Y23" s="1095"/>
      <c r="Z23" s="1095"/>
      <c r="AA23" s="1095">
        <v>571</v>
      </c>
      <c r="AB23" s="1095"/>
      <c r="AC23" s="1095"/>
      <c r="AD23" s="1095"/>
      <c r="AE23" s="1096"/>
      <c r="AF23" s="1097">
        <v>397</v>
      </c>
      <c r="AG23" s="1095"/>
      <c r="AH23" s="1095"/>
      <c r="AI23" s="1095"/>
      <c r="AJ23" s="1098"/>
      <c r="AK23" s="1099"/>
      <c r="AL23" s="1100"/>
      <c r="AM23" s="1100"/>
      <c r="AN23" s="1100"/>
      <c r="AO23" s="1100"/>
      <c r="AP23" s="1095">
        <v>18909</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7413</v>
      </c>
      <c r="R28" s="1080"/>
      <c r="S28" s="1080"/>
      <c r="T28" s="1080"/>
      <c r="U28" s="1080"/>
      <c r="V28" s="1080">
        <v>7225</v>
      </c>
      <c r="W28" s="1080"/>
      <c r="X28" s="1080"/>
      <c r="Y28" s="1080"/>
      <c r="Z28" s="1080"/>
      <c r="AA28" s="1080">
        <v>188</v>
      </c>
      <c r="AB28" s="1080"/>
      <c r="AC28" s="1080"/>
      <c r="AD28" s="1080"/>
      <c r="AE28" s="1081"/>
      <c r="AF28" s="1082">
        <v>188</v>
      </c>
      <c r="AG28" s="1080"/>
      <c r="AH28" s="1080"/>
      <c r="AI28" s="1080"/>
      <c r="AJ28" s="1083"/>
      <c r="AK28" s="1084">
        <v>542</v>
      </c>
      <c r="AL28" s="1072"/>
      <c r="AM28" s="1072"/>
      <c r="AN28" s="1072"/>
      <c r="AO28" s="1072"/>
      <c r="AP28" s="1072" t="s">
        <v>538</v>
      </c>
      <c r="AQ28" s="1072"/>
      <c r="AR28" s="1072"/>
      <c r="AS28" s="1072"/>
      <c r="AT28" s="1072"/>
      <c r="AU28" s="1072" t="s">
        <v>537</v>
      </c>
      <c r="AV28" s="1072"/>
      <c r="AW28" s="1072"/>
      <c r="AX28" s="1072"/>
      <c r="AY28" s="1072"/>
      <c r="AZ28" s="1073" t="s">
        <v>538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3798</v>
      </c>
      <c r="R29" s="1070"/>
      <c r="S29" s="1070"/>
      <c r="T29" s="1070"/>
      <c r="U29" s="1070"/>
      <c r="V29" s="1070">
        <v>3706</v>
      </c>
      <c r="W29" s="1070"/>
      <c r="X29" s="1070"/>
      <c r="Y29" s="1070"/>
      <c r="Z29" s="1070"/>
      <c r="AA29" s="1070">
        <v>92</v>
      </c>
      <c r="AB29" s="1070"/>
      <c r="AC29" s="1070"/>
      <c r="AD29" s="1070"/>
      <c r="AE29" s="1071"/>
      <c r="AF29" s="1045">
        <v>92</v>
      </c>
      <c r="AG29" s="1046"/>
      <c r="AH29" s="1046"/>
      <c r="AI29" s="1046"/>
      <c r="AJ29" s="1047"/>
      <c r="AK29" s="1006">
        <v>549</v>
      </c>
      <c r="AL29" s="997"/>
      <c r="AM29" s="997"/>
      <c r="AN29" s="997"/>
      <c r="AO29" s="997"/>
      <c r="AP29" s="997" t="s">
        <v>537</v>
      </c>
      <c r="AQ29" s="997"/>
      <c r="AR29" s="997"/>
      <c r="AS29" s="997"/>
      <c r="AT29" s="997"/>
      <c r="AU29" s="997" t="s">
        <v>537</v>
      </c>
      <c r="AV29" s="997"/>
      <c r="AW29" s="997"/>
      <c r="AX29" s="997"/>
      <c r="AY29" s="997"/>
      <c r="AZ29" s="1068" t="s">
        <v>537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481</v>
      </c>
      <c r="R30" s="1070"/>
      <c r="S30" s="1070"/>
      <c r="T30" s="1070"/>
      <c r="U30" s="1070"/>
      <c r="V30" s="1070">
        <v>479</v>
      </c>
      <c r="W30" s="1070"/>
      <c r="X30" s="1070"/>
      <c r="Y30" s="1070"/>
      <c r="Z30" s="1070"/>
      <c r="AA30" s="1070">
        <v>2</v>
      </c>
      <c r="AB30" s="1070"/>
      <c r="AC30" s="1070"/>
      <c r="AD30" s="1070"/>
      <c r="AE30" s="1071"/>
      <c r="AF30" s="1045">
        <v>2</v>
      </c>
      <c r="AG30" s="1046"/>
      <c r="AH30" s="1046"/>
      <c r="AI30" s="1046"/>
      <c r="AJ30" s="1047"/>
      <c r="AK30" s="1006">
        <v>91</v>
      </c>
      <c r="AL30" s="997"/>
      <c r="AM30" s="997"/>
      <c r="AN30" s="997"/>
      <c r="AO30" s="997"/>
      <c r="AP30" s="997" t="s">
        <v>538</v>
      </c>
      <c r="AQ30" s="997"/>
      <c r="AR30" s="997"/>
      <c r="AS30" s="997"/>
      <c r="AT30" s="997"/>
      <c r="AU30" s="997" t="s">
        <v>538</v>
      </c>
      <c r="AV30" s="997"/>
      <c r="AW30" s="997"/>
      <c r="AX30" s="997"/>
      <c r="AY30" s="997"/>
      <c r="AZ30" s="1068" t="s">
        <v>538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664</v>
      </c>
      <c r="R31" s="1070"/>
      <c r="S31" s="1070"/>
      <c r="T31" s="1070"/>
      <c r="U31" s="1070"/>
      <c r="V31" s="1070">
        <v>526</v>
      </c>
      <c r="W31" s="1070"/>
      <c r="X31" s="1070"/>
      <c r="Y31" s="1070"/>
      <c r="Z31" s="1070"/>
      <c r="AA31" s="1070">
        <v>138</v>
      </c>
      <c r="AB31" s="1070"/>
      <c r="AC31" s="1070"/>
      <c r="AD31" s="1070"/>
      <c r="AE31" s="1071"/>
      <c r="AF31" s="1045">
        <v>936</v>
      </c>
      <c r="AG31" s="1046"/>
      <c r="AH31" s="1046"/>
      <c r="AI31" s="1046"/>
      <c r="AJ31" s="1047"/>
      <c r="AK31" s="1006">
        <v>3</v>
      </c>
      <c r="AL31" s="997"/>
      <c r="AM31" s="997"/>
      <c r="AN31" s="997"/>
      <c r="AO31" s="997"/>
      <c r="AP31" s="997">
        <v>939</v>
      </c>
      <c r="AQ31" s="997"/>
      <c r="AR31" s="997"/>
      <c r="AS31" s="997"/>
      <c r="AT31" s="997"/>
      <c r="AU31" s="997">
        <v>4</v>
      </c>
      <c r="AV31" s="997"/>
      <c r="AW31" s="997"/>
      <c r="AX31" s="997"/>
      <c r="AY31" s="997"/>
      <c r="AZ31" s="1068" t="s">
        <v>538</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66</v>
      </c>
      <c r="R32" s="1070"/>
      <c r="S32" s="1070"/>
      <c r="T32" s="1070"/>
      <c r="U32" s="1070"/>
      <c r="V32" s="1070">
        <v>58</v>
      </c>
      <c r="W32" s="1070"/>
      <c r="X32" s="1070"/>
      <c r="Y32" s="1070"/>
      <c r="Z32" s="1070"/>
      <c r="AA32" s="1070">
        <v>8</v>
      </c>
      <c r="AB32" s="1070"/>
      <c r="AC32" s="1070"/>
      <c r="AD32" s="1070"/>
      <c r="AE32" s="1071"/>
      <c r="AF32" s="1045">
        <v>8</v>
      </c>
      <c r="AG32" s="1046"/>
      <c r="AH32" s="1046"/>
      <c r="AI32" s="1046"/>
      <c r="AJ32" s="1047"/>
      <c r="AK32" s="1006">
        <v>36</v>
      </c>
      <c r="AL32" s="997"/>
      <c r="AM32" s="997"/>
      <c r="AN32" s="997"/>
      <c r="AO32" s="997"/>
      <c r="AP32" s="997">
        <v>142</v>
      </c>
      <c r="AQ32" s="997"/>
      <c r="AR32" s="997"/>
      <c r="AS32" s="997"/>
      <c r="AT32" s="997"/>
      <c r="AU32" s="997">
        <v>132</v>
      </c>
      <c r="AV32" s="997"/>
      <c r="AW32" s="997"/>
      <c r="AX32" s="997"/>
      <c r="AY32" s="997"/>
      <c r="AZ32" s="1068" t="s">
        <v>538</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1756</v>
      </c>
      <c r="R33" s="1070"/>
      <c r="S33" s="1070"/>
      <c r="T33" s="1070"/>
      <c r="U33" s="1070"/>
      <c r="V33" s="1070">
        <v>1712</v>
      </c>
      <c r="W33" s="1070"/>
      <c r="X33" s="1070"/>
      <c r="Y33" s="1070"/>
      <c r="Z33" s="1070"/>
      <c r="AA33" s="1070">
        <v>44</v>
      </c>
      <c r="AB33" s="1070"/>
      <c r="AC33" s="1070"/>
      <c r="AD33" s="1070"/>
      <c r="AE33" s="1071"/>
      <c r="AF33" s="1045">
        <v>39</v>
      </c>
      <c r="AG33" s="1046"/>
      <c r="AH33" s="1046"/>
      <c r="AI33" s="1046"/>
      <c r="AJ33" s="1047"/>
      <c r="AK33" s="1006">
        <v>617</v>
      </c>
      <c r="AL33" s="997"/>
      <c r="AM33" s="997"/>
      <c r="AN33" s="997"/>
      <c r="AO33" s="997"/>
      <c r="AP33" s="997">
        <v>4519</v>
      </c>
      <c r="AQ33" s="997"/>
      <c r="AR33" s="997"/>
      <c r="AS33" s="997"/>
      <c r="AT33" s="997"/>
      <c r="AU33" s="997">
        <v>3484</v>
      </c>
      <c r="AV33" s="997"/>
      <c r="AW33" s="997"/>
      <c r="AX33" s="997"/>
      <c r="AY33" s="997"/>
      <c r="AZ33" s="1068" t="s">
        <v>538</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1265</v>
      </c>
      <c r="AG63" s="985"/>
      <c r="AH63" s="985"/>
      <c r="AI63" s="985"/>
      <c r="AJ63" s="1056"/>
      <c r="AK63" s="1057"/>
      <c r="AL63" s="989"/>
      <c r="AM63" s="989"/>
      <c r="AN63" s="989"/>
      <c r="AO63" s="989"/>
      <c r="AP63" s="985">
        <v>5600</v>
      </c>
      <c r="AQ63" s="985"/>
      <c r="AR63" s="985"/>
      <c r="AS63" s="985"/>
      <c r="AT63" s="985"/>
      <c r="AU63" s="985">
        <v>3620</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2211</v>
      </c>
      <c r="R68" s="1008"/>
      <c r="S68" s="1008"/>
      <c r="T68" s="1008"/>
      <c r="U68" s="1008"/>
      <c r="V68" s="1008">
        <v>2166</v>
      </c>
      <c r="W68" s="1008"/>
      <c r="X68" s="1008"/>
      <c r="Y68" s="1008"/>
      <c r="Z68" s="1008"/>
      <c r="AA68" s="1008">
        <v>45</v>
      </c>
      <c r="AB68" s="1008"/>
      <c r="AC68" s="1008"/>
      <c r="AD68" s="1008"/>
      <c r="AE68" s="1008"/>
      <c r="AF68" s="1008">
        <v>45</v>
      </c>
      <c r="AG68" s="1008"/>
      <c r="AH68" s="1008"/>
      <c r="AI68" s="1008"/>
      <c r="AJ68" s="1008"/>
      <c r="AK68" s="1008">
        <v>38</v>
      </c>
      <c r="AL68" s="1008"/>
      <c r="AM68" s="1008"/>
      <c r="AN68" s="1008"/>
      <c r="AO68" s="1008"/>
      <c r="AP68" s="1008">
        <v>1527</v>
      </c>
      <c r="AQ68" s="1008"/>
      <c r="AR68" s="1008"/>
      <c r="AS68" s="1008"/>
      <c r="AT68" s="1008"/>
      <c r="AU68" s="1008">
        <v>590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307</v>
      </c>
      <c r="R69" s="997"/>
      <c r="S69" s="997"/>
      <c r="T69" s="997"/>
      <c r="U69" s="997"/>
      <c r="V69" s="997">
        <v>274</v>
      </c>
      <c r="W69" s="997"/>
      <c r="X69" s="997"/>
      <c r="Y69" s="997"/>
      <c r="Z69" s="997"/>
      <c r="AA69" s="997">
        <v>33</v>
      </c>
      <c r="AB69" s="997"/>
      <c r="AC69" s="997"/>
      <c r="AD69" s="997"/>
      <c r="AE69" s="997"/>
      <c r="AF69" s="997">
        <v>33</v>
      </c>
      <c r="AG69" s="997"/>
      <c r="AH69" s="997"/>
      <c r="AI69" s="997"/>
      <c r="AJ69" s="997"/>
      <c r="AK69" s="997" t="s">
        <v>548</v>
      </c>
      <c r="AL69" s="997"/>
      <c r="AM69" s="997"/>
      <c r="AN69" s="997"/>
      <c r="AO69" s="997"/>
      <c r="AP69" s="997">
        <v>85</v>
      </c>
      <c r="AQ69" s="997"/>
      <c r="AR69" s="997"/>
      <c r="AS69" s="997"/>
      <c r="AT69" s="997"/>
      <c r="AU69" s="997">
        <v>16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4968</v>
      </c>
      <c r="R70" s="997"/>
      <c r="S70" s="997"/>
      <c r="T70" s="997"/>
      <c r="U70" s="997"/>
      <c r="V70" s="997">
        <v>4821</v>
      </c>
      <c r="W70" s="997"/>
      <c r="X70" s="997"/>
      <c r="Y70" s="997"/>
      <c r="Z70" s="997"/>
      <c r="AA70" s="997">
        <v>147</v>
      </c>
      <c r="AB70" s="997"/>
      <c r="AC70" s="997"/>
      <c r="AD70" s="997"/>
      <c r="AE70" s="997"/>
      <c r="AF70" s="997">
        <v>147</v>
      </c>
      <c r="AG70" s="997"/>
      <c r="AH70" s="997"/>
      <c r="AI70" s="997"/>
      <c r="AJ70" s="997"/>
      <c r="AK70" s="997">
        <v>300</v>
      </c>
      <c r="AL70" s="997"/>
      <c r="AM70" s="997"/>
      <c r="AN70" s="997"/>
      <c r="AO70" s="997"/>
      <c r="AP70" s="997" t="s">
        <v>551</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93</v>
      </c>
      <c r="R71" s="997"/>
      <c r="S71" s="997"/>
      <c r="T71" s="997"/>
      <c r="U71" s="997"/>
      <c r="V71" s="997">
        <v>84</v>
      </c>
      <c r="W71" s="997"/>
      <c r="X71" s="997"/>
      <c r="Y71" s="997"/>
      <c r="Z71" s="997"/>
      <c r="AA71" s="997">
        <v>9</v>
      </c>
      <c r="AB71" s="997"/>
      <c r="AC71" s="997"/>
      <c r="AD71" s="997"/>
      <c r="AE71" s="997"/>
      <c r="AF71" s="997">
        <v>9</v>
      </c>
      <c r="AG71" s="997"/>
      <c r="AH71" s="997"/>
      <c r="AI71" s="997"/>
      <c r="AJ71" s="997"/>
      <c r="AK71" s="997" t="s">
        <v>548</v>
      </c>
      <c r="AL71" s="997"/>
      <c r="AM71" s="997"/>
      <c r="AN71" s="997"/>
      <c r="AO71" s="997"/>
      <c r="AP71" s="997" t="s">
        <v>551</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2150</v>
      </c>
      <c r="R72" s="997"/>
      <c r="S72" s="997"/>
      <c r="T72" s="997"/>
      <c r="U72" s="997"/>
      <c r="V72" s="997">
        <v>2141</v>
      </c>
      <c r="W72" s="997"/>
      <c r="X72" s="997"/>
      <c r="Y72" s="997"/>
      <c r="Z72" s="997"/>
      <c r="AA72" s="997">
        <v>10</v>
      </c>
      <c r="AB72" s="997"/>
      <c r="AC72" s="997"/>
      <c r="AD72" s="997"/>
      <c r="AE72" s="997"/>
      <c r="AF72" s="997">
        <v>10</v>
      </c>
      <c r="AG72" s="997"/>
      <c r="AH72" s="997"/>
      <c r="AI72" s="997"/>
      <c r="AJ72" s="997"/>
      <c r="AK72" s="997" t="s">
        <v>548</v>
      </c>
      <c r="AL72" s="997"/>
      <c r="AM72" s="997"/>
      <c r="AN72" s="997"/>
      <c r="AO72" s="997"/>
      <c r="AP72" s="997" t="s">
        <v>551</v>
      </c>
      <c r="AQ72" s="997"/>
      <c r="AR72" s="997"/>
      <c r="AS72" s="997"/>
      <c r="AT72" s="997"/>
      <c r="AU72" s="997"/>
      <c r="AV72" s="997"/>
      <c r="AW72" s="997"/>
      <c r="AX72" s="997"/>
      <c r="AY72" s="997"/>
      <c r="AZ72" s="998" t="s">
        <v>545</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395095</v>
      </c>
      <c r="R73" s="997"/>
      <c r="S73" s="997"/>
      <c r="T73" s="997"/>
      <c r="U73" s="997"/>
      <c r="V73" s="997">
        <v>382735</v>
      </c>
      <c r="W73" s="997"/>
      <c r="X73" s="997"/>
      <c r="Y73" s="997"/>
      <c r="Z73" s="997"/>
      <c r="AA73" s="997">
        <v>12360</v>
      </c>
      <c r="AB73" s="997"/>
      <c r="AC73" s="997"/>
      <c r="AD73" s="997"/>
      <c r="AE73" s="997"/>
      <c r="AF73" s="997">
        <v>12360</v>
      </c>
      <c r="AG73" s="997"/>
      <c r="AH73" s="997"/>
      <c r="AI73" s="997"/>
      <c r="AJ73" s="997"/>
      <c r="AK73" s="997">
        <v>2332</v>
      </c>
      <c r="AL73" s="997"/>
      <c r="AM73" s="997"/>
      <c r="AN73" s="997"/>
      <c r="AO73" s="997"/>
      <c r="AP73" s="997" t="s">
        <v>548</v>
      </c>
      <c r="AQ73" s="997"/>
      <c r="AR73" s="997"/>
      <c r="AS73" s="997"/>
      <c r="AT73" s="997"/>
      <c r="AU73" s="997"/>
      <c r="AV73" s="997"/>
      <c r="AW73" s="997"/>
      <c r="AX73" s="997"/>
      <c r="AY73" s="997"/>
      <c r="AZ73" s="998" t="s">
        <v>546</v>
      </c>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300</v>
      </c>
      <c r="R74" s="997"/>
      <c r="S74" s="997"/>
      <c r="T74" s="997"/>
      <c r="U74" s="997"/>
      <c r="V74" s="997">
        <v>294</v>
      </c>
      <c r="W74" s="997"/>
      <c r="X74" s="997"/>
      <c r="Y74" s="997"/>
      <c r="Z74" s="997"/>
      <c r="AA74" s="997">
        <v>7</v>
      </c>
      <c r="AB74" s="997"/>
      <c r="AC74" s="997"/>
      <c r="AD74" s="997"/>
      <c r="AE74" s="997"/>
      <c r="AF74" s="997">
        <v>7</v>
      </c>
      <c r="AG74" s="997"/>
      <c r="AH74" s="997"/>
      <c r="AI74" s="997"/>
      <c r="AJ74" s="997"/>
      <c r="AK74" s="997">
        <v>4</v>
      </c>
      <c r="AL74" s="997"/>
      <c r="AM74" s="997"/>
      <c r="AN74" s="997"/>
      <c r="AO74" s="997"/>
      <c r="AP74" s="997" t="s">
        <v>551</v>
      </c>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550</v>
      </c>
      <c r="C75" s="1001"/>
      <c r="D75" s="1001"/>
      <c r="E75" s="1001"/>
      <c r="F75" s="1001"/>
      <c r="G75" s="1001"/>
      <c r="H75" s="1001"/>
      <c r="I75" s="1001"/>
      <c r="J75" s="1001"/>
      <c r="K75" s="1001"/>
      <c r="L75" s="1001"/>
      <c r="M75" s="1001"/>
      <c r="N75" s="1001"/>
      <c r="O75" s="1001"/>
      <c r="P75" s="1002"/>
      <c r="Q75" s="1004">
        <v>305</v>
      </c>
      <c r="R75" s="1005"/>
      <c r="S75" s="1005"/>
      <c r="T75" s="1005"/>
      <c r="U75" s="1006"/>
      <c r="V75" s="1007">
        <v>285</v>
      </c>
      <c r="W75" s="1005"/>
      <c r="X75" s="1005"/>
      <c r="Y75" s="1005"/>
      <c r="Z75" s="1006"/>
      <c r="AA75" s="1007">
        <v>20</v>
      </c>
      <c r="AB75" s="1005"/>
      <c r="AC75" s="1005"/>
      <c r="AD75" s="1005"/>
      <c r="AE75" s="1006"/>
      <c r="AF75" s="1007">
        <v>9</v>
      </c>
      <c r="AG75" s="1005"/>
      <c r="AH75" s="1005"/>
      <c r="AI75" s="1005"/>
      <c r="AJ75" s="1006"/>
      <c r="AK75" s="1007" t="s">
        <v>548</v>
      </c>
      <c r="AL75" s="1005"/>
      <c r="AM75" s="1005"/>
      <c r="AN75" s="1005"/>
      <c r="AO75" s="1006"/>
      <c r="AP75" s="1007" t="s">
        <v>551</v>
      </c>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12620</v>
      </c>
      <c r="AG88" s="985"/>
      <c r="AH88" s="985"/>
      <c r="AI88" s="985"/>
      <c r="AJ88" s="985"/>
      <c r="AK88" s="989"/>
      <c r="AL88" s="989"/>
      <c r="AM88" s="989"/>
      <c r="AN88" s="989"/>
      <c r="AO88" s="989"/>
      <c r="AP88" s="985">
        <v>1612</v>
      </c>
      <c r="AQ88" s="985"/>
      <c r="AR88" s="985"/>
      <c r="AS88" s="985"/>
      <c r="AT88" s="985"/>
      <c r="AU88" s="985">
        <v>606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902</v>
      </c>
      <c r="CS102" s="977"/>
      <c r="CT102" s="977"/>
      <c r="CU102" s="977"/>
      <c r="CV102" s="978"/>
      <c r="CW102" s="976">
        <v>4</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1797425</v>
      </c>
      <c r="AB110" s="903"/>
      <c r="AC110" s="903"/>
      <c r="AD110" s="903"/>
      <c r="AE110" s="904"/>
      <c r="AF110" s="905">
        <v>1864498</v>
      </c>
      <c r="AG110" s="903"/>
      <c r="AH110" s="903"/>
      <c r="AI110" s="903"/>
      <c r="AJ110" s="904"/>
      <c r="AK110" s="905">
        <v>1819055</v>
      </c>
      <c r="AL110" s="903"/>
      <c r="AM110" s="903"/>
      <c r="AN110" s="903"/>
      <c r="AO110" s="904"/>
      <c r="AP110" s="906">
        <v>16.8</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19071947</v>
      </c>
      <c r="BR110" s="830"/>
      <c r="BS110" s="830"/>
      <c r="BT110" s="830"/>
      <c r="BU110" s="830"/>
      <c r="BV110" s="830">
        <v>19095323</v>
      </c>
      <c r="BW110" s="830"/>
      <c r="BX110" s="830"/>
      <c r="BY110" s="830"/>
      <c r="BZ110" s="830"/>
      <c r="CA110" s="830">
        <v>18909083</v>
      </c>
      <c r="CB110" s="830"/>
      <c r="CC110" s="830"/>
      <c r="CD110" s="830"/>
      <c r="CE110" s="830"/>
      <c r="CF110" s="891">
        <v>175.1</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24430</v>
      </c>
      <c r="BR111" s="801"/>
      <c r="BS111" s="801"/>
      <c r="BT111" s="801"/>
      <c r="BU111" s="801"/>
      <c r="BV111" s="801">
        <v>5274</v>
      </c>
      <c r="BW111" s="801"/>
      <c r="BX111" s="801"/>
      <c r="BY111" s="801"/>
      <c r="BZ111" s="801"/>
      <c r="CA111" s="801">
        <v>4179</v>
      </c>
      <c r="CB111" s="801"/>
      <c r="CC111" s="801"/>
      <c r="CD111" s="801"/>
      <c r="CE111" s="801"/>
      <c r="CF111" s="878">
        <v>0</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412</v>
      </c>
      <c r="AB112" s="814"/>
      <c r="AC112" s="814"/>
      <c r="AD112" s="814"/>
      <c r="AE112" s="815"/>
      <c r="AF112" s="816" t="s">
        <v>412</v>
      </c>
      <c r="AG112" s="814"/>
      <c r="AH112" s="814"/>
      <c r="AI112" s="814"/>
      <c r="AJ112" s="815"/>
      <c r="AK112" s="816" t="s">
        <v>412</v>
      </c>
      <c r="AL112" s="814"/>
      <c r="AM112" s="814"/>
      <c r="AN112" s="814"/>
      <c r="AO112" s="815"/>
      <c r="AP112" s="784" t="s">
        <v>412</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3816986</v>
      </c>
      <c r="BR112" s="801"/>
      <c r="BS112" s="801"/>
      <c r="BT112" s="801"/>
      <c r="BU112" s="801"/>
      <c r="BV112" s="801">
        <v>3718018</v>
      </c>
      <c r="BW112" s="801"/>
      <c r="BX112" s="801"/>
      <c r="BY112" s="801"/>
      <c r="BZ112" s="801"/>
      <c r="CA112" s="801">
        <v>3619479</v>
      </c>
      <c r="CB112" s="801"/>
      <c r="CC112" s="801"/>
      <c r="CD112" s="801"/>
      <c r="CE112" s="801"/>
      <c r="CF112" s="878">
        <v>33.5</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412</v>
      </c>
      <c r="DH112" s="801"/>
      <c r="DI112" s="801"/>
      <c r="DJ112" s="801"/>
      <c r="DK112" s="801"/>
      <c r="DL112" s="801" t="s">
        <v>412</v>
      </c>
      <c r="DM112" s="801"/>
      <c r="DN112" s="801"/>
      <c r="DO112" s="801"/>
      <c r="DP112" s="801"/>
      <c r="DQ112" s="801" t="s">
        <v>412</v>
      </c>
      <c r="DR112" s="801"/>
      <c r="DS112" s="801"/>
      <c r="DT112" s="801"/>
      <c r="DU112" s="801"/>
      <c r="DV112" s="853" t="s">
        <v>412</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421556</v>
      </c>
      <c r="AB113" s="939"/>
      <c r="AC113" s="939"/>
      <c r="AD113" s="939"/>
      <c r="AE113" s="940"/>
      <c r="AF113" s="941">
        <v>405138</v>
      </c>
      <c r="AG113" s="939"/>
      <c r="AH113" s="939"/>
      <c r="AI113" s="939"/>
      <c r="AJ113" s="940"/>
      <c r="AK113" s="941">
        <v>413863</v>
      </c>
      <c r="AL113" s="939"/>
      <c r="AM113" s="939"/>
      <c r="AN113" s="939"/>
      <c r="AO113" s="940"/>
      <c r="AP113" s="942">
        <v>3.8</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417465</v>
      </c>
      <c r="BR113" s="801"/>
      <c r="BS113" s="801"/>
      <c r="BT113" s="801"/>
      <c r="BU113" s="801"/>
      <c r="BV113" s="801">
        <v>482408</v>
      </c>
      <c r="BW113" s="801"/>
      <c r="BX113" s="801"/>
      <c r="BY113" s="801"/>
      <c r="BZ113" s="801"/>
      <c r="CA113" s="801">
        <v>606057</v>
      </c>
      <c r="CB113" s="801"/>
      <c r="CC113" s="801"/>
      <c r="CD113" s="801"/>
      <c r="CE113" s="801"/>
      <c r="CF113" s="878">
        <v>5.6</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412</v>
      </c>
      <c r="DH113" s="814"/>
      <c r="DI113" s="814"/>
      <c r="DJ113" s="814"/>
      <c r="DK113" s="815"/>
      <c r="DL113" s="816" t="s">
        <v>412</v>
      </c>
      <c r="DM113" s="814"/>
      <c r="DN113" s="814"/>
      <c r="DO113" s="814"/>
      <c r="DP113" s="815"/>
      <c r="DQ113" s="816" t="s">
        <v>412</v>
      </c>
      <c r="DR113" s="814"/>
      <c r="DS113" s="814"/>
      <c r="DT113" s="814"/>
      <c r="DU113" s="815"/>
      <c r="DV113" s="784" t="s">
        <v>412</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36125</v>
      </c>
      <c r="AB114" s="814"/>
      <c r="AC114" s="814"/>
      <c r="AD114" s="814"/>
      <c r="AE114" s="815"/>
      <c r="AF114" s="816">
        <v>32026</v>
      </c>
      <c r="AG114" s="814"/>
      <c r="AH114" s="814"/>
      <c r="AI114" s="814"/>
      <c r="AJ114" s="815"/>
      <c r="AK114" s="816">
        <v>45277</v>
      </c>
      <c r="AL114" s="814"/>
      <c r="AM114" s="814"/>
      <c r="AN114" s="814"/>
      <c r="AO114" s="815"/>
      <c r="AP114" s="784">
        <v>0.4</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2727187</v>
      </c>
      <c r="BR114" s="801"/>
      <c r="BS114" s="801"/>
      <c r="BT114" s="801"/>
      <c r="BU114" s="801"/>
      <c r="BV114" s="801">
        <v>2751147</v>
      </c>
      <c r="BW114" s="801"/>
      <c r="BX114" s="801"/>
      <c r="BY114" s="801"/>
      <c r="BZ114" s="801"/>
      <c r="CA114" s="801">
        <v>2653030</v>
      </c>
      <c r="CB114" s="801"/>
      <c r="CC114" s="801"/>
      <c r="CD114" s="801"/>
      <c r="CE114" s="801"/>
      <c r="CF114" s="878">
        <v>24.6</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412</v>
      </c>
      <c r="DH114" s="814"/>
      <c r="DI114" s="814"/>
      <c r="DJ114" s="814"/>
      <c r="DK114" s="815"/>
      <c r="DL114" s="816" t="s">
        <v>412</v>
      </c>
      <c r="DM114" s="814"/>
      <c r="DN114" s="814"/>
      <c r="DO114" s="814"/>
      <c r="DP114" s="815"/>
      <c r="DQ114" s="816" t="s">
        <v>412</v>
      </c>
      <c r="DR114" s="814"/>
      <c r="DS114" s="814"/>
      <c r="DT114" s="814"/>
      <c r="DU114" s="815"/>
      <c r="DV114" s="784" t="s">
        <v>412</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20786</v>
      </c>
      <c r="AB115" s="939"/>
      <c r="AC115" s="939"/>
      <c r="AD115" s="939"/>
      <c r="AE115" s="940"/>
      <c r="AF115" s="941">
        <v>20117</v>
      </c>
      <c r="AG115" s="939"/>
      <c r="AH115" s="939"/>
      <c r="AI115" s="939"/>
      <c r="AJ115" s="940"/>
      <c r="AK115" s="941">
        <v>1283</v>
      </c>
      <c r="AL115" s="939"/>
      <c r="AM115" s="939"/>
      <c r="AN115" s="939"/>
      <c r="AO115" s="940"/>
      <c r="AP115" s="942">
        <v>0</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412</v>
      </c>
      <c r="BR115" s="801"/>
      <c r="BS115" s="801"/>
      <c r="BT115" s="801"/>
      <c r="BU115" s="801"/>
      <c r="BV115" s="801" t="s">
        <v>412</v>
      </c>
      <c r="BW115" s="801"/>
      <c r="BX115" s="801"/>
      <c r="BY115" s="801"/>
      <c r="BZ115" s="801"/>
      <c r="CA115" s="801" t="s">
        <v>412</v>
      </c>
      <c r="CB115" s="801"/>
      <c r="CC115" s="801"/>
      <c r="CD115" s="801"/>
      <c r="CE115" s="801"/>
      <c r="CF115" s="878" t="s">
        <v>412</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412</v>
      </c>
      <c r="DH115" s="814"/>
      <c r="DI115" s="814"/>
      <c r="DJ115" s="814"/>
      <c r="DK115" s="815"/>
      <c r="DL115" s="816" t="s">
        <v>412</v>
      </c>
      <c r="DM115" s="814"/>
      <c r="DN115" s="814"/>
      <c r="DO115" s="814"/>
      <c r="DP115" s="815"/>
      <c r="DQ115" s="816" t="s">
        <v>412</v>
      </c>
      <c r="DR115" s="814"/>
      <c r="DS115" s="814"/>
      <c r="DT115" s="814"/>
      <c r="DU115" s="815"/>
      <c r="DV115" s="784" t="s">
        <v>412</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412</v>
      </c>
      <c r="AB116" s="814"/>
      <c r="AC116" s="814"/>
      <c r="AD116" s="814"/>
      <c r="AE116" s="815"/>
      <c r="AF116" s="816" t="s">
        <v>412</v>
      </c>
      <c r="AG116" s="814"/>
      <c r="AH116" s="814"/>
      <c r="AI116" s="814"/>
      <c r="AJ116" s="815"/>
      <c r="AK116" s="816" t="s">
        <v>412</v>
      </c>
      <c r="AL116" s="814"/>
      <c r="AM116" s="814"/>
      <c r="AN116" s="814"/>
      <c r="AO116" s="815"/>
      <c r="AP116" s="784" t="s">
        <v>412</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24430</v>
      </c>
      <c r="DH116" s="814"/>
      <c r="DI116" s="814"/>
      <c r="DJ116" s="814"/>
      <c r="DK116" s="815"/>
      <c r="DL116" s="816">
        <v>5274</v>
      </c>
      <c r="DM116" s="814"/>
      <c r="DN116" s="814"/>
      <c r="DO116" s="814"/>
      <c r="DP116" s="815"/>
      <c r="DQ116" s="816">
        <v>4179</v>
      </c>
      <c r="DR116" s="814"/>
      <c r="DS116" s="814"/>
      <c r="DT116" s="814"/>
      <c r="DU116" s="815"/>
      <c r="DV116" s="784">
        <v>0</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2275892</v>
      </c>
      <c r="AB117" s="925"/>
      <c r="AC117" s="925"/>
      <c r="AD117" s="925"/>
      <c r="AE117" s="926"/>
      <c r="AF117" s="928">
        <v>2321779</v>
      </c>
      <c r="AG117" s="925"/>
      <c r="AH117" s="925"/>
      <c r="AI117" s="925"/>
      <c r="AJ117" s="926"/>
      <c r="AK117" s="928">
        <v>2279478</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26058015</v>
      </c>
      <c r="BR118" s="888"/>
      <c r="BS118" s="888"/>
      <c r="BT118" s="888"/>
      <c r="BU118" s="888"/>
      <c r="BV118" s="888">
        <v>26052170</v>
      </c>
      <c r="BW118" s="888"/>
      <c r="BX118" s="888"/>
      <c r="BY118" s="888"/>
      <c r="BZ118" s="888"/>
      <c r="CA118" s="888">
        <v>25791828</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4674814</v>
      </c>
      <c r="BR119" s="830"/>
      <c r="BS119" s="830"/>
      <c r="BT119" s="830"/>
      <c r="BU119" s="830"/>
      <c r="BV119" s="830">
        <v>5320631</v>
      </c>
      <c r="BW119" s="830"/>
      <c r="BX119" s="830"/>
      <c r="BY119" s="830"/>
      <c r="BZ119" s="830"/>
      <c r="CA119" s="830">
        <v>4995042</v>
      </c>
      <c r="CB119" s="830"/>
      <c r="CC119" s="830"/>
      <c r="CD119" s="830"/>
      <c r="CE119" s="830"/>
      <c r="CF119" s="891">
        <v>46.3</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281085</v>
      </c>
      <c r="BR120" s="801"/>
      <c r="BS120" s="801"/>
      <c r="BT120" s="801"/>
      <c r="BU120" s="801"/>
      <c r="BV120" s="801">
        <v>260729</v>
      </c>
      <c r="BW120" s="801"/>
      <c r="BX120" s="801"/>
      <c r="BY120" s="801"/>
      <c r="BZ120" s="801"/>
      <c r="CA120" s="801">
        <v>266488</v>
      </c>
      <c r="CB120" s="801"/>
      <c r="CC120" s="801"/>
      <c r="CD120" s="801"/>
      <c r="CE120" s="801"/>
      <c r="CF120" s="878">
        <v>2.5</v>
      </c>
      <c r="CG120" s="879"/>
      <c r="CH120" s="879"/>
      <c r="CI120" s="879"/>
      <c r="CJ120" s="879"/>
      <c r="CK120" s="880" t="s">
        <v>436</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3674526</v>
      </c>
      <c r="DH120" s="830"/>
      <c r="DI120" s="830"/>
      <c r="DJ120" s="830"/>
      <c r="DK120" s="830"/>
      <c r="DL120" s="830">
        <v>3580716</v>
      </c>
      <c r="DM120" s="830"/>
      <c r="DN120" s="830"/>
      <c r="DO120" s="830"/>
      <c r="DP120" s="830"/>
      <c r="DQ120" s="830">
        <v>3483914</v>
      </c>
      <c r="DR120" s="830"/>
      <c r="DS120" s="830"/>
      <c r="DT120" s="830"/>
      <c r="DU120" s="830"/>
      <c r="DV120" s="831">
        <v>32.299999999999997</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15356889</v>
      </c>
      <c r="BR121" s="888"/>
      <c r="BS121" s="888"/>
      <c r="BT121" s="888"/>
      <c r="BU121" s="888"/>
      <c r="BV121" s="888">
        <v>15473760</v>
      </c>
      <c r="BW121" s="888"/>
      <c r="BX121" s="888"/>
      <c r="BY121" s="888"/>
      <c r="BZ121" s="888"/>
      <c r="CA121" s="888">
        <v>15535171</v>
      </c>
      <c r="CB121" s="888"/>
      <c r="CC121" s="888"/>
      <c r="CD121" s="888"/>
      <c r="CE121" s="888"/>
      <c r="CF121" s="889">
        <v>143.9</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137402</v>
      </c>
      <c r="DH121" s="801"/>
      <c r="DI121" s="801"/>
      <c r="DJ121" s="801"/>
      <c r="DK121" s="801"/>
      <c r="DL121" s="801">
        <v>132435</v>
      </c>
      <c r="DM121" s="801"/>
      <c r="DN121" s="801"/>
      <c r="DO121" s="801"/>
      <c r="DP121" s="801"/>
      <c r="DQ121" s="801">
        <v>131810</v>
      </c>
      <c r="DR121" s="801"/>
      <c r="DS121" s="801"/>
      <c r="DT121" s="801"/>
      <c r="DU121" s="801"/>
      <c r="DV121" s="853">
        <v>1.2</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20312788</v>
      </c>
      <c r="BR122" s="870"/>
      <c r="BS122" s="870"/>
      <c r="BT122" s="870"/>
      <c r="BU122" s="870"/>
      <c r="BV122" s="870">
        <v>21055120</v>
      </c>
      <c r="BW122" s="870"/>
      <c r="BX122" s="870"/>
      <c r="BY122" s="870"/>
      <c r="BZ122" s="870"/>
      <c r="CA122" s="870">
        <v>20796701</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v>5058</v>
      </c>
      <c r="DH122" s="801"/>
      <c r="DI122" s="801"/>
      <c r="DJ122" s="801"/>
      <c r="DK122" s="801"/>
      <c r="DL122" s="801">
        <v>4867</v>
      </c>
      <c r="DM122" s="801"/>
      <c r="DN122" s="801"/>
      <c r="DO122" s="801"/>
      <c r="DP122" s="801"/>
      <c r="DQ122" s="801">
        <v>3755</v>
      </c>
      <c r="DR122" s="801"/>
      <c r="DS122" s="801"/>
      <c r="DT122" s="801"/>
      <c r="DU122" s="801"/>
      <c r="DV122" s="853">
        <v>0</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20524</v>
      </c>
      <c r="AB123" s="814"/>
      <c r="AC123" s="814"/>
      <c r="AD123" s="814"/>
      <c r="AE123" s="815"/>
      <c r="AF123" s="816">
        <v>19884</v>
      </c>
      <c r="AG123" s="814"/>
      <c r="AH123" s="814"/>
      <c r="AI123" s="814"/>
      <c r="AJ123" s="815"/>
      <c r="AK123" s="816">
        <v>1095</v>
      </c>
      <c r="AL123" s="814"/>
      <c r="AM123" s="814"/>
      <c r="AN123" s="814"/>
      <c r="AO123" s="815"/>
      <c r="AP123" s="784">
        <v>0</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54.7</v>
      </c>
      <c r="BR123" s="862"/>
      <c r="BS123" s="862"/>
      <c r="BT123" s="862"/>
      <c r="BU123" s="862"/>
      <c r="BV123" s="862">
        <v>47.6</v>
      </c>
      <c r="BW123" s="862"/>
      <c r="BX123" s="862"/>
      <c r="BY123" s="862"/>
      <c r="BZ123" s="862"/>
      <c r="CA123" s="862">
        <v>46.2</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t="s">
        <v>442</v>
      </c>
      <c r="DH123" s="814"/>
      <c r="DI123" s="814"/>
      <c r="DJ123" s="814"/>
      <c r="DK123" s="815"/>
      <c r="DL123" s="816" t="s">
        <v>442</v>
      </c>
      <c r="DM123" s="814"/>
      <c r="DN123" s="814"/>
      <c r="DO123" s="814"/>
      <c r="DP123" s="815"/>
      <c r="DQ123" s="816" t="s">
        <v>442</v>
      </c>
      <c r="DR123" s="814"/>
      <c r="DS123" s="814"/>
      <c r="DT123" s="814"/>
      <c r="DU123" s="815"/>
      <c r="DV123" s="784" t="s">
        <v>442</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442</v>
      </c>
      <c r="DH124" s="747"/>
      <c r="DI124" s="747"/>
      <c r="DJ124" s="747"/>
      <c r="DK124" s="748"/>
      <c r="DL124" s="749" t="s">
        <v>442</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442</v>
      </c>
      <c r="AB126" s="814"/>
      <c r="AC126" s="814"/>
      <c r="AD126" s="814"/>
      <c r="AE126" s="815"/>
      <c r="AF126" s="816" t="s">
        <v>442</v>
      </c>
      <c r="AG126" s="814"/>
      <c r="AH126" s="814"/>
      <c r="AI126" s="814"/>
      <c r="AJ126" s="815"/>
      <c r="AK126" s="816" t="s">
        <v>442</v>
      </c>
      <c r="AL126" s="814"/>
      <c r="AM126" s="814"/>
      <c r="AN126" s="814"/>
      <c r="AO126" s="815"/>
      <c r="AP126" s="784" t="s">
        <v>442</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262</v>
      </c>
      <c r="AB127" s="814"/>
      <c r="AC127" s="814"/>
      <c r="AD127" s="814"/>
      <c r="AE127" s="815"/>
      <c r="AF127" s="816">
        <v>233</v>
      </c>
      <c r="AG127" s="814"/>
      <c r="AH127" s="814"/>
      <c r="AI127" s="814"/>
      <c r="AJ127" s="815"/>
      <c r="AK127" s="816">
        <v>188</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442</v>
      </c>
      <c r="BG127" s="791"/>
      <c r="BH127" s="791"/>
      <c r="BI127" s="791"/>
      <c r="BJ127" s="791"/>
      <c r="BK127" s="791"/>
      <c r="BL127" s="792"/>
      <c r="BM127" s="790">
        <v>13.04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442</v>
      </c>
      <c r="DM127" s="850"/>
      <c r="DN127" s="850"/>
      <c r="DO127" s="850"/>
      <c r="DP127" s="850"/>
      <c r="DQ127" s="850" t="s">
        <v>442</v>
      </c>
      <c r="DR127" s="850"/>
      <c r="DS127" s="850"/>
      <c r="DT127" s="850"/>
      <c r="DU127" s="850"/>
      <c r="DV127" s="851" t="s">
        <v>442</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78432</v>
      </c>
      <c r="AB128" s="754"/>
      <c r="AC128" s="754"/>
      <c r="AD128" s="754"/>
      <c r="AE128" s="755"/>
      <c r="AF128" s="756">
        <v>74150</v>
      </c>
      <c r="AG128" s="754"/>
      <c r="AH128" s="754"/>
      <c r="AI128" s="754"/>
      <c r="AJ128" s="755"/>
      <c r="AK128" s="756">
        <v>75989</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18.04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11765295</v>
      </c>
      <c r="AB129" s="814"/>
      <c r="AC129" s="814"/>
      <c r="AD129" s="814"/>
      <c r="AE129" s="815"/>
      <c r="AF129" s="816">
        <v>11844144</v>
      </c>
      <c r="AG129" s="814"/>
      <c r="AH129" s="814"/>
      <c r="AI129" s="814"/>
      <c r="AJ129" s="815"/>
      <c r="AK129" s="816">
        <v>12103548</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8.5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1275220</v>
      </c>
      <c r="AB130" s="814"/>
      <c r="AC130" s="814"/>
      <c r="AD130" s="814"/>
      <c r="AE130" s="815"/>
      <c r="AF130" s="816">
        <v>1362061</v>
      </c>
      <c r="AG130" s="814"/>
      <c r="AH130" s="814"/>
      <c r="AI130" s="814"/>
      <c r="AJ130" s="815"/>
      <c r="AK130" s="816">
        <v>1304982</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46.2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10490075</v>
      </c>
      <c r="AB131" s="747"/>
      <c r="AC131" s="747"/>
      <c r="AD131" s="747"/>
      <c r="AE131" s="748"/>
      <c r="AF131" s="749">
        <v>10482083</v>
      </c>
      <c r="AG131" s="747"/>
      <c r="AH131" s="747"/>
      <c r="AI131" s="747"/>
      <c r="AJ131" s="748"/>
      <c r="AK131" s="749">
        <v>10798566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8.7915482019999995</v>
      </c>
      <c r="AB132" s="770"/>
      <c r="AC132" s="770"/>
      <c r="AD132" s="770"/>
      <c r="AE132" s="771"/>
      <c r="AF132" s="772">
        <v>8.4483971360000005</v>
      </c>
      <c r="AG132" s="770"/>
      <c r="AH132" s="770"/>
      <c r="AI132" s="770"/>
      <c r="AJ132" s="771"/>
      <c r="AK132" s="772">
        <v>8.3206140519999998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8.6999999999999993</v>
      </c>
      <c r="AB133" s="779"/>
      <c r="AC133" s="779"/>
      <c r="AD133" s="779"/>
      <c r="AE133" s="780"/>
      <c r="AF133" s="778">
        <v>8.6</v>
      </c>
      <c r="AG133" s="779"/>
      <c r="AH133" s="779"/>
      <c r="AI133" s="779"/>
      <c r="AJ133" s="780"/>
      <c r="AK133" s="778">
        <v>8.5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2785550</v>
      </c>
      <c r="L9" s="264">
        <v>55902</v>
      </c>
      <c r="M9" s="265">
        <v>78171</v>
      </c>
      <c r="N9" s="266">
        <v>-28.5</v>
      </c>
    </row>
    <row r="10" spans="1:16">
      <c r="A10" s="248"/>
      <c r="B10" s="244"/>
      <c r="C10" s="244"/>
      <c r="D10" s="244"/>
      <c r="E10" s="244"/>
      <c r="F10" s="244"/>
      <c r="G10" s="1163" t="s">
        <v>476</v>
      </c>
      <c r="H10" s="1164"/>
      <c r="I10" s="1164"/>
      <c r="J10" s="1165"/>
      <c r="K10" s="267">
        <v>428187</v>
      </c>
      <c r="L10" s="268">
        <v>8593</v>
      </c>
      <c r="M10" s="269">
        <v>7086</v>
      </c>
      <c r="N10" s="270">
        <v>21.3</v>
      </c>
    </row>
    <row r="11" spans="1:16" ht="13.5" customHeight="1">
      <c r="A11" s="248"/>
      <c r="B11" s="244"/>
      <c r="C11" s="244"/>
      <c r="D11" s="244"/>
      <c r="E11" s="244"/>
      <c r="F11" s="244"/>
      <c r="G11" s="1163" t="s">
        <v>477</v>
      </c>
      <c r="H11" s="1164"/>
      <c r="I11" s="1164"/>
      <c r="J11" s="1165"/>
      <c r="K11" s="267">
        <v>376126</v>
      </c>
      <c r="L11" s="268">
        <v>7548</v>
      </c>
      <c r="M11" s="269">
        <v>8305</v>
      </c>
      <c r="N11" s="270">
        <v>-9.1</v>
      </c>
    </row>
    <row r="12" spans="1:16" ht="13.5" customHeight="1">
      <c r="A12" s="248"/>
      <c r="B12" s="244"/>
      <c r="C12" s="244"/>
      <c r="D12" s="244"/>
      <c r="E12" s="244"/>
      <c r="F12" s="244"/>
      <c r="G12" s="1163" t="s">
        <v>478</v>
      </c>
      <c r="H12" s="1164"/>
      <c r="I12" s="1164"/>
      <c r="J12" s="1165"/>
      <c r="K12" s="267" t="s">
        <v>479</v>
      </c>
      <c r="L12" s="268" t="s">
        <v>479</v>
      </c>
      <c r="M12" s="269">
        <v>1019</v>
      </c>
      <c r="N12" s="270" t="s">
        <v>479</v>
      </c>
    </row>
    <row r="13" spans="1:16" ht="13.5" customHeight="1">
      <c r="A13" s="248"/>
      <c r="B13" s="244"/>
      <c r="C13" s="244"/>
      <c r="D13" s="244"/>
      <c r="E13" s="244"/>
      <c r="F13" s="244"/>
      <c r="G13" s="1163" t="s">
        <v>480</v>
      </c>
      <c r="H13" s="1164"/>
      <c r="I13" s="1164"/>
      <c r="J13" s="1165"/>
      <c r="K13" s="267" t="s">
        <v>479</v>
      </c>
      <c r="L13" s="268" t="s">
        <v>479</v>
      </c>
      <c r="M13" s="269" t="s">
        <v>479</v>
      </c>
      <c r="N13" s="270" t="s">
        <v>479</v>
      </c>
    </row>
    <row r="14" spans="1:16" ht="13.5" customHeight="1">
      <c r="A14" s="248"/>
      <c r="B14" s="244"/>
      <c r="C14" s="244"/>
      <c r="D14" s="244"/>
      <c r="E14" s="244"/>
      <c r="F14" s="244"/>
      <c r="G14" s="1163" t="s">
        <v>481</v>
      </c>
      <c r="H14" s="1164"/>
      <c r="I14" s="1164"/>
      <c r="J14" s="1165"/>
      <c r="K14" s="267">
        <v>140090</v>
      </c>
      <c r="L14" s="268">
        <v>2811</v>
      </c>
      <c r="M14" s="269">
        <v>3571</v>
      </c>
      <c r="N14" s="270">
        <v>-21.3</v>
      </c>
    </row>
    <row r="15" spans="1:16" ht="13.5" customHeight="1">
      <c r="A15" s="248"/>
      <c r="B15" s="244"/>
      <c r="C15" s="244"/>
      <c r="D15" s="244"/>
      <c r="E15" s="244"/>
      <c r="F15" s="244"/>
      <c r="G15" s="1163" t="s">
        <v>482</v>
      </c>
      <c r="H15" s="1164"/>
      <c r="I15" s="1164"/>
      <c r="J15" s="1165"/>
      <c r="K15" s="267">
        <v>52467</v>
      </c>
      <c r="L15" s="268">
        <v>1053</v>
      </c>
      <c r="M15" s="269">
        <v>1563</v>
      </c>
      <c r="N15" s="270">
        <v>-32.6</v>
      </c>
    </row>
    <row r="16" spans="1:16">
      <c r="A16" s="248"/>
      <c r="B16" s="244"/>
      <c r="C16" s="244"/>
      <c r="D16" s="244"/>
      <c r="E16" s="244"/>
      <c r="F16" s="244"/>
      <c r="G16" s="1166" t="s">
        <v>483</v>
      </c>
      <c r="H16" s="1167"/>
      <c r="I16" s="1167"/>
      <c r="J16" s="1168"/>
      <c r="K16" s="268">
        <v>-203626</v>
      </c>
      <c r="L16" s="268">
        <v>-4086</v>
      </c>
      <c r="M16" s="269">
        <v>-7459</v>
      </c>
      <c r="N16" s="270">
        <v>-45.2</v>
      </c>
    </row>
    <row r="17" spans="1:16">
      <c r="A17" s="248"/>
      <c r="B17" s="244"/>
      <c r="C17" s="244"/>
      <c r="D17" s="244"/>
      <c r="E17" s="244"/>
      <c r="F17" s="244"/>
      <c r="G17" s="1166" t="s">
        <v>167</v>
      </c>
      <c r="H17" s="1167"/>
      <c r="I17" s="1167"/>
      <c r="J17" s="1168"/>
      <c r="K17" s="268">
        <v>3578794</v>
      </c>
      <c r="L17" s="268">
        <v>71822</v>
      </c>
      <c r="M17" s="269">
        <v>92257</v>
      </c>
      <c r="N17" s="270">
        <v>-22.2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7</v>
      </c>
      <c r="L21" s="281">
        <v>8.7899999999999991</v>
      </c>
      <c r="M21" s="282">
        <v>-1.79</v>
      </c>
      <c r="N21" s="249"/>
      <c r="O21" s="283"/>
      <c r="P21" s="279"/>
    </row>
    <row r="22" spans="1:16" s="284" customFormat="1">
      <c r="A22" s="279"/>
      <c r="B22" s="249"/>
      <c r="C22" s="249"/>
      <c r="D22" s="249"/>
      <c r="E22" s="249"/>
      <c r="F22" s="249"/>
      <c r="G22" s="1160" t="s">
        <v>489</v>
      </c>
      <c r="H22" s="1161"/>
      <c r="I22" s="1161"/>
      <c r="J22" s="1162"/>
      <c r="K22" s="285">
        <v>98.1</v>
      </c>
      <c r="L22" s="286">
        <v>97.6</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1819055</v>
      </c>
      <c r="L32" s="294">
        <v>36506</v>
      </c>
      <c r="M32" s="295">
        <v>53720</v>
      </c>
      <c r="N32" s="296">
        <v>-32</v>
      </c>
    </row>
    <row r="33" spans="1:16" ht="13.5" customHeight="1">
      <c r="A33" s="248"/>
      <c r="B33" s="244"/>
      <c r="C33" s="244"/>
      <c r="D33" s="244"/>
      <c r="E33" s="244"/>
      <c r="F33" s="244"/>
      <c r="G33" s="1151" t="s">
        <v>494</v>
      </c>
      <c r="H33" s="1152"/>
      <c r="I33" s="1152"/>
      <c r="J33" s="1153"/>
      <c r="K33" s="294" t="s">
        <v>479</v>
      </c>
      <c r="L33" s="294" t="s">
        <v>479</v>
      </c>
      <c r="M33" s="295" t="s">
        <v>479</v>
      </c>
      <c r="N33" s="296" t="s">
        <v>479</v>
      </c>
    </row>
    <row r="34" spans="1:16" ht="27" customHeight="1">
      <c r="A34" s="248"/>
      <c r="B34" s="244"/>
      <c r="C34" s="244"/>
      <c r="D34" s="244"/>
      <c r="E34" s="244"/>
      <c r="F34" s="244"/>
      <c r="G34" s="1151" t="s">
        <v>495</v>
      </c>
      <c r="H34" s="1152"/>
      <c r="I34" s="1152"/>
      <c r="J34" s="1153"/>
      <c r="K34" s="294" t="s">
        <v>479</v>
      </c>
      <c r="L34" s="294" t="s">
        <v>479</v>
      </c>
      <c r="M34" s="295">
        <v>10</v>
      </c>
      <c r="N34" s="296" t="s">
        <v>479</v>
      </c>
    </row>
    <row r="35" spans="1:16" ht="27" customHeight="1">
      <c r="A35" s="248"/>
      <c r="B35" s="244"/>
      <c r="C35" s="244"/>
      <c r="D35" s="244"/>
      <c r="E35" s="244"/>
      <c r="F35" s="244"/>
      <c r="G35" s="1151" t="s">
        <v>496</v>
      </c>
      <c r="H35" s="1152"/>
      <c r="I35" s="1152"/>
      <c r="J35" s="1153"/>
      <c r="K35" s="294">
        <v>413863</v>
      </c>
      <c r="L35" s="294">
        <v>8306</v>
      </c>
      <c r="M35" s="295">
        <v>17157</v>
      </c>
      <c r="N35" s="296">
        <v>-51.6</v>
      </c>
    </row>
    <row r="36" spans="1:16" ht="27" customHeight="1">
      <c r="A36" s="248"/>
      <c r="B36" s="244"/>
      <c r="C36" s="244"/>
      <c r="D36" s="244"/>
      <c r="E36" s="244"/>
      <c r="F36" s="244"/>
      <c r="G36" s="1151" t="s">
        <v>497</v>
      </c>
      <c r="H36" s="1152"/>
      <c r="I36" s="1152"/>
      <c r="J36" s="1153"/>
      <c r="K36" s="294">
        <v>45277</v>
      </c>
      <c r="L36" s="294">
        <v>909</v>
      </c>
      <c r="M36" s="295">
        <v>2855</v>
      </c>
      <c r="N36" s="296">
        <v>-68.2</v>
      </c>
    </row>
    <row r="37" spans="1:16" ht="13.5" customHeight="1">
      <c r="A37" s="248"/>
      <c r="B37" s="244"/>
      <c r="C37" s="244"/>
      <c r="D37" s="244"/>
      <c r="E37" s="244"/>
      <c r="F37" s="244"/>
      <c r="G37" s="1151" t="s">
        <v>498</v>
      </c>
      <c r="H37" s="1152"/>
      <c r="I37" s="1152"/>
      <c r="J37" s="1153"/>
      <c r="K37" s="294">
        <v>1283</v>
      </c>
      <c r="L37" s="294">
        <v>26</v>
      </c>
      <c r="M37" s="295">
        <v>650</v>
      </c>
      <c r="N37" s="296">
        <v>-96</v>
      </c>
    </row>
    <row r="38" spans="1:16" ht="27" customHeight="1">
      <c r="A38" s="248"/>
      <c r="B38" s="244"/>
      <c r="C38" s="244"/>
      <c r="D38" s="244"/>
      <c r="E38" s="244"/>
      <c r="F38" s="244"/>
      <c r="G38" s="1154" t="s">
        <v>499</v>
      </c>
      <c r="H38" s="1155"/>
      <c r="I38" s="1155"/>
      <c r="J38" s="1156"/>
      <c r="K38" s="297" t="s">
        <v>479</v>
      </c>
      <c r="L38" s="297" t="s">
        <v>479</v>
      </c>
      <c r="M38" s="298">
        <v>6</v>
      </c>
      <c r="N38" s="299" t="s">
        <v>479</v>
      </c>
      <c r="O38" s="293"/>
    </row>
    <row r="39" spans="1:16">
      <c r="A39" s="248"/>
      <c r="B39" s="244"/>
      <c r="C39" s="244"/>
      <c r="D39" s="244"/>
      <c r="E39" s="244"/>
      <c r="F39" s="244"/>
      <c r="G39" s="1154" t="s">
        <v>500</v>
      </c>
      <c r="H39" s="1155"/>
      <c r="I39" s="1155"/>
      <c r="J39" s="1156"/>
      <c r="K39" s="300">
        <v>-75989</v>
      </c>
      <c r="L39" s="300">
        <v>-1525</v>
      </c>
      <c r="M39" s="301">
        <v>-6166</v>
      </c>
      <c r="N39" s="302">
        <v>-75.3</v>
      </c>
      <c r="O39" s="293"/>
    </row>
    <row r="40" spans="1:16" ht="27" customHeight="1">
      <c r="A40" s="248"/>
      <c r="B40" s="244"/>
      <c r="C40" s="244"/>
      <c r="D40" s="244"/>
      <c r="E40" s="244"/>
      <c r="F40" s="244"/>
      <c r="G40" s="1151" t="s">
        <v>501</v>
      </c>
      <c r="H40" s="1152"/>
      <c r="I40" s="1152"/>
      <c r="J40" s="1153"/>
      <c r="K40" s="300">
        <v>-1304982</v>
      </c>
      <c r="L40" s="300">
        <v>-26189</v>
      </c>
      <c r="M40" s="301">
        <v>-46160</v>
      </c>
      <c r="N40" s="302">
        <v>-43.3</v>
      </c>
      <c r="O40" s="293"/>
    </row>
    <row r="41" spans="1:16">
      <c r="A41" s="248"/>
      <c r="B41" s="244"/>
      <c r="C41" s="244"/>
      <c r="D41" s="244"/>
      <c r="E41" s="244"/>
      <c r="F41" s="244"/>
      <c r="G41" s="1157" t="s">
        <v>278</v>
      </c>
      <c r="H41" s="1158"/>
      <c r="I41" s="1158"/>
      <c r="J41" s="1159"/>
      <c r="K41" s="294">
        <v>898507</v>
      </c>
      <c r="L41" s="300">
        <v>18032</v>
      </c>
      <c r="M41" s="301">
        <v>22072</v>
      </c>
      <c r="N41" s="302">
        <v>-18.3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2245426</v>
      </c>
      <c r="J51" s="320">
        <v>45211</v>
      </c>
      <c r="K51" s="321">
        <v>-34.700000000000003</v>
      </c>
      <c r="L51" s="322">
        <v>67201</v>
      </c>
      <c r="M51" s="323">
        <v>8.6</v>
      </c>
      <c r="N51" s="324">
        <v>-43.3</v>
      </c>
    </row>
    <row r="52" spans="1:14">
      <c r="A52" s="248"/>
      <c r="B52" s="244"/>
      <c r="C52" s="244"/>
      <c r="D52" s="244"/>
      <c r="E52" s="244"/>
      <c r="F52" s="244"/>
      <c r="G52" s="325"/>
      <c r="H52" s="326" t="s">
        <v>512</v>
      </c>
      <c r="I52" s="327">
        <v>1690427</v>
      </c>
      <c r="J52" s="328">
        <v>34037</v>
      </c>
      <c r="K52" s="329">
        <v>-40.799999999999997</v>
      </c>
      <c r="L52" s="330">
        <v>35210</v>
      </c>
      <c r="M52" s="331">
        <v>9.4</v>
      </c>
      <c r="N52" s="332">
        <v>-50.2</v>
      </c>
    </row>
    <row r="53" spans="1:14">
      <c r="A53" s="248"/>
      <c r="B53" s="244"/>
      <c r="C53" s="244"/>
      <c r="D53" s="244"/>
      <c r="E53" s="244"/>
      <c r="F53" s="244"/>
      <c r="G53" s="310" t="s">
        <v>513</v>
      </c>
      <c r="H53" s="311"/>
      <c r="I53" s="319">
        <v>2362606</v>
      </c>
      <c r="J53" s="320">
        <v>47203</v>
      </c>
      <c r="K53" s="321">
        <v>4.4000000000000004</v>
      </c>
      <c r="L53" s="322">
        <v>75709</v>
      </c>
      <c r="M53" s="323">
        <v>12.7</v>
      </c>
      <c r="N53" s="324">
        <v>-8.3000000000000007</v>
      </c>
    </row>
    <row r="54" spans="1:14">
      <c r="A54" s="248"/>
      <c r="B54" s="244"/>
      <c r="C54" s="244"/>
      <c r="D54" s="244"/>
      <c r="E54" s="244"/>
      <c r="F54" s="244"/>
      <c r="G54" s="325"/>
      <c r="H54" s="326" t="s">
        <v>512</v>
      </c>
      <c r="I54" s="327">
        <v>1872223</v>
      </c>
      <c r="J54" s="328">
        <v>37406</v>
      </c>
      <c r="K54" s="329">
        <v>9.9</v>
      </c>
      <c r="L54" s="330">
        <v>35212</v>
      </c>
      <c r="M54" s="331">
        <v>0</v>
      </c>
      <c r="N54" s="332">
        <v>9.9</v>
      </c>
    </row>
    <row r="55" spans="1:14">
      <c r="A55" s="248"/>
      <c r="B55" s="244"/>
      <c r="C55" s="244"/>
      <c r="D55" s="244"/>
      <c r="E55" s="244"/>
      <c r="F55" s="244"/>
      <c r="G55" s="310" t="s">
        <v>514</v>
      </c>
      <c r="H55" s="311"/>
      <c r="I55" s="319">
        <v>2433206</v>
      </c>
      <c r="J55" s="320">
        <v>48621</v>
      </c>
      <c r="K55" s="321">
        <v>3</v>
      </c>
      <c r="L55" s="322">
        <v>90961</v>
      </c>
      <c r="M55" s="323">
        <v>20.100000000000001</v>
      </c>
      <c r="N55" s="324">
        <v>-17.100000000000001</v>
      </c>
    </row>
    <row r="56" spans="1:14">
      <c r="A56" s="248"/>
      <c r="B56" s="244"/>
      <c r="C56" s="244"/>
      <c r="D56" s="244"/>
      <c r="E56" s="244"/>
      <c r="F56" s="244"/>
      <c r="G56" s="325"/>
      <c r="H56" s="326" t="s">
        <v>512</v>
      </c>
      <c r="I56" s="327">
        <v>1918013</v>
      </c>
      <c r="J56" s="328">
        <v>38327</v>
      </c>
      <c r="K56" s="329">
        <v>2.5</v>
      </c>
      <c r="L56" s="330">
        <v>37720</v>
      </c>
      <c r="M56" s="331">
        <v>7.1</v>
      </c>
      <c r="N56" s="332">
        <v>-4.5999999999999996</v>
      </c>
    </row>
    <row r="57" spans="1:14">
      <c r="A57" s="248"/>
      <c r="B57" s="244"/>
      <c r="C57" s="244"/>
      <c r="D57" s="244"/>
      <c r="E57" s="244"/>
      <c r="F57" s="244"/>
      <c r="G57" s="310" t="s">
        <v>515</v>
      </c>
      <c r="H57" s="311"/>
      <c r="I57" s="319">
        <v>2019590</v>
      </c>
      <c r="J57" s="320">
        <v>40470</v>
      </c>
      <c r="K57" s="321">
        <v>-16.8</v>
      </c>
      <c r="L57" s="322">
        <v>106614</v>
      </c>
      <c r="M57" s="323">
        <v>17.2</v>
      </c>
      <c r="N57" s="324">
        <v>-34</v>
      </c>
    </row>
    <row r="58" spans="1:14">
      <c r="A58" s="248"/>
      <c r="B58" s="244"/>
      <c r="C58" s="244"/>
      <c r="D58" s="244"/>
      <c r="E58" s="244"/>
      <c r="F58" s="244"/>
      <c r="G58" s="325"/>
      <c r="H58" s="326" t="s">
        <v>512</v>
      </c>
      <c r="I58" s="327">
        <v>1702246</v>
      </c>
      <c r="J58" s="328">
        <v>34110</v>
      </c>
      <c r="K58" s="329">
        <v>-11</v>
      </c>
      <c r="L58" s="330">
        <v>45545</v>
      </c>
      <c r="M58" s="331">
        <v>20.7</v>
      </c>
      <c r="N58" s="332">
        <v>-31.7</v>
      </c>
    </row>
    <row r="59" spans="1:14">
      <c r="A59" s="248"/>
      <c r="B59" s="244"/>
      <c r="C59" s="244"/>
      <c r="D59" s="244"/>
      <c r="E59" s="244"/>
      <c r="F59" s="244"/>
      <c r="G59" s="310" t="s">
        <v>516</v>
      </c>
      <c r="H59" s="311"/>
      <c r="I59" s="319">
        <v>1997489</v>
      </c>
      <c r="J59" s="320">
        <v>40087</v>
      </c>
      <c r="K59" s="321">
        <v>-0.9</v>
      </c>
      <c r="L59" s="322">
        <v>63727</v>
      </c>
      <c r="M59" s="323">
        <v>-40.200000000000003</v>
      </c>
      <c r="N59" s="324">
        <v>39.299999999999997</v>
      </c>
    </row>
    <row r="60" spans="1:14">
      <c r="A60" s="248"/>
      <c r="B60" s="244"/>
      <c r="C60" s="244"/>
      <c r="D60" s="244"/>
      <c r="E60" s="244"/>
      <c r="F60" s="244"/>
      <c r="G60" s="325"/>
      <c r="H60" s="326" t="s">
        <v>512</v>
      </c>
      <c r="I60" s="333">
        <v>1452507</v>
      </c>
      <c r="J60" s="328">
        <v>29150</v>
      </c>
      <c r="K60" s="329">
        <v>-14.5</v>
      </c>
      <c r="L60" s="330">
        <v>34577</v>
      </c>
      <c r="M60" s="331">
        <v>-24.1</v>
      </c>
      <c r="N60" s="332">
        <v>9.6</v>
      </c>
    </row>
    <row r="61" spans="1:14">
      <c r="A61" s="248"/>
      <c r="B61" s="244"/>
      <c r="C61" s="244"/>
      <c r="D61" s="244"/>
      <c r="E61" s="244"/>
      <c r="F61" s="244"/>
      <c r="G61" s="310" t="s">
        <v>517</v>
      </c>
      <c r="H61" s="334"/>
      <c r="I61" s="335">
        <v>2211663</v>
      </c>
      <c r="J61" s="336">
        <v>44318</v>
      </c>
      <c r="K61" s="337">
        <v>-9</v>
      </c>
      <c r="L61" s="338">
        <v>80842</v>
      </c>
      <c r="M61" s="339">
        <v>3.7</v>
      </c>
      <c r="N61" s="324">
        <v>-12.7</v>
      </c>
    </row>
    <row r="62" spans="1:14">
      <c r="A62" s="248"/>
      <c r="B62" s="244"/>
      <c r="C62" s="244"/>
      <c r="D62" s="244"/>
      <c r="E62" s="244"/>
      <c r="F62" s="244"/>
      <c r="G62" s="325"/>
      <c r="H62" s="326" t="s">
        <v>512</v>
      </c>
      <c r="I62" s="327">
        <v>1727083</v>
      </c>
      <c r="J62" s="328">
        <v>34606</v>
      </c>
      <c r="K62" s="329">
        <v>-10.8</v>
      </c>
      <c r="L62" s="330">
        <v>37653</v>
      </c>
      <c r="M62" s="331">
        <v>2.6</v>
      </c>
      <c r="N62" s="332">
        <v>-13.4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29.38</v>
      </c>
      <c r="G47" s="12">
        <v>26.93</v>
      </c>
      <c r="H47" s="12">
        <v>24.05</v>
      </c>
      <c r="I47" s="12">
        <v>29.63</v>
      </c>
      <c r="J47" s="13">
        <v>26.04</v>
      </c>
    </row>
    <row r="48" spans="2:10" ht="57.75" customHeight="1">
      <c r="B48" s="14"/>
      <c r="C48" s="1171" t="s">
        <v>4</v>
      </c>
      <c r="D48" s="1171"/>
      <c r="E48" s="1172"/>
      <c r="F48" s="15">
        <v>7.4</v>
      </c>
      <c r="G48" s="16">
        <v>6.08</v>
      </c>
      <c r="H48" s="16">
        <v>7.26</v>
      </c>
      <c r="I48" s="16">
        <v>7.26</v>
      </c>
      <c r="J48" s="17">
        <v>3.28</v>
      </c>
    </row>
    <row r="49" spans="2:10" ht="57.75" customHeight="1" thickBot="1">
      <c r="B49" s="18"/>
      <c r="C49" s="1173" t="s">
        <v>5</v>
      </c>
      <c r="D49" s="1173"/>
      <c r="E49" s="1174"/>
      <c r="F49" s="19">
        <v>6.38</v>
      </c>
      <c r="G49" s="20" t="s">
        <v>524</v>
      </c>
      <c r="H49" s="20" t="s">
        <v>525</v>
      </c>
      <c r="I49" s="20">
        <v>5.78</v>
      </c>
      <c r="J49" s="21" t="s">
        <v>526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527</v>
      </c>
      <c r="D34" s="1181"/>
      <c r="E34" s="1182"/>
      <c r="F34" s="32">
        <v>7.79</v>
      </c>
      <c r="G34" s="33">
        <v>5.79</v>
      </c>
      <c r="H34" s="33">
        <v>6.06</v>
      </c>
      <c r="I34" s="33">
        <v>6.41</v>
      </c>
      <c r="J34" s="34">
        <v>7.72</v>
      </c>
      <c r="K34" s="22"/>
      <c r="L34" s="22"/>
      <c r="M34" s="22"/>
      <c r="N34" s="22"/>
      <c r="O34" s="22"/>
      <c r="P34" s="22"/>
    </row>
    <row r="35" spans="1:16" ht="39" customHeight="1">
      <c r="A35" s="22"/>
      <c r="B35" s="35"/>
      <c r="C35" s="1175" t="s">
        <v>528</v>
      </c>
      <c r="D35" s="1176"/>
      <c r="E35" s="1177"/>
      <c r="F35" s="36">
        <v>0.03</v>
      </c>
      <c r="G35" s="37">
        <v>0.02</v>
      </c>
      <c r="H35" s="37">
        <v>0.03</v>
      </c>
      <c r="I35" s="37">
        <v>0.04</v>
      </c>
      <c r="J35" s="38">
        <v>3.63</v>
      </c>
      <c r="K35" s="22"/>
      <c r="L35" s="22"/>
      <c r="M35" s="22"/>
      <c r="N35" s="22"/>
      <c r="O35" s="22"/>
      <c r="P35" s="22"/>
    </row>
    <row r="36" spans="1:16" ht="39" customHeight="1">
      <c r="A36" s="22"/>
      <c r="B36" s="35"/>
      <c r="C36" s="1175" t="s">
        <v>529</v>
      </c>
      <c r="D36" s="1176"/>
      <c r="E36" s="1177"/>
      <c r="F36" s="36">
        <v>7.38</v>
      </c>
      <c r="G36" s="37">
        <v>6.05</v>
      </c>
      <c r="H36" s="37">
        <v>7.22</v>
      </c>
      <c r="I36" s="37">
        <v>7.25</v>
      </c>
      <c r="J36" s="38">
        <v>3.23</v>
      </c>
      <c r="K36" s="22"/>
      <c r="L36" s="22"/>
      <c r="M36" s="22"/>
      <c r="N36" s="22"/>
      <c r="O36" s="22"/>
      <c r="P36" s="22"/>
    </row>
    <row r="37" spans="1:16" ht="39" customHeight="1">
      <c r="A37" s="22"/>
      <c r="B37" s="35"/>
      <c r="C37" s="1175" t="s">
        <v>530</v>
      </c>
      <c r="D37" s="1176"/>
      <c r="E37" s="1177"/>
      <c r="F37" s="36">
        <v>0.89</v>
      </c>
      <c r="G37" s="37">
        <v>2.02</v>
      </c>
      <c r="H37" s="37">
        <v>0.55000000000000004</v>
      </c>
      <c r="I37" s="37">
        <v>1.24</v>
      </c>
      <c r="J37" s="38">
        <v>1.55</v>
      </c>
      <c r="K37" s="22"/>
      <c r="L37" s="22"/>
      <c r="M37" s="22"/>
      <c r="N37" s="22"/>
      <c r="O37" s="22"/>
      <c r="P37" s="22"/>
    </row>
    <row r="38" spans="1:16" ht="39" customHeight="1">
      <c r="A38" s="22"/>
      <c r="B38" s="35"/>
      <c r="C38" s="1175" t="s">
        <v>531</v>
      </c>
      <c r="D38" s="1176"/>
      <c r="E38" s="1177"/>
      <c r="F38" s="36">
        <v>0.17</v>
      </c>
      <c r="G38" s="37">
        <v>0.59</v>
      </c>
      <c r="H38" s="37">
        <v>0.48</v>
      </c>
      <c r="I38" s="37">
        <v>0.26</v>
      </c>
      <c r="J38" s="38">
        <v>0.75</v>
      </c>
      <c r="K38" s="22"/>
      <c r="L38" s="22"/>
      <c r="M38" s="22"/>
      <c r="N38" s="22"/>
      <c r="O38" s="22"/>
      <c r="P38" s="22"/>
    </row>
    <row r="39" spans="1:16" ht="39" customHeight="1">
      <c r="A39" s="22"/>
      <c r="B39" s="35"/>
      <c r="C39" s="1175" t="s">
        <v>532</v>
      </c>
      <c r="D39" s="1176"/>
      <c r="E39" s="1177"/>
      <c r="F39" s="36">
        <v>0.46</v>
      </c>
      <c r="G39" s="37">
        <v>0.59</v>
      </c>
      <c r="H39" s="37">
        <v>0.26</v>
      </c>
      <c r="I39" s="37">
        <v>0.13</v>
      </c>
      <c r="J39" s="38">
        <v>0.31</v>
      </c>
      <c r="K39" s="22"/>
      <c r="L39" s="22"/>
      <c r="M39" s="22"/>
      <c r="N39" s="22"/>
      <c r="O39" s="22"/>
      <c r="P39" s="22"/>
    </row>
    <row r="40" spans="1:16" ht="39" customHeight="1">
      <c r="A40" s="22"/>
      <c r="B40" s="35"/>
      <c r="C40" s="1175" t="s">
        <v>533</v>
      </c>
      <c r="D40" s="1176"/>
      <c r="E40" s="1177"/>
      <c r="F40" s="36">
        <v>0.01</v>
      </c>
      <c r="G40" s="37">
        <v>0.02</v>
      </c>
      <c r="H40" s="37">
        <v>0.04</v>
      </c>
      <c r="I40" s="37">
        <v>0.01</v>
      </c>
      <c r="J40" s="38">
        <v>0.03</v>
      </c>
      <c r="K40" s="22"/>
      <c r="L40" s="22"/>
      <c r="M40" s="22"/>
      <c r="N40" s="22"/>
      <c r="O40" s="22"/>
      <c r="P40" s="22"/>
    </row>
    <row r="41" spans="1:16" ht="39" customHeight="1">
      <c r="A41" s="22"/>
      <c r="B41" s="35"/>
      <c r="C41" s="1175" t="s">
        <v>534</v>
      </c>
      <c r="D41" s="1176"/>
      <c r="E41" s="1177"/>
      <c r="F41" s="36">
        <v>0.11</v>
      </c>
      <c r="G41" s="37">
        <v>0.12</v>
      </c>
      <c r="H41" s="37">
        <v>0</v>
      </c>
      <c r="I41" s="37">
        <v>0.01</v>
      </c>
      <c r="J41" s="38">
        <v>0.01</v>
      </c>
      <c r="K41" s="22"/>
      <c r="L41" s="22"/>
      <c r="M41" s="22"/>
      <c r="N41" s="22"/>
      <c r="O41" s="22"/>
      <c r="P41" s="22"/>
    </row>
    <row r="42" spans="1:16" ht="39" customHeight="1">
      <c r="A42" s="22"/>
      <c r="B42" s="39"/>
      <c r="C42" s="1175" t="s">
        <v>535</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536</v>
      </c>
      <c r="D43" s="1179"/>
      <c r="E43" s="1180"/>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1635</v>
      </c>
      <c r="L45" s="60">
        <v>1671</v>
      </c>
      <c r="M45" s="60">
        <v>1797</v>
      </c>
      <c r="N45" s="60">
        <v>1864</v>
      </c>
      <c r="O45" s="61">
        <v>1819</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507</v>
      </c>
      <c r="L48" s="64">
        <v>499</v>
      </c>
      <c r="M48" s="64">
        <v>422</v>
      </c>
      <c r="N48" s="64">
        <v>405</v>
      </c>
      <c r="O48" s="65">
        <v>414</v>
      </c>
      <c r="P48" s="48"/>
      <c r="Q48" s="48"/>
      <c r="R48" s="48"/>
      <c r="S48" s="48"/>
      <c r="T48" s="48"/>
      <c r="U48" s="48"/>
    </row>
    <row r="49" spans="1:21" ht="30.75" customHeight="1">
      <c r="A49" s="48"/>
      <c r="B49" s="1193"/>
      <c r="C49" s="1194"/>
      <c r="D49" s="62"/>
      <c r="E49" s="1185" t="s">
        <v>16</v>
      </c>
      <c r="F49" s="1185"/>
      <c r="G49" s="1185"/>
      <c r="H49" s="1185"/>
      <c r="I49" s="1185"/>
      <c r="J49" s="1186"/>
      <c r="K49" s="63">
        <v>35</v>
      </c>
      <c r="L49" s="64">
        <v>37</v>
      </c>
      <c r="M49" s="64">
        <v>36</v>
      </c>
      <c r="N49" s="64">
        <v>32</v>
      </c>
      <c r="O49" s="65">
        <v>45</v>
      </c>
      <c r="P49" s="48"/>
      <c r="Q49" s="48"/>
      <c r="R49" s="48"/>
      <c r="S49" s="48"/>
      <c r="T49" s="48"/>
      <c r="U49" s="48"/>
    </row>
    <row r="50" spans="1:21" ht="30.75" customHeight="1">
      <c r="A50" s="48"/>
      <c r="B50" s="1193"/>
      <c r="C50" s="1194"/>
      <c r="D50" s="62"/>
      <c r="E50" s="1185" t="s">
        <v>17</v>
      </c>
      <c r="F50" s="1185"/>
      <c r="G50" s="1185"/>
      <c r="H50" s="1185"/>
      <c r="I50" s="1185"/>
      <c r="J50" s="1186"/>
      <c r="K50" s="63">
        <v>22</v>
      </c>
      <c r="L50" s="64">
        <v>21</v>
      </c>
      <c r="M50" s="64">
        <v>21</v>
      </c>
      <c r="N50" s="64">
        <v>20</v>
      </c>
      <c r="O50" s="65">
        <v>1</v>
      </c>
      <c r="P50" s="48"/>
      <c r="Q50" s="48"/>
      <c r="R50" s="48"/>
      <c r="S50" s="48"/>
      <c r="T50" s="48"/>
      <c r="U50" s="48"/>
    </row>
    <row r="51" spans="1:21" ht="30.75" customHeight="1">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19</v>
      </c>
      <c r="C52" s="1184"/>
      <c r="D52" s="66"/>
      <c r="E52" s="1185" t="s">
        <v>20</v>
      </c>
      <c r="F52" s="1185"/>
      <c r="G52" s="1185"/>
      <c r="H52" s="1185"/>
      <c r="I52" s="1185"/>
      <c r="J52" s="1186"/>
      <c r="K52" s="63">
        <v>1283</v>
      </c>
      <c r="L52" s="64">
        <v>1313</v>
      </c>
      <c r="M52" s="64">
        <v>1354</v>
      </c>
      <c r="N52" s="64">
        <v>1437</v>
      </c>
      <c r="O52" s="65">
        <v>1380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916</v>
      </c>
      <c r="L53" s="69">
        <v>915</v>
      </c>
      <c r="M53" s="69">
        <v>922</v>
      </c>
      <c r="N53" s="69">
        <v>884</v>
      </c>
      <c r="O53" s="70">
        <v>899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1" t="s">
        <v>24</v>
      </c>
      <c r="C41" s="1212"/>
      <c r="D41" s="81"/>
      <c r="E41" s="1213" t="s">
        <v>25</v>
      </c>
      <c r="F41" s="1213"/>
      <c r="G41" s="1213"/>
      <c r="H41" s="1214"/>
      <c r="I41" s="82">
        <v>18437</v>
      </c>
      <c r="J41" s="83">
        <v>18954</v>
      </c>
      <c r="K41" s="83">
        <v>19072</v>
      </c>
      <c r="L41" s="83">
        <v>19095</v>
      </c>
      <c r="M41" s="84">
        <v>18909</v>
      </c>
    </row>
    <row r="42" spans="2:13" ht="27.75" customHeight="1">
      <c r="B42" s="1201"/>
      <c r="C42" s="1202"/>
      <c r="D42" s="85"/>
      <c r="E42" s="1205" t="s">
        <v>26</v>
      </c>
      <c r="F42" s="1205"/>
      <c r="G42" s="1205"/>
      <c r="H42" s="1206"/>
      <c r="I42" s="86">
        <v>63</v>
      </c>
      <c r="J42" s="87">
        <v>44</v>
      </c>
      <c r="K42" s="87">
        <v>24</v>
      </c>
      <c r="L42" s="87">
        <v>5</v>
      </c>
      <c r="M42" s="88">
        <v>4</v>
      </c>
    </row>
    <row r="43" spans="2:13" ht="27.75" customHeight="1">
      <c r="B43" s="1201"/>
      <c r="C43" s="1202"/>
      <c r="D43" s="85"/>
      <c r="E43" s="1205" t="s">
        <v>27</v>
      </c>
      <c r="F43" s="1205"/>
      <c r="G43" s="1205"/>
      <c r="H43" s="1206"/>
      <c r="I43" s="86">
        <v>4281</v>
      </c>
      <c r="J43" s="87">
        <v>3993</v>
      </c>
      <c r="K43" s="87">
        <v>3817</v>
      </c>
      <c r="L43" s="87">
        <v>3718</v>
      </c>
      <c r="M43" s="88">
        <v>3619</v>
      </c>
    </row>
    <row r="44" spans="2:13" ht="27.75" customHeight="1">
      <c r="B44" s="1201"/>
      <c r="C44" s="1202"/>
      <c r="D44" s="85"/>
      <c r="E44" s="1205" t="s">
        <v>28</v>
      </c>
      <c r="F44" s="1205"/>
      <c r="G44" s="1205"/>
      <c r="H44" s="1206"/>
      <c r="I44" s="86">
        <v>455</v>
      </c>
      <c r="J44" s="87">
        <v>437</v>
      </c>
      <c r="K44" s="87">
        <v>417</v>
      </c>
      <c r="L44" s="87">
        <v>482</v>
      </c>
      <c r="M44" s="88">
        <v>606</v>
      </c>
    </row>
    <row r="45" spans="2:13" ht="27.75" customHeight="1">
      <c r="B45" s="1201"/>
      <c r="C45" s="1202"/>
      <c r="D45" s="85"/>
      <c r="E45" s="1205" t="s">
        <v>29</v>
      </c>
      <c r="F45" s="1205"/>
      <c r="G45" s="1205"/>
      <c r="H45" s="1206"/>
      <c r="I45" s="86">
        <v>2717</v>
      </c>
      <c r="J45" s="87">
        <v>2805</v>
      </c>
      <c r="K45" s="87">
        <v>2727</v>
      </c>
      <c r="L45" s="87">
        <v>2751</v>
      </c>
      <c r="M45" s="88">
        <v>2653</v>
      </c>
    </row>
    <row r="46" spans="2:13" ht="27.75" customHeight="1">
      <c r="B46" s="1201"/>
      <c r="C46" s="1202"/>
      <c r="D46" s="85"/>
      <c r="E46" s="1205" t="s">
        <v>30</v>
      </c>
      <c r="F46" s="1205"/>
      <c r="G46" s="1205"/>
      <c r="H46" s="1206"/>
      <c r="I46" s="86">
        <v>642</v>
      </c>
      <c r="J46" s="87">
        <v>647</v>
      </c>
      <c r="K46" s="87" t="s">
        <v>479</v>
      </c>
      <c r="L46" s="87" t="s">
        <v>479</v>
      </c>
      <c r="M46" s="88" t="s">
        <v>479</v>
      </c>
    </row>
    <row r="47" spans="2:13" ht="27.75" customHeight="1">
      <c r="B47" s="1201"/>
      <c r="C47" s="1202"/>
      <c r="D47" s="85"/>
      <c r="E47" s="1205" t="s">
        <v>31</v>
      </c>
      <c r="F47" s="1205"/>
      <c r="G47" s="1205"/>
      <c r="H47" s="1206"/>
      <c r="I47" s="86" t="s">
        <v>479</v>
      </c>
      <c r="J47" s="87" t="s">
        <v>479</v>
      </c>
      <c r="K47" s="87" t="s">
        <v>479</v>
      </c>
      <c r="L47" s="87" t="s">
        <v>479</v>
      </c>
      <c r="M47" s="88" t="s">
        <v>479</v>
      </c>
    </row>
    <row r="48" spans="2:13" ht="27.75" customHeight="1">
      <c r="B48" s="1203"/>
      <c r="C48" s="1204"/>
      <c r="D48" s="85"/>
      <c r="E48" s="1205" t="s">
        <v>32</v>
      </c>
      <c r="F48" s="1205"/>
      <c r="G48" s="1205"/>
      <c r="H48" s="1206"/>
      <c r="I48" s="86" t="s">
        <v>479</v>
      </c>
      <c r="J48" s="87" t="s">
        <v>479</v>
      </c>
      <c r="K48" s="87" t="s">
        <v>479</v>
      </c>
      <c r="L48" s="87" t="s">
        <v>479</v>
      </c>
      <c r="M48" s="88" t="s">
        <v>479</v>
      </c>
    </row>
    <row r="49" spans="2:13" ht="27.75" customHeight="1">
      <c r="B49" s="1199" t="s">
        <v>33</v>
      </c>
      <c r="C49" s="1200"/>
      <c r="D49" s="89"/>
      <c r="E49" s="1205" t="s">
        <v>34</v>
      </c>
      <c r="F49" s="1205"/>
      <c r="G49" s="1205"/>
      <c r="H49" s="1206"/>
      <c r="I49" s="86">
        <v>5078</v>
      </c>
      <c r="J49" s="87">
        <v>4860</v>
      </c>
      <c r="K49" s="87">
        <v>4675</v>
      </c>
      <c r="L49" s="87">
        <v>5321</v>
      </c>
      <c r="M49" s="88">
        <v>4995</v>
      </c>
    </row>
    <row r="50" spans="2:13" ht="27.75" customHeight="1">
      <c r="B50" s="1201"/>
      <c r="C50" s="1202"/>
      <c r="D50" s="85"/>
      <c r="E50" s="1205" t="s">
        <v>35</v>
      </c>
      <c r="F50" s="1205"/>
      <c r="G50" s="1205"/>
      <c r="H50" s="1206"/>
      <c r="I50" s="86">
        <v>422</v>
      </c>
      <c r="J50" s="87">
        <v>286</v>
      </c>
      <c r="K50" s="87">
        <v>281</v>
      </c>
      <c r="L50" s="87">
        <v>261</v>
      </c>
      <c r="M50" s="88">
        <v>266</v>
      </c>
    </row>
    <row r="51" spans="2:13" ht="27.75" customHeight="1">
      <c r="B51" s="1203"/>
      <c r="C51" s="1204"/>
      <c r="D51" s="85"/>
      <c r="E51" s="1205" t="s">
        <v>36</v>
      </c>
      <c r="F51" s="1205"/>
      <c r="G51" s="1205"/>
      <c r="H51" s="1206"/>
      <c r="I51" s="86">
        <v>14778</v>
      </c>
      <c r="J51" s="87">
        <v>14778</v>
      </c>
      <c r="K51" s="87">
        <v>15357</v>
      </c>
      <c r="L51" s="87">
        <v>15474</v>
      </c>
      <c r="M51" s="88">
        <v>15535</v>
      </c>
    </row>
    <row r="52" spans="2:13" ht="27.75" customHeight="1" thickBot="1">
      <c r="B52" s="1207" t="s">
        <v>37</v>
      </c>
      <c r="C52" s="1208"/>
      <c r="D52" s="90"/>
      <c r="E52" s="1209" t="s">
        <v>38</v>
      </c>
      <c r="F52" s="1209"/>
      <c r="G52" s="1209"/>
      <c r="H52" s="1210"/>
      <c r="I52" s="91">
        <v>6316</v>
      </c>
      <c r="J52" s="92">
        <v>6956</v>
      </c>
      <c r="K52" s="92">
        <v>5745</v>
      </c>
      <c r="L52" s="92">
        <v>4997</v>
      </c>
      <c r="M52" s="93">
        <v>4995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80" zoomScaleNormal="80" zoomScaleSheetLayoutView="55" workbookViewId="0">
      <selection activeCell="AM13" sqref="AM13:AT13"/>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558</v>
      </c>
      <c r="C41" s="246"/>
      <c r="D41" s="246"/>
      <c r="E41" s="246"/>
      <c r="F41" s="246"/>
      <c r="G41" s="246"/>
      <c r="H41" s="246"/>
      <c r="I41" s="246"/>
      <c r="J41" s="246"/>
      <c r="K41" s="246"/>
      <c r="L41" s="246"/>
      <c r="M41" s="246"/>
      <c r="N41" s="246"/>
      <c r="O41" s="246"/>
      <c r="P41" s="247"/>
    </row>
    <row r="42" spans="2:17">
      <c r="B42" s="248"/>
      <c r="C42" s="244"/>
      <c r="D42" s="244"/>
      <c r="E42" s="244"/>
      <c r="F42" s="244"/>
      <c r="G42" s="351" t="s">
        <v>559</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560</v>
      </c>
    </row>
    <row r="50" spans="1:17">
      <c r="B50" s="248"/>
      <c r="C50" s="244"/>
      <c r="D50" s="244"/>
      <c r="E50" s="244"/>
      <c r="F50" s="244"/>
      <c r="G50" s="1236"/>
      <c r="H50" s="1237"/>
      <c r="I50" s="1237"/>
      <c r="J50" s="1238"/>
      <c r="K50" s="354" t="s">
        <v>519</v>
      </c>
      <c r="L50" s="354" t="s">
        <v>520</v>
      </c>
      <c r="M50" s="354" t="s">
        <v>521</v>
      </c>
      <c r="N50" s="354" t="s">
        <v>522</v>
      </c>
      <c r="O50" s="354" t="s">
        <v>523</v>
      </c>
    </row>
    <row r="51" spans="1:17">
      <c r="B51" s="248"/>
      <c r="C51" s="244"/>
      <c r="D51" s="244"/>
      <c r="E51" s="244"/>
      <c r="F51" s="244"/>
      <c r="G51" s="1239" t="s">
        <v>561</v>
      </c>
      <c r="H51" s="1240"/>
      <c r="I51" s="1245" t="s">
        <v>562</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563</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564</v>
      </c>
      <c r="H55" s="1220"/>
      <c r="I55" s="1225" t="s">
        <v>562</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563</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351" t="s">
        <v>559</v>
      </c>
      <c r="I64" s="352"/>
      <c r="J64" s="352"/>
      <c r="K64" s="352"/>
      <c r="L64" s="244"/>
      <c r="M64" s="244"/>
      <c r="N64" s="244"/>
      <c r="O64" s="244"/>
    </row>
    <row r="65" spans="2:30">
      <c r="B65" s="248"/>
      <c r="C65" s="244"/>
      <c r="D65" s="244"/>
      <c r="E65" s="244"/>
      <c r="F65" s="244"/>
      <c r="G65" s="1227" t="s">
        <v>568</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36"/>
      <c r="H72" s="1237"/>
      <c r="I72" s="1237"/>
      <c r="J72" s="1238"/>
      <c r="K72" s="354" t="s">
        <v>519</v>
      </c>
      <c r="L72" s="354" t="s">
        <v>520</v>
      </c>
      <c r="M72" s="354" t="s">
        <v>521</v>
      </c>
      <c r="N72" s="354" t="s">
        <v>522</v>
      </c>
      <c r="O72" s="354" t="s">
        <v>523</v>
      </c>
    </row>
    <row r="73" spans="2:30">
      <c r="B73" s="248"/>
      <c r="C73" s="244"/>
      <c r="D73" s="244"/>
      <c r="E73" s="244"/>
      <c r="F73" s="244"/>
      <c r="G73" s="1239" t="s">
        <v>561</v>
      </c>
      <c r="H73" s="1240"/>
      <c r="I73" s="1245" t="s">
        <v>562</v>
      </c>
      <c r="J73" s="1245"/>
      <c r="K73" s="1226">
        <v>60.6</v>
      </c>
      <c r="L73" s="1226">
        <v>66.3</v>
      </c>
      <c r="M73" s="1215">
        <v>54.7</v>
      </c>
      <c r="N73" s="1215">
        <v>47.6</v>
      </c>
      <c r="O73" s="1215">
        <v>46.2</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567</v>
      </c>
      <c r="J75" s="1225"/>
      <c r="K75" s="1247">
        <v>9.6999999999999993</v>
      </c>
      <c r="L75" s="1247">
        <v>8.8000000000000007</v>
      </c>
      <c r="M75" s="1247">
        <v>8.6999999999999993</v>
      </c>
      <c r="N75" s="1247">
        <v>8.6</v>
      </c>
      <c r="O75" s="1247">
        <v>8.5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564</v>
      </c>
      <c r="H77" s="1220"/>
      <c r="I77" s="1225" t="s">
        <v>562</v>
      </c>
      <c r="J77" s="1225"/>
      <c r="K77" s="1226">
        <v>88.3</v>
      </c>
      <c r="L77" s="1226">
        <v>76.2</v>
      </c>
      <c r="M77" s="1215">
        <v>65.3</v>
      </c>
      <c r="N77" s="1215">
        <v>60.8</v>
      </c>
      <c r="O77" s="1215">
        <v>41.5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567</v>
      </c>
      <c r="J79" s="1217"/>
      <c r="K79" s="1218">
        <v>13.8</v>
      </c>
      <c r="L79" s="1218">
        <v>12.8</v>
      </c>
      <c r="M79" s="1218">
        <v>12</v>
      </c>
      <c r="N79" s="1218">
        <v>11.1</v>
      </c>
      <c r="O79" s="1218">
        <v>9.6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60" zoomScaleNormal="60" zoomScaleSheetLayoutView="70" workbookViewId="0">
      <selection activeCell="AM13" sqref="AM13:AT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election activeCell="AM13" sqref="AM13:AT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45211</v>
      </c>
      <c r="E3" s="116"/>
      <c r="F3" s="117">
        <v>67201</v>
      </c>
      <c r="G3" s="118"/>
      <c r="H3" s="119"/>
    </row>
    <row r="4" spans="1:8">
      <c r="A4" s="120"/>
      <c r="B4" s="121"/>
      <c r="C4" s="122"/>
      <c r="D4" s="123">
        <v>34037</v>
      </c>
      <c r="E4" s="124"/>
      <c r="F4" s="125">
        <v>35210</v>
      </c>
      <c r="G4" s="126"/>
      <c r="H4" s="127"/>
    </row>
    <row r="5" spans="1:8">
      <c r="A5" s="108" t="s">
        <v>513</v>
      </c>
      <c r="B5" s="113"/>
      <c r="C5" s="114"/>
      <c r="D5" s="115">
        <v>47203</v>
      </c>
      <c r="E5" s="116"/>
      <c r="F5" s="117">
        <v>75709</v>
      </c>
      <c r="G5" s="118"/>
      <c r="H5" s="119"/>
    </row>
    <row r="6" spans="1:8">
      <c r="A6" s="120"/>
      <c r="B6" s="121"/>
      <c r="C6" s="122"/>
      <c r="D6" s="123">
        <v>37406</v>
      </c>
      <c r="E6" s="124"/>
      <c r="F6" s="125">
        <v>35212</v>
      </c>
      <c r="G6" s="126"/>
      <c r="H6" s="127"/>
    </row>
    <row r="7" spans="1:8">
      <c r="A7" s="108" t="s">
        <v>514</v>
      </c>
      <c r="B7" s="113"/>
      <c r="C7" s="114"/>
      <c r="D7" s="115">
        <v>48621</v>
      </c>
      <c r="E7" s="116"/>
      <c r="F7" s="117">
        <v>90961</v>
      </c>
      <c r="G7" s="118"/>
      <c r="H7" s="119"/>
    </row>
    <row r="8" spans="1:8">
      <c r="A8" s="120"/>
      <c r="B8" s="121"/>
      <c r="C8" s="122"/>
      <c r="D8" s="123">
        <v>38327</v>
      </c>
      <c r="E8" s="124"/>
      <c r="F8" s="125">
        <v>37720</v>
      </c>
      <c r="G8" s="126"/>
      <c r="H8" s="127"/>
    </row>
    <row r="9" spans="1:8">
      <c r="A9" s="108" t="s">
        <v>515</v>
      </c>
      <c r="B9" s="113"/>
      <c r="C9" s="114"/>
      <c r="D9" s="115">
        <v>40470</v>
      </c>
      <c r="E9" s="116"/>
      <c r="F9" s="117">
        <v>106614</v>
      </c>
      <c r="G9" s="118"/>
      <c r="H9" s="119"/>
    </row>
    <row r="10" spans="1:8">
      <c r="A10" s="120"/>
      <c r="B10" s="121"/>
      <c r="C10" s="122"/>
      <c r="D10" s="123">
        <v>34110</v>
      </c>
      <c r="E10" s="124"/>
      <c r="F10" s="125">
        <v>45545</v>
      </c>
      <c r="G10" s="126"/>
      <c r="H10" s="127"/>
    </row>
    <row r="11" spans="1:8">
      <c r="A11" s="108" t="s">
        <v>516</v>
      </c>
      <c r="B11" s="113"/>
      <c r="C11" s="114"/>
      <c r="D11" s="115">
        <v>40087</v>
      </c>
      <c r="E11" s="116"/>
      <c r="F11" s="117">
        <v>63727</v>
      </c>
      <c r="G11" s="118"/>
      <c r="H11" s="119"/>
    </row>
    <row r="12" spans="1:8">
      <c r="A12" s="120"/>
      <c r="B12" s="121"/>
      <c r="C12" s="128"/>
      <c r="D12" s="123">
        <v>29150</v>
      </c>
      <c r="E12" s="124"/>
      <c r="F12" s="125">
        <v>34577</v>
      </c>
      <c r="G12" s="126"/>
      <c r="H12" s="127"/>
    </row>
    <row r="13" spans="1:8">
      <c r="A13" s="108"/>
      <c r="B13" s="113"/>
      <c r="C13" s="129"/>
      <c r="D13" s="130">
        <v>44318</v>
      </c>
      <c r="E13" s="131"/>
      <c r="F13" s="132">
        <v>80842</v>
      </c>
      <c r="G13" s="133"/>
      <c r="H13" s="119"/>
    </row>
    <row r="14" spans="1:8">
      <c r="A14" s="120"/>
      <c r="B14" s="121"/>
      <c r="C14" s="122"/>
      <c r="D14" s="123">
        <v>34606</v>
      </c>
      <c r="E14" s="124"/>
      <c r="F14" s="125">
        <v>37653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7.4</v>
      </c>
      <c r="C19" s="134">
        <f>ROUND(VALUE(SUBSTITUTE(実質収支比率等に係る経年分析!G$48,"▲","-")),2)</f>
        <v>6.08</v>
      </c>
      <c r="D19" s="134">
        <f>ROUND(VALUE(SUBSTITUTE(実質収支比率等に係る経年分析!H$48,"▲","-")),2)</f>
        <v>7.26</v>
      </c>
      <c r="E19" s="134">
        <f>ROUND(VALUE(SUBSTITUTE(実質収支比率等に係る経年分析!I$48,"▲","-")),2)</f>
        <v>7.26</v>
      </c>
      <c r="F19" s="134">
        <f>ROUND(VALUE(SUBSTITUTE(実質収支比率等に係る経年分析!J$48,"▲","-")),2)</f>
        <v>3.28</v>
      </c>
    </row>
    <row r="20" spans="1:11">
      <c r="A20" s="134" t="s">
        <v>43</v>
      </c>
      <c r="B20" s="134">
        <f>ROUND(VALUE(SUBSTITUTE(実質収支比率等に係る経年分析!F$47,"▲","-")),2)</f>
        <v>29.38</v>
      </c>
      <c r="C20" s="134">
        <f>ROUND(VALUE(SUBSTITUTE(実質収支比率等に係る経年分析!G$47,"▲","-")),2)</f>
        <v>26.93</v>
      </c>
      <c r="D20" s="134">
        <f>ROUND(VALUE(SUBSTITUTE(実質収支比率等に係る経年分析!H$47,"▲","-")),2)</f>
        <v>24.05</v>
      </c>
      <c r="E20" s="134">
        <f>ROUND(VALUE(SUBSTITUTE(実質収支比率等に係る経年分析!I$47,"▲","-")),2)</f>
        <v>29.63</v>
      </c>
      <c r="F20" s="134">
        <f>ROUND(VALUE(SUBSTITUTE(実質収支比率等に係る経年分析!J$47,"▲","-")),2)</f>
        <v>26.04</v>
      </c>
    </row>
    <row r="21" spans="1:11">
      <c r="A21" s="134" t="s">
        <v>44</v>
      </c>
      <c r="B21" s="134">
        <f>IF(ISNUMBER(VALUE(SUBSTITUTE(実質収支比率等に係る経年分析!F$49,"▲","-"))),ROUND(VALUE(SUBSTITUTE(実質収支比率等に係る経年分析!F$49,"▲","-")),2),NA())</f>
        <v>6.38</v>
      </c>
      <c r="C21" s="134">
        <f>IF(ISNUMBER(VALUE(SUBSTITUTE(実質収支比率等に係る経年分析!G$49,"▲","-"))),ROUND(VALUE(SUBSTITUTE(実質収支比率等に係る経年分析!G$49,"▲","-")),2),NA())</f>
        <v>-3.42</v>
      </c>
      <c r="D21" s="134">
        <f>IF(ISNUMBER(VALUE(SUBSTITUTE(実質収支比率等に係る経年分析!H$49,"▲","-"))),ROUND(VALUE(SUBSTITUTE(実質収支比率等に係る経年分析!H$49,"▲","-")),2),NA())</f>
        <v>-1.62</v>
      </c>
      <c r="E21" s="134">
        <f>IF(ISNUMBER(VALUE(SUBSTITUTE(実質収支比率等に係る経年分析!I$49,"▲","-"))),ROUND(VALUE(SUBSTITUTE(実質収支比率等に係る経年分析!I$49,"▲","-")),2),NA())</f>
        <v>5.78</v>
      </c>
      <c r="F21" s="134">
        <f>IF(ISNUMBER(VALUE(SUBSTITUTE(実質収支比率等に係る経年分析!J$49,"▲","-"))),ROUND(VALUE(SUBSTITUTE(実質収支比率等に係る経年分析!J$49,"▲","-")),2),NA())</f>
        <v>-6.78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楠木及び天野揚水場管理特別会計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3.23</v>
      </c>
    </row>
    <row r="35" spans="1:16">
      <c r="A35" s="135" t="str">
        <f>IF(連結実質赤字比率に係る赤字・黒字の構成分析!C$35="",NA(),連結実質赤字比率に係る赤字・黒字の構成分析!C$35)</f>
        <v>簡易水道等事業特別会計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3.63</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1283</v>
      </c>
      <c r="E42" s="136"/>
      <c r="F42" s="136"/>
      <c r="G42" s="136">
        <f>'実質公債費比率（分子）の構造'!L$52</f>
        <v>1313</v>
      </c>
      <c r="H42" s="136"/>
      <c r="I42" s="136"/>
      <c r="J42" s="136">
        <f>'実質公債費比率（分子）の構造'!M$52</f>
        <v>1354</v>
      </c>
      <c r="K42" s="136"/>
      <c r="L42" s="136"/>
      <c r="M42" s="136">
        <f>'実質公債費比率（分子）の構造'!N$52</f>
        <v>1437</v>
      </c>
      <c r="N42" s="136"/>
      <c r="O42" s="136"/>
      <c r="P42" s="136">
        <f>'実質公債費比率（分子）の構造'!O$52</f>
        <v>1380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v>
      </c>
      <c r="C44" s="136"/>
      <c r="D44" s="136"/>
      <c r="E44" s="136">
        <f>'実質公債費比率（分子）の構造'!L$50</f>
        <v>21</v>
      </c>
      <c r="F44" s="136"/>
      <c r="G44" s="136"/>
      <c r="H44" s="136">
        <f>'実質公債費比率（分子）の構造'!M$50</f>
        <v>21</v>
      </c>
      <c r="I44" s="136"/>
      <c r="J44" s="136"/>
      <c r="K44" s="136">
        <f>'実質公債費比率（分子）の構造'!N$50</f>
        <v>20</v>
      </c>
      <c r="L44" s="136"/>
      <c r="M44" s="136"/>
      <c r="N44" s="136">
        <f>'実質公債費比率（分子）の構造'!O$50</f>
        <v>1</v>
      </c>
      <c r="O44" s="136"/>
      <c r="P44" s="136"/>
    </row>
    <row r="45" spans="1:16">
      <c r="A45" s="136" t="s">
        <v>54</v>
      </c>
      <c r="B45" s="136">
        <f>'実質公債費比率（分子）の構造'!K$49</f>
        <v>35</v>
      </c>
      <c r="C45" s="136"/>
      <c r="D45" s="136"/>
      <c r="E45" s="136">
        <f>'実質公債費比率（分子）の構造'!L$49</f>
        <v>37</v>
      </c>
      <c r="F45" s="136"/>
      <c r="G45" s="136"/>
      <c r="H45" s="136">
        <f>'実質公債費比率（分子）の構造'!M$49</f>
        <v>36</v>
      </c>
      <c r="I45" s="136"/>
      <c r="J45" s="136"/>
      <c r="K45" s="136">
        <f>'実質公債費比率（分子）の構造'!N$49</f>
        <v>32</v>
      </c>
      <c r="L45" s="136"/>
      <c r="M45" s="136"/>
      <c r="N45" s="136">
        <f>'実質公債費比率（分子）の構造'!O$49</f>
        <v>45</v>
      </c>
      <c r="O45" s="136"/>
      <c r="P45" s="136"/>
    </row>
    <row r="46" spans="1:16">
      <c r="A46" s="136" t="s">
        <v>55</v>
      </c>
      <c r="B46" s="136">
        <f>'実質公債費比率（分子）の構造'!K$48</f>
        <v>507</v>
      </c>
      <c r="C46" s="136"/>
      <c r="D46" s="136"/>
      <c r="E46" s="136">
        <f>'実質公債費比率（分子）の構造'!L$48</f>
        <v>499</v>
      </c>
      <c r="F46" s="136"/>
      <c r="G46" s="136"/>
      <c r="H46" s="136">
        <f>'実質公債費比率（分子）の構造'!M$48</f>
        <v>422</v>
      </c>
      <c r="I46" s="136"/>
      <c r="J46" s="136"/>
      <c r="K46" s="136">
        <f>'実質公債費比率（分子）の構造'!N$48</f>
        <v>405</v>
      </c>
      <c r="L46" s="136"/>
      <c r="M46" s="136"/>
      <c r="N46" s="136">
        <f>'実質公債費比率（分子）の構造'!O$48</f>
        <v>414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1635</v>
      </c>
      <c r="C49" s="136"/>
      <c r="D49" s="136"/>
      <c r="E49" s="136">
        <f>'実質公債費比率（分子）の構造'!L$45</f>
        <v>1671</v>
      </c>
      <c r="F49" s="136"/>
      <c r="G49" s="136"/>
      <c r="H49" s="136">
        <f>'実質公債費比率（分子）の構造'!M$45</f>
        <v>1797</v>
      </c>
      <c r="I49" s="136"/>
      <c r="J49" s="136"/>
      <c r="K49" s="136">
        <f>'実質公債費比率（分子）の構造'!N$45</f>
        <v>1864</v>
      </c>
      <c r="L49" s="136"/>
      <c r="M49" s="136"/>
      <c r="N49" s="136">
        <f>'実質公債費比率（分子）の構造'!O$45</f>
        <v>1819</v>
      </c>
      <c r="O49" s="136"/>
      <c r="P49" s="136"/>
    </row>
    <row r="50" spans="1:16">
      <c r="A50" s="136" t="s">
        <v>59</v>
      </c>
      <c r="B50" s="136" t="e">
        <f>NA()</f>
        <v>#N/A</v>
      </c>
      <c r="C50" s="136">
        <f>IF(ISNUMBER('実質公債費比率（分子）の構造'!K$53),'実質公債費比率（分子）の構造'!K$53,NA())</f>
        <v>916</v>
      </c>
      <c r="D50" s="136" t="e">
        <f>NA()</f>
        <v>#N/A</v>
      </c>
      <c r="E50" s="136" t="e">
        <f>NA()</f>
        <v>#N/A</v>
      </c>
      <c r="F50" s="136">
        <f>IF(ISNUMBER('実質公債費比率（分子）の構造'!L$53),'実質公債費比率（分子）の構造'!L$53,NA())</f>
        <v>915</v>
      </c>
      <c r="G50" s="136" t="e">
        <f>NA()</f>
        <v>#N/A</v>
      </c>
      <c r="H50" s="136" t="e">
        <f>NA()</f>
        <v>#N/A</v>
      </c>
      <c r="I50" s="136">
        <f>IF(ISNUMBER('実質公債費比率（分子）の構造'!M$53),'実質公債費比率（分子）の構造'!M$53,NA())</f>
        <v>922</v>
      </c>
      <c r="J50" s="136" t="e">
        <f>NA()</f>
        <v>#N/A</v>
      </c>
      <c r="K50" s="136" t="e">
        <f>NA()</f>
        <v>#N/A</v>
      </c>
      <c r="L50" s="136">
        <f>IF(ISNUMBER('実質公債費比率（分子）の構造'!N$53),'実質公債費比率（分子）の構造'!N$53,NA())</f>
        <v>884</v>
      </c>
      <c r="M50" s="136" t="e">
        <f>NA()</f>
        <v>#N/A</v>
      </c>
      <c r="N50" s="136" t="e">
        <f>NA()</f>
        <v>#N/A</v>
      </c>
      <c r="O50" s="136">
        <f>IF(ISNUMBER('実質公債費比率（分子）の構造'!O$53),'実質公債費比率（分子）の構造'!O$53,NA())</f>
        <v>899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14778</v>
      </c>
      <c r="E56" s="135"/>
      <c r="F56" s="135"/>
      <c r="G56" s="135">
        <f>'将来負担比率（分子）の構造'!J$51</f>
        <v>14778</v>
      </c>
      <c r="H56" s="135"/>
      <c r="I56" s="135"/>
      <c r="J56" s="135">
        <f>'将来負担比率（分子）の構造'!K$51</f>
        <v>15357</v>
      </c>
      <c r="K56" s="135"/>
      <c r="L56" s="135"/>
      <c r="M56" s="135">
        <f>'将来負担比率（分子）の構造'!L$51</f>
        <v>15474</v>
      </c>
      <c r="N56" s="135"/>
      <c r="O56" s="135"/>
      <c r="P56" s="135">
        <f>'将来負担比率（分子）の構造'!M$51</f>
        <v>15535</v>
      </c>
    </row>
    <row r="57" spans="1:16">
      <c r="A57" s="135" t="s">
        <v>35</v>
      </c>
      <c r="B57" s="135"/>
      <c r="C57" s="135"/>
      <c r="D57" s="135">
        <f>'将来負担比率（分子）の構造'!I$50</f>
        <v>422</v>
      </c>
      <c r="E57" s="135"/>
      <c r="F57" s="135"/>
      <c r="G57" s="135">
        <f>'将来負担比率（分子）の構造'!J$50</f>
        <v>286</v>
      </c>
      <c r="H57" s="135"/>
      <c r="I57" s="135"/>
      <c r="J57" s="135">
        <f>'将来負担比率（分子）の構造'!K$50</f>
        <v>281</v>
      </c>
      <c r="K57" s="135"/>
      <c r="L57" s="135"/>
      <c r="M57" s="135">
        <f>'将来負担比率（分子）の構造'!L$50</f>
        <v>261</v>
      </c>
      <c r="N57" s="135"/>
      <c r="O57" s="135"/>
      <c r="P57" s="135">
        <f>'将来負担比率（分子）の構造'!M$50</f>
        <v>266</v>
      </c>
    </row>
    <row r="58" spans="1:16">
      <c r="A58" s="135" t="s">
        <v>34</v>
      </c>
      <c r="B58" s="135"/>
      <c r="C58" s="135"/>
      <c r="D58" s="135">
        <f>'将来負担比率（分子）の構造'!I$49</f>
        <v>5078</v>
      </c>
      <c r="E58" s="135"/>
      <c r="F58" s="135"/>
      <c r="G58" s="135">
        <f>'将来負担比率（分子）の構造'!J$49</f>
        <v>4860</v>
      </c>
      <c r="H58" s="135"/>
      <c r="I58" s="135"/>
      <c r="J58" s="135">
        <f>'将来負担比率（分子）の構造'!K$49</f>
        <v>4675</v>
      </c>
      <c r="K58" s="135"/>
      <c r="L58" s="135"/>
      <c r="M58" s="135">
        <f>'将来負担比率（分子）の構造'!L$49</f>
        <v>5321</v>
      </c>
      <c r="N58" s="135"/>
      <c r="O58" s="135"/>
      <c r="P58" s="135">
        <f>'将来負担比率（分子）の構造'!M$49</f>
        <v>4995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642</v>
      </c>
      <c r="C61" s="135"/>
      <c r="D61" s="135"/>
      <c r="E61" s="135">
        <f>'将来負担比率（分子）の構造'!J$46</f>
        <v>647</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2717</v>
      </c>
      <c r="C62" s="135"/>
      <c r="D62" s="135"/>
      <c r="E62" s="135">
        <f>'将来負担比率（分子）の構造'!J$45</f>
        <v>2805</v>
      </c>
      <c r="F62" s="135"/>
      <c r="G62" s="135"/>
      <c r="H62" s="135">
        <f>'将来負担比率（分子）の構造'!K$45</f>
        <v>2727</v>
      </c>
      <c r="I62" s="135"/>
      <c r="J62" s="135"/>
      <c r="K62" s="135">
        <f>'将来負担比率（分子）の構造'!L$45</f>
        <v>2751</v>
      </c>
      <c r="L62" s="135"/>
      <c r="M62" s="135"/>
      <c r="N62" s="135">
        <f>'将来負担比率（分子）の構造'!M$45</f>
        <v>2653</v>
      </c>
      <c r="O62" s="135"/>
      <c r="P62" s="135"/>
    </row>
    <row r="63" spans="1:16">
      <c r="A63" s="135" t="s">
        <v>28</v>
      </c>
      <c r="B63" s="135">
        <f>'将来負担比率（分子）の構造'!I$44</f>
        <v>455</v>
      </c>
      <c r="C63" s="135"/>
      <c r="D63" s="135"/>
      <c r="E63" s="135">
        <f>'将来負担比率（分子）の構造'!J$44</f>
        <v>437</v>
      </c>
      <c r="F63" s="135"/>
      <c r="G63" s="135"/>
      <c r="H63" s="135">
        <f>'将来負担比率（分子）の構造'!K$44</f>
        <v>417</v>
      </c>
      <c r="I63" s="135"/>
      <c r="J63" s="135"/>
      <c r="K63" s="135">
        <f>'将来負担比率（分子）の構造'!L$44</f>
        <v>482</v>
      </c>
      <c r="L63" s="135"/>
      <c r="M63" s="135"/>
      <c r="N63" s="135">
        <f>'将来負担比率（分子）の構造'!M$44</f>
        <v>606</v>
      </c>
      <c r="O63" s="135"/>
      <c r="P63" s="135"/>
    </row>
    <row r="64" spans="1:16">
      <c r="A64" s="135" t="s">
        <v>27</v>
      </c>
      <c r="B64" s="135">
        <f>'将来負担比率（分子）の構造'!I$43</f>
        <v>4281</v>
      </c>
      <c r="C64" s="135"/>
      <c r="D64" s="135"/>
      <c r="E64" s="135">
        <f>'将来負担比率（分子）の構造'!J$43</f>
        <v>3993</v>
      </c>
      <c r="F64" s="135"/>
      <c r="G64" s="135"/>
      <c r="H64" s="135">
        <f>'将来負担比率（分子）の構造'!K$43</f>
        <v>3817</v>
      </c>
      <c r="I64" s="135"/>
      <c r="J64" s="135"/>
      <c r="K64" s="135">
        <f>'将来負担比率（分子）の構造'!L$43</f>
        <v>3718</v>
      </c>
      <c r="L64" s="135"/>
      <c r="M64" s="135"/>
      <c r="N64" s="135">
        <f>'将来負担比率（分子）の構造'!M$43</f>
        <v>3619</v>
      </c>
      <c r="O64" s="135"/>
      <c r="P64" s="135"/>
    </row>
    <row r="65" spans="1:16">
      <c r="A65" s="135" t="s">
        <v>26</v>
      </c>
      <c r="B65" s="135">
        <f>'将来負担比率（分子）の構造'!I$42</f>
        <v>63</v>
      </c>
      <c r="C65" s="135"/>
      <c r="D65" s="135"/>
      <c r="E65" s="135">
        <f>'将来負担比率（分子）の構造'!J$42</f>
        <v>44</v>
      </c>
      <c r="F65" s="135"/>
      <c r="G65" s="135"/>
      <c r="H65" s="135">
        <f>'将来負担比率（分子）の構造'!K$42</f>
        <v>24</v>
      </c>
      <c r="I65" s="135"/>
      <c r="J65" s="135"/>
      <c r="K65" s="135">
        <f>'将来負担比率（分子）の構造'!L$42</f>
        <v>5</v>
      </c>
      <c r="L65" s="135"/>
      <c r="M65" s="135"/>
      <c r="N65" s="135">
        <f>'将来負担比率（分子）の構造'!M$42</f>
        <v>4</v>
      </c>
      <c r="O65" s="135"/>
      <c r="P65" s="135"/>
    </row>
    <row r="66" spans="1:16">
      <c r="A66" s="135" t="s">
        <v>25</v>
      </c>
      <c r="B66" s="135">
        <f>'将来負担比率（分子）の構造'!I$41</f>
        <v>18437</v>
      </c>
      <c r="C66" s="135"/>
      <c r="D66" s="135"/>
      <c r="E66" s="135">
        <f>'将来負担比率（分子）の構造'!J$41</f>
        <v>18954</v>
      </c>
      <c r="F66" s="135"/>
      <c r="G66" s="135"/>
      <c r="H66" s="135">
        <f>'将来負担比率（分子）の構造'!K$41</f>
        <v>19072</v>
      </c>
      <c r="I66" s="135"/>
      <c r="J66" s="135"/>
      <c r="K66" s="135">
        <f>'将来負担比率（分子）の構造'!L$41</f>
        <v>19095</v>
      </c>
      <c r="L66" s="135"/>
      <c r="M66" s="135"/>
      <c r="N66" s="135">
        <f>'将来負担比率（分子）の構造'!M$41</f>
        <v>18909</v>
      </c>
      <c r="O66" s="135"/>
      <c r="P66" s="135"/>
    </row>
    <row r="67" spans="1:16">
      <c r="A67" s="135" t="s">
        <v>63</v>
      </c>
      <c r="B67" s="135" t="e">
        <f>NA()</f>
        <v>#N/A</v>
      </c>
      <c r="C67" s="135">
        <f>IF(ISNUMBER('将来負担比率（分子）の構造'!I$52), IF('将来負担比率（分子）の構造'!I$52 &lt; 0, 0, '将来負担比率（分子）の構造'!I$52), NA())</f>
        <v>6316</v>
      </c>
      <c r="D67" s="135" t="e">
        <f>NA()</f>
        <v>#N/A</v>
      </c>
      <c r="E67" s="135" t="e">
        <f>NA()</f>
        <v>#N/A</v>
      </c>
      <c r="F67" s="135">
        <f>IF(ISNUMBER('将来負担比率（分子）の構造'!J$52), IF('将来負担比率（分子）の構造'!J$52 &lt; 0, 0, '将来負担比率（分子）の構造'!J$52), NA())</f>
        <v>6956</v>
      </c>
      <c r="G67" s="135" t="e">
        <f>NA()</f>
        <v>#N/A</v>
      </c>
      <c r="H67" s="135" t="e">
        <f>NA()</f>
        <v>#N/A</v>
      </c>
      <c r="I67" s="135">
        <f>IF(ISNUMBER('将来負担比率（分子）の構造'!K$52), IF('将来負担比率（分子）の構造'!K$52 &lt; 0, 0, '将来負担比率（分子）の構造'!K$52), NA())</f>
        <v>5745</v>
      </c>
      <c r="J67" s="135" t="e">
        <f>NA()</f>
        <v>#N/A</v>
      </c>
      <c r="K67" s="135" t="e">
        <f>NA()</f>
        <v>#N/A</v>
      </c>
      <c r="L67" s="135">
        <f>IF(ISNUMBER('将来負担比率（分子）の構造'!L$52), IF('将来負担比率（分子）の構造'!L$52 &lt; 0, 0, '将来負担比率（分子）の構造'!L$52), NA())</f>
        <v>4997</v>
      </c>
      <c r="M67" s="135" t="e">
        <f>NA()</f>
        <v>#N/A</v>
      </c>
      <c r="N67" s="135" t="e">
        <f>NA()</f>
        <v>#N/A</v>
      </c>
      <c r="O67" s="135">
        <f>IF(ISNUMBER('将来負担比率（分子）の構造'!M$52), IF('将来負担比率（分子）の構造'!M$52 &lt; 0, 0, '将来負担比率（分子）の構造'!M$52), NA())</f>
        <v>4995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Takaku</cp:lastModifiedBy>
  <cp:lastPrinted>2017-05-09T05:41:19Z</cp:lastPrinted>
  <dcterms:created xsi:type="dcterms:W3CDTF">2017-02-15T19:35:27Z</dcterms:created>
  <dcterms:modified xsi:type="dcterms:W3CDTF">2017-05-09T05:41:31Z</dcterms:modified>
</cp:coreProperties>
</file>