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45" yWindow="330" windowWidth="18345" windowHeight="5715" tabRatio="9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AP23" i="11" l="1"/>
  <c r="V23" i="11"/>
  <c r="Q23"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CO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BE36" i="9" s="1"/>
  <c r="BW34" i="9"/>
  <c r="BW35" i="9" s="1"/>
  <c r="BW36" i="9" s="1"/>
  <c r="BW37" i="9" s="1"/>
  <c r="BW38" i="9" s="1"/>
  <c r="BW39" i="9" s="1"/>
  <c r="BW40" i="9" s="1"/>
  <c r="BW41" i="9" s="1"/>
</calcChain>
</file>

<file path=xl/sharedStrings.xml><?xml version="1.0" encoding="utf-8"?>
<sst xmlns="http://schemas.openxmlformats.org/spreadsheetml/2006/main" count="1058" uniqueCount="560">
  <si>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</si>
  <si>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</si>
  <si>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</si>
  <si>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</si>
  <si>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</si>
  <si>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</si>
  <si>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</si>
  <si>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</si>
  <si>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</si>
  <si>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</si>
  <si>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</si>
  <si>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</si>
  <si>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</si>
  <si>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</si>
  <si>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</si>
  <si>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</si>
  <si>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</si>
  <si>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</si>
  <si>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</si>
  <si>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</si>
  <si>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</si>
  <si>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</si>
  <si>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</si>
  <si>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</si>
  <si>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</si>
  <si>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</si>
  <si>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</si>
  <si>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</si>
  <si>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</si>
  <si>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</si>
  <si>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</si>
  <si>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</si>
  <si>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</si>
  <si>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</si>
  <si>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</si>
  <si>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</si>
  <si>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</si>
  <si>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</si>
  <si>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</si>
  <si>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</si>
  <si>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</si>
  <si>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</si>
  <si>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</si>
  <si>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</si>
  <si>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</si>
  <si>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</si>
  <si>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</si>
  <si>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</si>
  <si>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</si>
  <si>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</si>
  <si>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</si>
  <si>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</si>
  <si>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</si>
  <si>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</si>
  <si>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</si>
  <si>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</si>
  <si>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</si>
  <si>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</si>
  <si>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</si>
  <si>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</si>
  <si>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</si>
  <si>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</si>
  <si>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</si>
  <si>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</si>
  <si>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</si>
  <si>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</si>
  <si>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</si>
  <si>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</si>
  <si>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</si>
  <si>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</si>
  <si>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</si>
  <si>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</si>
  <si>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</si>
  <si>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</si>
  <si>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</si>
  <si>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</si>
  <si>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</si>
  <si>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</si>
  <si>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</si>
  <si>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</si>
  <si>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</si>
  <si>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</si>
  <si>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</si>
  <si>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</si>
  <si>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</si>
  <si>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</si>
  <si>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</si>
  <si>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</si>
  <si>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</si>
  <si>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</si>
  <si>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</si>
  <si>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</si>
  <si>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</si>
  <si>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</si>
  <si>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</si>
  <si>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</si>
  <si>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</si>
  <si>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</si>
  <si>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</si>
  <si>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</si>
  <si>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</si>
  <si>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</si>
  <si>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</si>
  <si>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</si>
  <si>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</si>
  <si>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</si>
  <si>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</si>
  <si>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</si>
  <si>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</si>
  <si>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</si>
  <si>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</si>
  <si>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</si>
  <si>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</si>
  <si>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</si>
  <si>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</si>
  <si>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</si>
  <si>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</si>
  <si>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</si>
  <si>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</si>
  <si>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</si>
  <si>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</si>
  <si>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</si>
  <si>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</si>
  <si>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</si>
  <si>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</si>
  <si>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</si>
  <si>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</si>
  <si>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</si>
  <si>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</si>
  <si>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</si>
  <si>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</si>
  <si>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</si>
  <si>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</si>
  <si>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</si>
  <si>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</si>
  <si>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</si>
  <si>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</si>
  <si>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</si>
  <si>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</si>
  <si>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</si>
  <si>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</si>
  <si>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</si>
  <si>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</si>
  <si>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</si>
  <si>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</si>
  <si>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</si>
  <si>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</si>
  <si>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</si>
  <si>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</si>
  <si>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</si>
  <si>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</si>
  <si>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</si>
  <si>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</si>
  <si>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</si>
  <si>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</si>
  <si>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</si>
  <si>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</si>
  <si>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</si>
  <si>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</si>
  <si>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</si>
  <si>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</si>
  <si>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</si>
  <si>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</si>
  <si>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</si>
  <si>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</si>
  <si>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</si>
  <si>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</si>
  <si>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</si>
  <si>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</si>
  <si>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</si>
  <si>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</si>
  <si>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</si>
  <si>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</si>
  <si>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</si>
  <si>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</si>
  <si>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</si>
  <si>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</si>
  <si>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</si>
  <si>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</si>
  <si>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</si>
  <si>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</si>
  <si>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</si>
  <si>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</si>
  <si>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</si>
  <si>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</si>
  <si>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</si>
  <si>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</si>
  <si>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</si>
  <si>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</si>
  <si>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</si>
  <si>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</si>
  <si>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</si>
  <si>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</si>
  <si>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</si>
  <si>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静岡県伊豆市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</si>
  <si>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</si>
  <si>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</si>
  <si>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</si>
  <si>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</si>
  <si>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</si>
  <si>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</si>
  <si>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</si>
  <si>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</si>
  <si>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</si>
  <si>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</si>
  <si>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</si>
  <si>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</si>
  <si>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</si>
  <si>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</si>
  <si>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</si>
  <si>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</si>
  <si>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</si>
  <si>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</si>
  <si>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</si>
  <si>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</si>
  <si>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</si>
  <si>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</si>
  <si>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</si>
  <si>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</si>
  <si>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</si>
  <si>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</si>
  <si>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</si>
  <si>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</si>
  <si>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</si>
  <si>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</si>
  <si>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</si>
  <si>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</si>
  <si>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</si>
  <si>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</si>
  <si>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</si>
  <si>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</si>
  <si>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</si>
  <si>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</si>
  <si>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</si>
  <si>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</si>
  <si>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</si>
  <si>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</si>
  <si>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</si>
  <si>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</si>
  <si>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</si>
  <si>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</si>
  <si>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</si>
  <si>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</si>
  <si>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</si>
  <si>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</si>
  <si>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</si>
  <si>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</si>
  <si>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</si>
  <si>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</si>
  <si>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</si>
  <si>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</si>
  <si>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</si>
  <si>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</si>
  <si>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</si>
  <si>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</si>
  <si>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</si>
  <si>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</si>
  <si>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</si>
  <si>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</si>
  <si>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</si>
  <si>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</si>
  <si>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</si>
  <si>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</si>
  <si>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</si>
  <si>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</si>
  <si>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</si>
  <si>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</si>
  <si>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</si>
  <si>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</si>
  <si>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</si>
  <si>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</si>
  <si>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</si>
  <si>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</si>
  <si>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</si>
  <si>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</si>
  <si>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</si>
  <si>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</si>
  <si>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</si>
  <si>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</si>
  <si>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</si>
  <si>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</si>
  <si>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</si>
  <si>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</si>
  <si>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</si>
  <si>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</si>
  <si>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</si>
  <si>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</si>
  <si>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</si>
  <si>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</si>
  <si>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</si>
  <si>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</si>
  <si>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</si>
  <si>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</si>
  <si>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</si>
  <si>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</si>
  <si>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</si>
  <si>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</si>
  <si>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</si>
  <si>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</si>
  <si>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</si>
  <si>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</si>
  <si>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</si>
  <si>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</si>
  <si>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</si>
  <si>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</si>
  <si>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</si>
  <si>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</si>
  <si>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</si>
  <si>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</si>
  <si>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</si>
  <si>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</si>
  <si>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</si>
  <si>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</si>
  <si>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</si>
  <si>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</si>
  <si>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</si>
  <si>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</si>
  <si>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</si>
  <si>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</si>
  <si>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</si>
  <si>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</si>
  <si>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</si>
  <si>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</si>
  <si>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</si>
  <si>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</si>
  <si>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</si>
  <si>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</si>
  <si>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</si>
  <si>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</si>
  <si>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</si>
  <si>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</si>
  <si>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</si>
  <si>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</si>
  <si>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</si>
  <si>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</si>
  <si>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</si>
  <si>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</si>
  <si>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</si>
  <si>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</si>
  <si>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</si>
  <si>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</si>
  <si>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</si>
  <si>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静岡県伊豆市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</si>
  <si>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</si>
  <si>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</si>
  <si>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</si>
  <si>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</si>
  <si>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</si>
  <si>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</si>
  <si>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</si>
  <si>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</si>
  <si>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</si>
  <si>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</si>
  <si>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</si>
  <si>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</si>
  <si>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</si>
  <si>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</si>
  <si>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</si>
  <si>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</si>
  <si>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</si>
  <si>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</si>
  <si>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</si>
  <si>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</si>
  <si>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</si>
  <si>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</si>
  <si>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</si>
  <si>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</si>
  <si>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</si>
  <si>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</si>
  <si>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</si>
  <si>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</si>
  <si>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</si>
  <si>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</si>
  <si>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</si>
  <si>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</si>
  <si>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</si>
  <si>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</si>
  <si>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</si>
  <si>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</si>
  <si>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</si>
  <si>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</si>
  <si>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温泉事業特別会計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</si>
  <si>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</si>
  <si>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</si>
  <si>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</si>
  <si>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</si>
  <si>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</si>
  <si>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</si>
  <si>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</si>
  <si>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</si>
  <si>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</si>
  <si>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</si>
  <si>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</si>
  <si>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</si>
  <si>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</si>
  <si>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</si>
  <si>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</si>
  <si>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</si>
  <si>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</si>
  <si>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</si>
  <si>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</si>
  <si>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</si>
  <si>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</si>
  <si>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</si>
  <si>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</si>
  <si>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</si>
  <si>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</si>
  <si>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</si>
  <si>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</si>
  <si>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</si>
  <si>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</si>
  <si>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</si>
  <si>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</si>
  <si>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</si>
  <si>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</si>
  <si>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</si>
  <si>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</si>
  <si>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</si>
  <si>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</si>
  <si>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</si>
  <si>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</si>
  <si>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</si>
  <si>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</si>
  <si>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</si>
  <si>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</si>
  <si>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</si>
  <si>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</si>
  <si>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</si>
  <si>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</si>
  <si>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</si>
  <si>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</si>
  <si>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</si>
  <si>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</si>
  <si>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</si>
  <si>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</si>
  <si>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</si>
  <si>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</si>
  <si>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</si>
  <si>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</si>
  <si>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</si>
  <si>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</si>
  <si>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</si>
  <si>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将来負担比率（(Ｅ)－(Ｆ)）／（(Ｃ)－(Ｄ)）×１００</t>
    <rPh sb="0" eb="2">
      <t>ショウライ</t>
    </rPh>
    <rPh sb="2" eb="4">
      <t>フタン</t>
    </rPh>
    <rPh sb="4" eb="6">
      <t>ヒリツ</t>
    </rPh>
    <phoneticPr fontId="5"/>
  </si>
  <si>
    <t>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</si>
  <si>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</si>
  <si>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</si>
  <si>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</si>
  <si>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</si>
  <si>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</si>
  <si>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</si>
  <si>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</si>
  <si>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</si>
  <si>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</si>
  <si>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</si>
  <si>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</si>
  <si>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</si>
  <si>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</si>
  <si>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</si>
  <si>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</si>
  <si>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</si>
  <si>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</si>
  <si>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</si>
  <si>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</si>
  <si>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</si>
  <si>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</si>
  <si>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</si>
  <si>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</si>
  <si>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</si>
  <si>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</si>
  <si>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</si>
  <si>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</si>
  <si>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</si>
  <si>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</si>
  <si>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</si>
  <si>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</si>
  <si>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</si>
  <si>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</si>
  <si>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</si>
  <si>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</si>
  <si>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</si>
  <si>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</si>
  <si>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</si>
  <si>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</si>
  <si>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</si>
  <si>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</si>
  <si>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</si>
  <si>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</si>
  <si>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</si>
  <si>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</si>
  <si>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</si>
  <si>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</si>
  <si>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</si>
  <si>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</si>
  <si>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</si>
  <si>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</si>
  <si>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</si>
  <si>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</si>
  <si>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</si>
  <si>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</si>
  <si>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</si>
  <si>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</si>
  <si>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</si>
  <si>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</si>
  <si>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</si>
  <si>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</si>
  <si>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</si>
  <si>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</si>
  <si>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</si>
  <si>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</si>
  <si>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</si>
  <si>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</si>
  <si>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</si>
  <si>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</si>
  <si>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</si>
  <si>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</si>
  <si>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</si>
  <si>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</si>
  <si>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</si>
  <si>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</si>
  <si>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</si>
  <si>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</si>
  <si>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</si>
  <si>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</si>
  <si>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</si>
  <si>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</si>
  <si>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</si>
  <si>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</si>
  <si>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</si>
  <si>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</si>
  <si>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温泉事業特別会計</t>
  </si>
  <si>
    <t>介護保険特別会計</t>
  </si>
  <si>
    <t>国民健康保険特別会計</t>
  </si>
  <si>
    <t>簡易水道事業特別会計</t>
  </si>
  <si>
    <t>下水道事業特別会計</t>
  </si>
  <si>
    <t>農業集落排水事業特別会計</t>
  </si>
  <si>
    <t>その他会計（赤字）</t>
  </si>
  <si>
    <t>その他会計（黒字）</t>
  </si>
  <si>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</si>
  <si>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</si>
  <si>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</si>
  <si>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伊豆市沼津市衛生施設組合</t>
    <rPh sb="0" eb="3">
      <t>イズシ</t>
    </rPh>
    <rPh sb="3" eb="6">
      <t>ヌマヅシ</t>
    </rPh>
    <rPh sb="6" eb="8">
      <t>エイセイ</t>
    </rPh>
    <rPh sb="8" eb="10">
      <t>シセツ</t>
    </rPh>
    <rPh sb="10" eb="12">
      <t>クミアイ</t>
    </rPh>
    <phoneticPr fontId="2"/>
  </si>
  <si>
    <t>駿豆学園管理組合</t>
    <rPh sb="0" eb="2">
      <t>スンズ</t>
    </rPh>
    <rPh sb="2" eb="4">
      <t>ガクエン</t>
    </rPh>
    <rPh sb="4" eb="6">
      <t>カンリ</t>
    </rPh>
    <rPh sb="6" eb="8">
      <t>クミアイ</t>
    </rPh>
    <phoneticPr fontId="2"/>
  </si>
  <si>
    <t>田方地区消防組合</t>
    <rPh sb="0" eb="2">
      <t>タガタ</t>
    </rPh>
    <rPh sb="2" eb="4">
      <t>チク</t>
    </rPh>
    <rPh sb="4" eb="6">
      <t>ショウボウ</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</si>
  <si>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</si>
  <si>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</si>
  <si>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</si>
  <si>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伊豆市伊豆の国市廃棄物処理施設組合</t>
    <rPh sb="0" eb="3">
      <t>イズシ</t>
    </rPh>
    <rPh sb="3" eb="5">
      <t>イズ</t>
    </rPh>
    <rPh sb="6" eb="7">
      <t>クニ</t>
    </rPh>
    <rPh sb="7" eb="8">
      <t>シ</t>
    </rPh>
    <rPh sb="8" eb="11">
      <t>ハイキブツ</t>
    </rPh>
    <rPh sb="11" eb="13">
      <t>ショリ</t>
    </rPh>
    <rPh sb="13" eb="15">
      <t>シセツ</t>
    </rPh>
    <rPh sb="15" eb="17">
      <t>クミアイ</t>
    </rPh>
    <phoneticPr fontId="2"/>
  </si>
  <si>
    <t>水道事業会計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</si>
  <si>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</si>
  <si>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</si>
  <si>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</si>
  <si>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</si>
  <si>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</si>
  <si>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</si>
  <si>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</si>
  <si>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</si>
  <si>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</si>
  <si>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</si>
  <si>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</si>
  <si>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事業実施にあたり起債を抑制してきた影響から、各年ともに類似団体内平均を大きく下回っている。
今後大型事業の実施により起債額の増加及び元利償還金の増加が見込まれるが、将来負担比率、実質公債費比率ともに危険水域に達することはないものと見込んでおり、引続き健全な財政運営に努める。</t>
    <rPh sb="0" eb="2">
      <t>ジギョウ</t>
    </rPh>
    <rPh sb="2" eb="4">
      <t>ジッシ</t>
    </rPh>
    <rPh sb="8" eb="10">
      <t>キサイ</t>
    </rPh>
    <rPh sb="11" eb="13">
      <t>ヨクセイ</t>
    </rPh>
    <rPh sb="17" eb="19">
      <t>エイキョウ</t>
    </rPh>
    <rPh sb="22" eb="23">
      <t>カク</t>
    </rPh>
    <rPh sb="23" eb="24">
      <t>ネン</t>
    </rPh>
    <rPh sb="27" eb="29">
      <t>ルイジ</t>
    </rPh>
    <rPh sb="29" eb="31">
      <t>ダンタイ</t>
    </rPh>
    <rPh sb="31" eb="32">
      <t>ナイ</t>
    </rPh>
    <rPh sb="32" eb="34">
      <t>ヘイキン</t>
    </rPh>
    <rPh sb="35" eb="36">
      <t>オオ</t>
    </rPh>
    <rPh sb="38" eb="40">
      <t>シタマワ</t>
    </rPh>
    <rPh sb="46" eb="48">
      <t>コンゴ</t>
    </rPh>
    <rPh sb="48" eb="50">
      <t>オオガタ</t>
    </rPh>
    <rPh sb="50" eb="52">
      <t>ジギョウ</t>
    </rPh>
    <rPh sb="53" eb="55">
      <t>ジッシ</t>
    </rPh>
    <rPh sb="58" eb="60">
      <t>キサイ</t>
    </rPh>
    <rPh sb="60" eb="61">
      <t>ガク</t>
    </rPh>
    <rPh sb="62" eb="64">
      <t>ゾウカ</t>
    </rPh>
    <rPh sb="64" eb="65">
      <t>オヨ</t>
    </rPh>
    <rPh sb="66" eb="68">
      <t>ガンリ</t>
    </rPh>
    <rPh sb="68" eb="71">
      <t>ショウカンキン</t>
    </rPh>
    <rPh sb="72" eb="74">
      <t>ゾウカ</t>
    </rPh>
    <rPh sb="75" eb="77">
      <t>ミコ</t>
    </rPh>
    <rPh sb="82" eb="84">
      <t>ショウライ</t>
    </rPh>
    <rPh sb="84" eb="86">
      <t>フタン</t>
    </rPh>
    <rPh sb="86" eb="88">
      <t>ヒリツ</t>
    </rPh>
    <rPh sb="89" eb="91">
      <t>ジッシツ</t>
    </rPh>
    <rPh sb="91" eb="94">
      <t>コウサイヒ</t>
    </rPh>
    <rPh sb="94" eb="96">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</si>
</sst>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50223</c:v>
                </c:pt>
                <c:pt idx="1">
                  <c:v>67023</c:v>
                </c:pt>
                <c:pt idx="2">
                  <c:v>93965</c:v>
                </c:pt>
                <c:pt idx="3">
                  <c:v>94304</c:v>
                </c:pt>
                <c:pt idx="4">
                  <c:v>73038</c:v>
                </c:pt>
              </c:numCache>
            </c:numRef>
          </c:val>
          <c:smooth val="0"/>
        </c:ser>
        <c:dLbls>
          <c:showLegendKey val="0"/>
          <c:showVal val="0"/>
          <c:showCatName val="0"/>
          <c:showSerName val="0"/>
          <c:showPercent val="0"/>
          <c:showBubbleSize val="0"/>
        </c:dLbls>
        <c:marker val="1"/>
        <c:smooth val="0"/>
        <c:axId val="167733120"/>
        <c:axId val="167747584"/>
      </c:lineChart>
      <c:catAx>
        <c:axId val="167733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47584"/>
        <c:crosses val="autoZero"/>
        <c:auto val="1"/>
        <c:lblAlgn val="ctr"/>
        <c:lblOffset val="100"/>
        <c:tickLblSkip val="1"/>
        <c:tickMarkSkip val="1"/>
        <c:noMultiLvlLbl val="0"/>
      </c:catAx>
      <c:valAx>
        <c:axId val="167747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73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8.65</c:v>
                </c:pt>
                <c:pt idx="1">
                  <c:v>7.57</c:v>
                </c:pt>
                <c:pt idx="2">
                  <c:v>10.15</c:v>
                </c:pt>
                <c:pt idx="3">
                  <c:v>9.2200000000000006</c:v>
                </c:pt>
                <c:pt idx="4">
                  <c:v>10.68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27.72</c:v>
                </c:pt>
                <c:pt idx="1">
                  <c:v>35.65</c:v>
                </c:pt>
                <c:pt idx="2">
                  <c:v>41.01</c:v>
                </c:pt>
                <c:pt idx="3">
                  <c:v>46.76</c:v>
                </c:pt>
                <c:pt idx="4">
                  <c:v>49.96</c:v>
                </c:pt>
              </c:numCache>
            </c:numRef>
          </c:val>
        </c:ser>
        <c:dLbls>
          <c:showLegendKey val="0"/>
          <c:showVal val="0"/>
          <c:showCatName val="0"/>
          <c:showSerName val="0"/>
          <c:showPercent val="0"/>
          <c:showBubbleSize val="0"/>
        </c:dLbls>
        <c:gapWidth val="250"/>
        <c:overlap val="100"/>
        <c:axId val="135746304"/>
        <c:axId val="13574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3.27</c:v>
                </c:pt>
                <c:pt idx="1">
                  <c:v>6.18</c:v>
                </c:pt>
                <c:pt idx="2">
                  <c:v>8.1199999999999992</c:v>
                </c:pt>
                <c:pt idx="3">
                  <c:v>4.33</c:v>
                </c:pt>
                <c:pt idx="4">
                  <c:v>4.28</c:v>
                </c:pt>
              </c:numCache>
            </c:numRef>
          </c:val>
          <c:smooth val="0"/>
        </c:ser>
        <c:dLbls>
          <c:showLegendKey val="0"/>
          <c:showVal val="0"/>
          <c:showCatName val="0"/>
          <c:showSerName val="0"/>
          <c:showPercent val="0"/>
          <c:showBubbleSize val="0"/>
        </c:dLbls>
        <c:marker val="1"/>
        <c:smooth val="0"/>
        <c:axId val="135746304"/>
        <c:axId val="135748224"/>
      </c:lineChart>
      <c:catAx>
        <c:axId val="13574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748224"/>
        <c:crosses val="autoZero"/>
        <c:auto val="1"/>
        <c:lblAlgn val="ctr"/>
        <c:lblOffset val="100"/>
        <c:tickLblSkip val="1"/>
        <c:tickMarkSkip val="1"/>
        <c:noMultiLvlLbl val="0"/>
      </c:catAx>
      <c:valAx>
        <c:axId val="13574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4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0.08</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0.11</c:v>
                </c:pt>
                <c:pt idx="4">
                  <c:v>#N/A</c:v>
                </c:pt>
                <c:pt idx="5">
                  <c:v>0.13</c:v>
                </c:pt>
                <c:pt idx="6">
                  <c:v>#N/A</c:v>
                </c:pt>
                <c:pt idx="7">
                  <c:v>0.16</c:v>
                </c:pt>
                <c:pt idx="8">
                  <c:v>#N/A</c:v>
                </c:pt>
                <c:pt idx="9">
                  <c:v>0.12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0.28000000000000003</c:v>
                </c:pt>
                <c:pt idx="2">
                  <c:v>#N/A</c:v>
                </c:pt>
                <c:pt idx="3">
                  <c:v>0.56000000000000005</c:v>
                </c:pt>
                <c:pt idx="4">
                  <c:v>#N/A</c:v>
                </c:pt>
                <c:pt idx="5">
                  <c:v>1.05</c:v>
                </c:pt>
                <c:pt idx="6">
                  <c:v>#N/A</c:v>
                </c:pt>
                <c:pt idx="7">
                  <c:v>0.28999999999999998</c:v>
                </c:pt>
                <c:pt idx="8">
                  <c:v>#N/A</c:v>
                </c:pt>
                <c:pt idx="9">
                  <c:v>0.16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0.39</c:v>
                </c:pt>
                <c:pt idx="4">
                  <c:v>#N/A</c:v>
                </c:pt>
                <c:pt idx="5">
                  <c:v>0.55000000000000004</c:v>
                </c:pt>
                <c:pt idx="6">
                  <c:v>#N/A</c:v>
                </c:pt>
                <c:pt idx="7">
                  <c:v>0.49</c:v>
                </c:pt>
                <c:pt idx="8">
                  <c:v>#N/A</c:v>
                </c:pt>
                <c:pt idx="9">
                  <c:v>0.59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3.16</c:v>
                </c:pt>
                <c:pt idx="2">
                  <c:v>#N/A</c:v>
                </c:pt>
                <c:pt idx="3">
                  <c:v>2.64</c:v>
                </c:pt>
                <c:pt idx="4">
                  <c:v>#N/A</c:v>
                </c:pt>
                <c:pt idx="5">
                  <c:v>3.61</c:v>
                </c:pt>
                <c:pt idx="6">
                  <c:v>#N/A</c:v>
                </c:pt>
                <c:pt idx="7">
                  <c:v>2.5499999999999998</c:v>
                </c:pt>
                <c:pt idx="8">
                  <c:v>#N/A</c:v>
                </c:pt>
                <c:pt idx="9">
                  <c:v>1.1399999999999999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0.17</c:v>
                </c:pt>
                <c:pt idx="4">
                  <c:v>#N/A</c:v>
                </c:pt>
                <c:pt idx="5">
                  <c:v>0.68</c:v>
                </c:pt>
                <c:pt idx="6">
                  <c:v>#N/A</c:v>
                </c:pt>
                <c:pt idx="7">
                  <c:v>1.1000000000000001</c:v>
                </c:pt>
                <c:pt idx="8">
                  <c:v>#N/A</c:v>
                </c:pt>
                <c:pt idx="9">
                  <c:v>1.46</c:v>
                </c:pt>
              </c:numCache>
            </c:numRef>
          </c:val>
        </c:ser>
        <c:ser>
          <c:idx val="7"/>
          <c:order val="7"/>
          <c:tx>
            <c:strRef>
              <c:f>データシート!$A$34</c:f>
              <c:strCache>
                <c:ptCount val="1"/>
                <c:pt idx="0">
                  <c:v>温泉事業特別会計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3.25</c:v>
                </c:pt>
                <c:pt idx="2">
                  <c:v>#N/A</c:v>
                </c:pt>
                <c:pt idx="3">
                  <c:v>3.38</c:v>
                </c:pt>
                <c:pt idx="4">
                  <c:v>#N/A</c:v>
                </c:pt>
                <c:pt idx="5">
                  <c:v>3.55</c:v>
                </c:pt>
                <c:pt idx="6">
                  <c:v>#N/A</c:v>
                </c:pt>
                <c:pt idx="7">
                  <c:v>3.84</c:v>
                </c:pt>
                <c:pt idx="8">
                  <c:v>#N/A</c:v>
                </c:pt>
                <c:pt idx="9">
                  <c:v>3.87</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3.57</c:v>
                </c:pt>
                <c:pt idx="2">
                  <c:v>#N/A</c:v>
                </c:pt>
                <c:pt idx="3">
                  <c:v>4.37</c:v>
                </c:pt>
                <c:pt idx="4">
                  <c:v>#N/A</c:v>
                </c:pt>
                <c:pt idx="5">
                  <c:v>4.47</c:v>
                </c:pt>
                <c:pt idx="6">
                  <c:v>#N/A</c:v>
                </c:pt>
                <c:pt idx="7">
                  <c:v>4.6399999999999997</c:v>
                </c:pt>
                <c:pt idx="8">
                  <c:v>#N/A</c:v>
                </c:pt>
                <c:pt idx="9">
                  <c:v>4.46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8.64</c:v>
                </c:pt>
                <c:pt idx="2">
                  <c:v>#N/A</c:v>
                </c:pt>
                <c:pt idx="3">
                  <c:v>7.57</c:v>
                </c:pt>
                <c:pt idx="4">
                  <c:v>#N/A</c:v>
                </c:pt>
                <c:pt idx="5">
                  <c:v>10.14</c:v>
                </c:pt>
                <c:pt idx="6">
                  <c:v>#N/A</c:v>
                </c:pt>
                <c:pt idx="7">
                  <c:v>9.2100000000000009</c:v>
                </c:pt>
                <c:pt idx="8">
                  <c:v>#N/A</c:v>
                </c:pt>
                <c:pt idx="9">
                  <c:v>10.68</c:v>
                </c:pt>
              </c:numCache>
            </c:numRef>
          </c:val>
        </c:ser>
        <c:dLbls>
          <c:showLegendKey val="0"/>
          <c:showVal val="0"/>
          <c:showCatName val="0"/>
          <c:showSerName val="0"/>
          <c:showPercent val="0"/>
          <c:showBubbleSize val="0"/>
        </c:dLbls>
        <c:gapWidth val="150"/>
        <c:overlap val="100"/>
        <c:axId val="136219264"/>
        <c:axId val="136221056"/>
      </c:barChart>
      <c:catAx>
        <c:axId val="13621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21056"/>
        <c:crosses val="autoZero"/>
        <c:auto val="1"/>
        <c:lblAlgn val="ctr"/>
        <c:lblOffset val="100"/>
        <c:tickLblSkip val="1"/>
        <c:tickMarkSkip val="1"/>
        <c:noMultiLvlLbl val="0"/>
      </c:catAx>
      <c:valAx>
        <c:axId val="13622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19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1433</c:v>
                </c:pt>
                <c:pt idx="5">
                  <c:v>1465</c:v>
                </c:pt>
                <c:pt idx="8">
                  <c:v>1466</c:v>
                </c:pt>
                <c:pt idx="11">
                  <c:v>1510</c:v>
                </c:pt>
                <c:pt idx="14">
                  <c:v>1431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36</c:v>
                </c:pt>
                <c:pt idx="3">
                  <c:v>35</c:v>
                </c:pt>
                <c:pt idx="6">
                  <c:v>23</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74</c:v>
                </c:pt>
                <c:pt idx="3">
                  <c:v>34</c:v>
                </c:pt>
                <c:pt idx="6">
                  <c:v>33</c:v>
                </c:pt>
                <c:pt idx="9">
                  <c:v>30</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647</c:v>
                </c:pt>
                <c:pt idx="3">
                  <c:v>569</c:v>
                </c:pt>
                <c:pt idx="6">
                  <c:v>519</c:v>
                </c:pt>
                <c:pt idx="9">
                  <c:v>507</c:v>
                </c:pt>
                <c:pt idx="12">
                  <c:v>577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1535</c:v>
                </c:pt>
                <c:pt idx="3">
                  <c:v>1452</c:v>
                </c:pt>
                <c:pt idx="6">
                  <c:v>1448</c:v>
                </c:pt>
                <c:pt idx="9">
                  <c:v>1447</c:v>
                </c:pt>
                <c:pt idx="12">
                  <c:v>1322</c:v>
                </c:pt>
              </c:numCache>
            </c:numRef>
          </c:val>
        </c:ser>
        <c:dLbls>
          <c:showLegendKey val="0"/>
          <c:showVal val="0"/>
          <c:showCatName val="0"/>
          <c:showSerName val="0"/>
          <c:showPercent val="0"/>
          <c:showBubbleSize val="0"/>
        </c:dLbls>
        <c:gapWidth val="100"/>
        <c:overlap val="100"/>
        <c:axId val="103897728"/>
        <c:axId val="10392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859</c:v>
                </c:pt>
                <c:pt idx="2">
                  <c:v>#N/A</c:v>
                </c:pt>
                <c:pt idx="3">
                  <c:v>#N/A</c:v>
                </c:pt>
                <c:pt idx="4">
                  <c:v>625</c:v>
                </c:pt>
                <c:pt idx="5">
                  <c:v>#N/A</c:v>
                </c:pt>
                <c:pt idx="6">
                  <c:v>#N/A</c:v>
                </c:pt>
                <c:pt idx="7">
                  <c:v>557</c:v>
                </c:pt>
                <c:pt idx="8">
                  <c:v>#N/A</c:v>
                </c:pt>
                <c:pt idx="9">
                  <c:v>#N/A</c:v>
                </c:pt>
                <c:pt idx="10">
                  <c:v>479</c:v>
                </c:pt>
                <c:pt idx="11">
                  <c:v>#N/A</c:v>
                </c:pt>
                <c:pt idx="12">
                  <c:v>#N/A</c:v>
                </c:pt>
                <c:pt idx="13">
                  <c:v>517</c:v>
                </c:pt>
                <c:pt idx="14">
                  <c:v>#N/A</c:v>
                </c:pt>
              </c:numCache>
            </c:numRef>
          </c:val>
          <c:smooth val="0"/>
        </c:ser>
        <c:dLbls>
          <c:showLegendKey val="0"/>
          <c:showVal val="0"/>
          <c:showCatName val="0"/>
          <c:showSerName val="0"/>
          <c:showPercent val="0"/>
          <c:showBubbleSize val="0"/>
        </c:dLbls>
        <c:marker val="1"/>
        <c:smooth val="0"/>
        <c:axId val="103897728"/>
        <c:axId val="103924480"/>
      </c:lineChart>
      <c:catAx>
        <c:axId val="1038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24480"/>
        <c:crosses val="autoZero"/>
        <c:auto val="1"/>
        <c:lblAlgn val="ctr"/>
        <c:lblOffset val="100"/>
        <c:tickLblSkip val="1"/>
        <c:tickMarkSkip val="1"/>
        <c:noMultiLvlLbl val="0"/>
      </c:catAx>
      <c:valAx>
        <c:axId val="10392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14933</c:v>
                </c:pt>
                <c:pt idx="5">
                  <c:v>14793</c:v>
                </c:pt>
                <c:pt idx="8">
                  <c:v>15089</c:v>
                </c:pt>
                <c:pt idx="11">
                  <c:v>16085</c:v>
                </c:pt>
                <c:pt idx="14">
                  <c:v>15973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6857</c:v>
                </c:pt>
                <c:pt idx="5">
                  <c:v>7400</c:v>
                </c:pt>
                <c:pt idx="8">
                  <c:v>7004</c:v>
                </c:pt>
                <c:pt idx="11">
                  <c:v>7650</c:v>
                </c:pt>
                <c:pt idx="14">
                  <c:v>7571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3084</c:v>
                </c:pt>
                <c:pt idx="3">
                  <c:v>3347</c:v>
                </c:pt>
                <c:pt idx="6">
                  <c:v>3197</c:v>
                </c:pt>
                <c:pt idx="9">
                  <c:v>3140</c:v>
                </c:pt>
                <c:pt idx="12">
                  <c:v>3158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478</c:v>
                </c:pt>
                <c:pt idx="3">
                  <c:v>456</c:v>
                </c:pt>
                <c:pt idx="6">
                  <c:v>431</c:v>
                </c:pt>
                <c:pt idx="9">
                  <c:v>485</c:v>
                </c:pt>
                <c:pt idx="12">
                  <c:v>558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5389</c:v>
                </c:pt>
                <c:pt idx="3">
                  <c:v>5162</c:v>
                </c:pt>
                <c:pt idx="6">
                  <c:v>6025</c:v>
                </c:pt>
                <c:pt idx="9">
                  <c:v>5862</c:v>
                </c:pt>
                <c:pt idx="12">
                  <c:v>5404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902</c:v>
                </c:pt>
                <c:pt idx="3">
                  <c:v>431</c:v>
                </c:pt>
                <c:pt idx="6">
                  <c:v>23</c:v>
                </c:pt>
                <c:pt idx="9">
                  <c:v>17</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13716</c:v>
                </c:pt>
                <c:pt idx="3">
                  <c:v>13829</c:v>
                </c:pt>
                <c:pt idx="6">
                  <c:v>14006</c:v>
                </c:pt>
                <c:pt idx="9">
                  <c:v>14967</c:v>
                </c:pt>
                <c:pt idx="12">
                  <c:v>14762</c:v>
                </c:pt>
              </c:numCache>
            </c:numRef>
          </c:val>
        </c:ser>
        <c:dLbls>
          <c:showLegendKey val="0"/>
          <c:showVal val="0"/>
          <c:showCatName val="0"/>
          <c:showSerName val="0"/>
          <c:showPercent val="0"/>
          <c:showBubbleSize val="0"/>
        </c:dLbls>
        <c:gapWidth val="100"/>
        <c:overlap val="100"/>
        <c:axId val="136050176"/>
        <c:axId val="13605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1779</c:v>
                </c:pt>
                <c:pt idx="2">
                  <c:v>#N/A</c:v>
                </c:pt>
                <c:pt idx="3">
                  <c:v>#N/A</c:v>
                </c:pt>
                <c:pt idx="4">
                  <c:v>1032</c:v>
                </c:pt>
                <c:pt idx="5">
                  <c:v>#N/A</c:v>
                </c:pt>
                <c:pt idx="6">
                  <c:v>#N/A</c:v>
                </c:pt>
                <c:pt idx="7">
                  <c:v>1589</c:v>
                </c:pt>
                <c:pt idx="8">
                  <c:v>#N/A</c:v>
                </c:pt>
                <c:pt idx="9">
                  <c:v>#N/A</c:v>
                </c:pt>
                <c:pt idx="10">
                  <c:v>736</c:v>
                </c:pt>
                <c:pt idx="11">
                  <c:v>#N/A</c:v>
                </c:pt>
                <c:pt idx="12">
                  <c:v>#N/A</c:v>
                </c:pt>
                <c:pt idx="13">
                  <c:v>357</c:v>
                </c:pt>
                <c:pt idx="14">
                  <c:v>#N/A</c:v>
                </c:pt>
              </c:numCache>
            </c:numRef>
          </c:val>
          <c:smooth val="0"/>
        </c:ser>
        <c:dLbls>
          <c:showLegendKey val="0"/>
          <c:showVal val="0"/>
          <c:showCatName val="0"/>
          <c:showSerName val="0"/>
          <c:showPercent val="0"/>
          <c:showBubbleSize val="0"/>
        </c:dLbls>
        <c:marker val="1"/>
        <c:smooth val="0"/>
        <c:axId val="136050176"/>
        <c:axId val="136051712"/>
      </c:lineChart>
      <c:catAx>
        <c:axId val="13605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51712"/>
        <c:crosses val="autoZero"/>
        <c:auto val="1"/>
        <c:lblAlgn val="ctr"/>
        <c:lblOffset val="100"/>
        <c:tickLblSkip val="1"/>
        <c:tickMarkSkip val="1"/>
        <c:noMultiLvlLbl val="0"/>
      </c:catAx>
      <c:valAx>
        <c:axId val="13605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5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6057216"/>
        <c:axId val="136059136"/>
      </c:scatterChart>
      <c:valAx>
        <c:axId val="136057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59136"/>
        <c:crosses val="autoZero"/>
        <c:crossBetween val="midCat"/>
      </c:valAx>
      <c:valAx>
        <c:axId val="136059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5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1614262991407877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17966615322195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9.9</c:v>
                </c:pt>
                <c:pt idx="1">
                  <c:v>8.5</c:v>
                </c:pt>
                <c:pt idx="2">
                  <c:v>7.1</c:v>
                </c:pt>
                <c:pt idx="3">
                  <c:v>5.8</c:v>
                </c:pt>
                <c:pt idx="4">
                  <c:v>5.5</c:v>
                </c:pt>
              </c:numCache>
            </c:numRef>
          </c:xVal>
          <c:yVal>
            <c:numRef>
              <c:f>公会計指標分析・財政指標組合せ分析表!$K$73:$O$73</c:f>
              <c:numCache>
                <c:formatCode>#,##0.0;"▲ "#,##0.0</c:formatCode>
                <c:ptCount val="5"/>
                <c:pt idx="0">
                  <c:v>18.399999999999999</c:v>
                </c:pt>
                <c:pt idx="1">
                  <c:v>10.9</c:v>
                </c:pt>
                <c:pt idx="2">
                  <c:v>16.7</c:v>
                </c:pt>
                <c:pt idx="3">
                  <c:v>7.9</c:v>
                </c:pt>
                <c:pt idx="4">
                  <c:v>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136109440"/>
        <c:axId val="136111616"/>
      </c:scatterChart>
      <c:valAx>
        <c:axId val="136109440"/>
        <c:scaling>
          <c:orientation val="minMax"/>
          <c:max val="14.5"/>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111616"/>
        <c:crosses val="autoZero"/>
        <c:crossBetween val="midCat"/>
      </c:valAx>
      <c:valAx>
        <c:axId val="136111616"/>
        <c:scaling>
          <c:orientation val="minMax"/>
          <c:max val="10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0944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財政力指数は横ばいであるが、類似団体及び全国平均を上回るものの、静岡県平均を大きく下回る水準にある。</a:t>
          </a:r>
          <a:endParaRPr lang="ja-JP" altLang="ja-JP" sz="1400">
            <a:effectLst/>
          </a:endParaRPr>
        </a:p>
        <a:p>
          <a:r>
            <a:rPr kumimoji="1" lang="ja-JP" altLang="ja-JP" sz="1100">
              <a:solidFill>
                <a:schemeClr val="dk1"/>
              </a:solidFill>
              <a:effectLst/>
              <a:latin typeface="+mn-lt"/>
              <a:ea typeface="+mn-ea"/>
              <a:cs typeface="+mn-cs"/>
            </a:rPr>
            <a:t>　引き続き、歳出の抑制とともに人口の流出防止や定住人口の増加、企業誘致等に取り組むことで自主財源の確保を図り、財政基盤の強化に努める。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23585</xdr:rowOff>
    </xdr:to>
    <xdr:cxnSp macro="">
      <xdr:nvCxnSpPr>
        <xdr:cNvPr id="69" name="直線コネクタ 68"/>
        <xdr:cNvCxnSpPr/>
      </xdr:nvCxnSpPr>
      <xdr:spPr>
        <a:xfrm>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40</xdr:row>
      <xdr:rowOff>6350</xdr:rowOff>
    </xdr:to>
    <xdr:cxnSp macro="">
      <xdr:nvCxnSpPr>
        <xdr:cNvPr id="75" name="直線コネクタ 74"/>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39</xdr:row>
      <xdr:rowOff>160565</xdr:rowOff>
    </xdr:to>
    <xdr:cxnSp macro="">
      <xdr:nvCxnSpPr>
        <xdr:cNvPr id="78" name="直線コネクタ 77"/>
        <xdr:cNvCxnSpPr/>
      </xdr:nvCxnSpPr>
      <xdr:spPr>
        <a:xfrm>
          <a:off x="1447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8" name="円/楕円 87"/>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89"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0" name="円/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2" name="円/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4" name="円/楕円 93"/>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5" name="テキスト ボックス 94"/>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類似団体及び全国、県平均をいずれも下回っており、健全な水準を維持しているが、大規模事業等に係る地方債の元金償還が始まり、また、扶助費も年々増加しているため、昨年より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今後、新市建設に係る複数の大型事業実施を予定しており、ゼロベースでの事業見直しなど行財政改革を通じ、義務的経費の削減に努める。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130493</xdr:rowOff>
    </xdr:from>
    <xdr:to>
      <xdr:col>7</xdr:col>
      <xdr:colOff>152400</xdr:colOff>
      <xdr:row>66</xdr:row>
      <xdr:rowOff>70485</xdr:rowOff>
    </xdr:to>
    <xdr:cxnSp macro="">
      <xdr:nvCxnSpPr>
        <xdr:cNvPr id="123" name="直線コネクタ 122"/>
        <xdr:cNvCxnSpPr/>
      </xdr:nvCxnSpPr>
      <xdr:spPr>
        <a:xfrm flipV="1">
          <a:off x="4953000" y="10246043"/>
          <a:ext cx="0" cy="1140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4"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5" name="直線コネクタ 124"/>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45420</xdr:rowOff>
    </xdr:from>
    <xdr:ext cx="762000" cy="259045"/>
    <xdr:sp macro="" textlink="">
      <xdr:nvSpPr>
        <xdr:cNvPr id="126" name="財政構造の弾力性最大値テキスト"/>
        <xdr:cNvSpPr txBox="1"/>
      </xdr:nvSpPr>
      <xdr:spPr>
        <a:xfrm>
          <a:off x="5041900" y="99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59</xdr:row>
      <xdr:rowOff>130493</xdr:rowOff>
    </xdr:from>
    <xdr:to>
      <xdr:col>7</xdr:col>
      <xdr:colOff>241300</xdr:colOff>
      <xdr:row>59</xdr:row>
      <xdr:rowOff>130493</xdr:rowOff>
    </xdr:to>
    <xdr:cxnSp macro="">
      <xdr:nvCxnSpPr>
        <xdr:cNvPr id="127" name="直線コネクタ 126"/>
        <xdr:cNvCxnSpPr/>
      </xdr:nvCxnSpPr>
      <xdr:spPr>
        <a:xfrm>
          <a:off x="4864100" y="102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37465</xdr:rowOff>
    </xdr:from>
    <xdr:to>
      <xdr:col>7</xdr:col>
      <xdr:colOff>152400</xdr:colOff>
      <xdr:row>60</xdr:row>
      <xdr:rowOff>146050</xdr:rowOff>
    </xdr:to>
    <xdr:cxnSp macro="">
      <xdr:nvCxnSpPr>
        <xdr:cNvPr id="128" name="直線コネクタ 127"/>
        <xdr:cNvCxnSpPr/>
      </xdr:nvCxnSpPr>
      <xdr:spPr>
        <a:xfrm>
          <a:off x="4114800" y="1032446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40005</xdr:rowOff>
    </xdr:from>
    <xdr:to>
      <xdr:col>6</xdr:col>
      <xdr:colOff>0</xdr:colOff>
      <xdr:row>60</xdr:row>
      <xdr:rowOff>37465</xdr:rowOff>
    </xdr:to>
    <xdr:cxnSp macro="">
      <xdr:nvCxnSpPr>
        <xdr:cNvPr id="131" name="直線コネクタ 130"/>
        <xdr:cNvCxnSpPr/>
      </xdr:nvCxnSpPr>
      <xdr:spPr>
        <a:xfrm>
          <a:off x="3225800" y="1015555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32" name="フローチャート :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3" name="テキスト ボックス 132"/>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40005</xdr:rowOff>
    </xdr:from>
    <xdr:to>
      <xdr:col>4</xdr:col>
      <xdr:colOff>482600</xdr:colOff>
      <xdr:row>60</xdr:row>
      <xdr:rowOff>13335</xdr:rowOff>
    </xdr:to>
    <xdr:cxnSp macro="">
      <xdr:nvCxnSpPr>
        <xdr:cNvPr id="134" name="直線コネクタ 133"/>
        <xdr:cNvCxnSpPr/>
      </xdr:nvCxnSpPr>
      <xdr:spPr>
        <a:xfrm flipV="1">
          <a:off x="2336800" y="101555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5" name="フローチャート : 判断 134"/>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122255</xdr:rowOff>
    </xdr:from>
    <xdr:ext cx="762000" cy="259045"/>
    <xdr:sp macro="" textlink="">
      <xdr:nvSpPr>
        <xdr:cNvPr id="136" name="テキスト ボックス 135"/>
        <xdr:cNvSpPr txBox="1"/>
      </xdr:nvSpPr>
      <xdr:spPr>
        <a:xfrm>
          <a:off x="2844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13335</xdr:rowOff>
    </xdr:from>
    <xdr:to>
      <xdr:col>3</xdr:col>
      <xdr:colOff>279400</xdr:colOff>
      <xdr:row>60</xdr:row>
      <xdr:rowOff>49530</xdr:rowOff>
    </xdr:to>
    <xdr:cxnSp macro="">
      <xdr:nvCxnSpPr>
        <xdr:cNvPr id="137" name="直線コネクタ 136"/>
        <xdr:cNvCxnSpPr/>
      </xdr:nvCxnSpPr>
      <xdr:spPr>
        <a:xfrm flipV="1">
          <a:off x="14478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8" name="フローチャート : 判断 137"/>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39" name="テキスト ボックス 13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40" name="フローチャート : 判断 139"/>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41" name="テキスト ボックス 140"/>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7" name="円/楕円 146"/>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48"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158115</xdr:rowOff>
    </xdr:from>
    <xdr:to>
      <xdr:col>6</xdr:col>
      <xdr:colOff>50800</xdr:colOff>
      <xdr:row>60</xdr:row>
      <xdr:rowOff>88265</xdr:rowOff>
    </xdr:to>
    <xdr:sp macro="" textlink="">
      <xdr:nvSpPr>
        <xdr:cNvPr id="149" name="円/楕円 148"/>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98442</xdr:rowOff>
    </xdr:from>
    <xdr:ext cx="736600" cy="259045"/>
    <xdr:sp macro="" textlink="">
      <xdr:nvSpPr>
        <xdr:cNvPr id="150" name="テキスト ボックス 149"/>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160655</xdr:rowOff>
    </xdr:from>
    <xdr:to>
      <xdr:col>4</xdr:col>
      <xdr:colOff>533400</xdr:colOff>
      <xdr:row>59</xdr:row>
      <xdr:rowOff>90805</xdr:rowOff>
    </xdr:to>
    <xdr:sp macro="" textlink="">
      <xdr:nvSpPr>
        <xdr:cNvPr id="151" name="円/楕円 150"/>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100982</xdr:rowOff>
    </xdr:from>
    <xdr:ext cx="762000" cy="259045"/>
    <xdr:sp macro="" textlink="">
      <xdr:nvSpPr>
        <xdr:cNvPr id="152" name="テキスト ボックス 151"/>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133985</xdr:rowOff>
    </xdr:from>
    <xdr:to>
      <xdr:col>3</xdr:col>
      <xdr:colOff>330200</xdr:colOff>
      <xdr:row>60</xdr:row>
      <xdr:rowOff>64135</xdr:rowOff>
    </xdr:to>
    <xdr:sp macro="" textlink="">
      <xdr:nvSpPr>
        <xdr:cNvPr id="153" name="円/楕円 152"/>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74312</xdr:rowOff>
    </xdr:from>
    <xdr:ext cx="762000" cy="259045"/>
    <xdr:sp macro="" textlink="">
      <xdr:nvSpPr>
        <xdr:cNvPr id="154" name="テキスト ボックス 153"/>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5" name="円/楕円 154"/>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6" name="テキスト ボックス 155"/>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[170,771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旧４町が合併したことにより複数の公共施設を抱え、維持管理経費等による物件費が類似団体等と比較して大きくなる傾向がある。</a:t>
          </a:r>
          <a:endParaRPr lang="ja-JP" altLang="ja-JP" sz="1400">
            <a:effectLst/>
          </a:endParaRPr>
        </a:p>
        <a:p>
          <a:r>
            <a:rPr kumimoji="1" lang="ja-JP" altLang="ja-JP" sz="1100">
              <a:solidFill>
                <a:schemeClr val="dk1"/>
              </a:solidFill>
              <a:effectLst/>
              <a:latin typeface="+mn-lt"/>
              <a:ea typeface="+mn-ea"/>
              <a:cs typeface="+mn-cs"/>
            </a:rPr>
            <a:t>　また、人件費においても類似団体や全国、県平均と比較して高い状況が続いていることから、適正な定員管理に努め、抑制を図っていく。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4" name="直線コネクタ 183"/>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5"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86" name="直線コネクタ 185"/>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87"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88" name="直線コネクタ 187"/>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110660</xdr:rowOff>
    </xdr:from>
    <xdr:to>
      <xdr:col>7</xdr:col>
      <xdr:colOff>152400</xdr:colOff>
      <xdr:row>82</xdr:row>
      <xdr:rowOff>163740</xdr:rowOff>
    </xdr:to>
    <xdr:cxnSp macro="">
      <xdr:nvCxnSpPr>
        <xdr:cNvPr id="189" name="直線コネクタ 188"/>
        <xdr:cNvCxnSpPr/>
      </xdr:nvCxnSpPr>
      <xdr:spPr>
        <a:xfrm>
          <a:off x="4114800" y="14169560"/>
          <a:ext cx="8382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0"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1" name="フローチャート : 判断 190"/>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57347</xdr:rowOff>
    </xdr:from>
    <xdr:to>
      <xdr:col>6</xdr:col>
      <xdr:colOff>0</xdr:colOff>
      <xdr:row>82</xdr:row>
      <xdr:rowOff>110660</xdr:rowOff>
    </xdr:to>
    <xdr:cxnSp macro="">
      <xdr:nvCxnSpPr>
        <xdr:cNvPr id="192" name="直線コネクタ 191"/>
        <xdr:cNvCxnSpPr/>
      </xdr:nvCxnSpPr>
      <xdr:spPr>
        <a:xfrm>
          <a:off x="3225800" y="14116247"/>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3" name="フローチャート : 判断 192"/>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134897</xdr:rowOff>
    </xdr:from>
    <xdr:ext cx="736600" cy="259045"/>
    <xdr:sp macro="" textlink="">
      <xdr:nvSpPr>
        <xdr:cNvPr id="194" name="テキスト ボックス 193"/>
        <xdr:cNvSpPr txBox="1"/>
      </xdr:nvSpPr>
      <xdr:spPr>
        <a:xfrm>
          <a:off x="3733800" y="13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57347</xdr:rowOff>
    </xdr:from>
    <xdr:to>
      <xdr:col>4</xdr:col>
      <xdr:colOff>482600</xdr:colOff>
      <xdr:row>82</xdr:row>
      <xdr:rowOff>71907</xdr:rowOff>
    </xdr:to>
    <xdr:cxnSp macro="">
      <xdr:nvCxnSpPr>
        <xdr:cNvPr id="195" name="直線コネクタ 194"/>
        <xdr:cNvCxnSpPr/>
      </xdr:nvCxnSpPr>
      <xdr:spPr>
        <a:xfrm flipV="1">
          <a:off x="2336800" y="14116247"/>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196" name="フローチャート : 判断 195"/>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112157</xdr:rowOff>
    </xdr:from>
    <xdr:ext cx="762000" cy="259045"/>
    <xdr:sp macro="" textlink="">
      <xdr:nvSpPr>
        <xdr:cNvPr id="197" name="テキスト ボックス 196"/>
        <xdr:cNvSpPr txBox="1"/>
      </xdr:nvSpPr>
      <xdr:spPr>
        <a:xfrm>
          <a:off x="2844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66821</xdr:rowOff>
    </xdr:from>
    <xdr:to>
      <xdr:col>3</xdr:col>
      <xdr:colOff>279400</xdr:colOff>
      <xdr:row>82</xdr:row>
      <xdr:rowOff>71907</xdr:rowOff>
    </xdr:to>
    <xdr:cxnSp macro="">
      <xdr:nvCxnSpPr>
        <xdr:cNvPr id="198" name="直線コネクタ 197"/>
        <xdr:cNvCxnSpPr/>
      </xdr:nvCxnSpPr>
      <xdr:spPr>
        <a:xfrm>
          <a:off x="1447800" y="14125721"/>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199" name="フローチャート : 判断 198"/>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121133</xdr:rowOff>
    </xdr:from>
    <xdr:ext cx="762000" cy="259045"/>
    <xdr:sp macro="" textlink="">
      <xdr:nvSpPr>
        <xdr:cNvPr id="200" name="テキスト ボックス 199"/>
        <xdr:cNvSpPr txBox="1"/>
      </xdr:nvSpPr>
      <xdr:spPr>
        <a:xfrm>
          <a:off x="1955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1" name="フローチャート : 判断 200"/>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2" name="テキスト ボックス 201"/>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112940</xdr:rowOff>
    </xdr:from>
    <xdr:to>
      <xdr:col>7</xdr:col>
      <xdr:colOff>203200</xdr:colOff>
      <xdr:row>83</xdr:row>
      <xdr:rowOff>43090</xdr:rowOff>
    </xdr:to>
    <xdr:sp macro="" textlink="">
      <xdr:nvSpPr>
        <xdr:cNvPr id="208" name="円/楕円 207"/>
        <xdr:cNvSpPr/>
      </xdr:nvSpPr>
      <xdr:spPr>
        <a:xfrm>
          <a:off x="4902200" y="141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85017</xdr:rowOff>
    </xdr:from>
    <xdr:ext cx="762000" cy="259045"/>
    <xdr:sp macro="" textlink="">
      <xdr:nvSpPr>
        <xdr:cNvPr id="209" name="人件費・物件費等の状況該当値テキスト"/>
        <xdr:cNvSpPr txBox="1"/>
      </xdr:nvSpPr>
      <xdr:spPr>
        <a:xfrm>
          <a:off x="5041900" y="1414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170,771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59860</xdr:rowOff>
    </xdr:from>
    <xdr:to>
      <xdr:col>6</xdr:col>
      <xdr:colOff>50800</xdr:colOff>
      <xdr:row>82</xdr:row>
      <xdr:rowOff>161460</xdr:rowOff>
    </xdr:to>
    <xdr:sp macro="" textlink="">
      <xdr:nvSpPr>
        <xdr:cNvPr id="210" name="円/楕円 209"/>
        <xdr:cNvSpPr/>
      </xdr:nvSpPr>
      <xdr:spPr>
        <a:xfrm>
          <a:off x="4064000" y="141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146237</xdr:rowOff>
    </xdr:from>
    <xdr:ext cx="736600" cy="259045"/>
    <xdr:sp macro="" textlink="">
      <xdr:nvSpPr>
        <xdr:cNvPr id="211" name="テキスト ボックス 210"/>
        <xdr:cNvSpPr txBox="1"/>
      </xdr:nvSpPr>
      <xdr:spPr>
        <a:xfrm>
          <a:off x="3733800" y="14205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6547</xdr:rowOff>
    </xdr:from>
    <xdr:to>
      <xdr:col>4</xdr:col>
      <xdr:colOff>533400</xdr:colOff>
      <xdr:row>82</xdr:row>
      <xdr:rowOff>108147</xdr:rowOff>
    </xdr:to>
    <xdr:sp macro="" textlink="">
      <xdr:nvSpPr>
        <xdr:cNvPr id="212" name="円/楕円 211"/>
        <xdr:cNvSpPr/>
      </xdr:nvSpPr>
      <xdr:spPr>
        <a:xfrm>
          <a:off x="3175000" y="140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92924</xdr:rowOff>
    </xdr:from>
    <xdr:ext cx="762000" cy="259045"/>
    <xdr:sp macro="" textlink="">
      <xdr:nvSpPr>
        <xdr:cNvPr id="213" name="テキスト ボックス 212"/>
        <xdr:cNvSpPr txBox="1"/>
      </xdr:nvSpPr>
      <xdr:spPr>
        <a:xfrm>
          <a:off x="2844800" y="141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21107</xdr:rowOff>
    </xdr:from>
    <xdr:to>
      <xdr:col>3</xdr:col>
      <xdr:colOff>330200</xdr:colOff>
      <xdr:row>82</xdr:row>
      <xdr:rowOff>122707</xdr:rowOff>
    </xdr:to>
    <xdr:sp macro="" textlink="">
      <xdr:nvSpPr>
        <xdr:cNvPr id="214" name="円/楕円 213"/>
        <xdr:cNvSpPr/>
      </xdr:nvSpPr>
      <xdr:spPr>
        <a:xfrm>
          <a:off x="2286000" y="140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107484</xdr:rowOff>
    </xdr:from>
    <xdr:ext cx="762000" cy="259045"/>
    <xdr:sp macro="" textlink="">
      <xdr:nvSpPr>
        <xdr:cNvPr id="215" name="テキスト ボックス 214"/>
        <xdr:cNvSpPr txBox="1"/>
      </xdr:nvSpPr>
      <xdr:spPr>
        <a:xfrm>
          <a:off x="1955800" y="1416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16021</xdr:rowOff>
    </xdr:from>
    <xdr:to>
      <xdr:col>2</xdr:col>
      <xdr:colOff>127000</xdr:colOff>
      <xdr:row>82</xdr:row>
      <xdr:rowOff>117621</xdr:rowOff>
    </xdr:to>
    <xdr:sp macro="" textlink="">
      <xdr:nvSpPr>
        <xdr:cNvPr id="216" name="円/楕円 215"/>
        <xdr:cNvSpPr/>
      </xdr:nvSpPr>
      <xdr:spPr>
        <a:xfrm>
          <a:off x="1397000" y="140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127798</xdr:rowOff>
    </xdr:from>
    <xdr:ext cx="762000" cy="259045"/>
    <xdr:sp macro="" textlink="">
      <xdr:nvSpPr>
        <xdr:cNvPr id="217" name="テキスト ボックス 216"/>
        <xdr:cNvSpPr txBox="1"/>
      </xdr:nvSpPr>
      <xdr:spPr>
        <a:xfrm>
          <a:off x="1066800" y="1384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類似団体及び全国市平均を下回っており、今後も適正な給与水準を維持するよう努める。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107245</xdr:rowOff>
    </xdr:to>
    <xdr:cxnSp macro="">
      <xdr:nvCxnSpPr>
        <xdr:cNvPr id="246" name="直線コネクタ 245"/>
        <xdr:cNvCxnSpPr/>
      </xdr:nvCxnSpPr>
      <xdr:spPr>
        <a:xfrm flipV="1">
          <a:off x="17018000" y="13720234"/>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79322</xdr:rowOff>
    </xdr:from>
    <xdr:ext cx="762000" cy="259045"/>
    <xdr:sp macro="" textlink="">
      <xdr:nvSpPr>
        <xdr:cNvPr id="247"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107245</xdr:rowOff>
    </xdr:from>
    <xdr:to>
      <xdr:col>24</xdr:col>
      <xdr:colOff>647700</xdr:colOff>
      <xdr:row>88</xdr:row>
      <xdr:rowOff>107245</xdr:rowOff>
    </xdr:to>
    <xdr:cxnSp macro="">
      <xdr:nvCxnSpPr>
        <xdr:cNvPr id="248" name="直線コネクタ 247"/>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49"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0" name="直線コネクタ 249"/>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26105</xdr:rowOff>
    </xdr:to>
    <xdr:cxnSp macro="">
      <xdr:nvCxnSpPr>
        <xdr:cNvPr id="251" name="直線コネクタ 250"/>
        <xdr:cNvCxnSpPr/>
      </xdr:nvCxnSpPr>
      <xdr:spPr>
        <a:xfrm>
          <a:off x="16179800" y="14256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2"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3" name="フローチャート : 判断 252"/>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39511</xdr:rowOff>
    </xdr:to>
    <xdr:cxnSp macro="">
      <xdr:nvCxnSpPr>
        <xdr:cNvPr id="254" name="直線コネクタ 253"/>
        <xdr:cNvCxnSpPr/>
      </xdr:nvCxnSpPr>
      <xdr:spPr>
        <a:xfrm flipV="1">
          <a:off x="15290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5" name="フローチャート : 判断 254"/>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56" name="テキスト ボックス 255"/>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89</xdr:row>
      <xdr:rowOff>16228</xdr:rowOff>
    </xdr:to>
    <xdr:cxnSp macro="">
      <xdr:nvCxnSpPr>
        <xdr:cNvPr id="257" name="直線コネクタ 256"/>
        <xdr:cNvCxnSpPr/>
      </xdr:nvCxnSpPr>
      <xdr:spPr>
        <a:xfrm flipV="1">
          <a:off x="14401800" y="14269861"/>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28928</xdr:rowOff>
    </xdr:from>
    <xdr:to>
      <xdr:col>22</xdr:col>
      <xdr:colOff>254000</xdr:colOff>
      <xdr:row>83</xdr:row>
      <xdr:rowOff>130528</xdr:rowOff>
    </xdr:to>
    <xdr:sp macro="" textlink="">
      <xdr:nvSpPr>
        <xdr:cNvPr id="258" name="フローチャート : 判断 257"/>
        <xdr:cNvSpPr/>
      </xdr:nvSpPr>
      <xdr:spPr>
        <a:xfrm>
          <a:off x="15240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115305</xdr:rowOff>
    </xdr:from>
    <xdr:ext cx="762000" cy="259045"/>
    <xdr:sp macro="" textlink="">
      <xdr:nvSpPr>
        <xdr:cNvPr id="259" name="テキスト ボックス 258"/>
        <xdr:cNvSpPr txBox="1"/>
      </xdr:nvSpPr>
      <xdr:spPr>
        <a:xfrm>
          <a:off x="14909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134055</xdr:rowOff>
    </xdr:from>
    <xdr:to>
      <xdr:col>21</xdr:col>
      <xdr:colOff>0</xdr:colOff>
      <xdr:row>89</xdr:row>
      <xdr:rowOff>16228</xdr:rowOff>
    </xdr:to>
    <xdr:cxnSp macro="">
      <xdr:nvCxnSpPr>
        <xdr:cNvPr id="260" name="直線コネクタ 259"/>
        <xdr:cNvCxnSpPr/>
      </xdr:nvCxnSpPr>
      <xdr:spPr>
        <a:xfrm>
          <a:off x="13512800" y="152216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1" name="フローチャート : 判断 260"/>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132238</xdr:rowOff>
    </xdr:from>
    <xdr:ext cx="762000" cy="259045"/>
    <xdr:sp macro="" textlink="">
      <xdr:nvSpPr>
        <xdr:cNvPr id="262" name="テキスト ボックス 261"/>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63" name="フローチャート : 判断 262"/>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64" name="テキスト ボックス 26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0" name="円/楕円 269"/>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1"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2" name="円/楕円 271"/>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3" name="テキスト ボックス 27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160161</xdr:rowOff>
    </xdr:from>
    <xdr:to>
      <xdr:col>22</xdr:col>
      <xdr:colOff>254000</xdr:colOff>
      <xdr:row>83</xdr:row>
      <xdr:rowOff>90311</xdr:rowOff>
    </xdr:to>
    <xdr:sp macro="" textlink="">
      <xdr:nvSpPr>
        <xdr:cNvPr id="274" name="円/楕円 273"/>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75" name="テキスト ボックス 274"/>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136878</xdr:rowOff>
    </xdr:from>
    <xdr:to>
      <xdr:col>21</xdr:col>
      <xdr:colOff>50800</xdr:colOff>
      <xdr:row>89</xdr:row>
      <xdr:rowOff>67028</xdr:rowOff>
    </xdr:to>
    <xdr:sp macro="" textlink="">
      <xdr:nvSpPr>
        <xdr:cNvPr id="276" name="円/楕円 275"/>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77205</xdr:rowOff>
    </xdr:from>
    <xdr:ext cx="762000" cy="259045"/>
    <xdr:sp macro="" textlink="">
      <xdr:nvSpPr>
        <xdr:cNvPr id="277" name="テキスト ボックス 276"/>
        <xdr:cNvSpPr txBox="1"/>
      </xdr:nvSpPr>
      <xdr:spPr>
        <a:xfrm>
          <a:off x="14020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83255</xdr:rowOff>
    </xdr:from>
    <xdr:to>
      <xdr:col>19</xdr:col>
      <xdr:colOff>533400</xdr:colOff>
      <xdr:row>89</xdr:row>
      <xdr:rowOff>13405</xdr:rowOff>
    </xdr:to>
    <xdr:sp macro="" textlink="">
      <xdr:nvSpPr>
        <xdr:cNvPr id="278" name="円/楕円 277"/>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23582</xdr:rowOff>
    </xdr:from>
    <xdr:ext cx="762000" cy="259045"/>
    <xdr:sp macro="" textlink="">
      <xdr:nvSpPr>
        <xdr:cNvPr id="279" name="テキスト ボックス 278"/>
        <xdr:cNvSpPr txBox="1"/>
      </xdr:nvSpPr>
      <xdr:spPr>
        <a:xfrm>
          <a:off x="13131800" y="149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合併により広大な市有面積を有していることから、旧町ごとに支所が配置されており、他団体と比べ職員数が多くなっている。</a:t>
          </a:r>
          <a:endParaRPr kumimoji="1" lang="en-US" altLang="ja-JP" sz="1300">
            <a:latin typeface="ＭＳ Ｐゴシック"/>
          </a:endParaRPr>
        </a:p>
        <a:p>
          <a:r>
            <a:rPr kumimoji="1" lang="ja-JP" altLang="en-US" sz="1300">
              <a:latin typeface="ＭＳ Ｐゴシック"/>
            </a:rPr>
            <a:t>　これまでも定員管理計画に基づく職員数の削減に取り組んできたが、引き続き実施することで効率的な行政運営に結びつけたい。</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06" name="直線コネクタ 305"/>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07"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08" name="直線コネクタ 307"/>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09"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0" name="直線コネクタ 309"/>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135789</xdr:rowOff>
    </xdr:from>
    <xdr:to>
      <xdr:col>24</xdr:col>
      <xdr:colOff>558800</xdr:colOff>
      <xdr:row>61</xdr:row>
      <xdr:rowOff>142545</xdr:rowOff>
    </xdr:to>
    <xdr:cxnSp macro="">
      <xdr:nvCxnSpPr>
        <xdr:cNvPr id="311" name="直線コネクタ 310"/>
        <xdr:cNvCxnSpPr/>
      </xdr:nvCxnSpPr>
      <xdr:spPr>
        <a:xfrm flipV="1">
          <a:off x="16179800" y="10594239"/>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2"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3" name="フローチャート : 判断 312"/>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109245</xdr:rowOff>
    </xdr:from>
    <xdr:to>
      <xdr:col>23</xdr:col>
      <xdr:colOff>406400</xdr:colOff>
      <xdr:row>61</xdr:row>
      <xdr:rowOff>142545</xdr:rowOff>
    </xdr:to>
    <xdr:cxnSp macro="">
      <xdr:nvCxnSpPr>
        <xdr:cNvPr id="314" name="直線コネクタ 313"/>
        <xdr:cNvCxnSpPr/>
      </xdr:nvCxnSpPr>
      <xdr:spPr>
        <a:xfrm>
          <a:off x="15290800" y="10567695"/>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5" name="フローチャート : 判断 314"/>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126788</xdr:rowOff>
    </xdr:from>
    <xdr:ext cx="736600" cy="259045"/>
    <xdr:sp macro="" textlink="">
      <xdr:nvSpPr>
        <xdr:cNvPr id="316" name="テキスト ボックス 315"/>
        <xdr:cNvSpPr txBox="1"/>
      </xdr:nvSpPr>
      <xdr:spPr>
        <a:xfrm>
          <a:off x="15798800" y="102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102971</xdr:rowOff>
    </xdr:from>
    <xdr:to>
      <xdr:col>22</xdr:col>
      <xdr:colOff>203200</xdr:colOff>
      <xdr:row>61</xdr:row>
      <xdr:rowOff>109245</xdr:rowOff>
    </xdr:to>
    <xdr:cxnSp macro="">
      <xdr:nvCxnSpPr>
        <xdr:cNvPr id="317" name="直線コネクタ 316"/>
        <xdr:cNvCxnSpPr/>
      </xdr:nvCxnSpPr>
      <xdr:spPr>
        <a:xfrm>
          <a:off x="14401800" y="10561421"/>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18" name="フローチャート : 判断 317"/>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125341</xdr:rowOff>
    </xdr:from>
    <xdr:ext cx="762000" cy="259045"/>
    <xdr:sp macro="" textlink="">
      <xdr:nvSpPr>
        <xdr:cNvPr id="319" name="テキスト ボックス 318"/>
        <xdr:cNvSpPr txBox="1"/>
      </xdr:nvSpPr>
      <xdr:spPr>
        <a:xfrm>
          <a:off x="14909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102971</xdr:rowOff>
    </xdr:from>
    <xdr:to>
      <xdr:col>21</xdr:col>
      <xdr:colOff>0</xdr:colOff>
      <xdr:row>61</xdr:row>
      <xdr:rowOff>108763</xdr:rowOff>
    </xdr:to>
    <xdr:cxnSp macro="">
      <xdr:nvCxnSpPr>
        <xdr:cNvPr id="320" name="直線コネクタ 319"/>
        <xdr:cNvCxnSpPr/>
      </xdr:nvCxnSpPr>
      <xdr:spPr>
        <a:xfrm flipV="1">
          <a:off x="13512800" y="10561421"/>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1" name="フローチャート : 判断 32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127271</xdr:rowOff>
    </xdr:from>
    <xdr:ext cx="762000" cy="259045"/>
    <xdr:sp macro="" textlink="">
      <xdr:nvSpPr>
        <xdr:cNvPr id="322" name="テキスト ボックス 321"/>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3" name="フローチャート : 判断 322"/>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24" name="テキスト ボックス 323"/>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84989</xdr:rowOff>
    </xdr:from>
    <xdr:to>
      <xdr:col>24</xdr:col>
      <xdr:colOff>609600</xdr:colOff>
      <xdr:row>62</xdr:row>
      <xdr:rowOff>15139</xdr:rowOff>
    </xdr:to>
    <xdr:sp macro="" textlink="">
      <xdr:nvSpPr>
        <xdr:cNvPr id="330" name="円/楕円 329"/>
        <xdr:cNvSpPr/>
      </xdr:nvSpPr>
      <xdr:spPr>
        <a:xfrm>
          <a:off x="169672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57066</xdr:rowOff>
    </xdr:from>
    <xdr:ext cx="762000" cy="259045"/>
    <xdr:sp macro="" textlink="">
      <xdr:nvSpPr>
        <xdr:cNvPr id="331" name="定員管理の状況該当値テキスト"/>
        <xdr:cNvSpPr txBox="1"/>
      </xdr:nvSpPr>
      <xdr:spPr>
        <a:xfrm>
          <a:off x="17106900" y="1051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91745</xdr:rowOff>
    </xdr:from>
    <xdr:to>
      <xdr:col>23</xdr:col>
      <xdr:colOff>457200</xdr:colOff>
      <xdr:row>62</xdr:row>
      <xdr:rowOff>21895</xdr:rowOff>
    </xdr:to>
    <xdr:sp macro="" textlink="">
      <xdr:nvSpPr>
        <xdr:cNvPr id="332" name="円/楕円 331"/>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6672</xdr:rowOff>
    </xdr:from>
    <xdr:ext cx="736600" cy="259045"/>
    <xdr:sp macro="" textlink="">
      <xdr:nvSpPr>
        <xdr:cNvPr id="333" name="テキスト ボックス 332"/>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58445</xdr:rowOff>
    </xdr:from>
    <xdr:to>
      <xdr:col>22</xdr:col>
      <xdr:colOff>254000</xdr:colOff>
      <xdr:row>61</xdr:row>
      <xdr:rowOff>160045</xdr:rowOff>
    </xdr:to>
    <xdr:sp macro="" textlink="">
      <xdr:nvSpPr>
        <xdr:cNvPr id="334" name="円/楕円 333"/>
        <xdr:cNvSpPr/>
      </xdr:nvSpPr>
      <xdr:spPr>
        <a:xfrm>
          <a:off x="15240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144822</xdr:rowOff>
    </xdr:from>
    <xdr:ext cx="762000" cy="259045"/>
    <xdr:sp macro="" textlink="">
      <xdr:nvSpPr>
        <xdr:cNvPr id="335" name="テキスト ボックス 334"/>
        <xdr:cNvSpPr txBox="1"/>
      </xdr:nvSpPr>
      <xdr:spPr>
        <a:xfrm>
          <a:off x="14909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52171</xdr:rowOff>
    </xdr:from>
    <xdr:to>
      <xdr:col>21</xdr:col>
      <xdr:colOff>50800</xdr:colOff>
      <xdr:row>61</xdr:row>
      <xdr:rowOff>153771</xdr:rowOff>
    </xdr:to>
    <xdr:sp macro="" textlink="">
      <xdr:nvSpPr>
        <xdr:cNvPr id="336" name="円/楕円 335"/>
        <xdr:cNvSpPr/>
      </xdr:nvSpPr>
      <xdr:spPr>
        <a:xfrm>
          <a:off x="14351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138548</xdr:rowOff>
    </xdr:from>
    <xdr:ext cx="762000" cy="259045"/>
    <xdr:sp macro="" textlink="">
      <xdr:nvSpPr>
        <xdr:cNvPr id="337" name="テキスト ボックス 336"/>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57963</xdr:rowOff>
    </xdr:from>
    <xdr:to>
      <xdr:col>19</xdr:col>
      <xdr:colOff>533400</xdr:colOff>
      <xdr:row>61</xdr:row>
      <xdr:rowOff>159563</xdr:rowOff>
    </xdr:to>
    <xdr:sp macro="" textlink="">
      <xdr:nvSpPr>
        <xdr:cNvPr id="338" name="円/楕円 337"/>
        <xdr:cNvSpPr/>
      </xdr:nvSpPr>
      <xdr:spPr>
        <a:xfrm>
          <a:off x="13462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144340</xdr:rowOff>
    </xdr:from>
    <xdr:ext cx="762000" cy="259045"/>
    <xdr:sp macro="" textlink="">
      <xdr:nvSpPr>
        <xdr:cNvPr id="339" name="テキスト ボックス 338"/>
        <xdr:cNvSpPr txBox="1"/>
      </xdr:nvSpPr>
      <xdr:spPr>
        <a:xfrm>
          <a:off x="13131800" y="1060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これまで実施してきた高利率地方債の繰上償還や起債額の抑制に加え、下水道特会の起債残高の減により元利償還金が減少したことで、前年度から</a:t>
          </a:r>
          <a:r>
            <a:rPr kumimoji="1" lang="en-US" altLang="ja-JP" sz="1300">
              <a:latin typeface="ＭＳ Ｐゴシック"/>
            </a:rPr>
            <a:t>0.3</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全国、県平均をいずれも下回る水準であるが、平成</a:t>
          </a:r>
          <a:r>
            <a:rPr kumimoji="1" lang="en-US" altLang="ja-JP" sz="1300">
              <a:latin typeface="ＭＳ Ｐゴシック"/>
            </a:rPr>
            <a:t>24</a:t>
          </a:r>
          <a:r>
            <a:rPr kumimoji="1" lang="ja-JP" altLang="en-US" sz="1300">
              <a:latin typeface="ＭＳ Ｐゴシック"/>
            </a:rPr>
            <a:t>年度から実施してきた大型事業に係る元金償還が始まることから、今後は増加が見込まれる。</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68" name="直線コネクタ 367"/>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69"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0" name="直線コネクタ 369"/>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2" name="直線コネクタ 37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132080</xdr:rowOff>
    </xdr:to>
    <xdr:cxnSp macro="">
      <xdr:nvCxnSpPr>
        <xdr:cNvPr id="373" name="直線コネクタ 372"/>
        <xdr:cNvCxnSpPr/>
      </xdr:nvCxnSpPr>
      <xdr:spPr>
        <a:xfrm flipV="1">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74"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5" name="フローチャート : 判断 374"/>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65194</xdr:rowOff>
    </xdr:to>
    <xdr:cxnSp macro="">
      <xdr:nvCxnSpPr>
        <xdr:cNvPr id="376" name="直線コネクタ 375"/>
        <xdr:cNvCxnSpPr/>
      </xdr:nvCxnSpPr>
      <xdr:spPr>
        <a:xfrm flipV="1">
          <a:off x="15290800" y="66471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77" name="フローチャート : 判断 37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78" name="テキスト ボックス 37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65194</xdr:rowOff>
    </xdr:from>
    <xdr:to>
      <xdr:col>22</xdr:col>
      <xdr:colOff>203200</xdr:colOff>
      <xdr:row>40</xdr:row>
      <xdr:rowOff>6350</xdr:rowOff>
    </xdr:to>
    <xdr:cxnSp macro="">
      <xdr:nvCxnSpPr>
        <xdr:cNvPr id="379" name="直線コネクタ 378"/>
        <xdr:cNvCxnSpPr/>
      </xdr:nvCxnSpPr>
      <xdr:spPr>
        <a:xfrm flipV="1">
          <a:off x="14401800" y="67517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0" name="フローチャート : 判断 37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1" name="テキスト ボックス 38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118956</xdr:rowOff>
    </xdr:to>
    <xdr:cxnSp macro="">
      <xdr:nvCxnSpPr>
        <xdr:cNvPr id="382" name="直線コネクタ 381"/>
        <xdr:cNvCxnSpPr/>
      </xdr:nvCxnSpPr>
      <xdr:spPr>
        <a:xfrm flipV="1">
          <a:off x="13512800" y="686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3" name="フローチャート : 判断 38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84" name="テキスト ボックス 38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5" name="フローチャート : 判断 38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86" name="テキスト ボックス 38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2" name="円/楕円 391"/>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3"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4" name="円/楕円 393"/>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5" name="テキスト ボックス 394"/>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14394</xdr:rowOff>
    </xdr:from>
    <xdr:to>
      <xdr:col>22</xdr:col>
      <xdr:colOff>254000</xdr:colOff>
      <xdr:row>39</xdr:row>
      <xdr:rowOff>115994</xdr:rowOff>
    </xdr:to>
    <xdr:sp macro="" textlink="">
      <xdr:nvSpPr>
        <xdr:cNvPr id="396" name="円/楕円 395"/>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126171</xdr:rowOff>
    </xdr:from>
    <xdr:ext cx="762000" cy="259045"/>
    <xdr:sp macro="" textlink="">
      <xdr:nvSpPr>
        <xdr:cNvPr id="397" name="テキスト ボックス 396"/>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398" name="円/楕円 397"/>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99" name="テキスト ボックス 398"/>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00" name="円/楕円 39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01" name="テキスト ボックス 40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財政調整基金等の積立により、充当可能基金が増となったことに加え、合併特例債や辺地債等交付税措置率の高いものを借り入れたことにより、基準財政需要額算入見込額が増加したことで、前年度から</a:t>
          </a:r>
          <a:r>
            <a:rPr kumimoji="1" lang="en-US" altLang="ja-JP" sz="1300">
              <a:latin typeface="ＭＳ Ｐゴシック"/>
            </a:rPr>
            <a:t>4.1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全国、県平均をいずれも大きく下回っており、引続きこの水準を維持するよう努める。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2" name="直線コネクタ 431"/>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3"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34" name="直線コネクタ 433"/>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128028</xdr:rowOff>
    </xdr:from>
    <xdr:to>
      <xdr:col>24</xdr:col>
      <xdr:colOff>558800</xdr:colOff>
      <xdr:row>14</xdr:row>
      <xdr:rowOff>3689</xdr:rowOff>
    </xdr:to>
    <xdr:cxnSp macro="">
      <xdr:nvCxnSpPr>
        <xdr:cNvPr id="437" name="直線コネクタ 436"/>
        <xdr:cNvCxnSpPr/>
      </xdr:nvCxnSpPr>
      <xdr:spPr>
        <a:xfrm flipV="1">
          <a:off x="16179800" y="2356878"/>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139596</xdr:rowOff>
    </xdr:from>
    <xdr:ext cx="762000" cy="259045"/>
    <xdr:sp macro="" textlink="">
      <xdr:nvSpPr>
        <xdr:cNvPr id="438" name="将来負担の状況平均値テキスト"/>
        <xdr:cNvSpPr txBox="1"/>
      </xdr:nvSpPr>
      <xdr:spPr>
        <a:xfrm>
          <a:off x="17106900" y="2711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39" name="フローチャート : 判断 438"/>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3689</xdr:rowOff>
    </xdr:from>
    <xdr:to>
      <xdr:col>23</xdr:col>
      <xdr:colOff>406400</xdr:colOff>
      <xdr:row>14</xdr:row>
      <xdr:rowOff>104805</xdr:rowOff>
    </xdr:to>
    <xdr:cxnSp macro="">
      <xdr:nvCxnSpPr>
        <xdr:cNvPr id="440" name="直線コネクタ 439"/>
        <xdr:cNvCxnSpPr/>
      </xdr:nvCxnSpPr>
      <xdr:spPr>
        <a:xfrm flipV="1">
          <a:off x="15290800" y="2403989"/>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1" name="フローチャート : 判断 440"/>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2" name="テキスト ボックス 441"/>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38160</xdr:rowOff>
    </xdr:from>
    <xdr:to>
      <xdr:col>22</xdr:col>
      <xdr:colOff>203200</xdr:colOff>
      <xdr:row>14</xdr:row>
      <xdr:rowOff>104805</xdr:rowOff>
    </xdr:to>
    <xdr:cxnSp macro="">
      <xdr:nvCxnSpPr>
        <xdr:cNvPr id="443" name="直線コネクタ 442"/>
        <xdr:cNvCxnSpPr/>
      </xdr:nvCxnSpPr>
      <xdr:spPr>
        <a:xfrm>
          <a:off x="14401800" y="2438460"/>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44" name="フローチャート : 判断 443"/>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45" name="テキスト ボックス 444"/>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38160</xdr:rowOff>
    </xdr:from>
    <xdr:to>
      <xdr:col>21</xdr:col>
      <xdr:colOff>0</xdr:colOff>
      <xdr:row>14</xdr:row>
      <xdr:rowOff>124339</xdr:rowOff>
    </xdr:to>
    <xdr:cxnSp macro="">
      <xdr:nvCxnSpPr>
        <xdr:cNvPr id="446" name="直線コネクタ 445"/>
        <xdr:cNvCxnSpPr/>
      </xdr:nvCxnSpPr>
      <xdr:spPr>
        <a:xfrm flipV="1">
          <a:off x="13512800" y="243846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47" name="フローチャート : 判断 446"/>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48" name="テキスト ボックス 447"/>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49" name="フローチャート : 判断 448"/>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0" name="テキスト ボックス 449"/>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77228</xdr:rowOff>
    </xdr:from>
    <xdr:to>
      <xdr:col>24</xdr:col>
      <xdr:colOff>609600</xdr:colOff>
      <xdr:row>14</xdr:row>
      <xdr:rowOff>7378</xdr:rowOff>
    </xdr:to>
    <xdr:sp macro="" textlink="">
      <xdr:nvSpPr>
        <xdr:cNvPr id="456" name="円/楕円 455"/>
        <xdr:cNvSpPr/>
      </xdr:nvSpPr>
      <xdr:spPr>
        <a:xfrm>
          <a:off x="169672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169955</xdr:rowOff>
    </xdr:from>
    <xdr:ext cx="762000" cy="259045"/>
    <xdr:sp macro="" textlink="">
      <xdr:nvSpPr>
        <xdr:cNvPr id="457" name="将来負担の状況該当値テキスト"/>
        <xdr:cNvSpPr txBox="1"/>
      </xdr:nvSpPr>
      <xdr:spPr>
        <a:xfrm>
          <a:off x="17106900" y="22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124339</xdr:rowOff>
    </xdr:from>
    <xdr:to>
      <xdr:col>23</xdr:col>
      <xdr:colOff>457200</xdr:colOff>
      <xdr:row>14</xdr:row>
      <xdr:rowOff>54489</xdr:rowOff>
    </xdr:to>
    <xdr:sp macro="" textlink="">
      <xdr:nvSpPr>
        <xdr:cNvPr id="458" name="円/楕円 457"/>
        <xdr:cNvSpPr/>
      </xdr:nvSpPr>
      <xdr:spPr>
        <a:xfrm>
          <a:off x="161290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64666</xdr:rowOff>
    </xdr:from>
    <xdr:ext cx="736600" cy="259045"/>
    <xdr:sp macro="" textlink="">
      <xdr:nvSpPr>
        <xdr:cNvPr id="459" name="テキスト ボックス 458"/>
        <xdr:cNvSpPr txBox="1"/>
      </xdr:nvSpPr>
      <xdr:spPr>
        <a:xfrm>
          <a:off x="15798800" y="212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54005</xdr:rowOff>
    </xdr:from>
    <xdr:to>
      <xdr:col>22</xdr:col>
      <xdr:colOff>254000</xdr:colOff>
      <xdr:row>14</xdr:row>
      <xdr:rowOff>155605</xdr:rowOff>
    </xdr:to>
    <xdr:sp macro="" textlink="">
      <xdr:nvSpPr>
        <xdr:cNvPr id="460" name="円/楕円 459"/>
        <xdr:cNvSpPr/>
      </xdr:nvSpPr>
      <xdr:spPr>
        <a:xfrm>
          <a:off x="15240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165782</xdr:rowOff>
    </xdr:from>
    <xdr:ext cx="762000" cy="259045"/>
    <xdr:sp macro="" textlink="">
      <xdr:nvSpPr>
        <xdr:cNvPr id="461" name="テキスト ボックス 460"/>
        <xdr:cNvSpPr txBox="1"/>
      </xdr:nvSpPr>
      <xdr:spPr>
        <a:xfrm>
          <a:off x="14909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158810</xdr:rowOff>
    </xdr:from>
    <xdr:to>
      <xdr:col>21</xdr:col>
      <xdr:colOff>50800</xdr:colOff>
      <xdr:row>14</xdr:row>
      <xdr:rowOff>88960</xdr:rowOff>
    </xdr:to>
    <xdr:sp macro="" textlink="">
      <xdr:nvSpPr>
        <xdr:cNvPr id="462" name="円/楕円 461"/>
        <xdr:cNvSpPr/>
      </xdr:nvSpPr>
      <xdr:spPr>
        <a:xfrm>
          <a:off x="14351000" y="23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99137</xdr:rowOff>
    </xdr:from>
    <xdr:ext cx="762000" cy="259045"/>
    <xdr:sp macro="" textlink="">
      <xdr:nvSpPr>
        <xdr:cNvPr id="463" name="テキスト ボックス 462"/>
        <xdr:cNvSpPr txBox="1"/>
      </xdr:nvSpPr>
      <xdr:spPr>
        <a:xfrm>
          <a:off x="14020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73539</xdr:rowOff>
    </xdr:from>
    <xdr:to>
      <xdr:col>19</xdr:col>
      <xdr:colOff>533400</xdr:colOff>
      <xdr:row>15</xdr:row>
      <xdr:rowOff>3689</xdr:rowOff>
    </xdr:to>
    <xdr:sp macro="" textlink="">
      <xdr:nvSpPr>
        <xdr:cNvPr id="464" name="円/楕円 463"/>
        <xdr:cNvSpPr/>
      </xdr:nvSpPr>
      <xdr:spPr>
        <a:xfrm>
          <a:off x="13462000" y="24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13866</xdr:rowOff>
    </xdr:from>
    <xdr:ext cx="762000" cy="259045"/>
    <xdr:sp macro="" textlink="">
      <xdr:nvSpPr>
        <xdr:cNvPr id="465" name="テキスト ボックス 464"/>
        <xdr:cNvSpPr txBox="1"/>
      </xdr:nvSpPr>
      <xdr:spPr>
        <a:xfrm>
          <a:off x="13131800" y="224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合併により市域面積が広く、公共施設を多数有していることから、その維持管理等に携わる職員を配置しなければならず、全国及び県平均と比較しても高い水準となっている。</a:t>
          </a:r>
          <a:endParaRPr kumimoji="1" lang="en-US" altLang="ja-JP" sz="1300">
            <a:latin typeface="ＭＳ Ｐゴシック"/>
          </a:endParaRPr>
        </a:p>
        <a:p>
          <a:r>
            <a:rPr kumimoji="1" lang="ja-JP" altLang="en-US" sz="1300">
              <a:latin typeface="ＭＳ Ｐゴシック"/>
            </a:rPr>
            <a:t>　指定管理者制度の積極的な導入、公共施設の適正な配置等を行うことで人件費の抑制に取り組んでいく。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83566</xdr:rowOff>
    </xdr:to>
    <xdr:cxnSp macro="">
      <xdr:nvCxnSpPr>
        <xdr:cNvPr id="64" name="直線コネクタ 63"/>
        <xdr:cNvCxnSpPr/>
      </xdr:nvCxnSpPr>
      <xdr:spPr>
        <a:xfrm>
          <a:off x="3987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78994</xdr:rowOff>
    </xdr:to>
    <xdr:cxnSp macro="">
      <xdr:nvCxnSpPr>
        <xdr:cNvPr id="67" name="直線コネクタ 66"/>
        <xdr:cNvCxnSpPr/>
      </xdr:nvCxnSpPr>
      <xdr:spPr>
        <a:xfrm>
          <a:off x="3098800" y="6331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51562</xdr:rowOff>
    </xdr:to>
    <xdr:cxnSp macro="">
      <xdr:nvCxnSpPr>
        <xdr:cNvPr id="70" name="直線コネクタ 69"/>
        <xdr:cNvCxnSpPr/>
      </xdr:nvCxnSpPr>
      <xdr:spPr>
        <a:xfrm flipV="1">
          <a:off x="2209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74422</xdr:rowOff>
    </xdr:to>
    <xdr:cxnSp macro="">
      <xdr:nvCxnSpPr>
        <xdr:cNvPr id="73" name="直線コネクタ 72"/>
        <xdr:cNvCxnSpPr/>
      </xdr:nvCxnSpPr>
      <xdr:spPr>
        <a:xfrm flipV="1">
          <a:off x="1320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32766</xdr:rowOff>
    </xdr:from>
    <xdr:to>
      <xdr:col>7</xdr:col>
      <xdr:colOff>66675</xdr:colOff>
      <xdr:row>37</xdr:row>
      <xdr:rowOff>134366</xdr:rowOff>
    </xdr:to>
    <xdr:sp macro="" textlink="">
      <xdr:nvSpPr>
        <xdr:cNvPr id="83" name="円/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施設維持に係る委託料や修繕料の増や、臨時職員の賃金の増が主な要因である。</a:t>
          </a:r>
          <a:endParaRPr kumimoji="1" lang="en-US" altLang="ja-JP" sz="1300">
            <a:latin typeface="ＭＳ Ｐゴシック"/>
          </a:endParaRPr>
        </a:p>
        <a:p>
          <a:r>
            <a:rPr kumimoji="1" lang="ja-JP" altLang="en-US" sz="1300">
              <a:latin typeface="ＭＳ Ｐゴシック"/>
            </a:rPr>
            <a:t>　今後は経常経費の見直しを行うことにより、物件費の削減に努める。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168910</xdr:rowOff>
    </xdr:from>
    <xdr:to>
      <xdr:col>24</xdr:col>
      <xdr:colOff>31750</xdr:colOff>
      <xdr:row>20</xdr:row>
      <xdr:rowOff>119380</xdr:rowOff>
    </xdr:to>
    <xdr:cxnSp macro="">
      <xdr:nvCxnSpPr>
        <xdr:cNvPr id="124" name="直線コネクタ 123"/>
        <xdr:cNvCxnSpPr/>
      </xdr:nvCxnSpPr>
      <xdr:spPr>
        <a:xfrm>
          <a:off x="15671800" y="3426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85107</xdr:rowOff>
    </xdr:from>
    <xdr:ext cx="762000" cy="259045"/>
    <xdr:sp macro="" textlink="">
      <xdr:nvSpPr>
        <xdr:cNvPr id="125"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77470</xdr:rowOff>
    </xdr:from>
    <xdr:to>
      <xdr:col>22</xdr:col>
      <xdr:colOff>565150</xdr:colOff>
      <xdr:row>19</xdr:row>
      <xdr:rowOff>168910</xdr:rowOff>
    </xdr:to>
    <xdr:cxnSp macro="">
      <xdr:nvCxnSpPr>
        <xdr:cNvPr id="127" name="直線コネクタ 126"/>
        <xdr:cNvCxnSpPr/>
      </xdr:nvCxnSpPr>
      <xdr:spPr>
        <a:xfrm>
          <a:off x="14782800" y="3335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165117</xdr:rowOff>
    </xdr:from>
    <xdr:ext cx="736600" cy="259045"/>
    <xdr:sp macro="" textlink="">
      <xdr:nvSpPr>
        <xdr:cNvPr id="129" name="テキスト ボックス 128"/>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77470</xdr:rowOff>
    </xdr:from>
    <xdr:to>
      <xdr:col>21</xdr:col>
      <xdr:colOff>361950</xdr:colOff>
      <xdr:row>19</xdr:row>
      <xdr:rowOff>168910</xdr:rowOff>
    </xdr:to>
    <xdr:cxnSp macro="">
      <xdr:nvCxnSpPr>
        <xdr:cNvPr id="130" name="直線コネクタ 129"/>
        <xdr:cNvCxnSpPr/>
      </xdr:nvCxnSpPr>
      <xdr:spPr>
        <a:xfrm flipV="1">
          <a:off x="13893800" y="3335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127017</xdr:rowOff>
    </xdr:from>
    <xdr:ext cx="762000" cy="259045"/>
    <xdr:sp macro="" textlink="">
      <xdr:nvSpPr>
        <xdr:cNvPr id="132" name="テキスト ボックス 131"/>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161290</xdr:rowOff>
    </xdr:from>
    <xdr:to>
      <xdr:col>20</xdr:col>
      <xdr:colOff>158750</xdr:colOff>
      <xdr:row>19</xdr:row>
      <xdr:rowOff>168910</xdr:rowOff>
    </xdr:to>
    <xdr:cxnSp macro="">
      <xdr:nvCxnSpPr>
        <xdr:cNvPr id="133" name="直線コネクタ 132"/>
        <xdr:cNvCxnSpPr/>
      </xdr:nvCxnSpPr>
      <xdr:spPr>
        <a:xfrm>
          <a:off x="13004800" y="341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96537</xdr:rowOff>
    </xdr:from>
    <xdr:ext cx="762000" cy="259045"/>
    <xdr:sp macro="" textlink="">
      <xdr:nvSpPr>
        <xdr:cNvPr id="135" name="テキスト ボックス 134"/>
        <xdr:cNvSpPr txBox="1"/>
      </xdr:nvSpPr>
      <xdr:spPr>
        <a:xfrm>
          <a:off x="13512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7" name="テキスト ボックス 13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68580</xdr:rowOff>
    </xdr:from>
    <xdr:to>
      <xdr:col>24</xdr:col>
      <xdr:colOff>82550</xdr:colOff>
      <xdr:row>20</xdr:row>
      <xdr:rowOff>170180</xdr:rowOff>
    </xdr:to>
    <xdr:sp macro="" textlink="">
      <xdr:nvSpPr>
        <xdr:cNvPr id="143" name="円/楕円 142"/>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40657</xdr:rowOff>
    </xdr:from>
    <xdr:ext cx="762000" cy="259045"/>
    <xdr:sp macro="" textlink="">
      <xdr:nvSpPr>
        <xdr:cNvPr id="144" name="物件費該当値テキスト"/>
        <xdr:cNvSpPr txBox="1"/>
      </xdr:nvSpPr>
      <xdr:spPr>
        <a:xfrm>
          <a:off x="165989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118110</xdr:rowOff>
    </xdr:from>
    <xdr:to>
      <xdr:col>22</xdr:col>
      <xdr:colOff>615950</xdr:colOff>
      <xdr:row>20</xdr:row>
      <xdr:rowOff>48260</xdr:rowOff>
    </xdr:to>
    <xdr:sp macro="" textlink="">
      <xdr:nvSpPr>
        <xdr:cNvPr id="145" name="円/楕円 144"/>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33037</xdr:rowOff>
    </xdr:from>
    <xdr:ext cx="736600" cy="259045"/>
    <xdr:sp macro="" textlink="">
      <xdr:nvSpPr>
        <xdr:cNvPr id="146" name="テキスト ボックス 145"/>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26670</xdr:rowOff>
    </xdr:from>
    <xdr:to>
      <xdr:col>21</xdr:col>
      <xdr:colOff>412750</xdr:colOff>
      <xdr:row>19</xdr:row>
      <xdr:rowOff>128270</xdr:rowOff>
    </xdr:to>
    <xdr:sp macro="" textlink="">
      <xdr:nvSpPr>
        <xdr:cNvPr id="147" name="円/楕円 146"/>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113047</xdr:rowOff>
    </xdr:from>
    <xdr:ext cx="762000" cy="259045"/>
    <xdr:sp macro="" textlink="">
      <xdr:nvSpPr>
        <xdr:cNvPr id="148" name="テキスト ボックス 147"/>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118110</xdr:rowOff>
    </xdr:from>
    <xdr:to>
      <xdr:col>20</xdr:col>
      <xdr:colOff>209550</xdr:colOff>
      <xdr:row>20</xdr:row>
      <xdr:rowOff>48260</xdr:rowOff>
    </xdr:to>
    <xdr:sp macro="" textlink="">
      <xdr:nvSpPr>
        <xdr:cNvPr id="149" name="円/楕円 148"/>
        <xdr:cNvSpPr/>
      </xdr:nvSpPr>
      <xdr:spPr>
        <a:xfrm>
          <a:off x="13843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33037</xdr:rowOff>
    </xdr:from>
    <xdr:ext cx="762000" cy="259045"/>
    <xdr:sp macro="" textlink="">
      <xdr:nvSpPr>
        <xdr:cNvPr id="150" name="テキスト ボックス 149"/>
        <xdr:cNvSpPr txBox="1"/>
      </xdr:nvSpPr>
      <xdr:spPr>
        <a:xfrm>
          <a:off x="13512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110490</xdr:rowOff>
    </xdr:from>
    <xdr:to>
      <xdr:col>19</xdr:col>
      <xdr:colOff>6350</xdr:colOff>
      <xdr:row>20</xdr:row>
      <xdr:rowOff>40640</xdr:rowOff>
    </xdr:to>
    <xdr:sp macro="" textlink="">
      <xdr:nvSpPr>
        <xdr:cNvPr id="151" name="円/楕円 150"/>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25417</xdr:rowOff>
    </xdr:from>
    <xdr:ext cx="762000" cy="259045"/>
    <xdr:sp macro="" textlink="">
      <xdr:nvSpPr>
        <xdr:cNvPr id="152" name="テキスト ボックス 151"/>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類似団体及び全国・県平均をいずれも下回る水準であるが、今後も引き続き高齢化率は上昇する見込みであり、扶助費の増加が見込まれることから、適正な財政運営に努める。</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41275</xdr:rowOff>
    </xdr:from>
    <xdr:to>
      <xdr:col>7</xdr:col>
      <xdr:colOff>15875</xdr:colOff>
      <xdr:row>53</xdr:row>
      <xdr:rowOff>60325</xdr:rowOff>
    </xdr:to>
    <xdr:cxnSp macro="">
      <xdr:nvCxnSpPr>
        <xdr:cNvPr id="189" name="直線コネクタ 188"/>
        <xdr:cNvCxnSpPr/>
      </xdr:nvCxnSpPr>
      <xdr:spPr>
        <a:xfrm flipV="1">
          <a:off x="3987800" y="9128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60325</xdr:rowOff>
    </xdr:from>
    <xdr:to>
      <xdr:col>5</xdr:col>
      <xdr:colOff>549275</xdr:colOff>
      <xdr:row>53</xdr:row>
      <xdr:rowOff>146050</xdr:rowOff>
    </xdr:to>
    <xdr:cxnSp macro="">
      <xdr:nvCxnSpPr>
        <xdr:cNvPr id="192" name="直線コネクタ 191"/>
        <xdr:cNvCxnSpPr/>
      </xdr:nvCxnSpPr>
      <xdr:spPr>
        <a:xfrm flipV="1">
          <a:off x="3098800" y="91471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136525</xdr:rowOff>
    </xdr:from>
    <xdr:to>
      <xdr:col>4</xdr:col>
      <xdr:colOff>346075</xdr:colOff>
      <xdr:row>53</xdr:row>
      <xdr:rowOff>146050</xdr:rowOff>
    </xdr:to>
    <xdr:cxnSp macro="">
      <xdr:nvCxnSpPr>
        <xdr:cNvPr id="195" name="直線コネクタ 194"/>
        <xdr:cNvCxnSpPr/>
      </xdr:nvCxnSpPr>
      <xdr:spPr>
        <a:xfrm>
          <a:off x="2209800" y="9223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197" name="テキスト ボックス 196"/>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136525</xdr:rowOff>
    </xdr:to>
    <xdr:cxnSp macro="">
      <xdr:nvCxnSpPr>
        <xdr:cNvPr id="198" name="直線コネクタ 197"/>
        <xdr:cNvCxnSpPr/>
      </xdr:nvCxnSpPr>
      <xdr:spPr>
        <a:xfrm>
          <a:off x="1320800" y="9194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0" name="テキスト ボックス 199"/>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652</xdr:rowOff>
    </xdr:from>
    <xdr:ext cx="762000" cy="259045"/>
    <xdr:sp macro="" textlink="">
      <xdr:nvSpPr>
        <xdr:cNvPr id="202" name="テキスト ボックス 201"/>
        <xdr:cNvSpPr txBox="1"/>
      </xdr:nvSpPr>
      <xdr:spPr>
        <a:xfrm>
          <a:off x="939800" y="943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161925</xdr:rowOff>
    </xdr:from>
    <xdr:to>
      <xdr:col>7</xdr:col>
      <xdr:colOff>66675</xdr:colOff>
      <xdr:row>53</xdr:row>
      <xdr:rowOff>92075</xdr:rowOff>
    </xdr:to>
    <xdr:sp macro="" textlink="">
      <xdr:nvSpPr>
        <xdr:cNvPr id="208" name="円/楕円 207"/>
        <xdr:cNvSpPr/>
      </xdr:nvSpPr>
      <xdr:spPr>
        <a:xfrm>
          <a:off x="47752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70502</xdr:rowOff>
    </xdr:from>
    <xdr:ext cx="762000" cy="259045"/>
    <xdr:sp macro="" textlink="">
      <xdr:nvSpPr>
        <xdr:cNvPr id="209" name="扶助費該当値テキスト"/>
        <xdr:cNvSpPr txBox="1"/>
      </xdr:nvSpPr>
      <xdr:spPr>
        <a:xfrm>
          <a:off x="4914900" y="898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xdr:rowOff>
    </xdr:from>
    <xdr:to>
      <xdr:col>5</xdr:col>
      <xdr:colOff>600075</xdr:colOff>
      <xdr:row>53</xdr:row>
      <xdr:rowOff>111125</xdr:rowOff>
    </xdr:to>
    <xdr:sp macro="" textlink="">
      <xdr:nvSpPr>
        <xdr:cNvPr id="210" name="円/楕円 209"/>
        <xdr:cNvSpPr/>
      </xdr:nvSpPr>
      <xdr:spPr>
        <a:xfrm>
          <a:off x="39370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121302</xdr:rowOff>
    </xdr:from>
    <xdr:ext cx="736600" cy="259045"/>
    <xdr:sp macro="" textlink="">
      <xdr:nvSpPr>
        <xdr:cNvPr id="211" name="テキスト ボックス 210"/>
        <xdr:cNvSpPr txBox="1"/>
      </xdr:nvSpPr>
      <xdr:spPr>
        <a:xfrm>
          <a:off x="3606800" y="886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2" name="円/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3" name="テキスト ボックス 212"/>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85725</xdr:rowOff>
    </xdr:from>
    <xdr:to>
      <xdr:col>3</xdr:col>
      <xdr:colOff>193675</xdr:colOff>
      <xdr:row>54</xdr:row>
      <xdr:rowOff>15875</xdr:rowOff>
    </xdr:to>
    <xdr:sp macro="" textlink="">
      <xdr:nvSpPr>
        <xdr:cNvPr id="214" name="円/楕円 213"/>
        <xdr:cNvSpPr/>
      </xdr:nvSpPr>
      <xdr:spPr>
        <a:xfrm>
          <a:off x="2159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26052</xdr:rowOff>
    </xdr:from>
    <xdr:ext cx="762000" cy="259045"/>
    <xdr:sp macro="" textlink="">
      <xdr:nvSpPr>
        <xdr:cNvPr id="215" name="テキスト ボックス 214"/>
        <xdr:cNvSpPr txBox="1"/>
      </xdr:nvSpPr>
      <xdr:spPr>
        <a:xfrm>
          <a:off x="1828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6" name="円/楕円 215"/>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7" name="テキスト ボックス 216"/>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各特別会計への繰出金が減となったことにより、前年比</a:t>
          </a:r>
          <a:r>
            <a:rPr kumimoji="1" lang="en-US" altLang="ja-JP" sz="1300">
              <a:latin typeface="ＭＳ Ｐゴシック"/>
            </a:rPr>
            <a:t>0.4</a:t>
          </a:r>
          <a:r>
            <a:rPr kumimoji="1" lang="ja-JP" altLang="en-US" sz="1300">
              <a:latin typeface="ＭＳ Ｐゴシック"/>
            </a:rPr>
            <a:t>ポイント減となった。</a:t>
          </a:r>
          <a:endParaRPr kumimoji="1" lang="en-US" altLang="ja-JP" sz="1300">
            <a:latin typeface="ＭＳ Ｐゴシック"/>
          </a:endParaRPr>
        </a:p>
        <a:p>
          <a:r>
            <a:rPr kumimoji="1" lang="ja-JP" altLang="en-US" sz="1300">
              <a:latin typeface="ＭＳ Ｐゴシック"/>
            </a:rPr>
            <a:t>　今後も各事業会計において、経費削減を図るとともに、受益者負担、独立採算の原則により負担金や税収の適正化を図るなど、一般会計の負担を軽減できるよう努める。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161290</xdr:rowOff>
    </xdr:from>
    <xdr:to>
      <xdr:col>24</xdr:col>
      <xdr:colOff>31750</xdr:colOff>
      <xdr:row>54</xdr:row>
      <xdr:rowOff>20320</xdr:rowOff>
    </xdr:to>
    <xdr:cxnSp macro="">
      <xdr:nvCxnSpPr>
        <xdr:cNvPr id="250" name="直線コネクタ 249"/>
        <xdr:cNvCxnSpPr/>
      </xdr:nvCxnSpPr>
      <xdr:spPr>
        <a:xfrm flipV="1">
          <a:off x="15671800" y="9248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21607</xdr:rowOff>
    </xdr:from>
    <xdr:ext cx="762000" cy="259045"/>
    <xdr:sp macro="" textlink="">
      <xdr:nvSpPr>
        <xdr:cNvPr id="251"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20320</xdr:rowOff>
    </xdr:from>
    <xdr:to>
      <xdr:col>22</xdr:col>
      <xdr:colOff>565150</xdr:colOff>
      <xdr:row>54</xdr:row>
      <xdr:rowOff>81280</xdr:rowOff>
    </xdr:to>
    <xdr:cxnSp macro="">
      <xdr:nvCxnSpPr>
        <xdr:cNvPr id="253" name="直線コネクタ 252"/>
        <xdr:cNvCxnSpPr/>
      </xdr:nvCxnSpPr>
      <xdr:spPr>
        <a:xfrm flipV="1">
          <a:off x="14782800" y="9278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27940</xdr:rowOff>
    </xdr:from>
    <xdr:to>
      <xdr:col>21</xdr:col>
      <xdr:colOff>361950</xdr:colOff>
      <xdr:row>54</xdr:row>
      <xdr:rowOff>81280</xdr:rowOff>
    </xdr:to>
    <xdr:cxnSp macro="">
      <xdr:nvCxnSpPr>
        <xdr:cNvPr id="256" name="直線コネクタ 255"/>
        <xdr:cNvCxnSpPr/>
      </xdr:nvCxnSpPr>
      <xdr:spPr>
        <a:xfrm>
          <a:off x="13893800" y="9286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8" name="テキスト ボックス 257"/>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27940</xdr:rowOff>
    </xdr:from>
    <xdr:to>
      <xdr:col>20</xdr:col>
      <xdr:colOff>158750</xdr:colOff>
      <xdr:row>54</xdr:row>
      <xdr:rowOff>88900</xdr:rowOff>
    </xdr:to>
    <xdr:cxnSp macro="">
      <xdr:nvCxnSpPr>
        <xdr:cNvPr id="259" name="直線コネクタ 258"/>
        <xdr:cNvCxnSpPr/>
      </xdr:nvCxnSpPr>
      <xdr:spPr>
        <a:xfrm flipV="1">
          <a:off x="13004800" y="9286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3" name="テキスト ボックス 26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110490</xdr:rowOff>
    </xdr:from>
    <xdr:to>
      <xdr:col>24</xdr:col>
      <xdr:colOff>82550</xdr:colOff>
      <xdr:row>54</xdr:row>
      <xdr:rowOff>40640</xdr:rowOff>
    </xdr:to>
    <xdr:sp macro="" textlink="">
      <xdr:nvSpPr>
        <xdr:cNvPr id="269" name="円/楕円 268"/>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19067</xdr:rowOff>
    </xdr:from>
    <xdr:ext cx="762000" cy="259045"/>
    <xdr:sp macro="" textlink="">
      <xdr:nvSpPr>
        <xdr:cNvPr id="270"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140970</xdr:rowOff>
    </xdr:from>
    <xdr:to>
      <xdr:col>22</xdr:col>
      <xdr:colOff>615950</xdr:colOff>
      <xdr:row>54</xdr:row>
      <xdr:rowOff>71120</xdr:rowOff>
    </xdr:to>
    <xdr:sp macro="" textlink="">
      <xdr:nvSpPr>
        <xdr:cNvPr id="271" name="円/楕円 270"/>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81297</xdr:rowOff>
    </xdr:from>
    <xdr:ext cx="736600" cy="259045"/>
    <xdr:sp macro="" textlink="">
      <xdr:nvSpPr>
        <xdr:cNvPr id="272" name="テキスト ボックス 271"/>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73" name="円/楕円 272"/>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142257</xdr:rowOff>
    </xdr:from>
    <xdr:ext cx="762000" cy="259045"/>
    <xdr:sp macro="" textlink="">
      <xdr:nvSpPr>
        <xdr:cNvPr id="274" name="テキスト ボックス 273"/>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148590</xdr:rowOff>
    </xdr:from>
    <xdr:to>
      <xdr:col>20</xdr:col>
      <xdr:colOff>209550</xdr:colOff>
      <xdr:row>54</xdr:row>
      <xdr:rowOff>78740</xdr:rowOff>
    </xdr:to>
    <xdr:sp macro="" textlink="">
      <xdr:nvSpPr>
        <xdr:cNvPr id="275" name="円/楕円 274"/>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88917</xdr:rowOff>
    </xdr:from>
    <xdr:ext cx="762000" cy="259045"/>
    <xdr:sp macro="" textlink="">
      <xdr:nvSpPr>
        <xdr:cNvPr id="276" name="テキスト ボックス 275"/>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7" name="円/楕円 276"/>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78" name="テキスト ボックス 277"/>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類似団体、全国・県平均をいずれも上回っており、前年比</a:t>
          </a:r>
          <a:r>
            <a:rPr kumimoji="1" lang="en-US" altLang="ja-JP" sz="1300">
              <a:latin typeface="ＭＳ Ｐゴシック"/>
            </a:rPr>
            <a:t>1.8</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小中高生の通学費補助や定住促進補助金等政策的な補助制度を取り入れていく一方、既存の補助金については事業目的や効果を十分に精査し、類似団体等と同様の水準になるよう財政運営に努める。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38</xdr:row>
      <xdr:rowOff>17272</xdr:rowOff>
    </xdr:to>
    <xdr:cxnSp macro="">
      <xdr:nvCxnSpPr>
        <xdr:cNvPr id="308" name="直線コネクタ 307"/>
        <xdr:cNvCxnSpPr/>
      </xdr:nvCxnSpPr>
      <xdr:spPr>
        <a:xfrm>
          <a:off x="15671800" y="64500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106426</xdr:rowOff>
    </xdr:to>
    <xdr:cxnSp macro="">
      <xdr:nvCxnSpPr>
        <xdr:cNvPr id="311" name="直線コネクタ 310"/>
        <xdr:cNvCxnSpPr/>
      </xdr:nvCxnSpPr>
      <xdr:spPr>
        <a:xfrm>
          <a:off x="14782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3" name="テキスト ボックス 312"/>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60706</xdr:rowOff>
    </xdr:to>
    <xdr:cxnSp macro="">
      <xdr:nvCxnSpPr>
        <xdr:cNvPr id="314" name="直線コネクタ 313"/>
        <xdr:cNvCxnSpPr/>
      </xdr:nvCxnSpPr>
      <xdr:spPr>
        <a:xfrm flipV="1">
          <a:off x="13893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6" name="テキスト ボックス 31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60706</xdr:rowOff>
    </xdr:to>
    <xdr:cxnSp macro="">
      <xdr:nvCxnSpPr>
        <xdr:cNvPr id="317" name="直線コネクタ 316"/>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9" name="テキスト ボックス 31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7" name="円/楕円 326"/>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8"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9" name="円/楕円 328"/>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0" name="テキスト ボックス 329"/>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1" name="円/楕円 330"/>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2" name="テキスト ボックス 33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3" name="円/楕円 332"/>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4" name="テキスト ボックス 33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5" name="円/楕円 33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6" name="テキスト ボックス 33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繰上償還や数年にわたる起債発行額の抑制により、類似団体及び全国・県平均と比較しても低い水準にある。</a:t>
          </a:r>
          <a:endParaRPr kumimoji="1" lang="en-US" altLang="ja-JP" sz="1300">
            <a:latin typeface="ＭＳ Ｐゴシック"/>
          </a:endParaRPr>
        </a:p>
        <a:p>
          <a:r>
            <a:rPr kumimoji="1" lang="ja-JP" altLang="en-US" sz="1300">
              <a:latin typeface="ＭＳ Ｐゴシック"/>
            </a:rPr>
            <a:t>　しかしながら、今後大型事業実施に伴う元金償還の始まることから、増加が見込まれる。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94343</xdr:rowOff>
    </xdr:from>
    <xdr:to>
      <xdr:col>7</xdr:col>
      <xdr:colOff>15875</xdr:colOff>
      <xdr:row>75</xdr:row>
      <xdr:rowOff>42635</xdr:rowOff>
    </xdr:to>
    <xdr:cxnSp macro="">
      <xdr:nvCxnSpPr>
        <xdr:cNvPr id="371" name="直線コネクタ 370"/>
        <xdr:cNvCxnSpPr/>
      </xdr:nvCxnSpPr>
      <xdr:spPr>
        <a:xfrm flipV="1">
          <a:off x="3987800" y="127816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42635</xdr:rowOff>
    </xdr:from>
    <xdr:to>
      <xdr:col>5</xdr:col>
      <xdr:colOff>549275</xdr:colOff>
      <xdr:row>75</xdr:row>
      <xdr:rowOff>42635</xdr:rowOff>
    </xdr:to>
    <xdr:cxnSp macro="">
      <xdr:nvCxnSpPr>
        <xdr:cNvPr id="374" name="直線コネクタ 373"/>
        <xdr:cNvCxnSpPr/>
      </xdr:nvCxnSpPr>
      <xdr:spPr>
        <a:xfrm>
          <a:off x="3098800" y="1290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42635</xdr:rowOff>
    </xdr:from>
    <xdr:to>
      <xdr:col>4</xdr:col>
      <xdr:colOff>346075</xdr:colOff>
      <xdr:row>75</xdr:row>
      <xdr:rowOff>75293</xdr:rowOff>
    </xdr:to>
    <xdr:cxnSp macro="">
      <xdr:nvCxnSpPr>
        <xdr:cNvPr id="377" name="直線コネクタ 376"/>
        <xdr:cNvCxnSpPr/>
      </xdr:nvCxnSpPr>
      <xdr:spPr>
        <a:xfrm flipV="1">
          <a:off x="2209800" y="1290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75293</xdr:rowOff>
    </xdr:from>
    <xdr:to>
      <xdr:col>3</xdr:col>
      <xdr:colOff>142875</xdr:colOff>
      <xdr:row>75</xdr:row>
      <xdr:rowOff>129722</xdr:rowOff>
    </xdr:to>
    <xdr:cxnSp macro="">
      <xdr:nvCxnSpPr>
        <xdr:cNvPr id="380" name="直線コネクタ 379"/>
        <xdr:cNvCxnSpPr/>
      </xdr:nvCxnSpPr>
      <xdr:spPr>
        <a:xfrm flipV="1">
          <a:off x="1320800" y="12934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43543</xdr:rowOff>
    </xdr:from>
    <xdr:to>
      <xdr:col>7</xdr:col>
      <xdr:colOff>66675</xdr:colOff>
      <xdr:row>74</xdr:row>
      <xdr:rowOff>145143</xdr:rowOff>
    </xdr:to>
    <xdr:sp macro="" textlink="">
      <xdr:nvSpPr>
        <xdr:cNvPr id="390" name="円/楕円 389"/>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123570</xdr:rowOff>
    </xdr:from>
    <xdr:ext cx="762000" cy="259045"/>
    <xdr:sp macro="" textlink="">
      <xdr:nvSpPr>
        <xdr:cNvPr id="391" name="公債費該当値テキスト"/>
        <xdr:cNvSpPr txBox="1"/>
      </xdr:nvSpPr>
      <xdr:spPr>
        <a:xfrm>
          <a:off x="49149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163285</xdr:rowOff>
    </xdr:from>
    <xdr:to>
      <xdr:col>5</xdr:col>
      <xdr:colOff>600075</xdr:colOff>
      <xdr:row>75</xdr:row>
      <xdr:rowOff>93435</xdr:rowOff>
    </xdr:to>
    <xdr:sp macro="" textlink="">
      <xdr:nvSpPr>
        <xdr:cNvPr id="392" name="円/楕円 391"/>
        <xdr:cNvSpPr/>
      </xdr:nvSpPr>
      <xdr:spPr>
        <a:xfrm>
          <a:off x="3937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103612</xdr:rowOff>
    </xdr:from>
    <xdr:ext cx="736600" cy="259045"/>
    <xdr:sp macro="" textlink="">
      <xdr:nvSpPr>
        <xdr:cNvPr id="393" name="テキスト ボックス 392"/>
        <xdr:cNvSpPr txBox="1"/>
      </xdr:nvSpPr>
      <xdr:spPr>
        <a:xfrm>
          <a:off x="3606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163285</xdr:rowOff>
    </xdr:from>
    <xdr:to>
      <xdr:col>4</xdr:col>
      <xdr:colOff>396875</xdr:colOff>
      <xdr:row>75</xdr:row>
      <xdr:rowOff>93435</xdr:rowOff>
    </xdr:to>
    <xdr:sp macro="" textlink="">
      <xdr:nvSpPr>
        <xdr:cNvPr id="394" name="円/楕円 393"/>
        <xdr:cNvSpPr/>
      </xdr:nvSpPr>
      <xdr:spPr>
        <a:xfrm>
          <a:off x="3048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103612</xdr:rowOff>
    </xdr:from>
    <xdr:ext cx="762000" cy="259045"/>
    <xdr:sp macro="" textlink="">
      <xdr:nvSpPr>
        <xdr:cNvPr id="395" name="テキスト ボックス 394"/>
        <xdr:cNvSpPr txBox="1"/>
      </xdr:nvSpPr>
      <xdr:spPr>
        <a:xfrm>
          <a:off x="2717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24493</xdr:rowOff>
    </xdr:from>
    <xdr:to>
      <xdr:col>3</xdr:col>
      <xdr:colOff>193675</xdr:colOff>
      <xdr:row>75</xdr:row>
      <xdr:rowOff>126093</xdr:rowOff>
    </xdr:to>
    <xdr:sp macro="" textlink="">
      <xdr:nvSpPr>
        <xdr:cNvPr id="396" name="円/楕円 395"/>
        <xdr:cNvSpPr/>
      </xdr:nvSpPr>
      <xdr:spPr>
        <a:xfrm>
          <a:off x="2159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136270</xdr:rowOff>
    </xdr:from>
    <xdr:ext cx="762000" cy="259045"/>
    <xdr:sp macro="" textlink="">
      <xdr:nvSpPr>
        <xdr:cNvPr id="397" name="テキスト ボックス 396"/>
        <xdr:cNvSpPr txBox="1"/>
      </xdr:nvSpPr>
      <xdr:spPr>
        <a:xfrm>
          <a:off x="1828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78922</xdr:rowOff>
    </xdr:from>
    <xdr:to>
      <xdr:col>1</xdr:col>
      <xdr:colOff>676275</xdr:colOff>
      <xdr:row>76</xdr:row>
      <xdr:rowOff>9072</xdr:rowOff>
    </xdr:to>
    <xdr:sp macro="" textlink="">
      <xdr:nvSpPr>
        <xdr:cNvPr id="398" name="円/楕円 397"/>
        <xdr:cNvSpPr/>
      </xdr:nvSpPr>
      <xdr:spPr>
        <a:xfrm>
          <a:off x="1270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19249</xdr:rowOff>
    </xdr:from>
    <xdr:ext cx="762000" cy="259045"/>
    <xdr:sp macro="" textlink="">
      <xdr:nvSpPr>
        <xdr:cNvPr id="399" name="テキスト ボックス 398"/>
        <xdr:cNvSpPr txBox="1"/>
      </xdr:nvSpPr>
      <xdr:spPr>
        <a:xfrm>
          <a:off x="939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人件費や物件費、補助費等が類似団体と比較し高い水準となっているため、事業内容の根本的な見直しを行い、経常経費の削減に努める。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76</xdr:row>
      <xdr:rowOff>104139</xdr:rowOff>
    </xdr:to>
    <xdr:cxnSp macro="">
      <xdr:nvCxnSpPr>
        <xdr:cNvPr id="430" name="直線コネクタ 429"/>
        <xdr:cNvCxnSpPr/>
      </xdr:nvCxnSpPr>
      <xdr:spPr>
        <a:xfrm>
          <a:off x="15671800" y="130017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xdr:rowOff>
    </xdr:from>
    <xdr:to>
      <xdr:col>22</xdr:col>
      <xdr:colOff>565150</xdr:colOff>
      <xdr:row>75</xdr:row>
      <xdr:rowOff>143002</xdr:rowOff>
    </xdr:to>
    <xdr:cxnSp macro="">
      <xdr:nvCxnSpPr>
        <xdr:cNvPr id="433" name="直線コネクタ 432"/>
        <xdr:cNvCxnSpPr/>
      </xdr:nvCxnSpPr>
      <xdr:spPr>
        <a:xfrm>
          <a:off x="14782800" y="12873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5" name="テキスト ボックス 434"/>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75</xdr:row>
      <xdr:rowOff>110998</xdr:rowOff>
    </xdr:to>
    <xdr:cxnSp macro="">
      <xdr:nvCxnSpPr>
        <xdr:cNvPr id="436" name="直線コネクタ 435"/>
        <xdr:cNvCxnSpPr/>
      </xdr:nvCxnSpPr>
      <xdr:spPr>
        <a:xfrm flipV="1">
          <a:off x="13893800" y="128737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169435</xdr:rowOff>
    </xdr:from>
    <xdr:ext cx="762000" cy="259045"/>
    <xdr:sp macro="" textlink="">
      <xdr:nvSpPr>
        <xdr:cNvPr id="438" name="テキスト ボックス 437"/>
        <xdr:cNvSpPr txBox="1"/>
      </xdr:nvSpPr>
      <xdr:spPr>
        <a:xfrm>
          <a:off x="14401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110998</xdr:rowOff>
    </xdr:from>
    <xdr:to>
      <xdr:col>20</xdr:col>
      <xdr:colOff>158750</xdr:colOff>
      <xdr:row>75</xdr:row>
      <xdr:rowOff>115570</xdr:rowOff>
    </xdr:to>
    <xdr:cxnSp macro="">
      <xdr:nvCxnSpPr>
        <xdr:cNvPr id="439" name="直線コネクタ 438"/>
        <xdr:cNvCxnSpPr/>
      </xdr:nvCxnSpPr>
      <xdr:spPr>
        <a:xfrm flipV="1">
          <a:off x="13004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20845</xdr:rowOff>
    </xdr:from>
    <xdr:ext cx="762000" cy="259045"/>
    <xdr:sp macro="" textlink="">
      <xdr:nvSpPr>
        <xdr:cNvPr id="441" name="テキスト ボックス 440"/>
        <xdr:cNvSpPr txBox="1"/>
      </xdr:nvSpPr>
      <xdr:spPr>
        <a:xfrm>
          <a:off x="13512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9" name="円/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51" name="円/楕円 45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52" name="テキスト ボックス 45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135636</xdr:rowOff>
    </xdr:from>
    <xdr:to>
      <xdr:col>21</xdr:col>
      <xdr:colOff>412750</xdr:colOff>
      <xdr:row>75</xdr:row>
      <xdr:rowOff>65786</xdr:rowOff>
    </xdr:to>
    <xdr:sp macro="" textlink="">
      <xdr:nvSpPr>
        <xdr:cNvPr id="453" name="円/楕円 452"/>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75963</xdr:rowOff>
    </xdr:from>
    <xdr:ext cx="762000" cy="259045"/>
    <xdr:sp macro="" textlink="">
      <xdr:nvSpPr>
        <xdr:cNvPr id="454" name="テキスト ボックス 453"/>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5" name="円/楕円 454"/>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525</xdr:rowOff>
    </xdr:from>
    <xdr:ext cx="762000" cy="259045"/>
    <xdr:sp macro="" textlink="">
      <xdr:nvSpPr>
        <xdr:cNvPr id="456" name="テキスト ボックス 455"/>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7" name="円/楕円 45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58" name="テキスト ボックス 457"/>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40350</xdr:rowOff>
    </xdr:from>
    <xdr:to>
      <xdr:col>4</xdr:col>
      <xdr:colOff>1117600</xdr:colOff>
      <xdr:row>17</xdr:row>
      <xdr:rowOff>48429</xdr:rowOff>
    </xdr:to>
    <xdr:cxnSp macro="">
      <xdr:nvCxnSpPr>
        <xdr:cNvPr id="47" name="直線コネクタ 46"/>
        <xdr:cNvCxnSpPr/>
      </xdr:nvCxnSpPr>
      <xdr:spPr bwMode="auto">
        <a:xfrm flipV="1">
          <a:off x="5003800" y="3002625"/>
          <a:ext cx="647700" cy="8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25127</xdr:rowOff>
    </xdr:from>
    <xdr:ext cx="762000" cy="259045"/>
    <xdr:sp macro="" textlink="">
      <xdr:nvSpPr>
        <xdr:cNvPr id="48" name="人口1人当たり決算額の推移平均値テキスト130"/>
        <xdr:cNvSpPr txBox="1"/>
      </xdr:nvSpPr>
      <xdr:spPr>
        <a:xfrm>
          <a:off x="5740400" y="2987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48429</xdr:rowOff>
    </xdr:from>
    <xdr:to>
      <xdr:col>4</xdr:col>
      <xdr:colOff>469900</xdr:colOff>
      <xdr:row>17</xdr:row>
      <xdr:rowOff>68065</xdr:rowOff>
    </xdr:to>
    <xdr:cxnSp macro="">
      <xdr:nvCxnSpPr>
        <xdr:cNvPr id="50" name="直線コネクタ 49"/>
        <xdr:cNvCxnSpPr/>
      </xdr:nvCxnSpPr>
      <xdr:spPr bwMode="auto">
        <a:xfrm flipV="1">
          <a:off x="4305300" y="3010704"/>
          <a:ext cx="698500" cy="1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60805</xdr:rowOff>
    </xdr:from>
    <xdr:to>
      <xdr:col>3</xdr:col>
      <xdr:colOff>904875</xdr:colOff>
      <xdr:row>17</xdr:row>
      <xdr:rowOff>68065</xdr:rowOff>
    </xdr:to>
    <xdr:cxnSp macro="">
      <xdr:nvCxnSpPr>
        <xdr:cNvPr id="53" name="直線コネクタ 52"/>
        <xdr:cNvCxnSpPr/>
      </xdr:nvCxnSpPr>
      <xdr:spPr bwMode="auto">
        <a:xfrm>
          <a:off x="3606800" y="3023080"/>
          <a:ext cx="698500" cy="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53444</xdr:rowOff>
    </xdr:from>
    <xdr:to>
      <xdr:col>3</xdr:col>
      <xdr:colOff>206375</xdr:colOff>
      <xdr:row>17</xdr:row>
      <xdr:rowOff>60805</xdr:rowOff>
    </xdr:to>
    <xdr:cxnSp macro="">
      <xdr:nvCxnSpPr>
        <xdr:cNvPr id="56" name="直線コネクタ 55"/>
        <xdr:cNvCxnSpPr/>
      </xdr:nvCxnSpPr>
      <xdr:spPr bwMode="auto">
        <a:xfrm>
          <a:off x="2908300" y="3015719"/>
          <a:ext cx="698500" cy="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161000</xdr:rowOff>
    </xdr:from>
    <xdr:to>
      <xdr:col>5</xdr:col>
      <xdr:colOff>34925</xdr:colOff>
      <xdr:row>17</xdr:row>
      <xdr:rowOff>91150</xdr:rowOff>
    </xdr:to>
    <xdr:sp macro="" textlink="">
      <xdr:nvSpPr>
        <xdr:cNvPr id="66" name="円/楕円 65"/>
        <xdr:cNvSpPr/>
      </xdr:nvSpPr>
      <xdr:spPr bwMode="auto">
        <a:xfrm>
          <a:off x="5600700" y="295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6077</xdr:rowOff>
    </xdr:from>
    <xdr:ext cx="762000" cy="259045"/>
    <xdr:sp macro="" textlink="">
      <xdr:nvSpPr>
        <xdr:cNvPr id="67" name="人口1人当たり決算額の推移該当値テキスト130"/>
        <xdr:cNvSpPr txBox="1"/>
      </xdr:nvSpPr>
      <xdr:spPr>
        <a:xfrm>
          <a:off x="5740400" y="279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169079</xdr:rowOff>
    </xdr:from>
    <xdr:to>
      <xdr:col>4</xdr:col>
      <xdr:colOff>520700</xdr:colOff>
      <xdr:row>17</xdr:row>
      <xdr:rowOff>99229</xdr:rowOff>
    </xdr:to>
    <xdr:sp macro="" textlink="">
      <xdr:nvSpPr>
        <xdr:cNvPr id="68" name="円/楕円 67"/>
        <xdr:cNvSpPr/>
      </xdr:nvSpPr>
      <xdr:spPr bwMode="auto">
        <a:xfrm>
          <a:off x="4953000" y="295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109406</xdr:rowOff>
    </xdr:from>
    <xdr:ext cx="736600" cy="259045"/>
    <xdr:sp macro="" textlink="">
      <xdr:nvSpPr>
        <xdr:cNvPr id="69" name="テキスト ボックス 68"/>
        <xdr:cNvSpPr txBox="1"/>
      </xdr:nvSpPr>
      <xdr:spPr>
        <a:xfrm>
          <a:off x="4622800" y="272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17265</xdr:rowOff>
    </xdr:from>
    <xdr:to>
      <xdr:col>3</xdr:col>
      <xdr:colOff>955675</xdr:colOff>
      <xdr:row>17</xdr:row>
      <xdr:rowOff>118865</xdr:rowOff>
    </xdr:to>
    <xdr:sp macro="" textlink="">
      <xdr:nvSpPr>
        <xdr:cNvPr id="70" name="円/楕円 69"/>
        <xdr:cNvSpPr/>
      </xdr:nvSpPr>
      <xdr:spPr bwMode="auto">
        <a:xfrm>
          <a:off x="4254500" y="297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129042</xdr:rowOff>
    </xdr:from>
    <xdr:ext cx="762000" cy="259045"/>
    <xdr:sp macro="" textlink="">
      <xdr:nvSpPr>
        <xdr:cNvPr id="71" name="テキスト ボックス 70"/>
        <xdr:cNvSpPr txBox="1"/>
      </xdr:nvSpPr>
      <xdr:spPr>
        <a:xfrm>
          <a:off x="3924300" y="27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10005</xdr:rowOff>
    </xdr:from>
    <xdr:to>
      <xdr:col>3</xdr:col>
      <xdr:colOff>257175</xdr:colOff>
      <xdr:row>17</xdr:row>
      <xdr:rowOff>111605</xdr:rowOff>
    </xdr:to>
    <xdr:sp macro="" textlink="">
      <xdr:nvSpPr>
        <xdr:cNvPr id="72" name="円/楕円 71"/>
        <xdr:cNvSpPr/>
      </xdr:nvSpPr>
      <xdr:spPr bwMode="auto">
        <a:xfrm>
          <a:off x="3556000" y="2972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121782</xdr:rowOff>
    </xdr:from>
    <xdr:ext cx="762000" cy="259045"/>
    <xdr:sp macro="" textlink="">
      <xdr:nvSpPr>
        <xdr:cNvPr id="73" name="テキスト ボックス 72"/>
        <xdr:cNvSpPr txBox="1"/>
      </xdr:nvSpPr>
      <xdr:spPr>
        <a:xfrm>
          <a:off x="3225800" y="274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2644</xdr:rowOff>
    </xdr:from>
    <xdr:to>
      <xdr:col>2</xdr:col>
      <xdr:colOff>692150</xdr:colOff>
      <xdr:row>17</xdr:row>
      <xdr:rowOff>104244</xdr:rowOff>
    </xdr:to>
    <xdr:sp macro="" textlink="">
      <xdr:nvSpPr>
        <xdr:cNvPr id="74" name="円/楕円 73"/>
        <xdr:cNvSpPr/>
      </xdr:nvSpPr>
      <xdr:spPr bwMode="auto">
        <a:xfrm>
          <a:off x="2857500" y="2964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114421</xdr:rowOff>
    </xdr:from>
    <xdr:ext cx="762000" cy="259045"/>
    <xdr:sp macro="" textlink="">
      <xdr:nvSpPr>
        <xdr:cNvPr id="75" name="テキスト ボックス 74"/>
        <xdr:cNvSpPr txBox="1"/>
      </xdr:nvSpPr>
      <xdr:spPr>
        <a:xfrm>
          <a:off x="2527300" y="273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127343</xdr:rowOff>
    </xdr:from>
    <xdr:to>
      <xdr:col>4</xdr:col>
      <xdr:colOff>1117600</xdr:colOff>
      <xdr:row>37</xdr:row>
      <xdr:rowOff>155651</xdr:rowOff>
    </xdr:to>
    <xdr:cxnSp macro="">
      <xdr:nvCxnSpPr>
        <xdr:cNvPr id="109" name="直線コネクタ 108"/>
        <xdr:cNvCxnSpPr/>
      </xdr:nvCxnSpPr>
      <xdr:spPr bwMode="auto">
        <a:xfrm flipV="1">
          <a:off x="5003800" y="7252043"/>
          <a:ext cx="6477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114998</xdr:rowOff>
    </xdr:from>
    <xdr:to>
      <xdr:col>4</xdr:col>
      <xdr:colOff>469900</xdr:colOff>
      <xdr:row>37</xdr:row>
      <xdr:rowOff>155651</xdr:rowOff>
    </xdr:to>
    <xdr:cxnSp macro="">
      <xdr:nvCxnSpPr>
        <xdr:cNvPr id="112" name="直線コネクタ 111"/>
        <xdr:cNvCxnSpPr/>
      </xdr:nvCxnSpPr>
      <xdr:spPr bwMode="auto">
        <a:xfrm>
          <a:off x="4305300" y="7239698"/>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80061</xdr:rowOff>
    </xdr:from>
    <xdr:to>
      <xdr:col>3</xdr:col>
      <xdr:colOff>904875</xdr:colOff>
      <xdr:row>37</xdr:row>
      <xdr:rowOff>114998</xdr:rowOff>
    </xdr:to>
    <xdr:cxnSp macro="">
      <xdr:nvCxnSpPr>
        <xdr:cNvPr id="115" name="直線コネクタ 114"/>
        <xdr:cNvCxnSpPr/>
      </xdr:nvCxnSpPr>
      <xdr:spPr bwMode="auto">
        <a:xfrm>
          <a:off x="3606800" y="7204761"/>
          <a:ext cx="698500" cy="3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125343</xdr:rowOff>
    </xdr:from>
    <xdr:to>
      <xdr:col>3</xdr:col>
      <xdr:colOff>206375</xdr:colOff>
      <xdr:row>37</xdr:row>
      <xdr:rowOff>80061</xdr:rowOff>
    </xdr:to>
    <xdr:cxnSp macro="">
      <xdr:nvCxnSpPr>
        <xdr:cNvPr id="118" name="直線コネクタ 117"/>
        <xdr:cNvCxnSpPr/>
      </xdr:nvCxnSpPr>
      <xdr:spPr bwMode="auto">
        <a:xfrm>
          <a:off x="2908300" y="7078593"/>
          <a:ext cx="698500" cy="12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76543</xdr:rowOff>
    </xdr:from>
    <xdr:to>
      <xdr:col>5</xdr:col>
      <xdr:colOff>34925</xdr:colOff>
      <xdr:row>37</xdr:row>
      <xdr:rowOff>178143</xdr:rowOff>
    </xdr:to>
    <xdr:sp macro="" textlink="">
      <xdr:nvSpPr>
        <xdr:cNvPr id="128" name="円/楕円 127"/>
        <xdr:cNvSpPr/>
      </xdr:nvSpPr>
      <xdr:spPr bwMode="auto">
        <a:xfrm>
          <a:off x="5600700" y="72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48620</xdr:rowOff>
    </xdr:from>
    <xdr:ext cx="762000" cy="259045"/>
    <xdr:sp macro="" textlink="">
      <xdr:nvSpPr>
        <xdr:cNvPr id="129" name="人口1人当たり決算額の推移該当値テキスト445"/>
        <xdr:cNvSpPr txBox="1"/>
      </xdr:nvSpPr>
      <xdr:spPr>
        <a:xfrm>
          <a:off x="57404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104851</xdr:rowOff>
    </xdr:from>
    <xdr:to>
      <xdr:col>4</xdr:col>
      <xdr:colOff>520700</xdr:colOff>
      <xdr:row>37</xdr:row>
      <xdr:rowOff>206451</xdr:rowOff>
    </xdr:to>
    <xdr:sp macro="" textlink="">
      <xdr:nvSpPr>
        <xdr:cNvPr id="130" name="円/楕円 129"/>
        <xdr:cNvSpPr/>
      </xdr:nvSpPr>
      <xdr:spPr bwMode="auto">
        <a:xfrm>
          <a:off x="4953000" y="722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191228</xdr:rowOff>
    </xdr:from>
    <xdr:ext cx="736600" cy="259045"/>
    <xdr:sp macro="" textlink="">
      <xdr:nvSpPr>
        <xdr:cNvPr id="131" name="テキスト ボックス 130"/>
        <xdr:cNvSpPr txBox="1"/>
      </xdr:nvSpPr>
      <xdr:spPr>
        <a:xfrm>
          <a:off x="4622800" y="731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64198</xdr:rowOff>
    </xdr:from>
    <xdr:to>
      <xdr:col>3</xdr:col>
      <xdr:colOff>955675</xdr:colOff>
      <xdr:row>37</xdr:row>
      <xdr:rowOff>165798</xdr:rowOff>
    </xdr:to>
    <xdr:sp macro="" textlink="">
      <xdr:nvSpPr>
        <xdr:cNvPr id="132" name="円/楕円 131"/>
        <xdr:cNvSpPr/>
      </xdr:nvSpPr>
      <xdr:spPr bwMode="auto">
        <a:xfrm>
          <a:off x="4254500" y="718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150575</xdr:rowOff>
    </xdr:from>
    <xdr:ext cx="762000" cy="259045"/>
    <xdr:sp macro="" textlink="">
      <xdr:nvSpPr>
        <xdr:cNvPr id="133" name="テキスト ボックス 132"/>
        <xdr:cNvSpPr txBox="1"/>
      </xdr:nvSpPr>
      <xdr:spPr>
        <a:xfrm>
          <a:off x="3924300" y="72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29261</xdr:rowOff>
    </xdr:from>
    <xdr:to>
      <xdr:col>3</xdr:col>
      <xdr:colOff>257175</xdr:colOff>
      <xdr:row>37</xdr:row>
      <xdr:rowOff>130861</xdr:rowOff>
    </xdr:to>
    <xdr:sp macro="" textlink="">
      <xdr:nvSpPr>
        <xdr:cNvPr id="134" name="円/楕円 133"/>
        <xdr:cNvSpPr/>
      </xdr:nvSpPr>
      <xdr:spPr bwMode="auto">
        <a:xfrm>
          <a:off x="3556000" y="715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115638</xdr:rowOff>
    </xdr:from>
    <xdr:ext cx="762000" cy="259045"/>
    <xdr:sp macro="" textlink="">
      <xdr:nvSpPr>
        <xdr:cNvPr id="135" name="テキスト ボックス 134"/>
        <xdr:cNvSpPr txBox="1"/>
      </xdr:nvSpPr>
      <xdr:spPr>
        <a:xfrm>
          <a:off x="3225800" y="72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74543</xdr:rowOff>
    </xdr:from>
    <xdr:to>
      <xdr:col>2</xdr:col>
      <xdr:colOff>692150</xdr:colOff>
      <xdr:row>37</xdr:row>
      <xdr:rowOff>4693</xdr:rowOff>
    </xdr:to>
    <xdr:sp macro="" textlink="">
      <xdr:nvSpPr>
        <xdr:cNvPr id="136" name="円/楕円 135"/>
        <xdr:cNvSpPr/>
      </xdr:nvSpPr>
      <xdr:spPr bwMode="auto">
        <a:xfrm>
          <a:off x="2857500" y="70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160920</xdr:rowOff>
    </xdr:from>
    <xdr:ext cx="762000" cy="259045"/>
    <xdr:sp macro="" textlink="">
      <xdr:nvSpPr>
        <xdr:cNvPr id="137" name="テキスト ボックス 136"/>
        <xdr:cNvSpPr txBox="1"/>
      </xdr:nvSpPr>
      <xdr:spPr>
        <a:xfrm>
          <a:off x="2527300" y="71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61221</xdr:rowOff>
    </xdr:from>
    <xdr:to>
      <xdr:col>6</xdr:col>
      <xdr:colOff>511175</xdr:colOff>
      <xdr:row>36</xdr:row>
      <xdr:rowOff>78024</xdr:rowOff>
    </xdr:to>
    <xdr:cxnSp macro="">
      <xdr:nvCxnSpPr>
        <xdr:cNvPr id="58" name="直線コネクタ 57"/>
        <xdr:cNvCxnSpPr/>
      </xdr:nvCxnSpPr>
      <xdr:spPr>
        <a:xfrm flipV="1">
          <a:off x="3797300" y="6233421"/>
          <a:ext cx="8382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78024</xdr:rowOff>
    </xdr:from>
    <xdr:to>
      <xdr:col>5</xdr:col>
      <xdr:colOff>358775</xdr:colOff>
      <xdr:row>36</xdr:row>
      <xdr:rowOff>99357</xdr:rowOff>
    </xdr:to>
    <xdr:cxnSp macro="">
      <xdr:nvCxnSpPr>
        <xdr:cNvPr id="61" name="直線コネクタ 60"/>
        <xdr:cNvCxnSpPr/>
      </xdr:nvCxnSpPr>
      <xdr:spPr>
        <a:xfrm flipV="1">
          <a:off x="2908300" y="6250224"/>
          <a:ext cx="8890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139345</xdr:rowOff>
    </xdr:from>
    <xdr:ext cx="534377" cy="259045"/>
    <xdr:sp macro="" textlink="">
      <xdr:nvSpPr>
        <xdr:cNvPr id="63" name="テキスト ボックス 62"/>
        <xdr:cNvSpPr txBox="1"/>
      </xdr:nvSpPr>
      <xdr:spPr>
        <a:xfrm>
          <a:off x="3530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88338</xdr:rowOff>
    </xdr:from>
    <xdr:to>
      <xdr:col>4</xdr:col>
      <xdr:colOff>155575</xdr:colOff>
      <xdr:row>36</xdr:row>
      <xdr:rowOff>99357</xdr:rowOff>
    </xdr:to>
    <xdr:cxnSp macro="">
      <xdr:nvCxnSpPr>
        <xdr:cNvPr id="64" name="直線コネクタ 63"/>
        <xdr:cNvCxnSpPr/>
      </xdr:nvCxnSpPr>
      <xdr:spPr>
        <a:xfrm>
          <a:off x="2019300" y="6260538"/>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83505</xdr:rowOff>
    </xdr:from>
    <xdr:to>
      <xdr:col>2</xdr:col>
      <xdr:colOff>638175</xdr:colOff>
      <xdr:row>36</xdr:row>
      <xdr:rowOff>88338</xdr:rowOff>
    </xdr:to>
    <xdr:cxnSp macro="">
      <xdr:nvCxnSpPr>
        <xdr:cNvPr id="67" name="直線コネクタ 66"/>
        <xdr:cNvCxnSpPr/>
      </xdr:nvCxnSpPr>
      <xdr:spPr>
        <a:xfrm>
          <a:off x="1130300" y="6255705"/>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136506</xdr:rowOff>
    </xdr:from>
    <xdr:ext cx="534377" cy="259045"/>
    <xdr:sp macro="" textlink="">
      <xdr:nvSpPr>
        <xdr:cNvPr id="69" name="テキスト ボックス 68"/>
        <xdr:cNvSpPr txBox="1"/>
      </xdr:nvSpPr>
      <xdr:spPr>
        <a:xfrm>
          <a:off x="1752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128121</xdr:rowOff>
    </xdr:from>
    <xdr:ext cx="534377" cy="259045"/>
    <xdr:sp macro="" textlink="">
      <xdr:nvSpPr>
        <xdr:cNvPr id="71" name="テキスト ボックス 70"/>
        <xdr:cNvSpPr txBox="1"/>
      </xdr:nvSpPr>
      <xdr:spPr>
        <a:xfrm>
          <a:off x="863111" y="63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10421</xdr:rowOff>
    </xdr:from>
    <xdr:to>
      <xdr:col>6</xdr:col>
      <xdr:colOff>561975</xdr:colOff>
      <xdr:row>36</xdr:row>
      <xdr:rowOff>112021</xdr:rowOff>
    </xdr:to>
    <xdr:sp macro="" textlink="">
      <xdr:nvSpPr>
        <xdr:cNvPr id="77" name="円/楕円 76"/>
        <xdr:cNvSpPr/>
      </xdr:nvSpPr>
      <xdr:spPr>
        <a:xfrm>
          <a:off x="4584700" y="6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33298</xdr:rowOff>
    </xdr:from>
    <xdr:ext cx="534377" cy="259045"/>
    <xdr:sp macro="" textlink="">
      <xdr:nvSpPr>
        <xdr:cNvPr id="78" name="人件費該当値テキスト"/>
        <xdr:cNvSpPr txBox="1"/>
      </xdr:nvSpPr>
      <xdr:spPr>
        <a:xfrm>
          <a:off x="4686300" y="60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27224</xdr:rowOff>
    </xdr:from>
    <xdr:to>
      <xdr:col>5</xdr:col>
      <xdr:colOff>409575</xdr:colOff>
      <xdr:row>36</xdr:row>
      <xdr:rowOff>128824</xdr:rowOff>
    </xdr:to>
    <xdr:sp macro="" textlink="">
      <xdr:nvSpPr>
        <xdr:cNvPr id="79" name="円/楕円 78"/>
        <xdr:cNvSpPr/>
      </xdr:nvSpPr>
      <xdr:spPr>
        <a:xfrm>
          <a:off x="3746500" y="61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145351</xdr:rowOff>
    </xdr:from>
    <xdr:ext cx="534377" cy="259045"/>
    <xdr:sp macro="" textlink="">
      <xdr:nvSpPr>
        <xdr:cNvPr id="80" name="テキスト ボックス 79"/>
        <xdr:cNvSpPr txBox="1"/>
      </xdr:nvSpPr>
      <xdr:spPr>
        <a:xfrm>
          <a:off x="3530111" y="59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48557</xdr:rowOff>
    </xdr:from>
    <xdr:to>
      <xdr:col>4</xdr:col>
      <xdr:colOff>206375</xdr:colOff>
      <xdr:row>36</xdr:row>
      <xdr:rowOff>150157</xdr:rowOff>
    </xdr:to>
    <xdr:sp macro="" textlink="">
      <xdr:nvSpPr>
        <xdr:cNvPr id="81" name="円/楕円 80"/>
        <xdr:cNvSpPr/>
      </xdr:nvSpPr>
      <xdr:spPr>
        <a:xfrm>
          <a:off x="2857500" y="62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166684</xdr:rowOff>
    </xdr:from>
    <xdr:ext cx="534377" cy="259045"/>
    <xdr:sp macro="" textlink="">
      <xdr:nvSpPr>
        <xdr:cNvPr id="82" name="テキスト ボックス 81"/>
        <xdr:cNvSpPr txBox="1"/>
      </xdr:nvSpPr>
      <xdr:spPr>
        <a:xfrm>
          <a:off x="2641111" y="59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37538</xdr:rowOff>
    </xdr:from>
    <xdr:to>
      <xdr:col>3</xdr:col>
      <xdr:colOff>3175</xdr:colOff>
      <xdr:row>36</xdr:row>
      <xdr:rowOff>139138</xdr:rowOff>
    </xdr:to>
    <xdr:sp macro="" textlink="">
      <xdr:nvSpPr>
        <xdr:cNvPr id="83" name="円/楕円 82"/>
        <xdr:cNvSpPr/>
      </xdr:nvSpPr>
      <xdr:spPr>
        <a:xfrm>
          <a:off x="1968500" y="62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155665</xdr:rowOff>
    </xdr:from>
    <xdr:ext cx="534377" cy="259045"/>
    <xdr:sp macro="" textlink="">
      <xdr:nvSpPr>
        <xdr:cNvPr id="84" name="テキスト ボックス 83"/>
        <xdr:cNvSpPr txBox="1"/>
      </xdr:nvSpPr>
      <xdr:spPr>
        <a:xfrm>
          <a:off x="1752111" y="5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32705</xdr:rowOff>
    </xdr:from>
    <xdr:to>
      <xdr:col>1</xdr:col>
      <xdr:colOff>485775</xdr:colOff>
      <xdr:row>36</xdr:row>
      <xdr:rowOff>134305</xdr:rowOff>
    </xdr:to>
    <xdr:sp macro="" textlink="">
      <xdr:nvSpPr>
        <xdr:cNvPr id="85" name="円/楕円 84"/>
        <xdr:cNvSpPr/>
      </xdr:nvSpPr>
      <xdr:spPr>
        <a:xfrm>
          <a:off x="1079500" y="62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150832</xdr:rowOff>
    </xdr:from>
    <xdr:ext cx="534377" cy="259045"/>
    <xdr:sp macro="" textlink="">
      <xdr:nvSpPr>
        <xdr:cNvPr id="86" name="テキスト ボックス 85"/>
        <xdr:cNvSpPr txBox="1"/>
      </xdr:nvSpPr>
      <xdr:spPr>
        <a:xfrm>
          <a:off x="863111" y="59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91922</xdr:rowOff>
    </xdr:from>
    <xdr:to>
      <xdr:col>6</xdr:col>
      <xdr:colOff>511175</xdr:colOff>
      <xdr:row>56</xdr:row>
      <xdr:rowOff>19368</xdr:rowOff>
    </xdr:to>
    <xdr:cxnSp macro="">
      <xdr:nvCxnSpPr>
        <xdr:cNvPr id="116" name="直線コネクタ 115"/>
        <xdr:cNvCxnSpPr/>
      </xdr:nvCxnSpPr>
      <xdr:spPr>
        <a:xfrm flipV="1">
          <a:off x="3797300" y="9521672"/>
          <a:ext cx="838200" cy="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19368</xdr:rowOff>
    </xdr:from>
    <xdr:to>
      <xdr:col>5</xdr:col>
      <xdr:colOff>358775</xdr:colOff>
      <xdr:row>56</xdr:row>
      <xdr:rowOff>92139</xdr:rowOff>
    </xdr:to>
    <xdr:cxnSp macro="">
      <xdr:nvCxnSpPr>
        <xdr:cNvPr id="119" name="直線コネクタ 118"/>
        <xdr:cNvCxnSpPr/>
      </xdr:nvCxnSpPr>
      <xdr:spPr>
        <a:xfrm flipV="1">
          <a:off x="2908300" y="9620568"/>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1" name="テキスト ボックス 120"/>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73165</xdr:rowOff>
    </xdr:from>
    <xdr:to>
      <xdr:col>4</xdr:col>
      <xdr:colOff>155575</xdr:colOff>
      <xdr:row>56</xdr:row>
      <xdr:rowOff>92139</xdr:rowOff>
    </xdr:to>
    <xdr:cxnSp macro="">
      <xdr:nvCxnSpPr>
        <xdr:cNvPr id="122" name="直線コネクタ 121"/>
        <xdr:cNvCxnSpPr/>
      </xdr:nvCxnSpPr>
      <xdr:spPr>
        <a:xfrm>
          <a:off x="2019300" y="967436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24" name="テキスト ボックス 123"/>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73165</xdr:rowOff>
    </xdr:from>
    <xdr:to>
      <xdr:col>2</xdr:col>
      <xdr:colOff>638175</xdr:colOff>
      <xdr:row>56</xdr:row>
      <xdr:rowOff>86144</xdr:rowOff>
    </xdr:to>
    <xdr:cxnSp macro="">
      <xdr:nvCxnSpPr>
        <xdr:cNvPr id="125" name="直線コネクタ 124"/>
        <xdr:cNvCxnSpPr/>
      </xdr:nvCxnSpPr>
      <xdr:spPr>
        <a:xfrm flipV="1">
          <a:off x="1130300" y="9674365"/>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27" name="テキスト ボックス 126"/>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41122</xdr:rowOff>
    </xdr:from>
    <xdr:to>
      <xdr:col>6</xdr:col>
      <xdr:colOff>561975</xdr:colOff>
      <xdr:row>55</xdr:row>
      <xdr:rowOff>142722</xdr:rowOff>
    </xdr:to>
    <xdr:sp macro="" textlink="">
      <xdr:nvSpPr>
        <xdr:cNvPr id="135" name="円/楕円 134"/>
        <xdr:cNvSpPr/>
      </xdr:nvSpPr>
      <xdr:spPr>
        <a:xfrm>
          <a:off x="45847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63999</xdr:rowOff>
    </xdr:from>
    <xdr:ext cx="534377" cy="259045"/>
    <xdr:sp macro="" textlink="">
      <xdr:nvSpPr>
        <xdr:cNvPr id="136" name="物件費該当値テキスト"/>
        <xdr:cNvSpPr txBox="1"/>
      </xdr:nvSpPr>
      <xdr:spPr>
        <a:xfrm>
          <a:off x="4686300" y="93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140018</xdr:rowOff>
    </xdr:from>
    <xdr:to>
      <xdr:col>5</xdr:col>
      <xdr:colOff>409575</xdr:colOff>
      <xdr:row>56</xdr:row>
      <xdr:rowOff>70168</xdr:rowOff>
    </xdr:to>
    <xdr:sp macro="" textlink="">
      <xdr:nvSpPr>
        <xdr:cNvPr id="137" name="円/楕円 136"/>
        <xdr:cNvSpPr/>
      </xdr:nvSpPr>
      <xdr:spPr>
        <a:xfrm>
          <a:off x="3746500" y="95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86695</xdr:rowOff>
    </xdr:from>
    <xdr:ext cx="534377" cy="259045"/>
    <xdr:sp macro="" textlink="">
      <xdr:nvSpPr>
        <xdr:cNvPr id="138" name="テキスト ボックス 137"/>
        <xdr:cNvSpPr txBox="1"/>
      </xdr:nvSpPr>
      <xdr:spPr>
        <a:xfrm>
          <a:off x="3530111" y="93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41339</xdr:rowOff>
    </xdr:from>
    <xdr:to>
      <xdr:col>4</xdr:col>
      <xdr:colOff>206375</xdr:colOff>
      <xdr:row>56</xdr:row>
      <xdr:rowOff>142939</xdr:rowOff>
    </xdr:to>
    <xdr:sp macro="" textlink="">
      <xdr:nvSpPr>
        <xdr:cNvPr id="139" name="円/楕円 138"/>
        <xdr:cNvSpPr/>
      </xdr:nvSpPr>
      <xdr:spPr>
        <a:xfrm>
          <a:off x="2857500" y="96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159466</xdr:rowOff>
    </xdr:from>
    <xdr:ext cx="534377" cy="259045"/>
    <xdr:sp macro="" textlink="">
      <xdr:nvSpPr>
        <xdr:cNvPr id="140" name="テキスト ボックス 139"/>
        <xdr:cNvSpPr txBox="1"/>
      </xdr:nvSpPr>
      <xdr:spPr>
        <a:xfrm>
          <a:off x="2641111" y="94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22365</xdr:rowOff>
    </xdr:from>
    <xdr:to>
      <xdr:col>3</xdr:col>
      <xdr:colOff>3175</xdr:colOff>
      <xdr:row>56</xdr:row>
      <xdr:rowOff>123965</xdr:rowOff>
    </xdr:to>
    <xdr:sp macro="" textlink="">
      <xdr:nvSpPr>
        <xdr:cNvPr id="141" name="円/楕円 140"/>
        <xdr:cNvSpPr/>
      </xdr:nvSpPr>
      <xdr:spPr>
        <a:xfrm>
          <a:off x="1968500" y="96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140492</xdr:rowOff>
    </xdr:from>
    <xdr:ext cx="534377" cy="259045"/>
    <xdr:sp macro="" textlink="">
      <xdr:nvSpPr>
        <xdr:cNvPr id="142" name="テキスト ボックス 141"/>
        <xdr:cNvSpPr txBox="1"/>
      </xdr:nvSpPr>
      <xdr:spPr>
        <a:xfrm>
          <a:off x="1752111" y="93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35344</xdr:rowOff>
    </xdr:from>
    <xdr:to>
      <xdr:col>1</xdr:col>
      <xdr:colOff>485775</xdr:colOff>
      <xdr:row>56</xdr:row>
      <xdr:rowOff>136944</xdr:rowOff>
    </xdr:to>
    <xdr:sp macro="" textlink="">
      <xdr:nvSpPr>
        <xdr:cNvPr id="143" name="円/楕円 142"/>
        <xdr:cNvSpPr/>
      </xdr:nvSpPr>
      <xdr:spPr>
        <a:xfrm>
          <a:off x="1079500" y="9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128071</xdr:rowOff>
    </xdr:from>
    <xdr:ext cx="534377" cy="259045"/>
    <xdr:sp macro="" textlink="">
      <xdr:nvSpPr>
        <xdr:cNvPr id="144" name="テキスト ボックス 143"/>
        <xdr:cNvSpPr txBox="1"/>
      </xdr:nvSpPr>
      <xdr:spPr>
        <a:xfrm>
          <a:off x="863111" y="97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157564</xdr:rowOff>
    </xdr:from>
    <xdr:to>
      <xdr:col>6</xdr:col>
      <xdr:colOff>511175</xdr:colOff>
      <xdr:row>78</xdr:row>
      <xdr:rowOff>164781</xdr:rowOff>
    </xdr:to>
    <xdr:cxnSp macro="">
      <xdr:nvCxnSpPr>
        <xdr:cNvPr id="175" name="直線コネクタ 174"/>
        <xdr:cNvCxnSpPr/>
      </xdr:nvCxnSpPr>
      <xdr:spPr>
        <a:xfrm>
          <a:off x="3797300" y="13530664"/>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157564</xdr:rowOff>
    </xdr:from>
    <xdr:to>
      <xdr:col>5</xdr:col>
      <xdr:colOff>358775</xdr:colOff>
      <xdr:row>79</xdr:row>
      <xdr:rowOff>6981</xdr:rowOff>
    </xdr:to>
    <xdr:cxnSp macro="">
      <xdr:nvCxnSpPr>
        <xdr:cNvPr id="178" name="直線コネクタ 177"/>
        <xdr:cNvCxnSpPr/>
      </xdr:nvCxnSpPr>
      <xdr:spPr>
        <a:xfrm flipV="1">
          <a:off x="2908300" y="13530664"/>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6981</xdr:rowOff>
    </xdr:from>
    <xdr:to>
      <xdr:col>4</xdr:col>
      <xdr:colOff>155575</xdr:colOff>
      <xdr:row>79</xdr:row>
      <xdr:rowOff>9300</xdr:rowOff>
    </xdr:to>
    <xdr:cxnSp macro="">
      <xdr:nvCxnSpPr>
        <xdr:cNvPr id="181" name="直線コネクタ 180"/>
        <xdr:cNvCxnSpPr/>
      </xdr:nvCxnSpPr>
      <xdr:spPr>
        <a:xfrm flipV="1">
          <a:off x="2019300" y="13551531"/>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6589</xdr:rowOff>
    </xdr:from>
    <xdr:to>
      <xdr:col>2</xdr:col>
      <xdr:colOff>638175</xdr:colOff>
      <xdr:row>79</xdr:row>
      <xdr:rowOff>9300</xdr:rowOff>
    </xdr:to>
    <xdr:cxnSp macro="">
      <xdr:nvCxnSpPr>
        <xdr:cNvPr id="184" name="直線コネクタ 183"/>
        <xdr:cNvCxnSpPr/>
      </xdr:nvCxnSpPr>
      <xdr:spPr>
        <a:xfrm>
          <a:off x="1130300" y="1355113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113981</xdr:rowOff>
    </xdr:from>
    <xdr:to>
      <xdr:col>6</xdr:col>
      <xdr:colOff>561975</xdr:colOff>
      <xdr:row>79</xdr:row>
      <xdr:rowOff>44131</xdr:rowOff>
    </xdr:to>
    <xdr:sp macro="" textlink="">
      <xdr:nvSpPr>
        <xdr:cNvPr id="194" name="円/楕円 193"/>
        <xdr:cNvSpPr/>
      </xdr:nvSpPr>
      <xdr:spPr>
        <a:xfrm>
          <a:off x="4584700" y="13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28908</xdr:rowOff>
    </xdr:from>
    <xdr:ext cx="469744" cy="259045"/>
    <xdr:sp macro="" textlink="">
      <xdr:nvSpPr>
        <xdr:cNvPr id="195" name="維持補修費該当値テキスト"/>
        <xdr:cNvSpPr txBox="1"/>
      </xdr:nvSpPr>
      <xdr:spPr>
        <a:xfrm>
          <a:off x="4686300" y="134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106764</xdr:rowOff>
    </xdr:from>
    <xdr:to>
      <xdr:col>5</xdr:col>
      <xdr:colOff>409575</xdr:colOff>
      <xdr:row>79</xdr:row>
      <xdr:rowOff>36914</xdr:rowOff>
    </xdr:to>
    <xdr:sp macro="" textlink="">
      <xdr:nvSpPr>
        <xdr:cNvPr id="196" name="円/楕円 195"/>
        <xdr:cNvSpPr/>
      </xdr:nvSpPr>
      <xdr:spPr>
        <a:xfrm>
          <a:off x="3746500" y="134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28041</xdr:rowOff>
    </xdr:from>
    <xdr:ext cx="469744" cy="259045"/>
    <xdr:sp macro="" textlink="">
      <xdr:nvSpPr>
        <xdr:cNvPr id="197" name="テキスト ボックス 196"/>
        <xdr:cNvSpPr txBox="1"/>
      </xdr:nvSpPr>
      <xdr:spPr>
        <a:xfrm>
          <a:off x="3562427" y="135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127631</xdr:rowOff>
    </xdr:from>
    <xdr:to>
      <xdr:col>4</xdr:col>
      <xdr:colOff>206375</xdr:colOff>
      <xdr:row>79</xdr:row>
      <xdr:rowOff>57781</xdr:rowOff>
    </xdr:to>
    <xdr:sp macro="" textlink="">
      <xdr:nvSpPr>
        <xdr:cNvPr id="198" name="円/楕円 197"/>
        <xdr:cNvSpPr/>
      </xdr:nvSpPr>
      <xdr:spPr>
        <a:xfrm>
          <a:off x="2857500" y="135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48908</xdr:rowOff>
    </xdr:from>
    <xdr:ext cx="469744" cy="259045"/>
    <xdr:sp macro="" textlink="">
      <xdr:nvSpPr>
        <xdr:cNvPr id="199" name="テキスト ボックス 198"/>
        <xdr:cNvSpPr txBox="1"/>
      </xdr:nvSpPr>
      <xdr:spPr>
        <a:xfrm>
          <a:off x="2673427" y="1359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129950</xdr:rowOff>
    </xdr:from>
    <xdr:to>
      <xdr:col>3</xdr:col>
      <xdr:colOff>3175</xdr:colOff>
      <xdr:row>79</xdr:row>
      <xdr:rowOff>60100</xdr:rowOff>
    </xdr:to>
    <xdr:sp macro="" textlink="">
      <xdr:nvSpPr>
        <xdr:cNvPr id="200" name="円/楕円 199"/>
        <xdr:cNvSpPr/>
      </xdr:nvSpPr>
      <xdr:spPr>
        <a:xfrm>
          <a:off x="1968500" y="135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51227</xdr:rowOff>
    </xdr:from>
    <xdr:ext cx="469744" cy="259045"/>
    <xdr:sp macro="" textlink="">
      <xdr:nvSpPr>
        <xdr:cNvPr id="201" name="テキスト ボックス 200"/>
        <xdr:cNvSpPr txBox="1"/>
      </xdr:nvSpPr>
      <xdr:spPr>
        <a:xfrm>
          <a:off x="1784427" y="1359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127239</xdr:rowOff>
    </xdr:from>
    <xdr:to>
      <xdr:col>1</xdr:col>
      <xdr:colOff>485775</xdr:colOff>
      <xdr:row>79</xdr:row>
      <xdr:rowOff>57389</xdr:rowOff>
    </xdr:to>
    <xdr:sp macro="" textlink="">
      <xdr:nvSpPr>
        <xdr:cNvPr id="202" name="円/楕円 201"/>
        <xdr:cNvSpPr/>
      </xdr:nvSpPr>
      <xdr:spPr>
        <a:xfrm>
          <a:off x="1079500" y="135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48516</xdr:rowOff>
    </xdr:from>
    <xdr:ext cx="469744" cy="259045"/>
    <xdr:sp macro="" textlink="">
      <xdr:nvSpPr>
        <xdr:cNvPr id="203" name="テキスト ボックス 202"/>
        <xdr:cNvSpPr txBox="1"/>
      </xdr:nvSpPr>
      <xdr:spPr>
        <a:xfrm>
          <a:off x="895427" y="1359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95983</xdr:rowOff>
    </xdr:from>
    <xdr:to>
      <xdr:col>6</xdr:col>
      <xdr:colOff>510540</xdr:colOff>
      <xdr:row>98</xdr:row>
      <xdr:rowOff>51296</xdr:rowOff>
    </xdr:to>
    <xdr:cxnSp macro="">
      <xdr:nvCxnSpPr>
        <xdr:cNvPr id="226" name="直線コネクタ 225"/>
        <xdr:cNvCxnSpPr/>
      </xdr:nvCxnSpPr>
      <xdr:spPr>
        <a:xfrm flipV="1">
          <a:off x="4633595" y="15526483"/>
          <a:ext cx="1270" cy="132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55123</xdr:rowOff>
    </xdr:from>
    <xdr:ext cx="534377" cy="259045"/>
    <xdr:sp macro="" textlink="">
      <xdr:nvSpPr>
        <xdr:cNvPr id="227" name="扶助費最小値テキスト"/>
        <xdr:cNvSpPr txBox="1"/>
      </xdr:nvSpPr>
      <xdr:spPr>
        <a:xfrm>
          <a:off x="4686300" y="168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98</xdr:row>
      <xdr:rowOff>51296</xdr:rowOff>
    </xdr:from>
    <xdr:to>
      <xdr:col>6</xdr:col>
      <xdr:colOff>600075</xdr:colOff>
      <xdr:row>98</xdr:row>
      <xdr:rowOff>51296</xdr:rowOff>
    </xdr:to>
    <xdr:cxnSp macro="">
      <xdr:nvCxnSpPr>
        <xdr:cNvPr id="228" name="直線コネクタ 227"/>
        <xdr:cNvCxnSpPr/>
      </xdr:nvCxnSpPr>
      <xdr:spPr>
        <a:xfrm>
          <a:off x="4546600" y="168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42660</xdr:rowOff>
    </xdr:from>
    <xdr:ext cx="599010" cy="259045"/>
    <xdr:sp macro="" textlink="">
      <xdr:nvSpPr>
        <xdr:cNvPr id="229" name="扶助費最大値テキスト"/>
        <xdr:cNvSpPr txBox="1"/>
      </xdr:nvSpPr>
      <xdr:spPr>
        <a:xfrm>
          <a:off x="4686300" y="153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95983</xdr:rowOff>
    </xdr:from>
    <xdr:to>
      <xdr:col>6</xdr:col>
      <xdr:colOff>600075</xdr:colOff>
      <xdr:row>90</xdr:row>
      <xdr:rowOff>95983</xdr:rowOff>
    </xdr:to>
    <xdr:cxnSp macro="">
      <xdr:nvCxnSpPr>
        <xdr:cNvPr id="230" name="直線コネクタ 229"/>
        <xdr:cNvCxnSpPr/>
      </xdr:nvCxnSpPr>
      <xdr:spPr>
        <a:xfrm>
          <a:off x="4546600" y="155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51296</xdr:rowOff>
    </xdr:from>
    <xdr:to>
      <xdr:col>6</xdr:col>
      <xdr:colOff>511175</xdr:colOff>
      <xdr:row>98</xdr:row>
      <xdr:rowOff>67059</xdr:rowOff>
    </xdr:to>
    <xdr:cxnSp macro="">
      <xdr:nvCxnSpPr>
        <xdr:cNvPr id="231" name="直線コネクタ 230"/>
        <xdr:cNvCxnSpPr/>
      </xdr:nvCxnSpPr>
      <xdr:spPr>
        <a:xfrm flipV="1">
          <a:off x="3797300" y="16853396"/>
          <a:ext cx="8382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122046</xdr:rowOff>
    </xdr:from>
    <xdr:ext cx="599010" cy="259045"/>
    <xdr:sp macro="" textlink="">
      <xdr:nvSpPr>
        <xdr:cNvPr id="232" name="扶助費平均値テキスト"/>
        <xdr:cNvSpPr txBox="1"/>
      </xdr:nvSpPr>
      <xdr:spPr>
        <a:xfrm>
          <a:off x="4686300" y="16238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99169</xdr:rowOff>
    </xdr:from>
    <xdr:to>
      <xdr:col>6</xdr:col>
      <xdr:colOff>561975</xdr:colOff>
      <xdr:row>96</xdr:row>
      <xdr:rowOff>29319</xdr:rowOff>
    </xdr:to>
    <xdr:sp macro="" textlink="">
      <xdr:nvSpPr>
        <xdr:cNvPr id="233" name="フローチャート : 判断 232"/>
        <xdr:cNvSpPr/>
      </xdr:nvSpPr>
      <xdr:spPr>
        <a:xfrm>
          <a:off x="45847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67059</xdr:rowOff>
    </xdr:from>
    <xdr:to>
      <xdr:col>5</xdr:col>
      <xdr:colOff>358775</xdr:colOff>
      <xdr:row>98</xdr:row>
      <xdr:rowOff>112716</xdr:rowOff>
    </xdr:to>
    <xdr:cxnSp macro="">
      <xdr:nvCxnSpPr>
        <xdr:cNvPr id="234" name="直線コネクタ 233"/>
        <xdr:cNvCxnSpPr/>
      </xdr:nvCxnSpPr>
      <xdr:spPr>
        <a:xfrm flipV="1">
          <a:off x="2908300" y="16869159"/>
          <a:ext cx="889000" cy="4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104034</xdr:rowOff>
    </xdr:from>
    <xdr:to>
      <xdr:col>5</xdr:col>
      <xdr:colOff>409575</xdr:colOff>
      <xdr:row>97</xdr:row>
      <xdr:rowOff>34184</xdr:rowOff>
    </xdr:to>
    <xdr:sp macro="" textlink="">
      <xdr:nvSpPr>
        <xdr:cNvPr id="235" name="フローチャート : 判断 234"/>
        <xdr:cNvSpPr/>
      </xdr:nvSpPr>
      <xdr:spPr>
        <a:xfrm>
          <a:off x="3746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50711</xdr:rowOff>
    </xdr:from>
    <xdr:ext cx="534377" cy="259045"/>
    <xdr:sp macro="" textlink="">
      <xdr:nvSpPr>
        <xdr:cNvPr id="236" name="テキスト ボックス 235"/>
        <xdr:cNvSpPr txBox="1"/>
      </xdr:nvSpPr>
      <xdr:spPr>
        <a:xfrm>
          <a:off x="3530111" y="163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112716</xdr:rowOff>
    </xdr:from>
    <xdr:to>
      <xdr:col>4</xdr:col>
      <xdr:colOff>155575</xdr:colOff>
      <xdr:row>98</xdr:row>
      <xdr:rowOff>127960</xdr:rowOff>
    </xdr:to>
    <xdr:cxnSp macro="">
      <xdr:nvCxnSpPr>
        <xdr:cNvPr id="237" name="直線コネクタ 236"/>
        <xdr:cNvCxnSpPr/>
      </xdr:nvCxnSpPr>
      <xdr:spPr>
        <a:xfrm flipV="1">
          <a:off x="2019300" y="16914816"/>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159392</xdr:rowOff>
    </xdr:from>
    <xdr:to>
      <xdr:col>4</xdr:col>
      <xdr:colOff>206375</xdr:colOff>
      <xdr:row>97</xdr:row>
      <xdr:rowOff>89542</xdr:rowOff>
    </xdr:to>
    <xdr:sp macro="" textlink="">
      <xdr:nvSpPr>
        <xdr:cNvPr id="238" name="フローチャート : 判断 237"/>
        <xdr:cNvSpPr/>
      </xdr:nvSpPr>
      <xdr:spPr>
        <a:xfrm>
          <a:off x="2857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106069</xdr:rowOff>
    </xdr:from>
    <xdr:ext cx="534377" cy="259045"/>
    <xdr:sp macro="" textlink="">
      <xdr:nvSpPr>
        <xdr:cNvPr id="239" name="テキスト ボックス 238"/>
        <xdr:cNvSpPr txBox="1"/>
      </xdr:nvSpPr>
      <xdr:spPr>
        <a:xfrm>
          <a:off x="2641111" y="163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127960</xdr:rowOff>
    </xdr:from>
    <xdr:to>
      <xdr:col>2</xdr:col>
      <xdr:colOff>638175</xdr:colOff>
      <xdr:row>98</xdr:row>
      <xdr:rowOff>153087</xdr:rowOff>
    </xdr:to>
    <xdr:cxnSp macro="">
      <xdr:nvCxnSpPr>
        <xdr:cNvPr id="240" name="直線コネクタ 239"/>
        <xdr:cNvCxnSpPr/>
      </xdr:nvCxnSpPr>
      <xdr:spPr>
        <a:xfrm flipV="1">
          <a:off x="1130300" y="16930060"/>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5717</xdr:rowOff>
    </xdr:from>
    <xdr:to>
      <xdr:col>3</xdr:col>
      <xdr:colOff>3175</xdr:colOff>
      <xdr:row>97</xdr:row>
      <xdr:rowOff>107317</xdr:rowOff>
    </xdr:to>
    <xdr:sp macro="" textlink="">
      <xdr:nvSpPr>
        <xdr:cNvPr id="241" name="フローチャート : 判断 240"/>
        <xdr:cNvSpPr/>
      </xdr:nvSpPr>
      <xdr:spPr>
        <a:xfrm>
          <a:off x="1968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123844</xdr:rowOff>
    </xdr:from>
    <xdr:ext cx="534377" cy="259045"/>
    <xdr:sp macro="" textlink="">
      <xdr:nvSpPr>
        <xdr:cNvPr id="242" name="テキスト ボックス 241"/>
        <xdr:cNvSpPr txBox="1"/>
      </xdr:nvSpPr>
      <xdr:spPr>
        <a:xfrm>
          <a:off x="1752111" y="164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xdr:rowOff>
    </xdr:from>
    <xdr:to>
      <xdr:col>1</xdr:col>
      <xdr:colOff>485775</xdr:colOff>
      <xdr:row>97</xdr:row>
      <xdr:rowOff>106722</xdr:rowOff>
    </xdr:to>
    <xdr:sp macro="" textlink="">
      <xdr:nvSpPr>
        <xdr:cNvPr id="243" name="フローチャート : 判断 242"/>
        <xdr:cNvSpPr/>
      </xdr:nvSpPr>
      <xdr:spPr>
        <a:xfrm>
          <a:off x="1079500" y="1663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123249</xdr:rowOff>
    </xdr:from>
    <xdr:ext cx="534377" cy="259045"/>
    <xdr:sp macro="" textlink="">
      <xdr:nvSpPr>
        <xdr:cNvPr id="244" name="テキスト ボックス 243"/>
        <xdr:cNvSpPr txBox="1"/>
      </xdr:nvSpPr>
      <xdr:spPr>
        <a:xfrm>
          <a:off x="863111" y="1641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496</xdr:rowOff>
    </xdr:from>
    <xdr:to>
      <xdr:col>6</xdr:col>
      <xdr:colOff>561975</xdr:colOff>
      <xdr:row>98</xdr:row>
      <xdr:rowOff>102096</xdr:rowOff>
    </xdr:to>
    <xdr:sp macro="" textlink="">
      <xdr:nvSpPr>
        <xdr:cNvPr id="250" name="円/楕円 249"/>
        <xdr:cNvSpPr/>
      </xdr:nvSpPr>
      <xdr:spPr>
        <a:xfrm>
          <a:off x="4584700" y="168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86873</xdr:rowOff>
    </xdr:from>
    <xdr:ext cx="534377" cy="259045"/>
    <xdr:sp macro="" textlink="">
      <xdr:nvSpPr>
        <xdr:cNvPr id="251" name="扶助費該当値テキスト"/>
        <xdr:cNvSpPr txBox="1"/>
      </xdr:nvSpPr>
      <xdr:spPr>
        <a:xfrm>
          <a:off x="4686300" y="16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16259</xdr:rowOff>
    </xdr:from>
    <xdr:to>
      <xdr:col>5</xdr:col>
      <xdr:colOff>409575</xdr:colOff>
      <xdr:row>98</xdr:row>
      <xdr:rowOff>117859</xdr:rowOff>
    </xdr:to>
    <xdr:sp macro="" textlink="">
      <xdr:nvSpPr>
        <xdr:cNvPr id="252" name="円/楕円 251"/>
        <xdr:cNvSpPr/>
      </xdr:nvSpPr>
      <xdr:spPr>
        <a:xfrm>
          <a:off x="3746500" y="168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108986</xdr:rowOff>
    </xdr:from>
    <xdr:ext cx="534377" cy="259045"/>
    <xdr:sp macro="" textlink="">
      <xdr:nvSpPr>
        <xdr:cNvPr id="253" name="テキスト ボックス 252"/>
        <xdr:cNvSpPr txBox="1"/>
      </xdr:nvSpPr>
      <xdr:spPr>
        <a:xfrm>
          <a:off x="3530111" y="169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61916</xdr:rowOff>
    </xdr:from>
    <xdr:to>
      <xdr:col>4</xdr:col>
      <xdr:colOff>206375</xdr:colOff>
      <xdr:row>98</xdr:row>
      <xdr:rowOff>163516</xdr:rowOff>
    </xdr:to>
    <xdr:sp macro="" textlink="">
      <xdr:nvSpPr>
        <xdr:cNvPr id="254" name="円/楕円 253"/>
        <xdr:cNvSpPr/>
      </xdr:nvSpPr>
      <xdr:spPr>
        <a:xfrm>
          <a:off x="2857500" y="168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154643</xdr:rowOff>
    </xdr:from>
    <xdr:ext cx="534377" cy="259045"/>
    <xdr:sp macro="" textlink="">
      <xdr:nvSpPr>
        <xdr:cNvPr id="255" name="テキスト ボックス 254"/>
        <xdr:cNvSpPr txBox="1"/>
      </xdr:nvSpPr>
      <xdr:spPr>
        <a:xfrm>
          <a:off x="2641111" y="169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77160</xdr:rowOff>
    </xdr:from>
    <xdr:to>
      <xdr:col>3</xdr:col>
      <xdr:colOff>3175</xdr:colOff>
      <xdr:row>99</xdr:row>
      <xdr:rowOff>7310</xdr:rowOff>
    </xdr:to>
    <xdr:sp macro="" textlink="">
      <xdr:nvSpPr>
        <xdr:cNvPr id="256" name="円/楕円 255"/>
        <xdr:cNvSpPr/>
      </xdr:nvSpPr>
      <xdr:spPr>
        <a:xfrm>
          <a:off x="1968500" y="168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169887</xdr:rowOff>
    </xdr:from>
    <xdr:ext cx="534377" cy="259045"/>
    <xdr:sp macro="" textlink="">
      <xdr:nvSpPr>
        <xdr:cNvPr id="257" name="テキスト ボックス 256"/>
        <xdr:cNvSpPr txBox="1"/>
      </xdr:nvSpPr>
      <xdr:spPr>
        <a:xfrm>
          <a:off x="1752111" y="169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102287</xdr:rowOff>
    </xdr:from>
    <xdr:to>
      <xdr:col>1</xdr:col>
      <xdr:colOff>485775</xdr:colOff>
      <xdr:row>99</xdr:row>
      <xdr:rowOff>32437</xdr:rowOff>
    </xdr:to>
    <xdr:sp macro="" textlink="">
      <xdr:nvSpPr>
        <xdr:cNvPr id="258" name="円/楕円 257"/>
        <xdr:cNvSpPr/>
      </xdr:nvSpPr>
      <xdr:spPr>
        <a:xfrm>
          <a:off x="1079500" y="16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23564</xdr:rowOff>
    </xdr:from>
    <xdr:ext cx="534377" cy="259045"/>
    <xdr:sp macro="" textlink="">
      <xdr:nvSpPr>
        <xdr:cNvPr id="259" name="テキスト ボックス 258"/>
        <xdr:cNvSpPr txBox="1"/>
      </xdr:nvSpPr>
      <xdr:spPr>
        <a:xfrm>
          <a:off x="863111" y="169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3" name="直線コネクタ 282"/>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4"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5" name="直線コネクタ 284"/>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86"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87" name="直線コネクタ 286"/>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5626</xdr:rowOff>
    </xdr:from>
    <xdr:to>
      <xdr:col>15</xdr:col>
      <xdr:colOff>180975</xdr:colOff>
      <xdr:row>36</xdr:row>
      <xdr:rowOff>77978</xdr:rowOff>
    </xdr:to>
    <xdr:cxnSp macro="">
      <xdr:nvCxnSpPr>
        <xdr:cNvPr id="288" name="直線コネクタ 287"/>
        <xdr:cNvCxnSpPr/>
      </xdr:nvCxnSpPr>
      <xdr:spPr>
        <a:xfrm flipV="1">
          <a:off x="9639300" y="6177826"/>
          <a:ext cx="8382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89"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0" name="フローチャート : 判断 289"/>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74640</xdr:rowOff>
    </xdr:from>
    <xdr:to>
      <xdr:col>14</xdr:col>
      <xdr:colOff>28575</xdr:colOff>
      <xdr:row>36</xdr:row>
      <xdr:rowOff>77978</xdr:rowOff>
    </xdr:to>
    <xdr:cxnSp macro="">
      <xdr:nvCxnSpPr>
        <xdr:cNvPr id="291" name="直線コネクタ 290"/>
        <xdr:cNvCxnSpPr/>
      </xdr:nvCxnSpPr>
      <xdr:spPr>
        <a:xfrm>
          <a:off x="8750300" y="624684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2" name="フローチャート : 判断 291"/>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145165</xdr:rowOff>
    </xdr:from>
    <xdr:ext cx="534377" cy="259045"/>
    <xdr:sp macro="" textlink="">
      <xdr:nvSpPr>
        <xdr:cNvPr id="293" name="テキスト ボックス 292"/>
        <xdr:cNvSpPr txBox="1"/>
      </xdr:nvSpPr>
      <xdr:spPr>
        <a:xfrm>
          <a:off x="9372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74640</xdr:rowOff>
    </xdr:from>
    <xdr:to>
      <xdr:col>12</xdr:col>
      <xdr:colOff>511175</xdr:colOff>
      <xdr:row>36</xdr:row>
      <xdr:rowOff>141796</xdr:rowOff>
    </xdr:to>
    <xdr:cxnSp macro="">
      <xdr:nvCxnSpPr>
        <xdr:cNvPr id="294" name="直線コネクタ 293"/>
        <xdr:cNvCxnSpPr/>
      </xdr:nvCxnSpPr>
      <xdr:spPr>
        <a:xfrm flipV="1">
          <a:off x="7861300" y="6246840"/>
          <a:ext cx="889000" cy="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5" name="フローチャート : 判断 294"/>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164230</xdr:rowOff>
    </xdr:from>
    <xdr:ext cx="534377" cy="259045"/>
    <xdr:sp macro="" textlink="">
      <xdr:nvSpPr>
        <xdr:cNvPr id="296" name="テキスト ボックス 295"/>
        <xdr:cNvSpPr txBox="1"/>
      </xdr:nvSpPr>
      <xdr:spPr>
        <a:xfrm>
          <a:off x="8483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141796</xdr:rowOff>
    </xdr:from>
    <xdr:to>
      <xdr:col>11</xdr:col>
      <xdr:colOff>307975</xdr:colOff>
      <xdr:row>36</xdr:row>
      <xdr:rowOff>143282</xdr:rowOff>
    </xdr:to>
    <xdr:cxnSp macro="">
      <xdr:nvCxnSpPr>
        <xdr:cNvPr id="297" name="直線コネクタ 296"/>
        <xdr:cNvCxnSpPr/>
      </xdr:nvCxnSpPr>
      <xdr:spPr>
        <a:xfrm flipV="1">
          <a:off x="6972300" y="631399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298" name="フローチャート : 判断 297"/>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299" name="テキスト ボックス 298"/>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0" name="フローチャート : 判断 299"/>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1" name="テキスト ボックス 300"/>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126276</xdr:rowOff>
    </xdr:from>
    <xdr:to>
      <xdr:col>15</xdr:col>
      <xdr:colOff>231775</xdr:colOff>
      <xdr:row>36</xdr:row>
      <xdr:rowOff>56426</xdr:rowOff>
    </xdr:to>
    <xdr:sp macro="" textlink="">
      <xdr:nvSpPr>
        <xdr:cNvPr id="307" name="円/楕円 306"/>
        <xdr:cNvSpPr/>
      </xdr:nvSpPr>
      <xdr:spPr>
        <a:xfrm>
          <a:off x="104267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149153</xdr:rowOff>
    </xdr:from>
    <xdr:ext cx="534377" cy="259045"/>
    <xdr:sp macro="" textlink="">
      <xdr:nvSpPr>
        <xdr:cNvPr id="308" name="補助費等該当値テキスト"/>
        <xdr:cNvSpPr txBox="1"/>
      </xdr:nvSpPr>
      <xdr:spPr>
        <a:xfrm>
          <a:off x="10528300" y="59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27178</xdr:rowOff>
    </xdr:from>
    <xdr:to>
      <xdr:col>14</xdr:col>
      <xdr:colOff>79375</xdr:colOff>
      <xdr:row>36</xdr:row>
      <xdr:rowOff>128778</xdr:rowOff>
    </xdr:to>
    <xdr:sp macro="" textlink="">
      <xdr:nvSpPr>
        <xdr:cNvPr id="309" name="円/楕円 308"/>
        <xdr:cNvSpPr/>
      </xdr:nvSpPr>
      <xdr:spPr>
        <a:xfrm>
          <a:off x="9588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145305</xdr:rowOff>
    </xdr:from>
    <xdr:ext cx="534377" cy="259045"/>
    <xdr:sp macro="" textlink="">
      <xdr:nvSpPr>
        <xdr:cNvPr id="310" name="テキスト ボックス 309"/>
        <xdr:cNvSpPr txBox="1"/>
      </xdr:nvSpPr>
      <xdr:spPr>
        <a:xfrm>
          <a:off x="9372111" y="59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23840</xdr:rowOff>
    </xdr:from>
    <xdr:to>
      <xdr:col>12</xdr:col>
      <xdr:colOff>561975</xdr:colOff>
      <xdr:row>36</xdr:row>
      <xdr:rowOff>125440</xdr:rowOff>
    </xdr:to>
    <xdr:sp macro="" textlink="">
      <xdr:nvSpPr>
        <xdr:cNvPr id="311" name="円/楕円 310"/>
        <xdr:cNvSpPr/>
      </xdr:nvSpPr>
      <xdr:spPr>
        <a:xfrm>
          <a:off x="8699500" y="61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141967</xdr:rowOff>
    </xdr:from>
    <xdr:ext cx="534377" cy="259045"/>
    <xdr:sp macro="" textlink="">
      <xdr:nvSpPr>
        <xdr:cNvPr id="312" name="テキスト ボックス 311"/>
        <xdr:cNvSpPr txBox="1"/>
      </xdr:nvSpPr>
      <xdr:spPr>
        <a:xfrm>
          <a:off x="8483111" y="59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90996</xdr:rowOff>
    </xdr:from>
    <xdr:to>
      <xdr:col>11</xdr:col>
      <xdr:colOff>358775</xdr:colOff>
      <xdr:row>37</xdr:row>
      <xdr:rowOff>21146</xdr:rowOff>
    </xdr:to>
    <xdr:sp macro="" textlink="">
      <xdr:nvSpPr>
        <xdr:cNvPr id="313" name="円/楕円 312"/>
        <xdr:cNvSpPr/>
      </xdr:nvSpPr>
      <xdr:spPr>
        <a:xfrm>
          <a:off x="7810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12273</xdr:rowOff>
    </xdr:from>
    <xdr:ext cx="534377" cy="259045"/>
    <xdr:sp macro="" textlink="">
      <xdr:nvSpPr>
        <xdr:cNvPr id="314" name="テキスト ボックス 313"/>
        <xdr:cNvSpPr txBox="1"/>
      </xdr:nvSpPr>
      <xdr:spPr>
        <a:xfrm>
          <a:off x="7594111" y="63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92482</xdr:rowOff>
    </xdr:from>
    <xdr:to>
      <xdr:col>10</xdr:col>
      <xdr:colOff>155575</xdr:colOff>
      <xdr:row>37</xdr:row>
      <xdr:rowOff>22632</xdr:rowOff>
    </xdr:to>
    <xdr:sp macro="" textlink="">
      <xdr:nvSpPr>
        <xdr:cNvPr id="315" name="円/楕円 314"/>
        <xdr:cNvSpPr/>
      </xdr:nvSpPr>
      <xdr:spPr>
        <a:xfrm>
          <a:off x="6921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39159</xdr:rowOff>
    </xdr:from>
    <xdr:ext cx="534377" cy="259045"/>
    <xdr:sp macro="" textlink="">
      <xdr:nvSpPr>
        <xdr:cNvPr id="316" name="テキスト ボックス 315"/>
        <xdr:cNvSpPr txBox="1"/>
      </xdr:nvSpPr>
      <xdr:spPr>
        <a:xfrm>
          <a:off x="6705111" y="60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0" name="直線コネクタ 339"/>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1"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2" name="直線コネクタ 341"/>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3"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4" name="直線コネクタ 343"/>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36251</xdr:rowOff>
    </xdr:from>
    <xdr:to>
      <xdr:col>15</xdr:col>
      <xdr:colOff>180975</xdr:colOff>
      <xdr:row>58</xdr:row>
      <xdr:rowOff>76763</xdr:rowOff>
    </xdr:to>
    <xdr:cxnSp macro="">
      <xdr:nvCxnSpPr>
        <xdr:cNvPr id="345" name="直線コネクタ 344"/>
        <xdr:cNvCxnSpPr/>
      </xdr:nvCxnSpPr>
      <xdr:spPr>
        <a:xfrm>
          <a:off x="9639300" y="9980351"/>
          <a:ext cx="8382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22127</xdr:rowOff>
    </xdr:from>
    <xdr:ext cx="534377" cy="259045"/>
    <xdr:sp macro="" textlink="">
      <xdr:nvSpPr>
        <xdr:cNvPr id="346" name="普通建設事業費平均値テキスト"/>
        <xdr:cNvSpPr txBox="1"/>
      </xdr:nvSpPr>
      <xdr:spPr>
        <a:xfrm>
          <a:off x="10528300" y="9966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47" name="フローチャート : 判断 346"/>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36251</xdr:rowOff>
    </xdr:from>
    <xdr:to>
      <xdr:col>14</xdr:col>
      <xdr:colOff>28575</xdr:colOff>
      <xdr:row>58</xdr:row>
      <xdr:rowOff>36897</xdr:rowOff>
    </xdr:to>
    <xdr:cxnSp macro="">
      <xdr:nvCxnSpPr>
        <xdr:cNvPr id="348" name="直線コネクタ 347"/>
        <xdr:cNvCxnSpPr/>
      </xdr:nvCxnSpPr>
      <xdr:spPr>
        <a:xfrm flipV="1">
          <a:off x="8750300" y="9980351"/>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49" name="フローチャート : 判断 348"/>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0" name="テキスト ボックス 349"/>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36897</xdr:rowOff>
    </xdr:from>
    <xdr:to>
      <xdr:col>12</xdr:col>
      <xdr:colOff>511175</xdr:colOff>
      <xdr:row>58</xdr:row>
      <xdr:rowOff>88221</xdr:rowOff>
    </xdr:to>
    <xdr:cxnSp macro="">
      <xdr:nvCxnSpPr>
        <xdr:cNvPr id="351" name="直線コネクタ 350"/>
        <xdr:cNvCxnSpPr/>
      </xdr:nvCxnSpPr>
      <xdr:spPr>
        <a:xfrm flipV="1">
          <a:off x="7861300" y="9980997"/>
          <a:ext cx="889000" cy="5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2" name="フローチャート : 判断 351"/>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3" name="テキスト ボックス 352"/>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88221</xdr:rowOff>
    </xdr:from>
    <xdr:to>
      <xdr:col>11</xdr:col>
      <xdr:colOff>307975</xdr:colOff>
      <xdr:row>58</xdr:row>
      <xdr:rowOff>120225</xdr:rowOff>
    </xdr:to>
    <xdr:cxnSp macro="">
      <xdr:nvCxnSpPr>
        <xdr:cNvPr id="354" name="直線コネクタ 353"/>
        <xdr:cNvCxnSpPr/>
      </xdr:nvCxnSpPr>
      <xdr:spPr>
        <a:xfrm flipV="1">
          <a:off x="6972300" y="1003232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5" name="フローチャート : 判断 354"/>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56" name="テキスト ボックス 355"/>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57" name="フローチャート : 判断 356"/>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58" name="テキスト ボックス 357"/>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25963</xdr:rowOff>
    </xdr:from>
    <xdr:to>
      <xdr:col>15</xdr:col>
      <xdr:colOff>231775</xdr:colOff>
      <xdr:row>58</xdr:row>
      <xdr:rowOff>127563</xdr:rowOff>
    </xdr:to>
    <xdr:sp macro="" textlink="">
      <xdr:nvSpPr>
        <xdr:cNvPr id="364" name="円/楕円 363"/>
        <xdr:cNvSpPr/>
      </xdr:nvSpPr>
      <xdr:spPr>
        <a:xfrm>
          <a:off x="10426700" y="99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156790</xdr:rowOff>
    </xdr:from>
    <xdr:ext cx="534377" cy="259045"/>
    <xdr:sp macro="" textlink="">
      <xdr:nvSpPr>
        <xdr:cNvPr id="365" name="普通建設事業費該当値テキスト"/>
        <xdr:cNvSpPr txBox="1"/>
      </xdr:nvSpPr>
      <xdr:spPr>
        <a:xfrm>
          <a:off x="10528300" y="97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156901</xdr:rowOff>
    </xdr:from>
    <xdr:to>
      <xdr:col>14</xdr:col>
      <xdr:colOff>79375</xdr:colOff>
      <xdr:row>58</xdr:row>
      <xdr:rowOff>87051</xdr:rowOff>
    </xdr:to>
    <xdr:sp macro="" textlink="">
      <xdr:nvSpPr>
        <xdr:cNvPr id="366" name="円/楕円 365"/>
        <xdr:cNvSpPr/>
      </xdr:nvSpPr>
      <xdr:spPr>
        <a:xfrm>
          <a:off x="9588500" y="9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78178</xdr:rowOff>
    </xdr:from>
    <xdr:ext cx="534377" cy="259045"/>
    <xdr:sp macro="" textlink="">
      <xdr:nvSpPr>
        <xdr:cNvPr id="367" name="テキスト ボックス 366"/>
        <xdr:cNvSpPr txBox="1"/>
      </xdr:nvSpPr>
      <xdr:spPr>
        <a:xfrm>
          <a:off x="9372111" y="100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157547</xdr:rowOff>
    </xdr:from>
    <xdr:to>
      <xdr:col>12</xdr:col>
      <xdr:colOff>561975</xdr:colOff>
      <xdr:row>58</xdr:row>
      <xdr:rowOff>87697</xdr:rowOff>
    </xdr:to>
    <xdr:sp macro="" textlink="">
      <xdr:nvSpPr>
        <xdr:cNvPr id="368" name="円/楕円 367"/>
        <xdr:cNvSpPr/>
      </xdr:nvSpPr>
      <xdr:spPr>
        <a:xfrm>
          <a:off x="8699500" y="99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104224</xdr:rowOff>
    </xdr:from>
    <xdr:ext cx="534377" cy="259045"/>
    <xdr:sp macro="" textlink="">
      <xdr:nvSpPr>
        <xdr:cNvPr id="369" name="テキスト ボックス 368"/>
        <xdr:cNvSpPr txBox="1"/>
      </xdr:nvSpPr>
      <xdr:spPr>
        <a:xfrm>
          <a:off x="8483111" y="97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37421</xdr:rowOff>
    </xdr:from>
    <xdr:to>
      <xdr:col>11</xdr:col>
      <xdr:colOff>358775</xdr:colOff>
      <xdr:row>58</xdr:row>
      <xdr:rowOff>139021</xdr:rowOff>
    </xdr:to>
    <xdr:sp macro="" textlink="">
      <xdr:nvSpPr>
        <xdr:cNvPr id="370" name="円/楕円 369"/>
        <xdr:cNvSpPr/>
      </xdr:nvSpPr>
      <xdr:spPr>
        <a:xfrm>
          <a:off x="7810500" y="99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130148</xdr:rowOff>
    </xdr:from>
    <xdr:ext cx="534377" cy="259045"/>
    <xdr:sp macro="" textlink="">
      <xdr:nvSpPr>
        <xdr:cNvPr id="371" name="テキスト ボックス 370"/>
        <xdr:cNvSpPr txBox="1"/>
      </xdr:nvSpPr>
      <xdr:spPr>
        <a:xfrm>
          <a:off x="7594111" y="10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69425</xdr:rowOff>
    </xdr:from>
    <xdr:to>
      <xdr:col>10</xdr:col>
      <xdr:colOff>155575</xdr:colOff>
      <xdr:row>58</xdr:row>
      <xdr:rowOff>171025</xdr:rowOff>
    </xdr:to>
    <xdr:sp macro="" textlink="">
      <xdr:nvSpPr>
        <xdr:cNvPr id="372" name="円/楕円 371"/>
        <xdr:cNvSpPr/>
      </xdr:nvSpPr>
      <xdr:spPr>
        <a:xfrm>
          <a:off x="6921500" y="10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162152</xdr:rowOff>
    </xdr:from>
    <xdr:ext cx="534377" cy="259045"/>
    <xdr:sp macro="" textlink="">
      <xdr:nvSpPr>
        <xdr:cNvPr id="373" name="テキスト ボックス 372"/>
        <xdr:cNvSpPr txBox="1"/>
      </xdr:nvSpPr>
      <xdr:spPr>
        <a:xfrm>
          <a:off x="6705111" y="10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397" name="直線コネクタ 396"/>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398"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399" name="直線コネクタ 398"/>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0"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1" name="直線コネクタ 400"/>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82218</xdr:rowOff>
    </xdr:from>
    <xdr:to>
      <xdr:col>15</xdr:col>
      <xdr:colOff>180975</xdr:colOff>
      <xdr:row>78</xdr:row>
      <xdr:rowOff>136626</xdr:rowOff>
    </xdr:to>
    <xdr:cxnSp macro="">
      <xdr:nvCxnSpPr>
        <xdr:cNvPr id="402" name="直線コネクタ 401"/>
        <xdr:cNvCxnSpPr/>
      </xdr:nvCxnSpPr>
      <xdr:spPr>
        <a:xfrm>
          <a:off x="9639300" y="13455318"/>
          <a:ext cx="8382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3"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4" name="フローチャート : 判断 403"/>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5" name="フローチャート : 判断 404"/>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06" name="テキスト ボックス 405"/>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85826</xdr:rowOff>
    </xdr:from>
    <xdr:to>
      <xdr:col>15</xdr:col>
      <xdr:colOff>231775</xdr:colOff>
      <xdr:row>79</xdr:row>
      <xdr:rowOff>15976</xdr:rowOff>
    </xdr:to>
    <xdr:sp macro="" textlink="">
      <xdr:nvSpPr>
        <xdr:cNvPr id="412" name="円/楕円 411"/>
        <xdr:cNvSpPr/>
      </xdr:nvSpPr>
      <xdr:spPr>
        <a:xfrm>
          <a:off x="10426700" y="134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35324</xdr:rowOff>
    </xdr:from>
    <xdr:ext cx="534377" cy="259045"/>
    <xdr:sp macro="" textlink="">
      <xdr:nvSpPr>
        <xdr:cNvPr id="413" name="普通建設事業費 （ うち新規整備　）該当値テキスト"/>
        <xdr:cNvSpPr txBox="1"/>
      </xdr:nvSpPr>
      <xdr:spPr>
        <a:xfrm>
          <a:off x="10528300" y="134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31418</xdr:rowOff>
    </xdr:from>
    <xdr:to>
      <xdr:col>14</xdr:col>
      <xdr:colOff>79375</xdr:colOff>
      <xdr:row>78</xdr:row>
      <xdr:rowOff>133018</xdr:rowOff>
    </xdr:to>
    <xdr:sp macro="" textlink="">
      <xdr:nvSpPr>
        <xdr:cNvPr id="414" name="円/楕円 413"/>
        <xdr:cNvSpPr/>
      </xdr:nvSpPr>
      <xdr:spPr>
        <a:xfrm>
          <a:off x="9588500" y="134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124145</xdr:rowOff>
    </xdr:from>
    <xdr:ext cx="534377" cy="259045"/>
    <xdr:sp macro="" textlink="">
      <xdr:nvSpPr>
        <xdr:cNvPr id="415" name="テキスト ボックス 414"/>
        <xdr:cNvSpPr txBox="1"/>
      </xdr:nvSpPr>
      <xdr:spPr>
        <a:xfrm>
          <a:off x="9372111" y="134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37" name="直線コネクタ 436"/>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38"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39" name="直線コネクタ 438"/>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0"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1" name="直線コネクタ 440"/>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52539</xdr:rowOff>
    </xdr:from>
    <xdr:to>
      <xdr:col>15</xdr:col>
      <xdr:colOff>180975</xdr:colOff>
      <xdr:row>96</xdr:row>
      <xdr:rowOff>155418</xdr:rowOff>
    </xdr:to>
    <xdr:cxnSp macro="">
      <xdr:nvCxnSpPr>
        <xdr:cNvPr id="442" name="直線コネクタ 441"/>
        <xdr:cNvCxnSpPr/>
      </xdr:nvCxnSpPr>
      <xdr:spPr>
        <a:xfrm>
          <a:off x="9639300" y="16511739"/>
          <a:ext cx="838200" cy="10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3"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4" name="フローチャート : 判断 443"/>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5" name="フローチャート : 判断 444"/>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22147</xdr:rowOff>
    </xdr:from>
    <xdr:ext cx="534377" cy="259045"/>
    <xdr:sp macro="" textlink="">
      <xdr:nvSpPr>
        <xdr:cNvPr id="446" name="テキスト ボックス 445"/>
        <xdr:cNvSpPr txBox="1"/>
      </xdr:nvSpPr>
      <xdr:spPr>
        <a:xfrm>
          <a:off x="9372111" y="166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104618</xdr:rowOff>
    </xdr:from>
    <xdr:to>
      <xdr:col>15</xdr:col>
      <xdr:colOff>231775</xdr:colOff>
      <xdr:row>97</xdr:row>
      <xdr:rowOff>34768</xdr:rowOff>
    </xdr:to>
    <xdr:sp macro="" textlink="">
      <xdr:nvSpPr>
        <xdr:cNvPr id="452" name="円/楕円 451"/>
        <xdr:cNvSpPr/>
      </xdr:nvSpPr>
      <xdr:spPr>
        <a:xfrm>
          <a:off x="10426700" y="165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127495</xdr:rowOff>
    </xdr:from>
    <xdr:ext cx="534377" cy="259045"/>
    <xdr:sp macro="" textlink="">
      <xdr:nvSpPr>
        <xdr:cNvPr id="453" name="普通建設事業費 （ うち更新整備　）該当値テキスト"/>
        <xdr:cNvSpPr txBox="1"/>
      </xdr:nvSpPr>
      <xdr:spPr>
        <a:xfrm>
          <a:off x="10528300" y="164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1739</xdr:rowOff>
    </xdr:from>
    <xdr:to>
      <xdr:col>14</xdr:col>
      <xdr:colOff>79375</xdr:colOff>
      <xdr:row>96</xdr:row>
      <xdr:rowOff>103339</xdr:rowOff>
    </xdr:to>
    <xdr:sp macro="" textlink="">
      <xdr:nvSpPr>
        <xdr:cNvPr id="454" name="円/楕円 453"/>
        <xdr:cNvSpPr/>
      </xdr:nvSpPr>
      <xdr:spPr>
        <a:xfrm>
          <a:off x="9588500" y="164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119866</xdr:rowOff>
    </xdr:from>
    <xdr:ext cx="534377" cy="259045"/>
    <xdr:sp macro="" textlink="">
      <xdr:nvSpPr>
        <xdr:cNvPr id="455" name="テキスト ボックス 454"/>
        <xdr:cNvSpPr txBox="1"/>
      </xdr:nvSpPr>
      <xdr:spPr>
        <a:xfrm>
          <a:off x="9372111" y="162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79" name="直線コネクタ 478"/>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2"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3" name="直線コネクタ 482"/>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147796</xdr:rowOff>
    </xdr:from>
    <xdr:to>
      <xdr:col>23</xdr:col>
      <xdr:colOff>517525</xdr:colOff>
      <xdr:row>38</xdr:row>
      <xdr:rowOff>158903</xdr:rowOff>
    </xdr:to>
    <xdr:cxnSp macro="">
      <xdr:nvCxnSpPr>
        <xdr:cNvPr id="484" name="直線コネクタ 483"/>
        <xdr:cNvCxnSpPr/>
      </xdr:nvCxnSpPr>
      <xdr:spPr>
        <a:xfrm flipV="1">
          <a:off x="15481300" y="6662896"/>
          <a:ext cx="8382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5"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86" name="フローチャート : 判断 485"/>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158903</xdr:rowOff>
    </xdr:from>
    <xdr:to>
      <xdr:col>22</xdr:col>
      <xdr:colOff>365125</xdr:colOff>
      <xdr:row>39</xdr:row>
      <xdr:rowOff>36982</xdr:rowOff>
    </xdr:to>
    <xdr:cxnSp macro="">
      <xdr:nvCxnSpPr>
        <xdr:cNvPr id="487" name="直線コネクタ 486"/>
        <xdr:cNvCxnSpPr/>
      </xdr:nvCxnSpPr>
      <xdr:spPr>
        <a:xfrm flipV="1">
          <a:off x="14592300" y="6674003"/>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88" name="フローチャート : 判断 487"/>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89" name="テキスト ボックス 488"/>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118764</xdr:rowOff>
    </xdr:from>
    <xdr:to>
      <xdr:col>21</xdr:col>
      <xdr:colOff>161925</xdr:colOff>
      <xdr:row>39</xdr:row>
      <xdr:rowOff>36982</xdr:rowOff>
    </xdr:to>
    <xdr:cxnSp macro="">
      <xdr:nvCxnSpPr>
        <xdr:cNvPr id="490" name="直線コネクタ 489"/>
        <xdr:cNvCxnSpPr/>
      </xdr:nvCxnSpPr>
      <xdr:spPr>
        <a:xfrm>
          <a:off x="13703300" y="6633864"/>
          <a:ext cx="889000" cy="8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1" name="フローチャート : 判断 490"/>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2" name="テキスト ボックス 491"/>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118764</xdr:rowOff>
    </xdr:from>
    <xdr:to>
      <xdr:col>19</xdr:col>
      <xdr:colOff>644525</xdr:colOff>
      <xdr:row>38</xdr:row>
      <xdr:rowOff>157264</xdr:rowOff>
    </xdr:to>
    <xdr:cxnSp macro="">
      <xdr:nvCxnSpPr>
        <xdr:cNvPr id="493" name="直線コネクタ 492"/>
        <xdr:cNvCxnSpPr/>
      </xdr:nvCxnSpPr>
      <xdr:spPr>
        <a:xfrm flipV="1">
          <a:off x="12814300" y="6633864"/>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4" name="フローチャート : 判断 493"/>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5" name="テキスト ボックス 494"/>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496" name="フローチャート : 判断 495"/>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497" name="テキスト ボックス 496"/>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96996</xdr:rowOff>
    </xdr:from>
    <xdr:to>
      <xdr:col>23</xdr:col>
      <xdr:colOff>568325</xdr:colOff>
      <xdr:row>39</xdr:row>
      <xdr:rowOff>27146</xdr:rowOff>
    </xdr:to>
    <xdr:sp macro="" textlink="">
      <xdr:nvSpPr>
        <xdr:cNvPr id="503" name="円/楕円 502"/>
        <xdr:cNvSpPr/>
      </xdr:nvSpPr>
      <xdr:spPr>
        <a:xfrm>
          <a:off x="16268700" y="66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56373</xdr:rowOff>
    </xdr:from>
    <xdr:ext cx="469744" cy="259045"/>
    <xdr:sp macro="" textlink="">
      <xdr:nvSpPr>
        <xdr:cNvPr id="504" name="災害復旧事業費該当値テキスト"/>
        <xdr:cNvSpPr txBox="1"/>
      </xdr:nvSpPr>
      <xdr:spPr>
        <a:xfrm>
          <a:off x="16370300" y="64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108103</xdr:rowOff>
    </xdr:from>
    <xdr:to>
      <xdr:col>22</xdr:col>
      <xdr:colOff>415925</xdr:colOff>
      <xdr:row>39</xdr:row>
      <xdr:rowOff>38253</xdr:rowOff>
    </xdr:to>
    <xdr:sp macro="" textlink="">
      <xdr:nvSpPr>
        <xdr:cNvPr id="505" name="円/楕円 504"/>
        <xdr:cNvSpPr/>
      </xdr:nvSpPr>
      <xdr:spPr>
        <a:xfrm>
          <a:off x="154305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29380</xdr:rowOff>
    </xdr:from>
    <xdr:ext cx="469744" cy="259045"/>
    <xdr:sp macro="" textlink="">
      <xdr:nvSpPr>
        <xdr:cNvPr id="506" name="テキスト ボックス 505"/>
        <xdr:cNvSpPr txBox="1"/>
      </xdr:nvSpPr>
      <xdr:spPr>
        <a:xfrm>
          <a:off x="15246427" y="67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157632</xdr:rowOff>
    </xdr:from>
    <xdr:to>
      <xdr:col>21</xdr:col>
      <xdr:colOff>212725</xdr:colOff>
      <xdr:row>39</xdr:row>
      <xdr:rowOff>87782</xdr:rowOff>
    </xdr:to>
    <xdr:sp macro="" textlink="">
      <xdr:nvSpPr>
        <xdr:cNvPr id="507" name="円/楕円 506"/>
        <xdr:cNvSpPr/>
      </xdr:nvSpPr>
      <xdr:spPr>
        <a:xfrm>
          <a:off x="14541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78909</xdr:rowOff>
    </xdr:from>
    <xdr:ext cx="378565" cy="259045"/>
    <xdr:sp macro="" textlink="">
      <xdr:nvSpPr>
        <xdr:cNvPr id="508" name="テキスト ボックス 507"/>
        <xdr:cNvSpPr txBox="1"/>
      </xdr:nvSpPr>
      <xdr:spPr>
        <a:xfrm>
          <a:off x="14403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67964</xdr:rowOff>
    </xdr:from>
    <xdr:to>
      <xdr:col>20</xdr:col>
      <xdr:colOff>9525</xdr:colOff>
      <xdr:row>38</xdr:row>
      <xdr:rowOff>169564</xdr:rowOff>
    </xdr:to>
    <xdr:sp macro="" textlink="">
      <xdr:nvSpPr>
        <xdr:cNvPr id="509" name="円/楕円 508"/>
        <xdr:cNvSpPr/>
      </xdr:nvSpPr>
      <xdr:spPr>
        <a:xfrm>
          <a:off x="13652500" y="65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160691</xdr:rowOff>
    </xdr:from>
    <xdr:ext cx="469744" cy="259045"/>
    <xdr:sp macro="" textlink="">
      <xdr:nvSpPr>
        <xdr:cNvPr id="510" name="テキスト ボックス 509"/>
        <xdr:cNvSpPr txBox="1"/>
      </xdr:nvSpPr>
      <xdr:spPr>
        <a:xfrm>
          <a:off x="13468427" y="66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106464</xdr:rowOff>
    </xdr:from>
    <xdr:to>
      <xdr:col>18</xdr:col>
      <xdr:colOff>492125</xdr:colOff>
      <xdr:row>39</xdr:row>
      <xdr:rowOff>36614</xdr:rowOff>
    </xdr:to>
    <xdr:sp macro="" textlink="">
      <xdr:nvSpPr>
        <xdr:cNvPr id="511" name="円/楕円 510"/>
        <xdr:cNvSpPr/>
      </xdr:nvSpPr>
      <xdr:spPr>
        <a:xfrm>
          <a:off x="12763500" y="66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27741</xdr:rowOff>
    </xdr:from>
    <xdr:ext cx="469744" cy="259045"/>
    <xdr:sp macro="" textlink="">
      <xdr:nvSpPr>
        <xdr:cNvPr id="512" name="テキスト ボックス 511"/>
        <xdr:cNvSpPr txBox="1"/>
      </xdr:nvSpPr>
      <xdr:spPr>
        <a:xfrm>
          <a:off x="12579427" y="6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3" name="直線コネクタ 52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4" name="テキスト ボックス 52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5" name="直線コネクタ 52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6" name="テキスト ボックス 52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8" name="テキスト ボックス 52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9" name="直線コネクタ 52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0" name="テキスト ボックス 52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1" name="直線コネクタ 53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2" name="テキスト ボックス 53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4" name="テキスト ボックス 53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36" name="直線コネクタ 535"/>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37"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39"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0" name="直線コネクタ 539"/>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1" name="直線コネクタ 54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2"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3" name="フローチャート : 判断 542"/>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4" name="直線コネクタ 54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5" name="フローチャート : 判断 544"/>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46" name="テキスト ボックス 545"/>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7" name="直線コネクタ 54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48" name="フローチャート : 判断 547"/>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49" name="テキスト ボックス 548"/>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0" name="直線コネクタ 54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1" name="フローチャート : 判断 550"/>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2" name="テキスト ボックス 551"/>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3" name="フローチャート : 判断 552"/>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4" name="テキスト ボックス 553"/>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0" name="円/楕円 55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1"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2" name="円/楕円 56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3" name="テキスト ボックス 562"/>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4" name="円/楕円 56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5" name="テキスト ボックス 564"/>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6" name="円/楕円 56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円/楕円 56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5" name="テキスト ボックス 58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7" name="テキスト ボックス 58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3" name="直線コネクタ 592"/>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4"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5" name="直線コネクタ 594"/>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596"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597" name="直線コネクタ 596"/>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1245</xdr:rowOff>
    </xdr:from>
    <xdr:to>
      <xdr:col>23</xdr:col>
      <xdr:colOff>517525</xdr:colOff>
      <xdr:row>76</xdr:row>
      <xdr:rowOff>40284</xdr:rowOff>
    </xdr:to>
    <xdr:cxnSp macro="">
      <xdr:nvCxnSpPr>
        <xdr:cNvPr id="598" name="直線コネクタ 597"/>
        <xdr:cNvCxnSpPr/>
      </xdr:nvCxnSpPr>
      <xdr:spPr>
        <a:xfrm>
          <a:off x="15481300" y="13031445"/>
          <a:ext cx="838200" cy="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599"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0" name="フローチャート : 判断 599"/>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1245</xdr:rowOff>
    </xdr:from>
    <xdr:to>
      <xdr:col>22</xdr:col>
      <xdr:colOff>365125</xdr:colOff>
      <xdr:row>76</xdr:row>
      <xdr:rowOff>9716</xdr:rowOff>
    </xdr:to>
    <xdr:cxnSp macro="">
      <xdr:nvCxnSpPr>
        <xdr:cNvPr id="601" name="直線コネクタ 600"/>
        <xdr:cNvCxnSpPr/>
      </xdr:nvCxnSpPr>
      <xdr:spPr>
        <a:xfrm flipV="1">
          <a:off x="14592300" y="13031445"/>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2" name="フローチャート : 判断 601"/>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3" name="テキスト ボックス 602"/>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9716</xdr:rowOff>
    </xdr:from>
    <xdr:to>
      <xdr:col>21</xdr:col>
      <xdr:colOff>161925</xdr:colOff>
      <xdr:row>76</xdr:row>
      <xdr:rowOff>14084</xdr:rowOff>
    </xdr:to>
    <xdr:cxnSp macro="">
      <xdr:nvCxnSpPr>
        <xdr:cNvPr id="604" name="直線コネクタ 603"/>
        <xdr:cNvCxnSpPr/>
      </xdr:nvCxnSpPr>
      <xdr:spPr>
        <a:xfrm flipV="1">
          <a:off x="13703300" y="13039916"/>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5" name="フローチャート : 判断 604"/>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06" name="テキスト ボックス 605"/>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160643</xdr:rowOff>
    </xdr:from>
    <xdr:to>
      <xdr:col>19</xdr:col>
      <xdr:colOff>644525</xdr:colOff>
      <xdr:row>76</xdr:row>
      <xdr:rowOff>14084</xdr:rowOff>
    </xdr:to>
    <xdr:cxnSp macro="">
      <xdr:nvCxnSpPr>
        <xdr:cNvPr id="607" name="直線コネクタ 606"/>
        <xdr:cNvCxnSpPr/>
      </xdr:nvCxnSpPr>
      <xdr:spPr>
        <a:xfrm>
          <a:off x="12814300" y="13019393"/>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08" name="フローチャート : 判断 607"/>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09" name="テキスト ボックス 608"/>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0" name="フローチャート : 判断 609"/>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1" name="テキスト ボックス 610"/>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160934</xdr:rowOff>
    </xdr:from>
    <xdr:to>
      <xdr:col>23</xdr:col>
      <xdr:colOff>568325</xdr:colOff>
      <xdr:row>76</xdr:row>
      <xdr:rowOff>91084</xdr:rowOff>
    </xdr:to>
    <xdr:sp macro="" textlink="">
      <xdr:nvSpPr>
        <xdr:cNvPr id="617" name="円/楕円 616"/>
        <xdr:cNvSpPr/>
      </xdr:nvSpPr>
      <xdr:spPr>
        <a:xfrm>
          <a:off x="16268700" y="13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139361</xdr:rowOff>
    </xdr:from>
    <xdr:ext cx="534377" cy="259045"/>
    <xdr:sp macro="" textlink="">
      <xdr:nvSpPr>
        <xdr:cNvPr id="618" name="公債費該当値テキスト"/>
        <xdr:cNvSpPr txBox="1"/>
      </xdr:nvSpPr>
      <xdr:spPr>
        <a:xfrm>
          <a:off x="16370300" y="1299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121895</xdr:rowOff>
    </xdr:from>
    <xdr:to>
      <xdr:col>22</xdr:col>
      <xdr:colOff>415925</xdr:colOff>
      <xdr:row>76</xdr:row>
      <xdr:rowOff>52045</xdr:rowOff>
    </xdr:to>
    <xdr:sp macro="" textlink="">
      <xdr:nvSpPr>
        <xdr:cNvPr id="619" name="円/楕円 618"/>
        <xdr:cNvSpPr/>
      </xdr:nvSpPr>
      <xdr:spPr>
        <a:xfrm>
          <a:off x="15430500" y="129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43172</xdr:rowOff>
    </xdr:from>
    <xdr:ext cx="534377" cy="259045"/>
    <xdr:sp macro="" textlink="">
      <xdr:nvSpPr>
        <xdr:cNvPr id="620" name="テキスト ボックス 619"/>
        <xdr:cNvSpPr txBox="1"/>
      </xdr:nvSpPr>
      <xdr:spPr>
        <a:xfrm>
          <a:off x="15214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130366</xdr:rowOff>
    </xdr:from>
    <xdr:to>
      <xdr:col>21</xdr:col>
      <xdr:colOff>212725</xdr:colOff>
      <xdr:row>76</xdr:row>
      <xdr:rowOff>60516</xdr:rowOff>
    </xdr:to>
    <xdr:sp macro="" textlink="">
      <xdr:nvSpPr>
        <xdr:cNvPr id="621" name="円/楕円 620"/>
        <xdr:cNvSpPr/>
      </xdr:nvSpPr>
      <xdr:spPr>
        <a:xfrm>
          <a:off x="14541500" y="129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51643</xdr:rowOff>
    </xdr:from>
    <xdr:ext cx="534377" cy="259045"/>
    <xdr:sp macro="" textlink="">
      <xdr:nvSpPr>
        <xdr:cNvPr id="622" name="テキスト ボックス 621"/>
        <xdr:cNvSpPr txBox="1"/>
      </xdr:nvSpPr>
      <xdr:spPr>
        <a:xfrm>
          <a:off x="14325111" y="130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134734</xdr:rowOff>
    </xdr:from>
    <xdr:to>
      <xdr:col>20</xdr:col>
      <xdr:colOff>9525</xdr:colOff>
      <xdr:row>76</xdr:row>
      <xdr:rowOff>64884</xdr:rowOff>
    </xdr:to>
    <xdr:sp macro="" textlink="">
      <xdr:nvSpPr>
        <xdr:cNvPr id="623" name="円/楕円 622"/>
        <xdr:cNvSpPr/>
      </xdr:nvSpPr>
      <xdr:spPr>
        <a:xfrm>
          <a:off x="13652500" y="129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56011</xdr:rowOff>
    </xdr:from>
    <xdr:ext cx="534377" cy="259045"/>
    <xdr:sp macro="" textlink="">
      <xdr:nvSpPr>
        <xdr:cNvPr id="624" name="テキスト ボックス 623"/>
        <xdr:cNvSpPr txBox="1"/>
      </xdr:nvSpPr>
      <xdr:spPr>
        <a:xfrm>
          <a:off x="13436111" y="130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109842</xdr:rowOff>
    </xdr:from>
    <xdr:to>
      <xdr:col>18</xdr:col>
      <xdr:colOff>492125</xdr:colOff>
      <xdr:row>76</xdr:row>
      <xdr:rowOff>39991</xdr:rowOff>
    </xdr:to>
    <xdr:sp macro="" textlink="">
      <xdr:nvSpPr>
        <xdr:cNvPr id="625" name="円/楕円 624"/>
        <xdr:cNvSpPr/>
      </xdr:nvSpPr>
      <xdr:spPr>
        <a:xfrm>
          <a:off x="12763500" y="129685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31120</xdr:rowOff>
    </xdr:from>
    <xdr:ext cx="534377" cy="259045"/>
    <xdr:sp macro="" textlink="">
      <xdr:nvSpPr>
        <xdr:cNvPr id="626" name="テキスト ボックス 625"/>
        <xdr:cNvSpPr txBox="1"/>
      </xdr:nvSpPr>
      <xdr:spPr>
        <a:xfrm>
          <a:off x="12547111" y="1306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2" name="直線コネクタ 651"/>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3"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4" name="直線コネクタ 653"/>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5"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56" name="直線コネクタ 655"/>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34629</xdr:rowOff>
    </xdr:from>
    <xdr:to>
      <xdr:col>23</xdr:col>
      <xdr:colOff>517525</xdr:colOff>
      <xdr:row>99</xdr:row>
      <xdr:rowOff>44295</xdr:rowOff>
    </xdr:to>
    <xdr:cxnSp macro="">
      <xdr:nvCxnSpPr>
        <xdr:cNvPr id="657" name="直線コネクタ 656"/>
        <xdr:cNvCxnSpPr/>
      </xdr:nvCxnSpPr>
      <xdr:spPr>
        <a:xfrm>
          <a:off x="15481300" y="17008179"/>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58"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59" name="フローチャート : 判断 658"/>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28924</xdr:rowOff>
    </xdr:from>
    <xdr:to>
      <xdr:col>22</xdr:col>
      <xdr:colOff>365125</xdr:colOff>
      <xdr:row>99</xdr:row>
      <xdr:rowOff>34629</xdr:rowOff>
    </xdr:to>
    <xdr:cxnSp macro="">
      <xdr:nvCxnSpPr>
        <xdr:cNvPr id="660" name="直線コネクタ 659"/>
        <xdr:cNvCxnSpPr/>
      </xdr:nvCxnSpPr>
      <xdr:spPr>
        <a:xfrm>
          <a:off x="14592300" y="17002474"/>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1" name="フローチャート : 判断 660"/>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2" name="テキスト ボックス 661"/>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20763</xdr:rowOff>
    </xdr:from>
    <xdr:to>
      <xdr:col>21</xdr:col>
      <xdr:colOff>161925</xdr:colOff>
      <xdr:row>99</xdr:row>
      <xdr:rowOff>28924</xdr:rowOff>
    </xdr:to>
    <xdr:cxnSp macro="">
      <xdr:nvCxnSpPr>
        <xdr:cNvPr id="663" name="直線コネクタ 662"/>
        <xdr:cNvCxnSpPr/>
      </xdr:nvCxnSpPr>
      <xdr:spPr>
        <a:xfrm>
          <a:off x="13703300" y="16994313"/>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4" name="フローチャート : 判断 663"/>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5" name="テキスト ボックス 664"/>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20763</xdr:rowOff>
    </xdr:from>
    <xdr:to>
      <xdr:col>19</xdr:col>
      <xdr:colOff>644525</xdr:colOff>
      <xdr:row>99</xdr:row>
      <xdr:rowOff>30945</xdr:rowOff>
    </xdr:to>
    <xdr:cxnSp macro="">
      <xdr:nvCxnSpPr>
        <xdr:cNvPr id="666" name="直線コネクタ 665"/>
        <xdr:cNvCxnSpPr/>
      </xdr:nvCxnSpPr>
      <xdr:spPr>
        <a:xfrm flipV="1">
          <a:off x="12814300" y="16994313"/>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67" name="フローチャート : 判断 666"/>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68" name="テキスト ボックス 667"/>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69" name="フローチャート : 判断 668"/>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0" name="テキスト ボックス 669"/>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164945</xdr:rowOff>
    </xdr:from>
    <xdr:to>
      <xdr:col>23</xdr:col>
      <xdr:colOff>568325</xdr:colOff>
      <xdr:row>99</xdr:row>
      <xdr:rowOff>95095</xdr:rowOff>
    </xdr:to>
    <xdr:sp macro="" textlink="">
      <xdr:nvSpPr>
        <xdr:cNvPr id="676" name="円/楕円 675"/>
        <xdr:cNvSpPr/>
      </xdr:nvSpPr>
      <xdr:spPr>
        <a:xfrm>
          <a:off x="16268700" y="169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124322</xdr:rowOff>
    </xdr:from>
    <xdr:ext cx="534377" cy="259045"/>
    <xdr:sp macro="" textlink="">
      <xdr:nvSpPr>
        <xdr:cNvPr id="677" name="積立金該当値テキスト"/>
        <xdr:cNvSpPr txBox="1"/>
      </xdr:nvSpPr>
      <xdr:spPr>
        <a:xfrm>
          <a:off x="16370300" y="167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155279</xdr:rowOff>
    </xdr:from>
    <xdr:to>
      <xdr:col>22</xdr:col>
      <xdr:colOff>415925</xdr:colOff>
      <xdr:row>99</xdr:row>
      <xdr:rowOff>85429</xdr:rowOff>
    </xdr:to>
    <xdr:sp macro="" textlink="">
      <xdr:nvSpPr>
        <xdr:cNvPr id="678" name="円/楕円 677"/>
        <xdr:cNvSpPr/>
      </xdr:nvSpPr>
      <xdr:spPr>
        <a:xfrm>
          <a:off x="15430500" y="16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76556</xdr:rowOff>
    </xdr:from>
    <xdr:ext cx="534377" cy="259045"/>
    <xdr:sp macro="" textlink="">
      <xdr:nvSpPr>
        <xdr:cNvPr id="679" name="テキスト ボックス 678"/>
        <xdr:cNvSpPr txBox="1"/>
      </xdr:nvSpPr>
      <xdr:spPr>
        <a:xfrm>
          <a:off x="15214111" y="170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149574</xdr:rowOff>
    </xdr:from>
    <xdr:to>
      <xdr:col>21</xdr:col>
      <xdr:colOff>212725</xdr:colOff>
      <xdr:row>99</xdr:row>
      <xdr:rowOff>79724</xdr:rowOff>
    </xdr:to>
    <xdr:sp macro="" textlink="">
      <xdr:nvSpPr>
        <xdr:cNvPr id="680" name="円/楕円 679"/>
        <xdr:cNvSpPr/>
      </xdr:nvSpPr>
      <xdr:spPr>
        <a:xfrm>
          <a:off x="14541500" y="169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70851</xdr:rowOff>
    </xdr:from>
    <xdr:ext cx="534377" cy="259045"/>
    <xdr:sp macro="" textlink="">
      <xdr:nvSpPr>
        <xdr:cNvPr id="681" name="テキスト ボックス 680"/>
        <xdr:cNvSpPr txBox="1"/>
      </xdr:nvSpPr>
      <xdr:spPr>
        <a:xfrm>
          <a:off x="14325111" y="170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141413</xdr:rowOff>
    </xdr:from>
    <xdr:to>
      <xdr:col>20</xdr:col>
      <xdr:colOff>9525</xdr:colOff>
      <xdr:row>99</xdr:row>
      <xdr:rowOff>71563</xdr:rowOff>
    </xdr:to>
    <xdr:sp macro="" textlink="">
      <xdr:nvSpPr>
        <xdr:cNvPr id="682" name="円/楕円 681"/>
        <xdr:cNvSpPr/>
      </xdr:nvSpPr>
      <xdr:spPr>
        <a:xfrm>
          <a:off x="13652500" y="169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62690</xdr:rowOff>
    </xdr:from>
    <xdr:ext cx="534377" cy="259045"/>
    <xdr:sp macro="" textlink="">
      <xdr:nvSpPr>
        <xdr:cNvPr id="683" name="テキスト ボックス 682"/>
        <xdr:cNvSpPr txBox="1"/>
      </xdr:nvSpPr>
      <xdr:spPr>
        <a:xfrm>
          <a:off x="13436111" y="1703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151595</xdr:rowOff>
    </xdr:from>
    <xdr:to>
      <xdr:col>18</xdr:col>
      <xdr:colOff>492125</xdr:colOff>
      <xdr:row>99</xdr:row>
      <xdr:rowOff>81745</xdr:rowOff>
    </xdr:to>
    <xdr:sp macro="" textlink="">
      <xdr:nvSpPr>
        <xdr:cNvPr id="684" name="円/楕円 683"/>
        <xdr:cNvSpPr/>
      </xdr:nvSpPr>
      <xdr:spPr>
        <a:xfrm>
          <a:off x="12763500" y="169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72872</xdr:rowOff>
    </xdr:from>
    <xdr:ext cx="534377" cy="259045"/>
    <xdr:sp macro="" textlink="">
      <xdr:nvSpPr>
        <xdr:cNvPr id="685" name="テキスト ボックス 684"/>
        <xdr:cNvSpPr txBox="1"/>
      </xdr:nvSpPr>
      <xdr:spPr>
        <a:xfrm>
          <a:off x="12547111" y="170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07" name="直線コネクタ 706"/>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0"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1" name="直線コネクタ 710"/>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2" name="直線コネクタ 71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3"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4" name="フローチャート : 判断 713"/>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5" name="直線コネクタ 71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6" name="フローチャート : 判断 715"/>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7" name="テキスト ボックス 716"/>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19" name="フローチャート : 判断 718"/>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0" name="テキスト ボックス 719"/>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2" name="フローチャート : 判断 721"/>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3" name="テキスト ボックス 722"/>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4" name="フローチャート : 判断 723"/>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5" name="テキスト ボックス 724"/>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3" name="円/楕円 73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4" name="テキスト ボックス 73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66" name="直線コネクタ 765"/>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69"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0" name="直線コネクタ 769"/>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2"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3" name="フローチャート : 判断 772"/>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5" name="フローチャート : 判断 774"/>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76" name="テキスト ボックス 775"/>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78" name="フローチャート : 判断 777"/>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79" name="テキスト ボックス 778"/>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1" name="フローチャート : 判断 780"/>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2" name="テキスト ボックス 781"/>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3" name="フローチャート : 判断 782"/>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4" name="テキスト ボックス 783"/>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1" name="直線コネクタ 81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2" name="テキスト ボックス 81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3" name="直線コネクタ 81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4" name="テキスト ボックス 81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5" name="直線コネクタ 81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16" name="テキスト ボックス 81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7" name="直線コネクタ 81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18" name="テキスト ボックス 81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2" name="直線コネクタ 821"/>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3"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4" name="直線コネクタ 823"/>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5"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26" name="直線コネクタ 825"/>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84049</xdr:rowOff>
    </xdr:from>
    <xdr:to>
      <xdr:col>32</xdr:col>
      <xdr:colOff>187325</xdr:colOff>
      <xdr:row>78</xdr:row>
      <xdr:rowOff>100335</xdr:rowOff>
    </xdr:to>
    <xdr:cxnSp macro="">
      <xdr:nvCxnSpPr>
        <xdr:cNvPr id="827" name="直線コネクタ 826"/>
        <xdr:cNvCxnSpPr/>
      </xdr:nvCxnSpPr>
      <xdr:spPr>
        <a:xfrm flipV="1">
          <a:off x="21323300" y="13457149"/>
          <a:ext cx="8382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42978</xdr:rowOff>
    </xdr:from>
    <xdr:ext cx="534377" cy="259045"/>
    <xdr:sp macro="" textlink="">
      <xdr:nvSpPr>
        <xdr:cNvPr id="828" name="繰出金平均値テキスト"/>
        <xdr:cNvSpPr txBox="1"/>
      </xdr:nvSpPr>
      <xdr:spPr>
        <a:xfrm>
          <a:off x="22212300" y="1324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29" name="フローチャート : 判断 828"/>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71110</xdr:rowOff>
    </xdr:from>
    <xdr:to>
      <xdr:col>31</xdr:col>
      <xdr:colOff>34925</xdr:colOff>
      <xdr:row>78</xdr:row>
      <xdr:rowOff>100335</xdr:rowOff>
    </xdr:to>
    <xdr:cxnSp macro="">
      <xdr:nvCxnSpPr>
        <xdr:cNvPr id="830" name="直線コネクタ 829"/>
        <xdr:cNvCxnSpPr/>
      </xdr:nvCxnSpPr>
      <xdr:spPr>
        <a:xfrm>
          <a:off x="20434300" y="13444210"/>
          <a:ext cx="889000" cy="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1" name="フローチャート : 判断 830"/>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126971</xdr:rowOff>
    </xdr:from>
    <xdr:ext cx="534377" cy="259045"/>
    <xdr:sp macro="" textlink="">
      <xdr:nvSpPr>
        <xdr:cNvPr id="832" name="テキスト ボックス 831"/>
        <xdr:cNvSpPr txBox="1"/>
      </xdr:nvSpPr>
      <xdr:spPr>
        <a:xfrm>
          <a:off x="21056111" y="1315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71110</xdr:rowOff>
    </xdr:from>
    <xdr:to>
      <xdr:col>29</xdr:col>
      <xdr:colOff>517525</xdr:colOff>
      <xdr:row>78</xdr:row>
      <xdr:rowOff>86134</xdr:rowOff>
    </xdr:to>
    <xdr:cxnSp macro="">
      <xdr:nvCxnSpPr>
        <xdr:cNvPr id="833" name="直線コネクタ 832"/>
        <xdr:cNvCxnSpPr/>
      </xdr:nvCxnSpPr>
      <xdr:spPr>
        <a:xfrm flipV="1">
          <a:off x="19545300" y="13444210"/>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4" name="フローチャート : 判断 833"/>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133921</xdr:rowOff>
    </xdr:from>
    <xdr:ext cx="534377" cy="259045"/>
    <xdr:sp macro="" textlink="">
      <xdr:nvSpPr>
        <xdr:cNvPr id="835" name="テキスト ボックス 834"/>
        <xdr:cNvSpPr txBox="1"/>
      </xdr:nvSpPr>
      <xdr:spPr>
        <a:xfrm>
          <a:off x="20167111" y="1316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46038</xdr:rowOff>
    </xdr:from>
    <xdr:to>
      <xdr:col>28</xdr:col>
      <xdr:colOff>314325</xdr:colOff>
      <xdr:row>78</xdr:row>
      <xdr:rowOff>86134</xdr:rowOff>
    </xdr:to>
    <xdr:cxnSp macro="">
      <xdr:nvCxnSpPr>
        <xdr:cNvPr id="836" name="直線コネクタ 835"/>
        <xdr:cNvCxnSpPr/>
      </xdr:nvCxnSpPr>
      <xdr:spPr>
        <a:xfrm>
          <a:off x="18656300" y="13419138"/>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37" name="フローチャート : 判断 836"/>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148789</xdr:rowOff>
    </xdr:from>
    <xdr:ext cx="534377" cy="259045"/>
    <xdr:sp macro="" textlink="">
      <xdr:nvSpPr>
        <xdr:cNvPr id="838" name="テキスト ボックス 837"/>
        <xdr:cNvSpPr txBox="1"/>
      </xdr:nvSpPr>
      <xdr:spPr>
        <a:xfrm>
          <a:off x="19278111" y="13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39" name="フローチャート : 判断 838"/>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0" name="テキスト ボックス 839"/>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33249</xdr:rowOff>
    </xdr:from>
    <xdr:to>
      <xdr:col>32</xdr:col>
      <xdr:colOff>238125</xdr:colOff>
      <xdr:row>78</xdr:row>
      <xdr:rowOff>134849</xdr:rowOff>
    </xdr:to>
    <xdr:sp macro="" textlink="">
      <xdr:nvSpPr>
        <xdr:cNvPr id="846" name="円/楕円 845"/>
        <xdr:cNvSpPr/>
      </xdr:nvSpPr>
      <xdr:spPr>
        <a:xfrm>
          <a:off x="22110700" y="134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11676</xdr:rowOff>
    </xdr:from>
    <xdr:ext cx="534377" cy="259045"/>
    <xdr:sp macro="" textlink="">
      <xdr:nvSpPr>
        <xdr:cNvPr id="847" name="繰出金該当値テキスト"/>
        <xdr:cNvSpPr txBox="1"/>
      </xdr:nvSpPr>
      <xdr:spPr>
        <a:xfrm>
          <a:off x="22212300"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56,086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49535</xdr:rowOff>
    </xdr:from>
    <xdr:to>
      <xdr:col>31</xdr:col>
      <xdr:colOff>85725</xdr:colOff>
      <xdr:row>78</xdr:row>
      <xdr:rowOff>151135</xdr:rowOff>
    </xdr:to>
    <xdr:sp macro="" textlink="">
      <xdr:nvSpPr>
        <xdr:cNvPr id="848" name="円/楕円 847"/>
        <xdr:cNvSpPr/>
      </xdr:nvSpPr>
      <xdr:spPr>
        <a:xfrm>
          <a:off x="21272500" y="134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142262</xdr:rowOff>
    </xdr:from>
    <xdr:ext cx="534377" cy="259045"/>
    <xdr:sp macro="" textlink="">
      <xdr:nvSpPr>
        <xdr:cNvPr id="849" name="テキスト ボックス 848"/>
        <xdr:cNvSpPr txBox="1"/>
      </xdr:nvSpPr>
      <xdr:spPr>
        <a:xfrm>
          <a:off x="21056111" y="135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20310</xdr:rowOff>
    </xdr:from>
    <xdr:to>
      <xdr:col>29</xdr:col>
      <xdr:colOff>568325</xdr:colOff>
      <xdr:row>78</xdr:row>
      <xdr:rowOff>121910</xdr:rowOff>
    </xdr:to>
    <xdr:sp macro="" textlink="">
      <xdr:nvSpPr>
        <xdr:cNvPr id="850" name="円/楕円 849"/>
        <xdr:cNvSpPr/>
      </xdr:nvSpPr>
      <xdr:spPr>
        <a:xfrm>
          <a:off x="20383500" y="13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113037</xdr:rowOff>
    </xdr:from>
    <xdr:ext cx="534377" cy="259045"/>
    <xdr:sp macro="" textlink="">
      <xdr:nvSpPr>
        <xdr:cNvPr id="851" name="テキスト ボックス 850"/>
        <xdr:cNvSpPr txBox="1"/>
      </xdr:nvSpPr>
      <xdr:spPr>
        <a:xfrm>
          <a:off x="20167111" y="134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35334</xdr:rowOff>
    </xdr:from>
    <xdr:to>
      <xdr:col>28</xdr:col>
      <xdr:colOff>365125</xdr:colOff>
      <xdr:row>78</xdr:row>
      <xdr:rowOff>136934</xdr:rowOff>
    </xdr:to>
    <xdr:sp macro="" textlink="">
      <xdr:nvSpPr>
        <xdr:cNvPr id="852" name="円/楕円 851"/>
        <xdr:cNvSpPr/>
      </xdr:nvSpPr>
      <xdr:spPr>
        <a:xfrm>
          <a:off x="19494500" y="134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128061</xdr:rowOff>
    </xdr:from>
    <xdr:ext cx="534377" cy="259045"/>
    <xdr:sp macro="" textlink="">
      <xdr:nvSpPr>
        <xdr:cNvPr id="853" name="テキスト ボックス 852"/>
        <xdr:cNvSpPr txBox="1"/>
      </xdr:nvSpPr>
      <xdr:spPr>
        <a:xfrm>
          <a:off x="19278111" y="135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166688</xdr:rowOff>
    </xdr:from>
    <xdr:to>
      <xdr:col>27</xdr:col>
      <xdr:colOff>161925</xdr:colOff>
      <xdr:row>78</xdr:row>
      <xdr:rowOff>96838</xdr:rowOff>
    </xdr:to>
    <xdr:sp macro="" textlink="">
      <xdr:nvSpPr>
        <xdr:cNvPr id="854" name="円/楕円 853"/>
        <xdr:cNvSpPr/>
      </xdr:nvSpPr>
      <xdr:spPr>
        <a:xfrm>
          <a:off x="18605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113365</xdr:rowOff>
    </xdr:from>
    <xdr:ext cx="534377" cy="259045"/>
    <xdr:sp macro="" textlink="">
      <xdr:nvSpPr>
        <xdr:cNvPr id="855" name="テキスト ボックス 854"/>
        <xdr:cNvSpPr txBox="1"/>
      </xdr:nvSpPr>
      <xdr:spPr>
        <a:xfrm>
          <a:off x="18389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6" name="直線コネクタ 865"/>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7" name="テキスト ボックス 866"/>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8" name="直線コネクタ 867"/>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69" name="テキスト ボックス 868"/>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0" name="直線コネクタ 869"/>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1" name="テキスト ボックス 870"/>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2" name="直線コネクタ 871"/>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3" name="テキスト ボックス 872"/>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4" name="直線コネクタ 873"/>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5" name="テキスト ボックス 874"/>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6" name="直線コネクタ 875"/>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7" name="テキスト ボックス 876"/>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9" name="テキスト ボックス 87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1" name="直線コネクタ 880"/>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2"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3" name="直線コネクタ 882"/>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4"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5" name="直線コネクタ 88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6" name="直線コネクタ 885"/>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7"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8" name="フローチャート : 判断 887"/>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9" name="直線コネクタ 888"/>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0" name="フローチャート : 判断 889"/>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1" name="テキスト ボックス 890"/>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2" name="直線コネクタ 891"/>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3" name="フローチャート : 判断 892"/>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4" name="テキスト ボックス 893"/>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5" name="直線コネクタ 894"/>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6" name="フローチャート : 判断 895"/>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897" name="テキスト ボックス 896"/>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898" name="フローチャート : 判断 897"/>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899" name="テキスト ボックス 898"/>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5" name="円/楕円 904"/>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6"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7" name="円/楕円 906"/>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08" name="テキスト ボックス 90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9" name="円/楕円 908"/>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0" name="テキスト ボックス 909"/>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1" name="円/楕円 910"/>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2" name="テキスト ボックス 911"/>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3" name="円/楕円 912"/>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4" name="テキスト ボックス 913"/>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により市域面積が広く、公共施設を多数有していることから、維持管理に係る人件費、物件費が全国・県平均より高い水準となっている。指定管理者制度の導入や再配置計画に基づく再編など公共施設マネジメントを積極的に行うことで、人件費及び物件費の抑制に努めたい。</a:t>
          </a:r>
          <a:endParaRPr kumimoji="1" lang="en-US" altLang="ja-JP" sz="1300">
            <a:latin typeface="ＭＳ Ｐゴシック"/>
          </a:endParaRPr>
        </a:p>
        <a:p>
          <a:r>
            <a:rPr kumimoji="1" lang="ja-JP" altLang="en-US" sz="1300">
              <a:latin typeface="ＭＳ Ｐゴシック"/>
            </a:rPr>
            <a:t>扶助費については、類似団体及び全国・県平均をいずれも下回る水準であるが、高齢化率は今後も上昇する見込みであり、それに比例して増加するものと見込まれる。</a:t>
          </a:r>
          <a:endParaRPr kumimoji="1" lang="en-US" altLang="ja-JP" sz="1300">
            <a:latin typeface="ＭＳ Ｐゴシック"/>
          </a:endParaRPr>
        </a:p>
        <a:p>
          <a:r>
            <a:rPr kumimoji="1" lang="ja-JP" altLang="en-US" sz="1300">
              <a:latin typeface="ＭＳ Ｐゴシック"/>
            </a:rPr>
            <a:t>公債費は、繰上償還や数年にわたる起債発行額の抑制により、類似団体及び全国・県平均と比較し低い水準にあるものの、今後大型事業実施に伴う元金償還が開始されることから増加する見込みである。</a:t>
          </a:r>
          <a:endParaRPr kumimoji="1" lang="en-US" altLang="ja-JP" sz="1300">
            <a:latin typeface="ＭＳ Ｐゴシック"/>
          </a:endParaRPr>
        </a:p>
        <a:p>
          <a:r>
            <a:rPr kumimoji="1" lang="ja-JP" altLang="en-US" sz="1300">
              <a:latin typeface="ＭＳ Ｐゴシック"/>
            </a:rPr>
            <a:t>当市は人口減少に歯止めがかからない状況が続いており、住民一人当たりのコストは今後増加傾向となることが予想されることから、コスト管理と適正な財政運営に努める。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41554</xdr:rowOff>
    </xdr:from>
    <xdr:to>
      <xdr:col>6</xdr:col>
      <xdr:colOff>511175</xdr:colOff>
      <xdr:row>37</xdr:row>
      <xdr:rowOff>65481</xdr:rowOff>
    </xdr:to>
    <xdr:cxnSp macro="">
      <xdr:nvCxnSpPr>
        <xdr:cNvPr id="60" name="直線コネクタ 59"/>
        <xdr:cNvCxnSpPr/>
      </xdr:nvCxnSpPr>
      <xdr:spPr>
        <a:xfrm flipV="1">
          <a:off x="3797300" y="6385204"/>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65481</xdr:rowOff>
    </xdr:from>
    <xdr:to>
      <xdr:col>5</xdr:col>
      <xdr:colOff>358775</xdr:colOff>
      <xdr:row>37</xdr:row>
      <xdr:rowOff>78283</xdr:rowOff>
    </xdr:to>
    <xdr:cxnSp macro="">
      <xdr:nvCxnSpPr>
        <xdr:cNvPr id="63" name="直線コネクタ 62"/>
        <xdr:cNvCxnSpPr/>
      </xdr:nvCxnSpPr>
      <xdr:spPr>
        <a:xfrm flipV="1">
          <a:off x="2908300" y="640913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49556</xdr:rowOff>
    </xdr:from>
    <xdr:to>
      <xdr:col>4</xdr:col>
      <xdr:colOff>155575</xdr:colOff>
      <xdr:row>37</xdr:row>
      <xdr:rowOff>78283</xdr:rowOff>
    </xdr:to>
    <xdr:cxnSp macro="">
      <xdr:nvCxnSpPr>
        <xdr:cNvPr id="66" name="直線コネクタ 65"/>
        <xdr:cNvCxnSpPr/>
      </xdr:nvCxnSpPr>
      <xdr:spPr>
        <a:xfrm>
          <a:off x="2019300" y="639320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148082</xdr:rowOff>
    </xdr:from>
    <xdr:to>
      <xdr:col>2</xdr:col>
      <xdr:colOff>638175</xdr:colOff>
      <xdr:row>37</xdr:row>
      <xdr:rowOff>49556</xdr:rowOff>
    </xdr:to>
    <xdr:cxnSp macro="">
      <xdr:nvCxnSpPr>
        <xdr:cNvPr id="69" name="直線コネクタ 68"/>
        <xdr:cNvCxnSpPr/>
      </xdr:nvCxnSpPr>
      <xdr:spPr>
        <a:xfrm>
          <a:off x="1130300" y="6320282"/>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162204</xdr:rowOff>
    </xdr:from>
    <xdr:to>
      <xdr:col>6</xdr:col>
      <xdr:colOff>561975</xdr:colOff>
      <xdr:row>37</xdr:row>
      <xdr:rowOff>92354</xdr:rowOff>
    </xdr:to>
    <xdr:sp macro="" textlink="">
      <xdr:nvSpPr>
        <xdr:cNvPr id="79" name="円/楕円 78"/>
        <xdr:cNvSpPr/>
      </xdr:nvSpPr>
      <xdr:spPr>
        <a:xfrm>
          <a:off x="4584700" y="6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83862</xdr:rowOff>
    </xdr:from>
    <xdr:ext cx="469744" cy="259045"/>
    <xdr:sp macro="" textlink="">
      <xdr:nvSpPr>
        <xdr:cNvPr id="80" name="議会費該当値テキスト"/>
        <xdr:cNvSpPr txBox="1"/>
      </xdr:nvSpPr>
      <xdr:spPr>
        <a:xfrm>
          <a:off x="4686300" y="625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14681</xdr:rowOff>
    </xdr:from>
    <xdr:to>
      <xdr:col>5</xdr:col>
      <xdr:colOff>409575</xdr:colOff>
      <xdr:row>37</xdr:row>
      <xdr:rowOff>116281</xdr:rowOff>
    </xdr:to>
    <xdr:sp macro="" textlink="">
      <xdr:nvSpPr>
        <xdr:cNvPr id="81" name="円/楕円 80"/>
        <xdr:cNvSpPr/>
      </xdr:nvSpPr>
      <xdr:spPr>
        <a:xfrm>
          <a:off x="3746500" y="63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107408</xdr:rowOff>
    </xdr:from>
    <xdr:ext cx="469744" cy="259045"/>
    <xdr:sp macro="" textlink="">
      <xdr:nvSpPr>
        <xdr:cNvPr id="82" name="テキスト ボックス 81"/>
        <xdr:cNvSpPr txBox="1"/>
      </xdr:nvSpPr>
      <xdr:spPr>
        <a:xfrm>
          <a:off x="3562427"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27483</xdr:rowOff>
    </xdr:from>
    <xdr:to>
      <xdr:col>4</xdr:col>
      <xdr:colOff>206375</xdr:colOff>
      <xdr:row>37</xdr:row>
      <xdr:rowOff>129083</xdr:rowOff>
    </xdr:to>
    <xdr:sp macro="" textlink="">
      <xdr:nvSpPr>
        <xdr:cNvPr id="83" name="円/楕円 82"/>
        <xdr:cNvSpPr/>
      </xdr:nvSpPr>
      <xdr:spPr>
        <a:xfrm>
          <a:off x="2857500" y="63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120210</xdr:rowOff>
    </xdr:from>
    <xdr:ext cx="469744" cy="259045"/>
    <xdr:sp macro="" textlink="">
      <xdr:nvSpPr>
        <xdr:cNvPr id="84" name="テキスト ボックス 83"/>
        <xdr:cNvSpPr txBox="1"/>
      </xdr:nvSpPr>
      <xdr:spPr>
        <a:xfrm>
          <a:off x="2673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170206</xdr:rowOff>
    </xdr:from>
    <xdr:to>
      <xdr:col>3</xdr:col>
      <xdr:colOff>3175</xdr:colOff>
      <xdr:row>37</xdr:row>
      <xdr:rowOff>100356</xdr:rowOff>
    </xdr:to>
    <xdr:sp macro="" textlink="">
      <xdr:nvSpPr>
        <xdr:cNvPr id="85" name="円/楕円 84"/>
        <xdr:cNvSpPr/>
      </xdr:nvSpPr>
      <xdr:spPr>
        <a:xfrm>
          <a:off x="1968500" y="63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91483</xdr:rowOff>
    </xdr:from>
    <xdr:ext cx="469744" cy="259045"/>
    <xdr:sp macro="" textlink="">
      <xdr:nvSpPr>
        <xdr:cNvPr id="86" name="テキスト ボックス 85"/>
        <xdr:cNvSpPr txBox="1"/>
      </xdr:nvSpPr>
      <xdr:spPr>
        <a:xfrm>
          <a:off x="1784427" y="64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97282</xdr:rowOff>
    </xdr:from>
    <xdr:to>
      <xdr:col>1</xdr:col>
      <xdr:colOff>485775</xdr:colOff>
      <xdr:row>37</xdr:row>
      <xdr:rowOff>27432</xdr:rowOff>
    </xdr:to>
    <xdr:sp macro="" textlink="">
      <xdr:nvSpPr>
        <xdr:cNvPr id="87" name="円/楕円 86"/>
        <xdr:cNvSpPr/>
      </xdr:nvSpPr>
      <xdr:spPr>
        <a:xfrm>
          <a:off x="1079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18559</xdr:rowOff>
    </xdr:from>
    <xdr:ext cx="469744" cy="259045"/>
    <xdr:sp macro="" textlink="">
      <xdr:nvSpPr>
        <xdr:cNvPr id="88" name="テキスト ボックス 87"/>
        <xdr:cNvSpPr txBox="1"/>
      </xdr:nvSpPr>
      <xdr:spPr>
        <a:xfrm>
          <a:off x="8954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114333</xdr:rowOff>
    </xdr:from>
    <xdr:to>
      <xdr:col>6</xdr:col>
      <xdr:colOff>511175</xdr:colOff>
      <xdr:row>57</xdr:row>
      <xdr:rowOff>118772</xdr:rowOff>
    </xdr:to>
    <xdr:cxnSp macro="">
      <xdr:nvCxnSpPr>
        <xdr:cNvPr id="115" name="直線コネクタ 114"/>
        <xdr:cNvCxnSpPr/>
      </xdr:nvCxnSpPr>
      <xdr:spPr>
        <a:xfrm flipV="1">
          <a:off x="3797300" y="9886983"/>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118772</xdr:rowOff>
    </xdr:from>
    <xdr:to>
      <xdr:col>5</xdr:col>
      <xdr:colOff>358775</xdr:colOff>
      <xdr:row>57</xdr:row>
      <xdr:rowOff>134645</xdr:rowOff>
    </xdr:to>
    <xdr:cxnSp macro="">
      <xdr:nvCxnSpPr>
        <xdr:cNvPr id="118" name="直線コネクタ 117"/>
        <xdr:cNvCxnSpPr/>
      </xdr:nvCxnSpPr>
      <xdr:spPr>
        <a:xfrm flipV="1">
          <a:off x="2908300" y="9891422"/>
          <a:ext cx="889000" cy="1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134645</xdr:rowOff>
    </xdr:from>
    <xdr:to>
      <xdr:col>4</xdr:col>
      <xdr:colOff>155575</xdr:colOff>
      <xdr:row>57</xdr:row>
      <xdr:rowOff>143689</xdr:rowOff>
    </xdr:to>
    <xdr:cxnSp macro="">
      <xdr:nvCxnSpPr>
        <xdr:cNvPr id="121" name="直線コネクタ 120"/>
        <xdr:cNvCxnSpPr/>
      </xdr:nvCxnSpPr>
      <xdr:spPr>
        <a:xfrm flipV="1">
          <a:off x="2019300" y="9907295"/>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140907</xdr:rowOff>
    </xdr:from>
    <xdr:to>
      <xdr:col>2</xdr:col>
      <xdr:colOff>638175</xdr:colOff>
      <xdr:row>57</xdr:row>
      <xdr:rowOff>143689</xdr:rowOff>
    </xdr:to>
    <xdr:cxnSp macro="">
      <xdr:nvCxnSpPr>
        <xdr:cNvPr id="124" name="直線コネクタ 123"/>
        <xdr:cNvCxnSpPr/>
      </xdr:nvCxnSpPr>
      <xdr:spPr>
        <a:xfrm>
          <a:off x="1130300" y="991355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63533</xdr:rowOff>
    </xdr:from>
    <xdr:to>
      <xdr:col>6</xdr:col>
      <xdr:colOff>561975</xdr:colOff>
      <xdr:row>57</xdr:row>
      <xdr:rowOff>165133</xdr:rowOff>
    </xdr:to>
    <xdr:sp macro="" textlink="">
      <xdr:nvSpPr>
        <xdr:cNvPr id="134" name="円/楕円 133"/>
        <xdr:cNvSpPr/>
      </xdr:nvSpPr>
      <xdr:spPr>
        <a:xfrm>
          <a:off x="4584700" y="98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22910</xdr:rowOff>
    </xdr:from>
    <xdr:ext cx="534377" cy="259045"/>
    <xdr:sp macro="" textlink="">
      <xdr:nvSpPr>
        <xdr:cNvPr id="135" name="総務費該当値テキスト"/>
        <xdr:cNvSpPr txBox="1"/>
      </xdr:nvSpPr>
      <xdr:spPr>
        <a:xfrm>
          <a:off x="4686300" y="96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67972</xdr:rowOff>
    </xdr:from>
    <xdr:to>
      <xdr:col>5</xdr:col>
      <xdr:colOff>409575</xdr:colOff>
      <xdr:row>57</xdr:row>
      <xdr:rowOff>169572</xdr:rowOff>
    </xdr:to>
    <xdr:sp macro="" textlink="">
      <xdr:nvSpPr>
        <xdr:cNvPr id="136" name="円/楕円 135"/>
        <xdr:cNvSpPr/>
      </xdr:nvSpPr>
      <xdr:spPr>
        <a:xfrm>
          <a:off x="3746500" y="9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160699</xdr:rowOff>
    </xdr:from>
    <xdr:ext cx="534377" cy="259045"/>
    <xdr:sp macro="" textlink="">
      <xdr:nvSpPr>
        <xdr:cNvPr id="137" name="テキスト ボックス 136"/>
        <xdr:cNvSpPr txBox="1"/>
      </xdr:nvSpPr>
      <xdr:spPr>
        <a:xfrm>
          <a:off x="3530111" y="9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83845</xdr:rowOff>
    </xdr:from>
    <xdr:to>
      <xdr:col>4</xdr:col>
      <xdr:colOff>206375</xdr:colOff>
      <xdr:row>58</xdr:row>
      <xdr:rowOff>13995</xdr:rowOff>
    </xdr:to>
    <xdr:sp macro="" textlink="">
      <xdr:nvSpPr>
        <xdr:cNvPr id="138" name="円/楕円 137"/>
        <xdr:cNvSpPr/>
      </xdr:nvSpPr>
      <xdr:spPr>
        <a:xfrm>
          <a:off x="2857500" y="98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5122</xdr:rowOff>
    </xdr:from>
    <xdr:ext cx="534377" cy="259045"/>
    <xdr:sp macro="" textlink="">
      <xdr:nvSpPr>
        <xdr:cNvPr id="139" name="テキスト ボックス 138"/>
        <xdr:cNvSpPr txBox="1"/>
      </xdr:nvSpPr>
      <xdr:spPr>
        <a:xfrm>
          <a:off x="2641111" y="99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92889</xdr:rowOff>
    </xdr:from>
    <xdr:to>
      <xdr:col>3</xdr:col>
      <xdr:colOff>3175</xdr:colOff>
      <xdr:row>58</xdr:row>
      <xdr:rowOff>23039</xdr:rowOff>
    </xdr:to>
    <xdr:sp macro="" textlink="">
      <xdr:nvSpPr>
        <xdr:cNvPr id="140" name="円/楕円 139"/>
        <xdr:cNvSpPr/>
      </xdr:nvSpPr>
      <xdr:spPr>
        <a:xfrm>
          <a:off x="1968500" y="98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14166</xdr:rowOff>
    </xdr:from>
    <xdr:ext cx="534377" cy="259045"/>
    <xdr:sp macro="" textlink="">
      <xdr:nvSpPr>
        <xdr:cNvPr id="141" name="テキスト ボックス 140"/>
        <xdr:cNvSpPr txBox="1"/>
      </xdr:nvSpPr>
      <xdr:spPr>
        <a:xfrm>
          <a:off x="1752111" y="99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90107</xdr:rowOff>
    </xdr:from>
    <xdr:to>
      <xdr:col>1</xdr:col>
      <xdr:colOff>485775</xdr:colOff>
      <xdr:row>58</xdr:row>
      <xdr:rowOff>20257</xdr:rowOff>
    </xdr:to>
    <xdr:sp macro="" textlink="">
      <xdr:nvSpPr>
        <xdr:cNvPr id="142" name="円/楕円 141"/>
        <xdr:cNvSpPr/>
      </xdr:nvSpPr>
      <xdr:spPr>
        <a:xfrm>
          <a:off x="1079500" y="98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11384</xdr:rowOff>
    </xdr:from>
    <xdr:ext cx="534377" cy="259045"/>
    <xdr:sp macro="" textlink="">
      <xdr:nvSpPr>
        <xdr:cNvPr id="143" name="テキスト ボックス 142"/>
        <xdr:cNvSpPr txBox="1"/>
      </xdr:nvSpPr>
      <xdr:spPr>
        <a:xfrm>
          <a:off x="863111" y="99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109021</xdr:rowOff>
    </xdr:from>
    <xdr:to>
      <xdr:col>6</xdr:col>
      <xdr:colOff>511175</xdr:colOff>
      <xdr:row>78</xdr:row>
      <xdr:rowOff>38537</xdr:rowOff>
    </xdr:to>
    <xdr:cxnSp macro="">
      <xdr:nvCxnSpPr>
        <xdr:cNvPr id="173" name="直線コネクタ 172"/>
        <xdr:cNvCxnSpPr/>
      </xdr:nvCxnSpPr>
      <xdr:spPr>
        <a:xfrm flipV="1">
          <a:off x="3797300" y="13310671"/>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38537</xdr:rowOff>
    </xdr:from>
    <xdr:to>
      <xdr:col>5</xdr:col>
      <xdr:colOff>358775</xdr:colOff>
      <xdr:row>78</xdr:row>
      <xdr:rowOff>64438</xdr:rowOff>
    </xdr:to>
    <xdr:cxnSp macro="">
      <xdr:nvCxnSpPr>
        <xdr:cNvPr id="176" name="直線コネクタ 175"/>
        <xdr:cNvCxnSpPr/>
      </xdr:nvCxnSpPr>
      <xdr:spPr>
        <a:xfrm flipV="1">
          <a:off x="2908300" y="13411637"/>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64438</xdr:rowOff>
    </xdr:from>
    <xdr:to>
      <xdr:col>4</xdr:col>
      <xdr:colOff>155575</xdr:colOff>
      <xdr:row>78</xdr:row>
      <xdr:rowOff>93759</xdr:rowOff>
    </xdr:to>
    <xdr:cxnSp macro="">
      <xdr:nvCxnSpPr>
        <xdr:cNvPr id="179" name="直線コネクタ 178"/>
        <xdr:cNvCxnSpPr/>
      </xdr:nvCxnSpPr>
      <xdr:spPr>
        <a:xfrm flipV="1">
          <a:off x="2019300" y="13437538"/>
          <a:ext cx="889000" cy="2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1" name="テキスト ボックス 180"/>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65984</xdr:rowOff>
    </xdr:from>
    <xdr:to>
      <xdr:col>2</xdr:col>
      <xdr:colOff>638175</xdr:colOff>
      <xdr:row>78</xdr:row>
      <xdr:rowOff>93759</xdr:rowOff>
    </xdr:to>
    <xdr:cxnSp macro="">
      <xdr:nvCxnSpPr>
        <xdr:cNvPr id="182" name="直線コネクタ 181"/>
        <xdr:cNvCxnSpPr/>
      </xdr:nvCxnSpPr>
      <xdr:spPr>
        <a:xfrm>
          <a:off x="1130300" y="1343908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58221</xdr:rowOff>
    </xdr:from>
    <xdr:to>
      <xdr:col>6</xdr:col>
      <xdr:colOff>561975</xdr:colOff>
      <xdr:row>77</xdr:row>
      <xdr:rowOff>159821</xdr:rowOff>
    </xdr:to>
    <xdr:sp macro="" textlink="">
      <xdr:nvSpPr>
        <xdr:cNvPr id="192" name="円/楕円 191"/>
        <xdr:cNvSpPr/>
      </xdr:nvSpPr>
      <xdr:spPr>
        <a:xfrm>
          <a:off x="45847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36648</xdr:rowOff>
    </xdr:from>
    <xdr:ext cx="599010" cy="259045"/>
    <xdr:sp macro="" textlink="">
      <xdr:nvSpPr>
        <xdr:cNvPr id="193" name="民生費該当値テキスト"/>
        <xdr:cNvSpPr txBox="1"/>
      </xdr:nvSpPr>
      <xdr:spPr>
        <a:xfrm>
          <a:off x="4686300" y="1323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159187</xdr:rowOff>
    </xdr:from>
    <xdr:to>
      <xdr:col>5</xdr:col>
      <xdr:colOff>409575</xdr:colOff>
      <xdr:row>78</xdr:row>
      <xdr:rowOff>89337</xdr:rowOff>
    </xdr:to>
    <xdr:sp macro="" textlink="">
      <xdr:nvSpPr>
        <xdr:cNvPr id="194" name="円/楕円 193"/>
        <xdr:cNvSpPr/>
      </xdr:nvSpPr>
      <xdr:spPr>
        <a:xfrm>
          <a:off x="3746500" y="133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80464</xdr:rowOff>
    </xdr:from>
    <xdr:ext cx="599010" cy="259045"/>
    <xdr:sp macro="" textlink="">
      <xdr:nvSpPr>
        <xdr:cNvPr id="195" name="テキスト ボックス 194"/>
        <xdr:cNvSpPr txBox="1"/>
      </xdr:nvSpPr>
      <xdr:spPr>
        <a:xfrm>
          <a:off x="3497794" y="1345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13638</xdr:rowOff>
    </xdr:from>
    <xdr:to>
      <xdr:col>4</xdr:col>
      <xdr:colOff>206375</xdr:colOff>
      <xdr:row>78</xdr:row>
      <xdr:rowOff>115238</xdr:rowOff>
    </xdr:to>
    <xdr:sp macro="" textlink="">
      <xdr:nvSpPr>
        <xdr:cNvPr id="196" name="円/楕円 195"/>
        <xdr:cNvSpPr/>
      </xdr:nvSpPr>
      <xdr:spPr>
        <a:xfrm>
          <a:off x="2857500" y="13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106365</xdr:rowOff>
    </xdr:from>
    <xdr:ext cx="599010" cy="259045"/>
    <xdr:sp macro="" textlink="">
      <xdr:nvSpPr>
        <xdr:cNvPr id="197" name="テキスト ボックス 196"/>
        <xdr:cNvSpPr txBox="1"/>
      </xdr:nvSpPr>
      <xdr:spPr>
        <a:xfrm>
          <a:off x="2608794" y="1347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42959</xdr:rowOff>
    </xdr:from>
    <xdr:to>
      <xdr:col>3</xdr:col>
      <xdr:colOff>3175</xdr:colOff>
      <xdr:row>78</xdr:row>
      <xdr:rowOff>144559</xdr:rowOff>
    </xdr:to>
    <xdr:sp macro="" textlink="">
      <xdr:nvSpPr>
        <xdr:cNvPr id="198" name="円/楕円 197"/>
        <xdr:cNvSpPr/>
      </xdr:nvSpPr>
      <xdr:spPr>
        <a:xfrm>
          <a:off x="1968500" y="134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135686</xdr:rowOff>
    </xdr:from>
    <xdr:ext cx="599010" cy="259045"/>
    <xdr:sp macro="" textlink="">
      <xdr:nvSpPr>
        <xdr:cNvPr id="199" name="テキスト ボックス 198"/>
        <xdr:cNvSpPr txBox="1"/>
      </xdr:nvSpPr>
      <xdr:spPr>
        <a:xfrm>
          <a:off x="1719794" y="135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15184</xdr:rowOff>
    </xdr:from>
    <xdr:to>
      <xdr:col>1</xdr:col>
      <xdr:colOff>485775</xdr:colOff>
      <xdr:row>78</xdr:row>
      <xdr:rowOff>116784</xdr:rowOff>
    </xdr:to>
    <xdr:sp macro="" textlink="">
      <xdr:nvSpPr>
        <xdr:cNvPr id="200" name="円/楕円 199"/>
        <xdr:cNvSpPr/>
      </xdr:nvSpPr>
      <xdr:spPr>
        <a:xfrm>
          <a:off x="1079500" y="133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107911</xdr:rowOff>
    </xdr:from>
    <xdr:ext cx="599010" cy="259045"/>
    <xdr:sp macro="" textlink="">
      <xdr:nvSpPr>
        <xdr:cNvPr id="201" name="テキスト ボックス 200"/>
        <xdr:cNvSpPr txBox="1"/>
      </xdr:nvSpPr>
      <xdr:spPr>
        <a:xfrm>
          <a:off x="830794" y="1348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99161</xdr:rowOff>
    </xdr:from>
    <xdr:to>
      <xdr:col>6</xdr:col>
      <xdr:colOff>511175</xdr:colOff>
      <xdr:row>97</xdr:row>
      <xdr:rowOff>9269</xdr:rowOff>
    </xdr:to>
    <xdr:cxnSp macro="">
      <xdr:nvCxnSpPr>
        <xdr:cNvPr id="230" name="直線コネクタ 229"/>
        <xdr:cNvCxnSpPr/>
      </xdr:nvCxnSpPr>
      <xdr:spPr>
        <a:xfrm>
          <a:off x="3797300" y="16558361"/>
          <a:ext cx="838200" cy="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99161</xdr:rowOff>
    </xdr:from>
    <xdr:to>
      <xdr:col>5</xdr:col>
      <xdr:colOff>358775</xdr:colOff>
      <xdr:row>96</xdr:row>
      <xdr:rowOff>147008</xdr:rowOff>
    </xdr:to>
    <xdr:cxnSp macro="">
      <xdr:nvCxnSpPr>
        <xdr:cNvPr id="233" name="直線コネクタ 232"/>
        <xdr:cNvCxnSpPr/>
      </xdr:nvCxnSpPr>
      <xdr:spPr>
        <a:xfrm flipV="1">
          <a:off x="2908300" y="16558361"/>
          <a:ext cx="889000" cy="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5" name="テキスト ボックス 234"/>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147008</xdr:rowOff>
    </xdr:from>
    <xdr:to>
      <xdr:col>4</xdr:col>
      <xdr:colOff>155575</xdr:colOff>
      <xdr:row>97</xdr:row>
      <xdr:rowOff>67325</xdr:rowOff>
    </xdr:to>
    <xdr:cxnSp macro="">
      <xdr:nvCxnSpPr>
        <xdr:cNvPr id="236" name="直線コネクタ 235"/>
        <xdr:cNvCxnSpPr/>
      </xdr:nvCxnSpPr>
      <xdr:spPr>
        <a:xfrm flipV="1">
          <a:off x="2019300" y="16606208"/>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38" name="テキスト ボックス 237"/>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67325</xdr:rowOff>
    </xdr:from>
    <xdr:to>
      <xdr:col>2</xdr:col>
      <xdr:colOff>638175</xdr:colOff>
      <xdr:row>97</xdr:row>
      <xdr:rowOff>100777</xdr:rowOff>
    </xdr:to>
    <xdr:cxnSp macro="">
      <xdr:nvCxnSpPr>
        <xdr:cNvPr id="239" name="直線コネクタ 238"/>
        <xdr:cNvCxnSpPr/>
      </xdr:nvCxnSpPr>
      <xdr:spPr>
        <a:xfrm flipV="1">
          <a:off x="1130300" y="16697975"/>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129919</xdr:rowOff>
    </xdr:from>
    <xdr:to>
      <xdr:col>6</xdr:col>
      <xdr:colOff>561975</xdr:colOff>
      <xdr:row>97</xdr:row>
      <xdr:rowOff>60069</xdr:rowOff>
    </xdr:to>
    <xdr:sp macro="" textlink="">
      <xdr:nvSpPr>
        <xdr:cNvPr id="249" name="円/楕円 248"/>
        <xdr:cNvSpPr/>
      </xdr:nvSpPr>
      <xdr:spPr>
        <a:xfrm>
          <a:off x="4584700" y="165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152796</xdr:rowOff>
    </xdr:from>
    <xdr:ext cx="534377" cy="259045"/>
    <xdr:sp macro="" textlink="">
      <xdr:nvSpPr>
        <xdr:cNvPr id="250" name="衛生費該当値テキスト"/>
        <xdr:cNvSpPr txBox="1"/>
      </xdr:nvSpPr>
      <xdr:spPr>
        <a:xfrm>
          <a:off x="4686300" y="164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48361</xdr:rowOff>
    </xdr:from>
    <xdr:to>
      <xdr:col>5</xdr:col>
      <xdr:colOff>409575</xdr:colOff>
      <xdr:row>96</xdr:row>
      <xdr:rowOff>149961</xdr:rowOff>
    </xdr:to>
    <xdr:sp macro="" textlink="">
      <xdr:nvSpPr>
        <xdr:cNvPr id="251" name="円/楕円 250"/>
        <xdr:cNvSpPr/>
      </xdr:nvSpPr>
      <xdr:spPr>
        <a:xfrm>
          <a:off x="3746500" y="165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166488</xdr:rowOff>
    </xdr:from>
    <xdr:ext cx="534377" cy="259045"/>
    <xdr:sp macro="" textlink="">
      <xdr:nvSpPr>
        <xdr:cNvPr id="252" name="テキスト ボックス 251"/>
        <xdr:cNvSpPr txBox="1"/>
      </xdr:nvSpPr>
      <xdr:spPr>
        <a:xfrm>
          <a:off x="3530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96208</xdr:rowOff>
    </xdr:from>
    <xdr:to>
      <xdr:col>4</xdr:col>
      <xdr:colOff>206375</xdr:colOff>
      <xdr:row>97</xdr:row>
      <xdr:rowOff>26358</xdr:rowOff>
    </xdr:to>
    <xdr:sp macro="" textlink="">
      <xdr:nvSpPr>
        <xdr:cNvPr id="253" name="円/楕円 252"/>
        <xdr:cNvSpPr/>
      </xdr:nvSpPr>
      <xdr:spPr>
        <a:xfrm>
          <a:off x="2857500" y="165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42885</xdr:rowOff>
    </xdr:from>
    <xdr:ext cx="534377" cy="259045"/>
    <xdr:sp macro="" textlink="">
      <xdr:nvSpPr>
        <xdr:cNvPr id="254" name="テキスト ボックス 253"/>
        <xdr:cNvSpPr txBox="1"/>
      </xdr:nvSpPr>
      <xdr:spPr>
        <a:xfrm>
          <a:off x="2641111" y="163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16525</xdr:rowOff>
    </xdr:from>
    <xdr:to>
      <xdr:col>3</xdr:col>
      <xdr:colOff>3175</xdr:colOff>
      <xdr:row>97</xdr:row>
      <xdr:rowOff>118125</xdr:rowOff>
    </xdr:to>
    <xdr:sp macro="" textlink="">
      <xdr:nvSpPr>
        <xdr:cNvPr id="255" name="円/楕円 254"/>
        <xdr:cNvSpPr/>
      </xdr:nvSpPr>
      <xdr:spPr>
        <a:xfrm>
          <a:off x="1968500" y="166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109252</xdr:rowOff>
    </xdr:from>
    <xdr:ext cx="534377" cy="259045"/>
    <xdr:sp macro="" textlink="">
      <xdr:nvSpPr>
        <xdr:cNvPr id="256" name="テキスト ボックス 255"/>
        <xdr:cNvSpPr txBox="1"/>
      </xdr:nvSpPr>
      <xdr:spPr>
        <a:xfrm>
          <a:off x="1752111" y="167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49977</xdr:rowOff>
    </xdr:from>
    <xdr:to>
      <xdr:col>1</xdr:col>
      <xdr:colOff>485775</xdr:colOff>
      <xdr:row>97</xdr:row>
      <xdr:rowOff>151577</xdr:rowOff>
    </xdr:to>
    <xdr:sp macro="" textlink="">
      <xdr:nvSpPr>
        <xdr:cNvPr id="257" name="円/楕円 256"/>
        <xdr:cNvSpPr/>
      </xdr:nvSpPr>
      <xdr:spPr>
        <a:xfrm>
          <a:off x="1079500" y="166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142704</xdr:rowOff>
    </xdr:from>
    <xdr:ext cx="534377" cy="259045"/>
    <xdr:sp macro="" textlink="">
      <xdr:nvSpPr>
        <xdr:cNvPr id="258" name="テキスト ボックス 257"/>
        <xdr:cNvSpPr txBox="1"/>
      </xdr:nvSpPr>
      <xdr:spPr>
        <a:xfrm>
          <a:off x="863111" y="167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77597</xdr:rowOff>
    </xdr:from>
    <xdr:to>
      <xdr:col>15</xdr:col>
      <xdr:colOff>180975</xdr:colOff>
      <xdr:row>38</xdr:row>
      <xdr:rowOff>92456</xdr:rowOff>
    </xdr:to>
    <xdr:cxnSp macro="">
      <xdr:nvCxnSpPr>
        <xdr:cNvPr id="287" name="直線コネクタ 286"/>
        <xdr:cNvCxnSpPr/>
      </xdr:nvCxnSpPr>
      <xdr:spPr>
        <a:xfrm>
          <a:off x="9639300" y="659269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77597</xdr:rowOff>
    </xdr:from>
    <xdr:to>
      <xdr:col>14</xdr:col>
      <xdr:colOff>28575</xdr:colOff>
      <xdr:row>38</xdr:row>
      <xdr:rowOff>90742</xdr:rowOff>
    </xdr:to>
    <xdr:cxnSp macro="">
      <xdr:nvCxnSpPr>
        <xdr:cNvPr id="290" name="直線コネクタ 289"/>
        <xdr:cNvCxnSpPr/>
      </xdr:nvCxnSpPr>
      <xdr:spPr>
        <a:xfrm flipV="1">
          <a:off x="8750300" y="6592697"/>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84645</xdr:rowOff>
    </xdr:from>
    <xdr:to>
      <xdr:col>12</xdr:col>
      <xdr:colOff>511175</xdr:colOff>
      <xdr:row>38</xdr:row>
      <xdr:rowOff>90742</xdr:rowOff>
    </xdr:to>
    <xdr:cxnSp macro="">
      <xdr:nvCxnSpPr>
        <xdr:cNvPr id="293" name="直線コネクタ 292"/>
        <xdr:cNvCxnSpPr/>
      </xdr:nvCxnSpPr>
      <xdr:spPr>
        <a:xfrm>
          <a:off x="7861300" y="6599745"/>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84645</xdr:rowOff>
    </xdr:from>
    <xdr:to>
      <xdr:col>11</xdr:col>
      <xdr:colOff>307975</xdr:colOff>
      <xdr:row>38</xdr:row>
      <xdr:rowOff>87503</xdr:rowOff>
    </xdr:to>
    <xdr:cxnSp macro="">
      <xdr:nvCxnSpPr>
        <xdr:cNvPr id="296" name="直線コネクタ 295"/>
        <xdr:cNvCxnSpPr/>
      </xdr:nvCxnSpPr>
      <xdr:spPr>
        <a:xfrm flipV="1">
          <a:off x="6972300" y="65997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41656</xdr:rowOff>
    </xdr:from>
    <xdr:to>
      <xdr:col>15</xdr:col>
      <xdr:colOff>231775</xdr:colOff>
      <xdr:row>38</xdr:row>
      <xdr:rowOff>143256</xdr:rowOff>
    </xdr:to>
    <xdr:sp macro="" textlink="">
      <xdr:nvSpPr>
        <xdr:cNvPr id="306" name="円/楕円 305"/>
        <xdr:cNvSpPr/>
      </xdr:nvSpPr>
      <xdr:spPr>
        <a:xfrm>
          <a:off x="104267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1795</xdr:rowOff>
    </xdr:from>
    <xdr:ext cx="378565" cy="259045"/>
    <xdr:sp macro="" textlink="">
      <xdr:nvSpPr>
        <xdr:cNvPr id="307" name="労働費該当値テキスト"/>
        <xdr:cNvSpPr txBox="1"/>
      </xdr:nvSpPr>
      <xdr:spPr>
        <a:xfrm>
          <a:off x="10528300"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26797</xdr:rowOff>
    </xdr:from>
    <xdr:to>
      <xdr:col>14</xdr:col>
      <xdr:colOff>79375</xdr:colOff>
      <xdr:row>38</xdr:row>
      <xdr:rowOff>128397</xdr:rowOff>
    </xdr:to>
    <xdr:sp macro="" textlink="">
      <xdr:nvSpPr>
        <xdr:cNvPr id="308" name="円/楕円 307"/>
        <xdr:cNvSpPr/>
      </xdr:nvSpPr>
      <xdr:spPr>
        <a:xfrm>
          <a:off x="9588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119524</xdr:rowOff>
    </xdr:from>
    <xdr:ext cx="378565" cy="259045"/>
    <xdr:sp macro="" textlink="">
      <xdr:nvSpPr>
        <xdr:cNvPr id="309" name="テキスト ボックス 308"/>
        <xdr:cNvSpPr txBox="1"/>
      </xdr:nvSpPr>
      <xdr:spPr>
        <a:xfrm>
          <a:off x="9450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39942</xdr:rowOff>
    </xdr:from>
    <xdr:to>
      <xdr:col>12</xdr:col>
      <xdr:colOff>561975</xdr:colOff>
      <xdr:row>38</xdr:row>
      <xdr:rowOff>141542</xdr:rowOff>
    </xdr:to>
    <xdr:sp macro="" textlink="">
      <xdr:nvSpPr>
        <xdr:cNvPr id="310" name="円/楕円 309"/>
        <xdr:cNvSpPr/>
      </xdr:nvSpPr>
      <xdr:spPr>
        <a:xfrm>
          <a:off x="8699500" y="65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132669</xdr:rowOff>
    </xdr:from>
    <xdr:ext cx="378565" cy="259045"/>
    <xdr:sp macro="" textlink="">
      <xdr:nvSpPr>
        <xdr:cNvPr id="311" name="テキスト ボックス 310"/>
        <xdr:cNvSpPr txBox="1"/>
      </xdr:nvSpPr>
      <xdr:spPr>
        <a:xfrm>
          <a:off x="8561017"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33845</xdr:rowOff>
    </xdr:from>
    <xdr:to>
      <xdr:col>11</xdr:col>
      <xdr:colOff>358775</xdr:colOff>
      <xdr:row>38</xdr:row>
      <xdr:rowOff>135445</xdr:rowOff>
    </xdr:to>
    <xdr:sp macro="" textlink="">
      <xdr:nvSpPr>
        <xdr:cNvPr id="312" name="円/楕円 311"/>
        <xdr:cNvSpPr/>
      </xdr:nvSpPr>
      <xdr:spPr>
        <a:xfrm>
          <a:off x="78105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126572</xdr:rowOff>
    </xdr:from>
    <xdr:ext cx="378565" cy="259045"/>
    <xdr:sp macro="" textlink="">
      <xdr:nvSpPr>
        <xdr:cNvPr id="313" name="テキスト ボックス 312"/>
        <xdr:cNvSpPr txBox="1"/>
      </xdr:nvSpPr>
      <xdr:spPr>
        <a:xfrm>
          <a:off x="7672017" y="6641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36703</xdr:rowOff>
    </xdr:from>
    <xdr:to>
      <xdr:col>10</xdr:col>
      <xdr:colOff>155575</xdr:colOff>
      <xdr:row>38</xdr:row>
      <xdr:rowOff>138303</xdr:rowOff>
    </xdr:to>
    <xdr:sp macro="" textlink="">
      <xdr:nvSpPr>
        <xdr:cNvPr id="314" name="円/楕円 313"/>
        <xdr:cNvSpPr/>
      </xdr:nvSpPr>
      <xdr:spPr>
        <a:xfrm>
          <a:off x="6921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129430</xdr:rowOff>
    </xdr:from>
    <xdr:ext cx="378565" cy="259045"/>
    <xdr:sp macro="" textlink="">
      <xdr:nvSpPr>
        <xdr:cNvPr id="315" name="テキスト ボックス 314"/>
        <xdr:cNvSpPr txBox="1"/>
      </xdr:nvSpPr>
      <xdr:spPr>
        <a:xfrm>
          <a:off x="6783017" y="6644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106032</xdr:rowOff>
    </xdr:from>
    <xdr:to>
      <xdr:col>15</xdr:col>
      <xdr:colOff>180975</xdr:colOff>
      <xdr:row>57</xdr:row>
      <xdr:rowOff>144983</xdr:rowOff>
    </xdr:to>
    <xdr:cxnSp macro="">
      <xdr:nvCxnSpPr>
        <xdr:cNvPr id="344" name="直線コネクタ 343"/>
        <xdr:cNvCxnSpPr/>
      </xdr:nvCxnSpPr>
      <xdr:spPr>
        <a:xfrm>
          <a:off x="9639300" y="9878682"/>
          <a:ext cx="838200" cy="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106032</xdr:rowOff>
    </xdr:from>
    <xdr:to>
      <xdr:col>14</xdr:col>
      <xdr:colOff>28575</xdr:colOff>
      <xdr:row>58</xdr:row>
      <xdr:rowOff>14135</xdr:rowOff>
    </xdr:to>
    <xdr:cxnSp macro="">
      <xdr:nvCxnSpPr>
        <xdr:cNvPr id="347" name="直線コネクタ 346"/>
        <xdr:cNvCxnSpPr/>
      </xdr:nvCxnSpPr>
      <xdr:spPr>
        <a:xfrm flipV="1">
          <a:off x="8750300" y="987868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166039</xdr:rowOff>
    </xdr:from>
    <xdr:to>
      <xdr:col>12</xdr:col>
      <xdr:colOff>511175</xdr:colOff>
      <xdr:row>58</xdr:row>
      <xdr:rowOff>14135</xdr:rowOff>
    </xdr:to>
    <xdr:cxnSp macro="">
      <xdr:nvCxnSpPr>
        <xdr:cNvPr id="350" name="直線コネクタ 349"/>
        <xdr:cNvCxnSpPr/>
      </xdr:nvCxnSpPr>
      <xdr:spPr>
        <a:xfrm>
          <a:off x="7861300" y="9938689"/>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165303</xdr:rowOff>
    </xdr:from>
    <xdr:to>
      <xdr:col>11</xdr:col>
      <xdr:colOff>307975</xdr:colOff>
      <xdr:row>57</xdr:row>
      <xdr:rowOff>166039</xdr:rowOff>
    </xdr:to>
    <xdr:cxnSp macro="">
      <xdr:nvCxnSpPr>
        <xdr:cNvPr id="353" name="直線コネクタ 352"/>
        <xdr:cNvCxnSpPr/>
      </xdr:nvCxnSpPr>
      <xdr:spPr>
        <a:xfrm>
          <a:off x="6972300" y="9937953"/>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94183</xdr:rowOff>
    </xdr:from>
    <xdr:to>
      <xdr:col>15</xdr:col>
      <xdr:colOff>231775</xdr:colOff>
      <xdr:row>58</xdr:row>
      <xdr:rowOff>24333</xdr:rowOff>
    </xdr:to>
    <xdr:sp macro="" textlink="">
      <xdr:nvSpPr>
        <xdr:cNvPr id="363" name="円/楕円 362"/>
        <xdr:cNvSpPr/>
      </xdr:nvSpPr>
      <xdr:spPr>
        <a:xfrm>
          <a:off x="10426700" y="98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117060</xdr:rowOff>
    </xdr:from>
    <xdr:ext cx="534377" cy="259045"/>
    <xdr:sp macro="" textlink="">
      <xdr:nvSpPr>
        <xdr:cNvPr id="364" name="農林水産業費該当値テキスト"/>
        <xdr:cNvSpPr txBox="1"/>
      </xdr:nvSpPr>
      <xdr:spPr>
        <a:xfrm>
          <a:off x="10528300" y="97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55232</xdr:rowOff>
    </xdr:from>
    <xdr:to>
      <xdr:col>14</xdr:col>
      <xdr:colOff>79375</xdr:colOff>
      <xdr:row>57</xdr:row>
      <xdr:rowOff>156832</xdr:rowOff>
    </xdr:to>
    <xdr:sp macro="" textlink="">
      <xdr:nvSpPr>
        <xdr:cNvPr id="365" name="円/楕円 364"/>
        <xdr:cNvSpPr/>
      </xdr:nvSpPr>
      <xdr:spPr>
        <a:xfrm>
          <a:off x="9588500" y="98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147959</xdr:rowOff>
    </xdr:from>
    <xdr:ext cx="534377" cy="259045"/>
    <xdr:sp macro="" textlink="">
      <xdr:nvSpPr>
        <xdr:cNvPr id="366" name="テキスト ボックス 365"/>
        <xdr:cNvSpPr txBox="1"/>
      </xdr:nvSpPr>
      <xdr:spPr>
        <a:xfrm>
          <a:off x="9372111" y="99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134785</xdr:rowOff>
    </xdr:from>
    <xdr:to>
      <xdr:col>12</xdr:col>
      <xdr:colOff>561975</xdr:colOff>
      <xdr:row>58</xdr:row>
      <xdr:rowOff>64935</xdr:rowOff>
    </xdr:to>
    <xdr:sp macro="" textlink="">
      <xdr:nvSpPr>
        <xdr:cNvPr id="367" name="円/楕円 366"/>
        <xdr:cNvSpPr/>
      </xdr:nvSpPr>
      <xdr:spPr>
        <a:xfrm>
          <a:off x="86995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56062</xdr:rowOff>
    </xdr:from>
    <xdr:ext cx="534377" cy="259045"/>
    <xdr:sp macro="" textlink="">
      <xdr:nvSpPr>
        <xdr:cNvPr id="368" name="テキスト ボックス 367"/>
        <xdr:cNvSpPr txBox="1"/>
      </xdr:nvSpPr>
      <xdr:spPr>
        <a:xfrm>
          <a:off x="8483111" y="100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115239</xdr:rowOff>
    </xdr:from>
    <xdr:to>
      <xdr:col>11</xdr:col>
      <xdr:colOff>358775</xdr:colOff>
      <xdr:row>58</xdr:row>
      <xdr:rowOff>45389</xdr:rowOff>
    </xdr:to>
    <xdr:sp macro="" textlink="">
      <xdr:nvSpPr>
        <xdr:cNvPr id="369" name="円/楕円 368"/>
        <xdr:cNvSpPr/>
      </xdr:nvSpPr>
      <xdr:spPr>
        <a:xfrm>
          <a:off x="7810500" y="9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36516</xdr:rowOff>
    </xdr:from>
    <xdr:ext cx="534377" cy="259045"/>
    <xdr:sp macro="" textlink="">
      <xdr:nvSpPr>
        <xdr:cNvPr id="370" name="テキスト ボックス 369"/>
        <xdr:cNvSpPr txBox="1"/>
      </xdr:nvSpPr>
      <xdr:spPr>
        <a:xfrm>
          <a:off x="7594111" y="99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114503</xdr:rowOff>
    </xdr:from>
    <xdr:to>
      <xdr:col>10</xdr:col>
      <xdr:colOff>155575</xdr:colOff>
      <xdr:row>58</xdr:row>
      <xdr:rowOff>44653</xdr:rowOff>
    </xdr:to>
    <xdr:sp macro="" textlink="">
      <xdr:nvSpPr>
        <xdr:cNvPr id="371" name="円/楕円 370"/>
        <xdr:cNvSpPr/>
      </xdr:nvSpPr>
      <xdr:spPr>
        <a:xfrm>
          <a:off x="6921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35780</xdr:rowOff>
    </xdr:from>
    <xdr:ext cx="534377" cy="259045"/>
    <xdr:sp macro="" textlink="">
      <xdr:nvSpPr>
        <xdr:cNvPr id="372" name="テキスト ボックス 371"/>
        <xdr:cNvSpPr txBox="1"/>
      </xdr:nvSpPr>
      <xdr:spPr>
        <a:xfrm>
          <a:off x="6705111" y="9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144752</xdr:rowOff>
    </xdr:from>
    <xdr:to>
      <xdr:col>15</xdr:col>
      <xdr:colOff>180975</xdr:colOff>
      <xdr:row>75</xdr:row>
      <xdr:rowOff>56010</xdr:rowOff>
    </xdr:to>
    <xdr:cxnSp macro="">
      <xdr:nvCxnSpPr>
        <xdr:cNvPr id="399" name="直線コネクタ 398"/>
        <xdr:cNvCxnSpPr/>
      </xdr:nvCxnSpPr>
      <xdr:spPr>
        <a:xfrm>
          <a:off x="9639300" y="12832052"/>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144752</xdr:rowOff>
    </xdr:from>
    <xdr:to>
      <xdr:col>14</xdr:col>
      <xdr:colOff>28575</xdr:colOff>
      <xdr:row>75</xdr:row>
      <xdr:rowOff>47848</xdr:rowOff>
    </xdr:to>
    <xdr:cxnSp macro="">
      <xdr:nvCxnSpPr>
        <xdr:cNvPr id="402" name="直線コネクタ 401"/>
        <xdr:cNvCxnSpPr/>
      </xdr:nvCxnSpPr>
      <xdr:spPr>
        <a:xfrm flipV="1">
          <a:off x="8750300" y="12832052"/>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167203</xdr:rowOff>
    </xdr:from>
    <xdr:ext cx="534377" cy="259045"/>
    <xdr:sp macro="" textlink="">
      <xdr:nvSpPr>
        <xdr:cNvPr id="404" name="テキスト ボックス 403"/>
        <xdr:cNvSpPr txBox="1"/>
      </xdr:nvSpPr>
      <xdr:spPr>
        <a:xfrm>
          <a:off x="9372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47848</xdr:rowOff>
    </xdr:from>
    <xdr:to>
      <xdr:col>12</xdr:col>
      <xdr:colOff>511175</xdr:colOff>
      <xdr:row>75</xdr:row>
      <xdr:rowOff>110256</xdr:rowOff>
    </xdr:to>
    <xdr:cxnSp macro="">
      <xdr:nvCxnSpPr>
        <xdr:cNvPr id="405" name="直線コネクタ 404"/>
        <xdr:cNvCxnSpPr/>
      </xdr:nvCxnSpPr>
      <xdr:spPr>
        <a:xfrm flipV="1">
          <a:off x="7861300" y="12906598"/>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22407</xdr:rowOff>
    </xdr:from>
    <xdr:ext cx="534377" cy="259045"/>
    <xdr:sp macro="" textlink="">
      <xdr:nvSpPr>
        <xdr:cNvPr id="407" name="テキスト ボックス 406"/>
        <xdr:cNvSpPr txBox="1"/>
      </xdr:nvSpPr>
      <xdr:spPr>
        <a:xfrm>
          <a:off x="848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110256</xdr:rowOff>
    </xdr:from>
    <xdr:to>
      <xdr:col>11</xdr:col>
      <xdr:colOff>307975</xdr:colOff>
      <xdr:row>75</xdr:row>
      <xdr:rowOff>126258</xdr:rowOff>
    </xdr:to>
    <xdr:cxnSp macro="">
      <xdr:nvCxnSpPr>
        <xdr:cNvPr id="408" name="直線コネクタ 407"/>
        <xdr:cNvCxnSpPr/>
      </xdr:nvCxnSpPr>
      <xdr:spPr>
        <a:xfrm flipV="1">
          <a:off x="6972300" y="129690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0" name="テキスト ボックス 409"/>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2" name="テキスト ボックス 411"/>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5210</xdr:rowOff>
    </xdr:from>
    <xdr:to>
      <xdr:col>15</xdr:col>
      <xdr:colOff>231775</xdr:colOff>
      <xdr:row>75</xdr:row>
      <xdr:rowOff>106810</xdr:rowOff>
    </xdr:to>
    <xdr:sp macro="" textlink="">
      <xdr:nvSpPr>
        <xdr:cNvPr id="418" name="円/楕円 417"/>
        <xdr:cNvSpPr/>
      </xdr:nvSpPr>
      <xdr:spPr>
        <a:xfrm>
          <a:off x="10426700" y="128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28087</xdr:rowOff>
    </xdr:from>
    <xdr:ext cx="534377" cy="259045"/>
    <xdr:sp macro="" textlink="">
      <xdr:nvSpPr>
        <xdr:cNvPr id="419" name="商工費該当値テキスト"/>
        <xdr:cNvSpPr txBox="1"/>
      </xdr:nvSpPr>
      <xdr:spPr>
        <a:xfrm>
          <a:off x="10528300" y="1271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93952</xdr:rowOff>
    </xdr:from>
    <xdr:to>
      <xdr:col>14</xdr:col>
      <xdr:colOff>79375</xdr:colOff>
      <xdr:row>75</xdr:row>
      <xdr:rowOff>24102</xdr:rowOff>
    </xdr:to>
    <xdr:sp macro="" textlink="">
      <xdr:nvSpPr>
        <xdr:cNvPr id="420" name="円/楕円 419"/>
        <xdr:cNvSpPr/>
      </xdr:nvSpPr>
      <xdr:spPr>
        <a:xfrm>
          <a:off x="9588500" y="127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40629</xdr:rowOff>
    </xdr:from>
    <xdr:ext cx="534377" cy="259045"/>
    <xdr:sp macro="" textlink="">
      <xdr:nvSpPr>
        <xdr:cNvPr id="421" name="テキスト ボックス 420"/>
        <xdr:cNvSpPr txBox="1"/>
      </xdr:nvSpPr>
      <xdr:spPr>
        <a:xfrm>
          <a:off x="9372111" y="125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168498</xdr:rowOff>
    </xdr:from>
    <xdr:to>
      <xdr:col>12</xdr:col>
      <xdr:colOff>561975</xdr:colOff>
      <xdr:row>75</xdr:row>
      <xdr:rowOff>98648</xdr:rowOff>
    </xdr:to>
    <xdr:sp macro="" textlink="">
      <xdr:nvSpPr>
        <xdr:cNvPr id="422" name="円/楕円 421"/>
        <xdr:cNvSpPr/>
      </xdr:nvSpPr>
      <xdr:spPr>
        <a:xfrm>
          <a:off x="8699500" y="128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115175</xdr:rowOff>
    </xdr:from>
    <xdr:ext cx="534377" cy="259045"/>
    <xdr:sp macro="" textlink="">
      <xdr:nvSpPr>
        <xdr:cNvPr id="423" name="テキスト ボックス 422"/>
        <xdr:cNvSpPr txBox="1"/>
      </xdr:nvSpPr>
      <xdr:spPr>
        <a:xfrm>
          <a:off x="8483111" y="1263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59456</xdr:rowOff>
    </xdr:from>
    <xdr:to>
      <xdr:col>11</xdr:col>
      <xdr:colOff>358775</xdr:colOff>
      <xdr:row>75</xdr:row>
      <xdr:rowOff>161057</xdr:rowOff>
    </xdr:to>
    <xdr:sp macro="" textlink="">
      <xdr:nvSpPr>
        <xdr:cNvPr id="424" name="円/楕円 423"/>
        <xdr:cNvSpPr/>
      </xdr:nvSpPr>
      <xdr:spPr>
        <a:xfrm>
          <a:off x="7810500" y="12918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6133</xdr:rowOff>
    </xdr:from>
    <xdr:ext cx="534377" cy="259045"/>
    <xdr:sp macro="" textlink="">
      <xdr:nvSpPr>
        <xdr:cNvPr id="425" name="テキスト ボックス 424"/>
        <xdr:cNvSpPr txBox="1"/>
      </xdr:nvSpPr>
      <xdr:spPr>
        <a:xfrm>
          <a:off x="7594111" y="126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75458</xdr:rowOff>
    </xdr:from>
    <xdr:to>
      <xdr:col>10</xdr:col>
      <xdr:colOff>155575</xdr:colOff>
      <xdr:row>76</xdr:row>
      <xdr:rowOff>5609</xdr:rowOff>
    </xdr:to>
    <xdr:sp macro="" textlink="">
      <xdr:nvSpPr>
        <xdr:cNvPr id="426" name="円/楕円 425"/>
        <xdr:cNvSpPr/>
      </xdr:nvSpPr>
      <xdr:spPr>
        <a:xfrm>
          <a:off x="6921500" y="12934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22135</xdr:rowOff>
    </xdr:from>
    <xdr:ext cx="534377" cy="259045"/>
    <xdr:sp macro="" textlink="">
      <xdr:nvSpPr>
        <xdr:cNvPr id="427" name="テキスト ボックス 426"/>
        <xdr:cNvSpPr txBox="1"/>
      </xdr:nvSpPr>
      <xdr:spPr>
        <a:xfrm>
          <a:off x="6705111" y="12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103840</xdr:rowOff>
    </xdr:from>
    <xdr:to>
      <xdr:col>15</xdr:col>
      <xdr:colOff>180975</xdr:colOff>
      <xdr:row>98</xdr:row>
      <xdr:rowOff>110093</xdr:rowOff>
    </xdr:to>
    <xdr:cxnSp macro="">
      <xdr:nvCxnSpPr>
        <xdr:cNvPr id="456" name="直線コネクタ 455"/>
        <xdr:cNvCxnSpPr/>
      </xdr:nvCxnSpPr>
      <xdr:spPr>
        <a:xfrm>
          <a:off x="9639300" y="16905940"/>
          <a:ext cx="8382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75124</xdr:rowOff>
    </xdr:from>
    <xdr:to>
      <xdr:col>14</xdr:col>
      <xdr:colOff>28575</xdr:colOff>
      <xdr:row>98</xdr:row>
      <xdr:rowOff>103840</xdr:rowOff>
    </xdr:to>
    <xdr:cxnSp macro="">
      <xdr:nvCxnSpPr>
        <xdr:cNvPr id="459" name="直線コネクタ 458"/>
        <xdr:cNvCxnSpPr/>
      </xdr:nvCxnSpPr>
      <xdr:spPr>
        <a:xfrm>
          <a:off x="8750300" y="16877224"/>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75124</xdr:rowOff>
    </xdr:from>
    <xdr:to>
      <xdr:col>12</xdr:col>
      <xdr:colOff>511175</xdr:colOff>
      <xdr:row>98</xdr:row>
      <xdr:rowOff>97879</xdr:rowOff>
    </xdr:to>
    <xdr:cxnSp macro="">
      <xdr:nvCxnSpPr>
        <xdr:cNvPr id="462" name="直線コネクタ 461"/>
        <xdr:cNvCxnSpPr/>
      </xdr:nvCxnSpPr>
      <xdr:spPr>
        <a:xfrm flipV="1">
          <a:off x="7861300" y="16877224"/>
          <a:ext cx="889000" cy="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142462</xdr:rowOff>
    </xdr:from>
    <xdr:ext cx="534377" cy="259045"/>
    <xdr:sp macro="" textlink="">
      <xdr:nvSpPr>
        <xdr:cNvPr id="464" name="テキスト ボックス 463"/>
        <xdr:cNvSpPr txBox="1"/>
      </xdr:nvSpPr>
      <xdr:spPr>
        <a:xfrm>
          <a:off x="8483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97879</xdr:rowOff>
    </xdr:from>
    <xdr:to>
      <xdr:col>11</xdr:col>
      <xdr:colOff>307975</xdr:colOff>
      <xdr:row>98</xdr:row>
      <xdr:rowOff>125454</xdr:rowOff>
    </xdr:to>
    <xdr:cxnSp macro="">
      <xdr:nvCxnSpPr>
        <xdr:cNvPr id="465" name="直線コネクタ 464"/>
        <xdr:cNvCxnSpPr/>
      </xdr:nvCxnSpPr>
      <xdr:spPr>
        <a:xfrm flipV="1">
          <a:off x="6972300" y="16899979"/>
          <a:ext cx="8890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155588</xdr:rowOff>
    </xdr:from>
    <xdr:ext cx="534377" cy="259045"/>
    <xdr:sp macro="" textlink="">
      <xdr:nvSpPr>
        <xdr:cNvPr id="467" name="テキスト ボックス 466"/>
        <xdr:cNvSpPr txBox="1"/>
      </xdr:nvSpPr>
      <xdr:spPr>
        <a:xfrm>
          <a:off x="7594111" y="169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59293</xdr:rowOff>
    </xdr:from>
    <xdr:to>
      <xdr:col>15</xdr:col>
      <xdr:colOff>231775</xdr:colOff>
      <xdr:row>98</xdr:row>
      <xdr:rowOff>160893</xdr:rowOff>
    </xdr:to>
    <xdr:sp macro="" textlink="">
      <xdr:nvSpPr>
        <xdr:cNvPr id="475" name="円/楕円 474"/>
        <xdr:cNvSpPr/>
      </xdr:nvSpPr>
      <xdr:spPr>
        <a:xfrm>
          <a:off x="10426700" y="168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18670</xdr:rowOff>
    </xdr:from>
    <xdr:ext cx="534377" cy="259045"/>
    <xdr:sp macro="" textlink="">
      <xdr:nvSpPr>
        <xdr:cNvPr id="476" name="土木費該当値テキスト"/>
        <xdr:cNvSpPr txBox="1"/>
      </xdr:nvSpPr>
      <xdr:spPr>
        <a:xfrm>
          <a:off x="10528300" y="1664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53040</xdr:rowOff>
    </xdr:from>
    <xdr:to>
      <xdr:col>14</xdr:col>
      <xdr:colOff>79375</xdr:colOff>
      <xdr:row>98</xdr:row>
      <xdr:rowOff>154640</xdr:rowOff>
    </xdr:to>
    <xdr:sp macro="" textlink="">
      <xdr:nvSpPr>
        <xdr:cNvPr id="477" name="円/楕円 476"/>
        <xdr:cNvSpPr/>
      </xdr:nvSpPr>
      <xdr:spPr>
        <a:xfrm>
          <a:off x="9588500" y="168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145767</xdr:rowOff>
    </xdr:from>
    <xdr:ext cx="534377" cy="259045"/>
    <xdr:sp macro="" textlink="">
      <xdr:nvSpPr>
        <xdr:cNvPr id="478" name="テキスト ボックス 477"/>
        <xdr:cNvSpPr txBox="1"/>
      </xdr:nvSpPr>
      <xdr:spPr>
        <a:xfrm>
          <a:off x="9372111" y="1694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24324</xdr:rowOff>
    </xdr:from>
    <xdr:to>
      <xdr:col>12</xdr:col>
      <xdr:colOff>561975</xdr:colOff>
      <xdr:row>98</xdr:row>
      <xdr:rowOff>125924</xdr:rowOff>
    </xdr:to>
    <xdr:sp macro="" textlink="">
      <xdr:nvSpPr>
        <xdr:cNvPr id="479" name="円/楕円 478"/>
        <xdr:cNvSpPr/>
      </xdr:nvSpPr>
      <xdr:spPr>
        <a:xfrm>
          <a:off x="8699500" y="168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142451</xdr:rowOff>
    </xdr:from>
    <xdr:ext cx="534377" cy="259045"/>
    <xdr:sp macro="" textlink="">
      <xdr:nvSpPr>
        <xdr:cNvPr id="480" name="テキスト ボックス 479"/>
        <xdr:cNvSpPr txBox="1"/>
      </xdr:nvSpPr>
      <xdr:spPr>
        <a:xfrm>
          <a:off x="8483111" y="166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47079</xdr:rowOff>
    </xdr:from>
    <xdr:to>
      <xdr:col>11</xdr:col>
      <xdr:colOff>358775</xdr:colOff>
      <xdr:row>98</xdr:row>
      <xdr:rowOff>148679</xdr:rowOff>
    </xdr:to>
    <xdr:sp macro="" textlink="">
      <xdr:nvSpPr>
        <xdr:cNvPr id="481" name="円/楕円 480"/>
        <xdr:cNvSpPr/>
      </xdr:nvSpPr>
      <xdr:spPr>
        <a:xfrm>
          <a:off x="7810500" y="168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165206</xdr:rowOff>
    </xdr:from>
    <xdr:ext cx="534377" cy="259045"/>
    <xdr:sp macro="" textlink="">
      <xdr:nvSpPr>
        <xdr:cNvPr id="482" name="テキスト ボックス 481"/>
        <xdr:cNvSpPr txBox="1"/>
      </xdr:nvSpPr>
      <xdr:spPr>
        <a:xfrm>
          <a:off x="7594111"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74654</xdr:rowOff>
    </xdr:from>
    <xdr:to>
      <xdr:col>10</xdr:col>
      <xdr:colOff>155575</xdr:colOff>
      <xdr:row>99</xdr:row>
      <xdr:rowOff>4804</xdr:rowOff>
    </xdr:to>
    <xdr:sp macro="" textlink="">
      <xdr:nvSpPr>
        <xdr:cNvPr id="483" name="円/楕円 482"/>
        <xdr:cNvSpPr/>
      </xdr:nvSpPr>
      <xdr:spPr>
        <a:xfrm>
          <a:off x="6921500" y="168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167381</xdr:rowOff>
    </xdr:from>
    <xdr:ext cx="534377" cy="259045"/>
    <xdr:sp macro="" textlink="">
      <xdr:nvSpPr>
        <xdr:cNvPr id="484" name="テキスト ボックス 483"/>
        <xdr:cNvSpPr txBox="1"/>
      </xdr:nvSpPr>
      <xdr:spPr>
        <a:xfrm>
          <a:off x="6705111" y="16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68556</xdr:rowOff>
    </xdr:from>
    <xdr:to>
      <xdr:col>23</xdr:col>
      <xdr:colOff>517525</xdr:colOff>
      <xdr:row>37</xdr:row>
      <xdr:rowOff>70059</xdr:rowOff>
    </xdr:to>
    <xdr:cxnSp macro="">
      <xdr:nvCxnSpPr>
        <xdr:cNvPr id="515" name="直線コネクタ 514"/>
        <xdr:cNvCxnSpPr/>
      </xdr:nvCxnSpPr>
      <xdr:spPr>
        <a:xfrm flipV="1">
          <a:off x="15481300" y="6240756"/>
          <a:ext cx="838200" cy="17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41827</xdr:rowOff>
    </xdr:from>
    <xdr:to>
      <xdr:col>22</xdr:col>
      <xdr:colOff>365125</xdr:colOff>
      <xdr:row>37</xdr:row>
      <xdr:rowOff>70059</xdr:rowOff>
    </xdr:to>
    <xdr:cxnSp macro="">
      <xdr:nvCxnSpPr>
        <xdr:cNvPr id="518" name="直線コネクタ 517"/>
        <xdr:cNvCxnSpPr/>
      </xdr:nvCxnSpPr>
      <xdr:spPr>
        <a:xfrm>
          <a:off x="14592300" y="638547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0" name="テキスト ボックス 519"/>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41827</xdr:rowOff>
    </xdr:from>
    <xdr:to>
      <xdr:col>21</xdr:col>
      <xdr:colOff>161925</xdr:colOff>
      <xdr:row>37</xdr:row>
      <xdr:rowOff>85636</xdr:rowOff>
    </xdr:to>
    <xdr:cxnSp macro="">
      <xdr:nvCxnSpPr>
        <xdr:cNvPr id="521" name="直線コネクタ 520"/>
        <xdr:cNvCxnSpPr/>
      </xdr:nvCxnSpPr>
      <xdr:spPr>
        <a:xfrm flipV="1">
          <a:off x="13703300" y="6385477"/>
          <a:ext cx="889000" cy="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3" name="テキスト ボックス 522"/>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69455</xdr:rowOff>
    </xdr:from>
    <xdr:to>
      <xdr:col>19</xdr:col>
      <xdr:colOff>644525</xdr:colOff>
      <xdr:row>37</xdr:row>
      <xdr:rowOff>85636</xdr:rowOff>
    </xdr:to>
    <xdr:cxnSp macro="">
      <xdr:nvCxnSpPr>
        <xdr:cNvPr id="524" name="直線コネクタ 523"/>
        <xdr:cNvCxnSpPr/>
      </xdr:nvCxnSpPr>
      <xdr:spPr>
        <a:xfrm>
          <a:off x="12814300" y="6413105"/>
          <a:ext cx="8890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17756</xdr:rowOff>
    </xdr:from>
    <xdr:to>
      <xdr:col>23</xdr:col>
      <xdr:colOff>568325</xdr:colOff>
      <xdr:row>36</xdr:row>
      <xdr:rowOff>119356</xdr:rowOff>
    </xdr:to>
    <xdr:sp macro="" textlink="">
      <xdr:nvSpPr>
        <xdr:cNvPr id="534" name="円/楕円 533"/>
        <xdr:cNvSpPr/>
      </xdr:nvSpPr>
      <xdr:spPr>
        <a:xfrm>
          <a:off x="16268700" y="6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40633</xdr:rowOff>
    </xdr:from>
    <xdr:ext cx="534377" cy="259045"/>
    <xdr:sp macro="" textlink="">
      <xdr:nvSpPr>
        <xdr:cNvPr id="535" name="消防費該当値テキスト"/>
        <xdr:cNvSpPr txBox="1"/>
      </xdr:nvSpPr>
      <xdr:spPr>
        <a:xfrm>
          <a:off x="16370300" y="60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19259</xdr:rowOff>
    </xdr:from>
    <xdr:to>
      <xdr:col>22</xdr:col>
      <xdr:colOff>415925</xdr:colOff>
      <xdr:row>37</xdr:row>
      <xdr:rowOff>120859</xdr:rowOff>
    </xdr:to>
    <xdr:sp macro="" textlink="">
      <xdr:nvSpPr>
        <xdr:cNvPr id="536" name="円/楕円 535"/>
        <xdr:cNvSpPr/>
      </xdr:nvSpPr>
      <xdr:spPr>
        <a:xfrm>
          <a:off x="15430500" y="63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111986</xdr:rowOff>
    </xdr:from>
    <xdr:ext cx="534377" cy="259045"/>
    <xdr:sp macro="" textlink="">
      <xdr:nvSpPr>
        <xdr:cNvPr id="537" name="テキスト ボックス 536"/>
        <xdr:cNvSpPr txBox="1"/>
      </xdr:nvSpPr>
      <xdr:spPr>
        <a:xfrm>
          <a:off x="15214111" y="64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162477</xdr:rowOff>
    </xdr:from>
    <xdr:to>
      <xdr:col>21</xdr:col>
      <xdr:colOff>212725</xdr:colOff>
      <xdr:row>37</xdr:row>
      <xdr:rowOff>92627</xdr:rowOff>
    </xdr:to>
    <xdr:sp macro="" textlink="">
      <xdr:nvSpPr>
        <xdr:cNvPr id="538" name="円/楕円 537"/>
        <xdr:cNvSpPr/>
      </xdr:nvSpPr>
      <xdr:spPr>
        <a:xfrm>
          <a:off x="14541500" y="63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109154</xdr:rowOff>
    </xdr:from>
    <xdr:ext cx="534377" cy="259045"/>
    <xdr:sp macro="" textlink="">
      <xdr:nvSpPr>
        <xdr:cNvPr id="539" name="テキスト ボックス 538"/>
        <xdr:cNvSpPr txBox="1"/>
      </xdr:nvSpPr>
      <xdr:spPr>
        <a:xfrm>
          <a:off x="14325111" y="61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34836</xdr:rowOff>
    </xdr:from>
    <xdr:to>
      <xdr:col>20</xdr:col>
      <xdr:colOff>9525</xdr:colOff>
      <xdr:row>37</xdr:row>
      <xdr:rowOff>136436</xdr:rowOff>
    </xdr:to>
    <xdr:sp macro="" textlink="">
      <xdr:nvSpPr>
        <xdr:cNvPr id="540" name="円/楕円 539"/>
        <xdr:cNvSpPr/>
      </xdr:nvSpPr>
      <xdr:spPr>
        <a:xfrm>
          <a:off x="13652500" y="63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127563</xdr:rowOff>
    </xdr:from>
    <xdr:ext cx="534377" cy="259045"/>
    <xdr:sp macro="" textlink="">
      <xdr:nvSpPr>
        <xdr:cNvPr id="541" name="テキスト ボックス 540"/>
        <xdr:cNvSpPr txBox="1"/>
      </xdr:nvSpPr>
      <xdr:spPr>
        <a:xfrm>
          <a:off x="13436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18655</xdr:rowOff>
    </xdr:from>
    <xdr:to>
      <xdr:col>18</xdr:col>
      <xdr:colOff>492125</xdr:colOff>
      <xdr:row>37</xdr:row>
      <xdr:rowOff>120255</xdr:rowOff>
    </xdr:to>
    <xdr:sp macro="" textlink="">
      <xdr:nvSpPr>
        <xdr:cNvPr id="542" name="円/楕円 541"/>
        <xdr:cNvSpPr/>
      </xdr:nvSpPr>
      <xdr:spPr>
        <a:xfrm>
          <a:off x="127635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136782</xdr:rowOff>
    </xdr:from>
    <xdr:ext cx="534377" cy="259045"/>
    <xdr:sp macro="" textlink="">
      <xdr:nvSpPr>
        <xdr:cNvPr id="543" name="テキスト ボックス 542"/>
        <xdr:cNvSpPr txBox="1"/>
      </xdr:nvSpPr>
      <xdr:spPr>
        <a:xfrm>
          <a:off x="12547111" y="6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34468</xdr:rowOff>
    </xdr:from>
    <xdr:to>
      <xdr:col>23</xdr:col>
      <xdr:colOff>517525</xdr:colOff>
      <xdr:row>56</xdr:row>
      <xdr:rowOff>136099</xdr:rowOff>
    </xdr:to>
    <xdr:cxnSp macro="">
      <xdr:nvCxnSpPr>
        <xdr:cNvPr id="573" name="直線コネクタ 572"/>
        <xdr:cNvCxnSpPr/>
      </xdr:nvCxnSpPr>
      <xdr:spPr>
        <a:xfrm>
          <a:off x="15481300" y="9635668"/>
          <a:ext cx="8382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34468</xdr:rowOff>
    </xdr:from>
    <xdr:to>
      <xdr:col>22</xdr:col>
      <xdr:colOff>365125</xdr:colOff>
      <xdr:row>56</xdr:row>
      <xdr:rowOff>61157</xdr:rowOff>
    </xdr:to>
    <xdr:cxnSp macro="">
      <xdr:nvCxnSpPr>
        <xdr:cNvPr id="576" name="直線コネクタ 575"/>
        <xdr:cNvCxnSpPr/>
      </xdr:nvCxnSpPr>
      <xdr:spPr>
        <a:xfrm flipV="1">
          <a:off x="14592300" y="9635668"/>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13132</xdr:rowOff>
    </xdr:from>
    <xdr:to>
      <xdr:col>21</xdr:col>
      <xdr:colOff>161925</xdr:colOff>
      <xdr:row>56</xdr:row>
      <xdr:rowOff>61157</xdr:rowOff>
    </xdr:to>
    <xdr:cxnSp macro="">
      <xdr:nvCxnSpPr>
        <xdr:cNvPr id="579" name="直線コネクタ 578"/>
        <xdr:cNvCxnSpPr/>
      </xdr:nvCxnSpPr>
      <xdr:spPr>
        <a:xfrm>
          <a:off x="13703300" y="9614332"/>
          <a:ext cx="889000" cy="4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13132</xdr:rowOff>
    </xdr:from>
    <xdr:to>
      <xdr:col>19</xdr:col>
      <xdr:colOff>644525</xdr:colOff>
      <xdr:row>56</xdr:row>
      <xdr:rowOff>120707</xdr:rowOff>
    </xdr:to>
    <xdr:cxnSp macro="">
      <xdr:nvCxnSpPr>
        <xdr:cNvPr id="582" name="直線コネクタ 581"/>
        <xdr:cNvCxnSpPr/>
      </xdr:nvCxnSpPr>
      <xdr:spPr>
        <a:xfrm flipV="1">
          <a:off x="12814300" y="9614332"/>
          <a:ext cx="889000" cy="10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85299</xdr:rowOff>
    </xdr:from>
    <xdr:to>
      <xdr:col>23</xdr:col>
      <xdr:colOff>568325</xdr:colOff>
      <xdr:row>57</xdr:row>
      <xdr:rowOff>15449</xdr:rowOff>
    </xdr:to>
    <xdr:sp macro="" textlink="">
      <xdr:nvSpPr>
        <xdr:cNvPr id="592" name="円/楕円 591"/>
        <xdr:cNvSpPr/>
      </xdr:nvSpPr>
      <xdr:spPr>
        <a:xfrm>
          <a:off x="16268700" y="96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63726</xdr:rowOff>
    </xdr:from>
    <xdr:ext cx="534377" cy="259045"/>
    <xdr:sp macro="" textlink="">
      <xdr:nvSpPr>
        <xdr:cNvPr id="593" name="教育費該当値テキスト"/>
        <xdr:cNvSpPr txBox="1"/>
      </xdr:nvSpPr>
      <xdr:spPr>
        <a:xfrm>
          <a:off x="16370300" y="96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42,189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155118</xdr:rowOff>
    </xdr:from>
    <xdr:to>
      <xdr:col>22</xdr:col>
      <xdr:colOff>415925</xdr:colOff>
      <xdr:row>56</xdr:row>
      <xdr:rowOff>85268</xdr:rowOff>
    </xdr:to>
    <xdr:sp macro="" textlink="">
      <xdr:nvSpPr>
        <xdr:cNvPr id="594" name="円/楕円 593"/>
        <xdr:cNvSpPr/>
      </xdr:nvSpPr>
      <xdr:spPr>
        <a:xfrm>
          <a:off x="15430500" y="95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76395</xdr:rowOff>
    </xdr:from>
    <xdr:ext cx="534377" cy="259045"/>
    <xdr:sp macro="" textlink="">
      <xdr:nvSpPr>
        <xdr:cNvPr id="595" name="テキスト ボックス 594"/>
        <xdr:cNvSpPr txBox="1"/>
      </xdr:nvSpPr>
      <xdr:spPr>
        <a:xfrm>
          <a:off x="15214111" y="96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10357</xdr:rowOff>
    </xdr:from>
    <xdr:to>
      <xdr:col>21</xdr:col>
      <xdr:colOff>212725</xdr:colOff>
      <xdr:row>56</xdr:row>
      <xdr:rowOff>111957</xdr:rowOff>
    </xdr:to>
    <xdr:sp macro="" textlink="">
      <xdr:nvSpPr>
        <xdr:cNvPr id="596" name="円/楕円 595"/>
        <xdr:cNvSpPr/>
      </xdr:nvSpPr>
      <xdr:spPr>
        <a:xfrm>
          <a:off x="14541500" y="961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103084</xdr:rowOff>
    </xdr:from>
    <xdr:ext cx="534377" cy="259045"/>
    <xdr:sp macro="" textlink="">
      <xdr:nvSpPr>
        <xdr:cNvPr id="597" name="テキスト ボックス 596"/>
        <xdr:cNvSpPr txBox="1"/>
      </xdr:nvSpPr>
      <xdr:spPr>
        <a:xfrm>
          <a:off x="14325111" y="97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133782</xdr:rowOff>
    </xdr:from>
    <xdr:to>
      <xdr:col>20</xdr:col>
      <xdr:colOff>9525</xdr:colOff>
      <xdr:row>56</xdr:row>
      <xdr:rowOff>63932</xdr:rowOff>
    </xdr:to>
    <xdr:sp macro="" textlink="">
      <xdr:nvSpPr>
        <xdr:cNvPr id="598" name="円/楕円 597"/>
        <xdr:cNvSpPr/>
      </xdr:nvSpPr>
      <xdr:spPr>
        <a:xfrm>
          <a:off x="13652500" y="95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55059</xdr:rowOff>
    </xdr:from>
    <xdr:ext cx="534377" cy="259045"/>
    <xdr:sp macro="" textlink="">
      <xdr:nvSpPr>
        <xdr:cNvPr id="599" name="テキスト ボックス 598"/>
        <xdr:cNvSpPr txBox="1"/>
      </xdr:nvSpPr>
      <xdr:spPr>
        <a:xfrm>
          <a:off x="13436111" y="96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69907</xdr:rowOff>
    </xdr:from>
    <xdr:to>
      <xdr:col>18</xdr:col>
      <xdr:colOff>492125</xdr:colOff>
      <xdr:row>57</xdr:row>
      <xdr:rowOff>57</xdr:rowOff>
    </xdr:to>
    <xdr:sp macro="" textlink="">
      <xdr:nvSpPr>
        <xdr:cNvPr id="600" name="円/楕円 599"/>
        <xdr:cNvSpPr/>
      </xdr:nvSpPr>
      <xdr:spPr>
        <a:xfrm>
          <a:off x="12763500" y="96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162634</xdr:rowOff>
    </xdr:from>
    <xdr:ext cx="534377" cy="259045"/>
    <xdr:sp macro="" textlink="">
      <xdr:nvSpPr>
        <xdr:cNvPr id="601" name="テキスト ボックス 600"/>
        <xdr:cNvSpPr txBox="1"/>
      </xdr:nvSpPr>
      <xdr:spPr>
        <a:xfrm>
          <a:off x="12547111" y="9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147796</xdr:rowOff>
    </xdr:from>
    <xdr:to>
      <xdr:col>23</xdr:col>
      <xdr:colOff>517525</xdr:colOff>
      <xdr:row>78</xdr:row>
      <xdr:rowOff>158902</xdr:rowOff>
    </xdr:to>
    <xdr:cxnSp macro="">
      <xdr:nvCxnSpPr>
        <xdr:cNvPr id="630" name="直線コネクタ 629"/>
        <xdr:cNvCxnSpPr/>
      </xdr:nvCxnSpPr>
      <xdr:spPr>
        <a:xfrm flipV="1">
          <a:off x="15481300" y="13520896"/>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158902</xdr:rowOff>
    </xdr:from>
    <xdr:to>
      <xdr:col>22</xdr:col>
      <xdr:colOff>365125</xdr:colOff>
      <xdr:row>79</xdr:row>
      <xdr:rowOff>36982</xdr:rowOff>
    </xdr:to>
    <xdr:cxnSp macro="">
      <xdr:nvCxnSpPr>
        <xdr:cNvPr id="633" name="直線コネクタ 632"/>
        <xdr:cNvCxnSpPr/>
      </xdr:nvCxnSpPr>
      <xdr:spPr>
        <a:xfrm flipV="1">
          <a:off x="14592300" y="1353200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118763</xdr:rowOff>
    </xdr:from>
    <xdr:to>
      <xdr:col>21</xdr:col>
      <xdr:colOff>161925</xdr:colOff>
      <xdr:row>79</xdr:row>
      <xdr:rowOff>36982</xdr:rowOff>
    </xdr:to>
    <xdr:cxnSp macro="">
      <xdr:nvCxnSpPr>
        <xdr:cNvPr id="636" name="直線コネクタ 635"/>
        <xdr:cNvCxnSpPr/>
      </xdr:nvCxnSpPr>
      <xdr:spPr>
        <a:xfrm>
          <a:off x="13703300" y="13491863"/>
          <a:ext cx="889000" cy="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118763</xdr:rowOff>
    </xdr:from>
    <xdr:to>
      <xdr:col>19</xdr:col>
      <xdr:colOff>644525</xdr:colOff>
      <xdr:row>78</xdr:row>
      <xdr:rowOff>157265</xdr:rowOff>
    </xdr:to>
    <xdr:cxnSp macro="">
      <xdr:nvCxnSpPr>
        <xdr:cNvPr id="639" name="直線コネクタ 638"/>
        <xdr:cNvCxnSpPr/>
      </xdr:nvCxnSpPr>
      <xdr:spPr>
        <a:xfrm flipV="1">
          <a:off x="12814300" y="13491863"/>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96996</xdr:rowOff>
    </xdr:from>
    <xdr:to>
      <xdr:col>23</xdr:col>
      <xdr:colOff>568325</xdr:colOff>
      <xdr:row>79</xdr:row>
      <xdr:rowOff>27146</xdr:rowOff>
    </xdr:to>
    <xdr:sp macro="" textlink="">
      <xdr:nvSpPr>
        <xdr:cNvPr id="649" name="円/楕円 648"/>
        <xdr:cNvSpPr/>
      </xdr:nvSpPr>
      <xdr:spPr>
        <a:xfrm>
          <a:off x="16268700" y="134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56373</xdr:rowOff>
    </xdr:from>
    <xdr:ext cx="469744" cy="259045"/>
    <xdr:sp macro="" textlink="">
      <xdr:nvSpPr>
        <xdr:cNvPr id="650" name="災害復旧費該当値テキスト"/>
        <xdr:cNvSpPr txBox="1"/>
      </xdr:nvSpPr>
      <xdr:spPr>
        <a:xfrm>
          <a:off x="16370300" y="1325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108102</xdr:rowOff>
    </xdr:from>
    <xdr:to>
      <xdr:col>22</xdr:col>
      <xdr:colOff>415925</xdr:colOff>
      <xdr:row>79</xdr:row>
      <xdr:rowOff>38252</xdr:rowOff>
    </xdr:to>
    <xdr:sp macro="" textlink="">
      <xdr:nvSpPr>
        <xdr:cNvPr id="651" name="円/楕円 650"/>
        <xdr:cNvSpPr/>
      </xdr:nvSpPr>
      <xdr:spPr>
        <a:xfrm>
          <a:off x="15430500" y="134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29379</xdr:rowOff>
    </xdr:from>
    <xdr:ext cx="469744" cy="259045"/>
    <xdr:sp macro="" textlink="">
      <xdr:nvSpPr>
        <xdr:cNvPr id="652" name="テキスト ボックス 651"/>
        <xdr:cNvSpPr txBox="1"/>
      </xdr:nvSpPr>
      <xdr:spPr>
        <a:xfrm>
          <a:off x="15246427" y="135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157632</xdr:rowOff>
    </xdr:from>
    <xdr:to>
      <xdr:col>21</xdr:col>
      <xdr:colOff>212725</xdr:colOff>
      <xdr:row>79</xdr:row>
      <xdr:rowOff>87782</xdr:rowOff>
    </xdr:to>
    <xdr:sp macro="" textlink="">
      <xdr:nvSpPr>
        <xdr:cNvPr id="653" name="円/楕円 652"/>
        <xdr:cNvSpPr/>
      </xdr:nvSpPr>
      <xdr:spPr>
        <a:xfrm>
          <a:off x="14541500" y="135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78909</xdr:rowOff>
    </xdr:from>
    <xdr:ext cx="378565" cy="259045"/>
    <xdr:sp macro="" textlink="">
      <xdr:nvSpPr>
        <xdr:cNvPr id="654" name="テキスト ボックス 653"/>
        <xdr:cNvSpPr txBox="1"/>
      </xdr:nvSpPr>
      <xdr:spPr>
        <a:xfrm>
          <a:off x="14403017" y="1362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67963</xdr:rowOff>
    </xdr:from>
    <xdr:to>
      <xdr:col>20</xdr:col>
      <xdr:colOff>9525</xdr:colOff>
      <xdr:row>78</xdr:row>
      <xdr:rowOff>169563</xdr:rowOff>
    </xdr:to>
    <xdr:sp macro="" textlink="">
      <xdr:nvSpPr>
        <xdr:cNvPr id="655" name="円/楕円 654"/>
        <xdr:cNvSpPr/>
      </xdr:nvSpPr>
      <xdr:spPr>
        <a:xfrm>
          <a:off x="13652500" y="134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160690</xdr:rowOff>
    </xdr:from>
    <xdr:ext cx="469744" cy="259045"/>
    <xdr:sp macro="" textlink="">
      <xdr:nvSpPr>
        <xdr:cNvPr id="656" name="テキスト ボックス 655"/>
        <xdr:cNvSpPr txBox="1"/>
      </xdr:nvSpPr>
      <xdr:spPr>
        <a:xfrm>
          <a:off x="13468427" y="135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106465</xdr:rowOff>
    </xdr:from>
    <xdr:to>
      <xdr:col>18</xdr:col>
      <xdr:colOff>492125</xdr:colOff>
      <xdr:row>79</xdr:row>
      <xdr:rowOff>36615</xdr:rowOff>
    </xdr:to>
    <xdr:sp macro="" textlink="">
      <xdr:nvSpPr>
        <xdr:cNvPr id="657" name="円/楕円 656"/>
        <xdr:cNvSpPr/>
      </xdr:nvSpPr>
      <xdr:spPr>
        <a:xfrm>
          <a:off x="12763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27742</xdr:rowOff>
    </xdr:from>
    <xdr:ext cx="469744" cy="259045"/>
    <xdr:sp macro="" textlink="">
      <xdr:nvSpPr>
        <xdr:cNvPr id="658" name="テキスト ボックス 657"/>
        <xdr:cNvSpPr txBox="1"/>
      </xdr:nvSpPr>
      <xdr:spPr>
        <a:xfrm>
          <a:off x="12579427"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1245</xdr:rowOff>
    </xdr:from>
    <xdr:to>
      <xdr:col>23</xdr:col>
      <xdr:colOff>517525</xdr:colOff>
      <xdr:row>96</xdr:row>
      <xdr:rowOff>40284</xdr:rowOff>
    </xdr:to>
    <xdr:cxnSp macro="">
      <xdr:nvCxnSpPr>
        <xdr:cNvPr id="687" name="直線コネクタ 686"/>
        <xdr:cNvCxnSpPr/>
      </xdr:nvCxnSpPr>
      <xdr:spPr>
        <a:xfrm>
          <a:off x="15481300" y="16460445"/>
          <a:ext cx="838200" cy="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1245</xdr:rowOff>
    </xdr:from>
    <xdr:to>
      <xdr:col>22</xdr:col>
      <xdr:colOff>365125</xdr:colOff>
      <xdr:row>96</xdr:row>
      <xdr:rowOff>9716</xdr:rowOff>
    </xdr:to>
    <xdr:cxnSp macro="">
      <xdr:nvCxnSpPr>
        <xdr:cNvPr id="690" name="直線コネクタ 689"/>
        <xdr:cNvCxnSpPr/>
      </xdr:nvCxnSpPr>
      <xdr:spPr>
        <a:xfrm flipV="1">
          <a:off x="14592300" y="16460445"/>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9716</xdr:rowOff>
    </xdr:from>
    <xdr:to>
      <xdr:col>21</xdr:col>
      <xdr:colOff>161925</xdr:colOff>
      <xdr:row>96</xdr:row>
      <xdr:rowOff>14084</xdr:rowOff>
    </xdr:to>
    <xdr:cxnSp macro="">
      <xdr:nvCxnSpPr>
        <xdr:cNvPr id="693" name="直線コネクタ 692"/>
        <xdr:cNvCxnSpPr/>
      </xdr:nvCxnSpPr>
      <xdr:spPr>
        <a:xfrm flipV="1">
          <a:off x="13703300" y="16468916"/>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160643</xdr:rowOff>
    </xdr:from>
    <xdr:to>
      <xdr:col>19</xdr:col>
      <xdr:colOff>644525</xdr:colOff>
      <xdr:row>96</xdr:row>
      <xdr:rowOff>14084</xdr:rowOff>
    </xdr:to>
    <xdr:cxnSp macro="">
      <xdr:nvCxnSpPr>
        <xdr:cNvPr id="696" name="直線コネクタ 695"/>
        <xdr:cNvCxnSpPr/>
      </xdr:nvCxnSpPr>
      <xdr:spPr>
        <a:xfrm>
          <a:off x="12814300" y="16448393"/>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160934</xdr:rowOff>
    </xdr:from>
    <xdr:to>
      <xdr:col>23</xdr:col>
      <xdr:colOff>568325</xdr:colOff>
      <xdr:row>96</xdr:row>
      <xdr:rowOff>91084</xdr:rowOff>
    </xdr:to>
    <xdr:sp macro="" textlink="">
      <xdr:nvSpPr>
        <xdr:cNvPr id="706" name="円/楕円 705"/>
        <xdr:cNvSpPr/>
      </xdr:nvSpPr>
      <xdr:spPr>
        <a:xfrm>
          <a:off x="16268700" y="1644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139361</xdr:rowOff>
    </xdr:from>
    <xdr:ext cx="534377" cy="259045"/>
    <xdr:sp macro="" textlink="">
      <xdr:nvSpPr>
        <xdr:cNvPr id="707" name="公債費該当値テキスト"/>
        <xdr:cNvSpPr txBox="1"/>
      </xdr:nvSpPr>
      <xdr:spPr>
        <a:xfrm>
          <a:off x="16370300" y="164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121895</xdr:rowOff>
    </xdr:from>
    <xdr:to>
      <xdr:col>22</xdr:col>
      <xdr:colOff>415925</xdr:colOff>
      <xdr:row>96</xdr:row>
      <xdr:rowOff>52045</xdr:rowOff>
    </xdr:to>
    <xdr:sp macro="" textlink="">
      <xdr:nvSpPr>
        <xdr:cNvPr id="708" name="円/楕円 707"/>
        <xdr:cNvSpPr/>
      </xdr:nvSpPr>
      <xdr:spPr>
        <a:xfrm>
          <a:off x="15430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43172</xdr:rowOff>
    </xdr:from>
    <xdr:ext cx="534377" cy="259045"/>
    <xdr:sp macro="" textlink="">
      <xdr:nvSpPr>
        <xdr:cNvPr id="709" name="テキスト ボックス 708"/>
        <xdr:cNvSpPr txBox="1"/>
      </xdr:nvSpPr>
      <xdr:spPr>
        <a:xfrm>
          <a:off x="15214111" y="165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130366</xdr:rowOff>
    </xdr:from>
    <xdr:to>
      <xdr:col>21</xdr:col>
      <xdr:colOff>212725</xdr:colOff>
      <xdr:row>96</xdr:row>
      <xdr:rowOff>60516</xdr:rowOff>
    </xdr:to>
    <xdr:sp macro="" textlink="">
      <xdr:nvSpPr>
        <xdr:cNvPr id="710" name="円/楕円 709"/>
        <xdr:cNvSpPr/>
      </xdr:nvSpPr>
      <xdr:spPr>
        <a:xfrm>
          <a:off x="14541500" y="164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51643</xdr:rowOff>
    </xdr:from>
    <xdr:ext cx="534377" cy="259045"/>
    <xdr:sp macro="" textlink="">
      <xdr:nvSpPr>
        <xdr:cNvPr id="711" name="テキスト ボックス 710"/>
        <xdr:cNvSpPr txBox="1"/>
      </xdr:nvSpPr>
      <xdr:spPr>
        <a:xfrm>
          <a:off x="14325111" y="165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134734</xdr:rowOff>
    </xdr:from>
    <xdr:to>
      <xdr:col>20</xdr:col>
      <xdr:colOff>9525</xdr:colOff>
      <xdr:row>96</xdr:row>
      <xdr:rowOff>64884</xdr:rowOff>
    </xdr:to>
    <xdr:sp macro="" textlink="">
      <xdr:nvSpPr>
        <xdr:cNvPr id="712" name="円/楕円 711"/>
        <xdr:cNvSpPr/>
      </xdr:nvSpPr>
      <xdr:spPr>
        <a:xfrm>
          <a:off x="13652500" y="164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56011</xdr:rowOff>
    </xdr:from>
    <xdr:ext cx="534377" cy="259045"/>
    <xdr:sp macro="" textlink="">
      <xdr:nvSpPr>
        <xdr:cNvPr id="713" name="テキスト ボックス 712"/>
        <xdr:cNvSpPr txBox="1"/>
      </xdr:nvSpPr>
      <xdr:spPr>
        <a:xfrm>
          <a:off x="13436111" y="165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109843</xdr:rowOff>
    </xdr:from>
    <xdr:to>
      <xdr:col>18</xdr:col>
      <xdr:colOff>492125</xdr:colOff>
      <xdr:row>96</xdr:row>
      <xdr:rowOff>39993</xdr:rowOff>
    </xdr:to>
    <xdr:sp macro="" textlink="">
      <xdr:nvSpPr>
        <xdr:cNvPr id="714" name="円/楕円 713"/>
        <xdr:cNvSpPr/>
      </xdr:nvSpPr>
      <xdr:spPr>
        <a:xfrm>
          <a:off x="12763500" y="163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31120</xdr:rowOff>
    </xdr:from>
    <xdr:ext cx="534377" cy="259045"/>
    <xdr:sp macro="" textlink="">
      <xdr:nvSpPr>
        <xdr:cNvPr id="715" name="テキスト ボックス 714"/>
        <xdr:cNvSpPr txBox="1"/>
      </xdr:nvSpPr>
      <xdr:spPr>
        <a:xfrm>
          <a:off x="12547111" y="164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観光が主力産業であることから、商工費が類似団体及び全国・県と比較し高い水準となっている。特に、市有の観光施設が多く、その維持管理に要する経費が多くなっているため、民間活力の利活用や公共施設の適正な配置等を早急に検討する必要がある。</a:t>
          </a:r>
          <a:endParaRPr kumimoji="1" lang="en-US" altLang="ja-JP" sz="1300">
            <a:latin typeface="ＭＳ Ｐゴシック"/>
          </a:endParaRPr>
        </a:p>
        <a:p>
          <a:r>
            <a:rPr kumimoji="1" lang="ja-JP" altLang="en-US" sz="1300">
              <a:latin typeface="ＭＳ Ｐゴシック"/>
            </a:rPr>
            <a:t>民生費は、類似団体及び全国平均と比較し低い水準であるが、今後さらなる高齢化率の増加に伴い、扶助費の増加が見込まれるため、民生費全体を押し上げることが予想される。</a:t>
          </a:r>
          <a:endParaRPr kumimoji="1" lang="en-US" altLang="ja-JP" sz="1300">
            <a:latin typeface="ＭＳ Ｐゴシック"/>
          </a:endParaRPr>
        </a:p>
        <a:p>
          <a:r>
            <a:rPr kumimoji="1" lang="ja-JP" altLang="en-US" sz="1300">
              <a:latin typeface="ＭＳ Ｐゴシック"/>
            </a:rPr>
            <a:t>公債費は、繰上償還や数年にわたる起債発行額の抑制により、類似団体及び全国・県平均と比較し低い水準にあるものの、今後大型事業実施に伴う元金償還が開始されることから増加する見込みである。</a:t>
          </a:r>
          <a:endParaRPr kumimoji="1" lang="en-US" altLang="ja-JP" sz="1300">
            <a:latin typeface="ＭＳ Ｐゴシック"/>
          </a:endParaRPr>
        </a:p>
        <a:p>
          <a:r>
            <a:rPr kumimoji="1" lang="ja-JP" altLang="en-US" sz="1300">
              <a:latin typeface="ＭＳ Ｐゴシック"/>
            </a:rPr>
            <a:t>人口は減少傾向が続いていることから、</a:t>
          </a:r>
          <a:r>
            <a:rPr kumimoji="1" lang="en-US" altLang="ja-JP" sz="1300">
              <a:latin typeface="ＭＳ Ｐゴシック"/>
            </a:rPr>
            <a:t>1</a:t>
          </a:r>
          <a:r>
            <a:rPr kumimoji="1" lang="ja-JP" altLang="en-US" sz="1300">
              <a:latin typeface="ＭＳ Ｐゴシック"/>
            </a:rPr>
            <a:t>人当たりのコストは増加していくことが予想されるため、コスト管理と適正な財政運営に努める。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財政調整基金残高は毎年増加傾向にあり、実質収支額も昨年から増加し、黒字を維持している。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今後も歳入確保と歳出削減に取り組み、財政調整基金等充当可能基金への積立てを積極的に行い、財源確保に努めていく。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一般会計は前年度比</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ポイント増加し、黒字が続いている。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特別会計及び企業会計についても、介護保険特別会計が</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ポイント増、簡易水道事業特別会計が</a:t>
          </a:r>
          <a:r>
            <a:rPr kumimoji="1" lang="en-US" altLang="ja-JP" sz="1400">
              <a:latin typeface="ＭＳ ゴシック" pitchFamily="49" charset="-128"/>
              <a:ea typeface="ＭＳ ゴシック" pitchFamily="49" charset="-128"/>
            </a:rPr>
            <a:t>0.10</a:t>
          </a:r>
          <a:r>
            <a:rPr kumimoji="1" lang="ja-JP" altLang="en-US" sz="1400">
              <a:latin typeface="ＭＳ ゴシック" pitchFamily="49" charset="-128"/>
              <a:ea typeface="ＭＳ ゴシック" pitchFamily="49" charset="-128"/>
            </a:rPr>
            <a:t>ポイント増など、直近５年間で赤字となったものはなく、全会計で健全な状態を維持している。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今後も、各会計において経常経費の削減を図り、適切な財政運営及び企業経営に努める。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数年にわたり起債発行額を抑制してきたことから、元利償還金は着実に減少している。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年から実施した大型事業実施に伴う元金償還が開始されることから今後は増加が見込まれる。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充当可能財源等が前年度比▲</a:t>
          </a:r>
          <a:r>
            <a:rPr kumimoji="1" lang="en-US" altLang="ja-JP" sz="1400">
              <a:solidFill>
                <a:schemeClr val="dk1"/>
              </a:solidFill>
              <a:effectLst/>
              <a:latin typeface="+mn-lt"/>
              <a:ea typeface="+mn-ea"/>
              <a:cs typeface="+mn-cs"/>
            </a:rPr>
            <a:t>191</a:t>
          </a:r>
          <a:r>
            <a:rPr kumimoji="1" lang="ja-JP" altLang="en-US" sz="1400">
              <a:solidFill>
                <a:schemeClr val="dk1"/>
              </a:solidFill>
              <a:effectLst/>
              <a:latin typeface="+mn-lt"/>
              <a:ea typeface="+mn-ea"/>
              <a:cs typeface="+mn-cs"/>
            </a:rPr>
            <a:t>百万円となったが、一般会計等に係る地方債の現在高の減（前年度比▲</a:t>
          </a:r>
          <a:r>
            <a:rPr kumimoji="1" lang="en-US" altLang="ja-JP" sz="1400">
              <a:solidFill>
                <a:schemeClr val="dk1"/>
              </a:solidFill>
              <a:effectLst/>
              <a:latin typeface="+mn-lt"/>
              <a:ea typeface="+mn-ea"/>
              <a:cs typeface="+mn-cs"/>
            </a:rPr>
            <a:t>205</a:t>
          </a:r>
          <a:r>
            <a:rPr kumimoji="1" lang="ja-JP" altLang="en-US" sz="1400">
              <a:solidFill>
                <a:schemeClr val="dk1"/>
              </a:solidFill>
              <a:effectLst/>
              <a:latin typeface="+mn-lt"/>
              <a:ea typeface="+mn-ea"/>
              <a:cs typeface="+mn-cs"/>
            </a:rPr>
            <a:t>百万円）等の影響から将来負担額が前年度比▲</a:t>
          </a:r>
          <a:r>
            <a:rPr kumimoji="1" lang="en-US" altLang="ja-JP" sz="1400">
              <a:solidFill>
                <a:schemeClr val="dk1"/>
              </a:solidFill>
              <a:effectLst/>
              <a:latin typeface="+mn-lt"/>
              <a:ea typeface="+mn-ea"/>
              <a:cs typeface="+mn-cs"/>
            </a:rPr>
            <a:t>572</a:t>
          </a:r>
          <a:r>
            <a:rPr kumimoji="1" lang="ja-JP" altLang="en-US" sz="1400">
              <a:solidFill>
                <a:schemeClr val="dk1"/>
              </a:solidFill>
              <a:effectLst/>
              <a:latin typeface="+mn-lt"/>
              <a:ea typeface="+mn-ea"/>
              <a:cs typeface="+mn-cs"/>
            </a:rPr>
            <a:t>百万円となったことにより、将来負担比率（分子）が前年度比▲</a:t>
          </a:r>
          <a:r>
            <a:rPr kumimoji="1" lang="en-US" altLang="ja-JP" sz="1400">
              <a:solidFill>
                <a:schemeClr val="dk1"/>
              </a:solidFill>
              <a:effectLst/>
              <a:latin typeface="+mn-lt"/>
              <a:ea typeface="+mn-ea"/>
              <a:cs typeface="+mn-cs"/>
            </a:rPr>
            <a:t>379</a:t>
          </a:r>
          <a:r>
            <a:rPr kumimoji="1" lang="ja-JP" altLang="en-US" sz="1400">
              <a:solidFill>
                <a:schemeClr val="dk1"/>
              </a:solidFill>
              <a:effectLst/>
              <a:latin typeface="+mn-lt"/>
              <a:ea typeface="+mn-ea"/>
              <a:cs typeface="+mn-cs"/>
            </a:rPr>
            <a:t>百万円となった。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今後大型事業を複数実施予定であり、地方債借入の増に伴い将来負担額が増加することが見込まれるため、計画的に基金への積立てを行うなど将来を見据えた財政運営に努める。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32,376
32,185
363.97
17,538,064
16,128,522
1,148,115
10,745,770
14,762,360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17538064</v>
      </c>
      <c r="BO4" s="409"/>
      <c r="BP4" s="409"/>
      <c r="BQ4" s="409"/>
      <c r="BR4" s="409"/>
      <c r="BS4" s="409"/>
      <c r="BT4" s="409"/>
      <c r="BU4" s="410"/>
      <c r="BV4" s="408">
        <v>17862323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10.7</v>
      </c>
      <c r="CU4" s="586"/>
      <c r="CV4" s="586"/>
      <c r="CW4" s="586"/>
      <c r="CX4" s="586"/>
      <c r="CY4" s="586"/>
      <c r="CZ4" s="586"/>
      <c r="DA4" s="587"/>
      <c r="DB4" s="585">
        <v>9.1999999999999993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16128522</v>
      </c>
      <c r="BO5" s="414"/>
      <c r="BP5" s="414"/>
      <c r="BQ5" s="414"/>
      <c r="BR5" s="414"/>
      <c r="BS5" s="414"/>
      <c r="BT5" s="414"/>
      <c r="BU5" s="415"/>
      <c r="BV5" s="413">
        <v>16500047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v>
      </c>
      <c r="CU5" s="384"/>
      <c r="CV5" s="384"/>
      <c r="CW5" s="384"/>
      <c r="CX5" s="384"/>
      <c r="CY5" s="384"/>
      <c r="CZ5" s="384"/>
      <c r="DA5" s="385"/>
      <c r="DB5" s="383">
        <v>82.2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1409542</v>
      </c>
      <c r="BO6" s="414"/>
      <c r="BP6" s="414"/>
      <c r="BQ6" s="414"/>
      <c r="BR6" s="414"/>
      <c r="BS6" s="414"/>
      <c r="BT6" s="414"/>
      <c r="BU6" s="415"/>
      <c r="BV6" s="413">
        <v>1362276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89.9</v>
      </c>
      <c r="CU6" s="560"/>
      <c r="CV6" s="560"/>
      <c r="CW6" s="560"/>
      <c r="CX6" s="560"/>
      <c r="CY6" s="560"/>
      <c r="CZ6" s="560"/>
      <c r="DA6" s="561"/>
      <c r="DB6" s="559">
        <v>88.7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261427</v>
      </c>
      <c r="BO7" s="414"/>
      <c r="BP7" s="414"/>
      <c r="BQ7" s="414"/>
      <c r="BR7" s="414"/>
      <c r="BS7" s="414"/>
      <c r="BT7" s="414"/>
      <c r="BU7" s="415"/>
      <c r="BV7" s="413">
        <v>364659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10745770</v>
      </c>
      <c r="CU7" s="414"/>
      <c r="CV7" s="414"/>
      <c r="CW7" s="414"/>
      <c r="CX7" s="414"/>
      <c r="CY7" s="414"/>
      <c r="CZ7" s="414"/>
      <c r="DA7" s="415"/>
      <c r="DB7" s="413">
        <v>10818708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1148115</v>
      </c>
      <c r="BO8" s="414"/>
      <c r="BP8" s="414"/>
      <c r="BQ8" s="414"/>
      <c r="BR8" s="414"/>
      <c r="BS8" s="414"/>
      <c r="BT8" s="414"/>
      <c r="BU8" s="415"/>
      <c r="BV8" s="413">
        <v>997617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31317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150496</v>
      </c>
      <c r="BO9" s="414"/>
      <c r="BP9" s="414"/>
      <c r="BQ9" s="414"/>
      <c r="BR9" s="414"/>
      <c r="BS9" s="414"/>
      <c r="BT9" s="414"/>
      <c r="BU9" s="415"/>
      <c r="BV9" s="413">
        <v>-111070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34202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503795</v>
      </c>
      <c r="BO10" s="414"/>
      <c r="BP10" s="414"/>
      <c r="BQ10" s="414"/>
      <c r="BR10" s="414"/>
      <c r="BS10" s="414"/>
      <c r="BT10" s="414"/>
      <c r="BU10" s="415"/>
      <c r="BV10" s="413">
        <v>579002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32376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194000</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32185</v>
      </c>
      <c r="S13" s="515"/>
      <c r="T13" s="515"/>
      <c r="U13" s="515"/>
      <c r="V13" s="516"/>
      <c r="W13" s="502" t="s">
        <v>121</v>
      </c>
      <c r="X13" s="426"/>
      <c r="Y13" s="426"/>
      <c r="Z13" s="426"/>
      <c r="AA13" s="426"/>
      <c r="AB13" s="427"/>
      <c r="AC13" s="389">
        <v>1129</v>
      </c>
      <c r="AD13" s="390"/>
      <c r="AE13" s="390"/>
      <c r="AF13" s="390"/>
      <c r="AG13" s="391"/>
      <c r="AH13" s="389">
        <v>1488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460291</v>
      </c>
      <c r="BO13" s="414"/>
      <c r="BP13" s="414"/>
      <c r="BQ13" s="414"/>
      <c r="BR13" s="414"/>
      <c r="BS13" s="414"/>
      <c r="BT13" s="414"/>
      <c r="BU13" s="415"/>
      <c r="BV13" s="413">
        <v>467932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5.5</v>
      </c>
      <c r="CU13" s="384"/>
      <c r="CV13" s="384"/>
      <c r="CW13" s="384"/>
      <c r="CX13" s="384"/>
      <c r="CY13" s="384"/>
      <c r="CZ13" s="384"/>
      <c r="DA13" s="385"/>
      <c r="DB13" s="383">
        <v>5.8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32958</v>
      </c>
      <c r="S14" s="515"/>
      <c r="T14" s="515"/>
      <c r="U14" s="515"/>
      <c r="V14" s="516"/>
      <c r="W14" s="517"/>
      <c r="X14" s="429"/>
      <c r="Y14" s="429"/>
      <c r="Z14" s="429"/>
      <c r="AA14" s="429"/>
      <c r="AB14" s="430"/>
      <c r="AC14" s="507">
        <v>6.7</v>
      </c>
      <c r="AD14" s="508"/>
      <c r="AE14" s="508"/>
      <c r="AF14" s="508"/>
      <c r="AG14" s="509"/>
      <c r="AH14" s="507">
        <v>7.8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3.8</v>
      </c>
      <c r="CU14" s="486"/>
      <c r="CV14" s="486"/>
      <c r="CW14" s="486"/>
      <c r="CX14" s="486"/>
      <c r="CY14" s="486"/>
      <c r="CZ14" s="486"/>
      <c r="DA14" s="487"/>
      <c r="DB14" s="518">
        <v>7.9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32792</v>
      </c>
      <c r="S15" s="515"/>
      <c r="T15" s="515"/>
      <c r="U15" s="515"/>
      <c r="V15" s="516"/>
      <c r="W15" s="502" t="s">
        <v>128</v>
      </c>
      <c r="X15" s="426"/>
      <c r="Y15" s="426"/>
      <c r="Z15" s="426"/>
      <c r="AA15" s="426"/>
      <c r="AB15" s="427"/>
      <c r="AC15" s="389">
        <v>3928</v>
      </c>
      <c r="AD15" s="390"/>
      <c r="AE15" s="390"/>
      <c r="AF15" s="390"/>
      <c r="AG15" s="391"/>
      <c r="AH15" s="389">
        <v>4810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4113766</v>
      </c>
      <c r="BO15" s="409"/>
      <c r="BP15" s="409"/>
      <c r="BQ15" s="409"/>
      <c r="BR15" s="409"/>
      <c r="BS15" s="409"/>
      <c r="BT15" s="409"/>
      <c r="BU15" s="410"/>
      <c r="BV15" s="408">
        <v>4015513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23.2</v>
      </c>
      <c r="AD16" s="508"/>
      <c r="AE16" s="508"/>
      <c r="AF16" s="508"/>
      <c r="AG16" s="509"/>
      <c r="AH16" s="507">
        <v>25.1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7662756</v>
      </c>
      <c r="BO16" s="414"/>
      <c r="BP16" s="414"/>
      <c r="BQ16" s="414"/>
      <c r="BR16" s="414"/>
      <c r="BS16" s="414"/>
      <c r="BT16" s="414"/>
      <c r="BU16" s="415"/>
      <c r="BV16" s="413">
        <v>7189907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11848</v>
      </c>
      <c r="AD17" s="390"/>
      <c r="AE17" s="390"/>
      <c r="AF17" s="390"/>
      <c r="AG17" s="391"/>
      <c r="AH17" s="389">
        <v>12718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5206975</v>
      </c>
      <c r="BO17" s="414"/>
      <c r="BP17" s="414"/>
      <c r="BQ17" s="414"/>
      <c r="BR17" s="414"/>
      <c r="BS17" s="414"/>
      <c r="BT17" s="414"/>
      <c r="BU17" s="415"/>
      <c r="BV17" s="413">
        <v>5136601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363.97</v>
      </c>
      <c r="M18" s="478"/>
      <c r="N18" s="478"/>
      <c r="O18" s="478"/>
      <c r="P18" s="478"/>
      <c r="Q18" s="478"/>
      <c r="R18" s="479"/>
      <c r="S18" s="479"/>
      <c r="T18" s="479"/>
      <c r="U18" s="479"/>
      <c r="V18" s="480"/>
      <c r="W18" s="494"/>
      <c r="X18" s="495"/>
      <c r="Y18" s="495"/>
      <c r="Z18" s="495"/>
      <c r="AA18" s="495"/>
      <c r="AB18" s="503"/>
      <c r="AC18" s="377">
        <v>70.099999999999994</v>
      </c>
      <c r="AD18" s="378"/>
      <c r="AE18" s="378"/>
      <c r="AF18" s="378"/>
      <c r="AG18" s="481"/>
      <c r="AH18" s="377">
        <v>66.400000000000006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9275194</v>
      </c>
      <c r="BO18" s="414"/>
      <c r="BP18" s="414"/>
      <c r="BQ18" s="414"/>
      <c r="BR18" s="414"/>
      <c r="BS18" s="414"/>
      <c r="BT18" s="414"/>
      <c r="BU18" s="415"/>
      <c r="BV18" s="413">
        <v>9060201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13580455</v>
      </c>
      <c r="BO19" s="414"/>
      <c r="BP19" s="414"/>
      <c r="BQ19" s="414"/>
      <c r="BR19" s="414"/>
      <c r="BS19" s="414"/>
      <c r="BT19" s="414"/>
      <c r="BU19" s="415"/>
      <c r="BV19" s="413">
        <v>13196290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12158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14762360</v>
      </c>
      <c r="BO23" s="414"/>
      <c r="BP23" s="414"/>
      <c r="BQ23" s="414"/>
      <c r="BR23" s="414"/>
      <c r="BS23" s="414"/>
      <c r="BT23" s="414"/>
      <c r="BU23" s="415"/>
      <c r="BV23" s="413">
        <v>14967427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7700</v>
      </c>
      <c r="R24" s="390"/>
      <c r="S24" s="390"/>
      <c r="T24" s="390"/>
      <c r="U24" s="390"/>
      <c r="V24" s="391"/>
      <c r="W24" s="455"/>
      <c r="X24" s="446"/>
      <c r="Y24" s="447"/>
      <c r="Z24" s="386" t="s">
        <v>152</v>
      </c>
      <c r="AA24" s="387"/>
      <c r="AB24" s="387"/>
      <c r="AC24" s="387"/>
      <c r="AD24" s="387"/>
      <c r="AE24" s="387"/>
      <c r="AF24" s="387"/>
      <c r="AG24" s="388"/>
      <c r="AH24" s="389">
        <v>351</v>
      </c>
      <c r="AI24" s="390"/>
      <c r="AJ24" s="390"/>
      <c r="AK24" s="390"/>
      <c r="AL24" s="391"/>
      <c r="AM24" s="389">
        <v>1093716</v>
      </c>
      <c r="AN24" s="390"/>
      <c r="AO24" s="390"/>
      <c r="AP24" s="390"/>
      <c r="AQ24" s="390"/>
      <c r="AR24" s="391"/>
      <c r="AS24" s="389">
        <v>3116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11359559</v>
      </c>
      <c r="BO24" s="414"/>
      <c r="BP24" s="414"/>
      <c r="BQ24" s="414"/>
      <c r="BR24" s="414"/>
      <c r="BS24" s="414"/>
      <c r="BT24" s="414"/>
      <c r="BU24" s="415"/>
      <c r="BV24" s="413">
        <v>11439913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6500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1334595</v>
      </c>
      <c r="BO25" s="409"/>
      <c r="BP25" s="409"/>
      <c r="BQ25" s="409"/>
      <c r="BR25" s="409"/>
      <c r="BS25" s="409"/>
      <c r="BT25" s="409"/>
      <c r="BU25" s="410"/>
      <c r="BV25" s="408">
        <v>886962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5700</v>
      </c>
      <c r="R26" s="390"/>
      <c r="S26" s="390"/>
      <c r="T26" s="390"/>
      <c r="U26" s="390"/>
      <c r="V26" s="391"/>
      <c r="W26" s="455"/>
      <c r="X26" s="446"/>
      <c r="Y26" s="447"/>
      <c r="Z26" s="386" t="s">
        <v>158</v>
      </c>
      <c r="AA26" s="468"/>
      <c r="AB26" s="468"/>
      <c r="AC26" s="468"/>
      <c r="AD26" s="468"/>
      <c r="AE26" s="468"/>
      <c r="AF26" s="468"/>
      <c r="AG26" s="469"/>
      <c r="AH26" s="389">
        <v>23</v>
      </c>
      <c r="AI26" s="390"/>
      <c r="AJ26" s="390"/>
      <c r="AK26" s="390"/>
      <c r="AL26" s="391"/>
      <c r="AM26" s="389">
        <v>60582</v>
      </c>
      <c r="AN26" s="390"/>
      <c r="AO26" s="390"/>
      <c r="AP26" s="390"/>
      <c r="AQ26" s="390"/>
      <c r="AR26" s="391"/>
      <c r="AS26" s="389">
        <v>2634</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3500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429745</v>
      </c>
      <c r="BO27" s="417"/>
      <c r="BP27" s="417"/>
      <c r="BQ27" s="417"/>
      <c r="BR27" s="417"/>
      <c r="BS27" s="417"/>
      <c r="BT27" s="417"/>
      <c r="BU27" s="418"/>
      <c r="BV27" s="416">
        <v>428216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2900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5368465</v>
      </c>
      <c r="BO28" s="409"/>
      <c r="BP28" s="409"/>
      <c r="BQ28" s="409"/>
      <c r="BR28" s="409"/>
      <c r="BS28" s="409"/>
      <c r="BT28" s="409"/>
      <c r="BU28" s="410"/>
      <c r="BV28" s="408">
        <v>5058670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14</v>
      </c>
      <c r="M29" s="390"/>
      <c r="N29" s="390"/>
      <c r="O29" s="390"/>
      <c r="P29" s="391"/>
      <c r="Q29" s="389">
        <v>2600</v>
      </c>
      <c r="R29" s="390"/>
      <c r="S29" s="390"/>
      <c r="T29" s="390"/>
      <c r="U29" s="390"/>
      <c r="V29" s="391"/>
      <c r="W29" s="456"/>
      <c r="X29" s="457"/>
      <c r="Y29" s="458"/>
      <c r="Z29" s="386" t="s">
        <v>168</v>
      </c>
      <c r="AA29" s="387"/>
      <c r="AB29" s="387"/>
      <c r="AC29" s="387"/>
      <c r="AD29" s="387"/>
      <c r="AE29" s="387"/>
      <c r="AF29" s="387"/>
      <c r="AG29" s="388"/>
      <c r="AH29" s="389">
        <v>351</v>
      </c>
      <c r="AI29" s="390"/>
      <c r="AJ29" s="390"/>
      <c r="AK29" s="390"/>
      <c r="AL29" s="391"/>
      <c r="AM29" s="389">
        <v>1093716</v>
      </c>
      <c r="AN29" s="390"/>
      <c r="AO29" s="390"/>
      <c r="AP29" s="390"/>
      <c r="AQ29" s="390"/>
      <c r="AR29" s="391"/>
      <c r="AS29" s="389">
        <v>3116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506178</v>
      </c>
      <c r="BO29" s="414"/>
      <c r="BP29" s="414"/>
      <c r="BQ29" s="414"/>
      <c r="BR29" s="414"/>
      <c r="BS29" s="414"/>
      <c r="BT29" s="414"/>
      <c r="BU29" s="415"/>
      <c r="BV29" s="413">
        <v>506011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1834617</v>
      </c>
      <c r="BO30" s="417"/>
      <c r="BP30" s="417"/>
      <c r="BQ30" s="417"/>
      <c r="BR30" s="417"/>
      <c r="BS30" s="417"/>
      <c r="BT30" s="417"/>
      <c r="BU30" s="418"/>
      <c r="BV30" s="416">
        <v>2252152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静岡県市町総合事務組合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公共用地取得事業特別会計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温泉事業特別会計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伊豆市沼津市衛生施設組合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駿豆学園管理組合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田方地区消防組合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静岡県後期高齢者医療広域連合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静岡県後期高齢者医療広域連合（事業会計分）</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静岡地方税滞納整理機構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伊豆市伊豆の国市廃棄物処理施設組合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4364930</v>
      </c>
      <c r="S5" s="669"/>
      <c r="T5" s="669"/>
      <c r="U5" s="669"/>
      <c r="V5" s="669"/>
      <c r="W5" s="669"/>
      <c r="X5" s="669"/>
      <c r="Y5" s="716"/>
      <c r="Z5" s="729">
        <v>24.9</v>
      </c>
      <c r="AA5" s="729"/>
      <c r="AB5" s="729"/>
      <c r="AC5" s="729"/>
      <c r="AD5" s="730">
        <v>4364930</v>
      </c>
      <c r="AE5" s="730"/>
      <c r="AF5" s="730"/>
      <c r="AG5" s="730"/>
      <c r="AH5" s="730"/>
      <c r="AI5" s="730"/>
      <c r="AJ5" s="730"/>
      <c r="AK5" s="730"/>
      <c r="AL5" s="717">
        <v>42.3</v>
      </c>
      <c r="AM5" s="686"/>
      <c r="AN5" s="686"/>
      <c r="AO5" s="718"/>
      <c r="AP5" s="705" t="s">
        <v>207</v>
      </c>
      <c r="AQ5" s="706"/>
      <c r="AR5" s="706"/>
      <c r="AS5" s="706"/>
      <c r="AT5" s="706"/>
      <c r="AU5" s="706"/>
      <c r="AV5" s="706"/>
      <c r="AW5" s="706"/>
      <c r="AX5" s="706"/>
      <c r="AY5" s="706"/>
      <c r="AZ5" s="706"/>
      <c r="BA5" s="706"/>
      <c r="BB5" s="706"/>
      <c r="BC5" s="706"/>
      <c r="BD5" s="706"/>
      <c r="BE5" s="706"/>
      <c r="BF5" s="707"/>
      <c r="BG5" s="618">
        <v>4238635</v>
      </c>
      <c r="BH5" s="619"/>
      <c r="BI5" s="619"/>
      <c r="BJ5" s="619"/>
      <c r="BK5" s="619"/>
      <c r="BL5" s="619"/>
      <c r="BM5" s="619"/>
      <c r="BN5" s="620"/>
      <c r="BO5" s="671">
        <v>97.1</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186344</v>
      </c>
      <c r="S6" s="619"/>
      <c r="T6" s="619"/>
      <c r="U6" s="619"/>
      <c r="V6" s="619"/>
      <c r="W6" s="619"/>
      <c r="X6" s="619"/>
      <c r="Y6" s="620"/>
      <c r="Z6" s="671">
        <v>1.1000000000000001</v>
      </c>
      <c r="AA6" s="671"/>
      <c r="AB6" s="671"/>
      <c r="AC6" s="671"/>
      <c r="AD6" s="672">
        <v>186344</v>
      </c>
      <c r="AE6" s="672"/>
      <c r="AF6" s="672"/>
      <c r="AG6" s="672"/>
      <c r="AH6" s="672"/>
      <c r="AI6" s="672"/>
      <c r="AJ6" s="672"/>
      <c r="AK6" s="672"/>
      <c r="AL6" s="641">
        <v>1.8</v>
      </c>
      <c r="AM6" s="673"/>
      <c r="AN6" s="673"/>
      <c r="AO6" s="674"/>
      <c r="AP6" s="615" t="s">
        <v>213</v>
      </c>
      <c r="AQ6" s="616"/>
      <c r="AR6" s="616"/>
      <c r="AS6" s="616"/>
      <c r="AT6" s="616"/>
      <c r="AU6" s="616"/>
      <c r="AV6" s="616"/>
      <c r="AW6" s="616"/>
      <c r="AX6" s="616"/>
      <c r="AY6" s="616"/>
      <c r="AZ6" s="616"/>
      <c r="BA6" s="616"/>
      <c r="BB6" s="616"/>
      <c r="BC6" s="616"/>
      <c r="BD6" s="616"/>
      <c r="BE6" s="616"/>
      <c r="BF6" s="617"/>
      <c r="BG6" s="618">
        <v>4238635</v>
      </c>
      <c r="BH6" s="619"/>
      <c r="BI6" s="619"/>
      <c r="BJ6" s="619"/>
      <c r="BK6" s="619"/>
      <c r="BL6" s="619"/>
      <c r="BM6" s="619"/>
      <c r="BN6" s="620"/>
      <c r="BO6" s="671">
        <v>97.1</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146933</v>
      </c>
      <c r="CS6" s="619"/>
      <c r="CT6" s="619"/>
      <c r="CU6" s="619"/>
      <c r="CV6" s="619"/>
      <c r="CW6" s="619"/>
      <c r="CX6" s="619"/>
      <c r="CY6" s="620"/>
      <c r="CZ6" s="671">
        <v>0.9</v>
      </c>
      <c r="DA6" s="671"/>
      <c r="DB6" s="671"/>
      <c r="DC6" s="671"/>
      <c r="DD6" s="624" t="s">
        <v>208</v>
      </c>
      <c r="DE6" s="619"/>
      <c r="DF6" s="619"/>
      <c r="DG6" s="619"/>
      <c r="DH6" s="619"/>
      <c r="DI6" s="619"/>
      <c r="DJ6" s="619"/>
      <c r="DK6" s="619"/>
      <c r="DL6" s="619"/>
      <c r="DM6" s="619"/>
      <c r="DN6" s="619"/>
      <c r="DO6" s="619"/>
      <c r="DP6" s="620"/>
      <c r="DQ6" s="624">
        <v>146933</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7192</v>
      </c>
      <c r="S7" s="619"/>
      <c r="T7" s="619"/>
      <c r="U7" s="619"/>
      <c r="V7" s="619"/>
      <c r="W7" s="619"/>
      <c r="X7" s="619"/>
      <c r="Y7" s="620"/>
      <c r="Z7" s="671">
        <v>0</v>
      </c>
      <c r="AA7" s="671"/>
      <c r="AB7" s="671"/>
      <c r="AC7" s="671"/>
      <c r="AD7" s="672">
        <v>7192</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1508413</v>
      </c>
      <c r="BH7" s="619"/>
      <c r="BI7" s="619"/>
      <c r="BJ7" s="619"/>
      <c r="BK7" s="619"/>
      <c r="BL7" s="619"/>
      <c r="BM7" s="619"/>
      <c r="BN7" s="620"/>
      <c r="BO7" s="671">
        <v>34.6</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2787480</v>
      </c>
      <c r="CS7" s="619"/>
      <c r="CT7" s="619"/>
      <c r="CU7" s="619"/>
      <c r="CV7" s="619"/>
      <c r="CW7" s="619"/>
      <c r="CX7" s="619"/>
      <c r="CY7" s="620"/>
      <c r="CZ7" s="671">
        <v>17.3</v>
      </c>
      <c r="DA7" s="671"/>
      <c r="DB7" s="671"/>
      <c r="DC7" s="671"/>
      <c r="DD7" s="624">
        <v>423356</v>
      </c>
      <c r="DE7" s="619"/>
      <c r="DF7" s="619"/>
      <c r="DG7" s="619"/>
      <c r="DH7" s="619"/>
      <c r="DI7" s="619"/>
      <c r="DJ7" s="619"/>
      <c r="DK7" s="619"/>
      <c r="DL7" s="619"/>
      <c r="DM7" s="619"/>
      <c r="DN7" s="619"/>
      <c r="DO7" s="619"/>
      <c r="DP7" s="620"/>
      <c r="DQ7" s="624">
        <v>2374751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19996</v>
      </c>
      <c r="S8" s="619"/>
      <c r="T8" s="619"/>
      <c r="U8" s="619"/>
      <c r="V8" s="619"/>
      <c r="W8" s="619"/>
      <c r="X8" s="619"/>
      <c r="Y8" s="620"/>
      <c r="Z8" s="671">
        <v>0.1</v>
      </c>
      <c r="AA8" s="671"/>
      <c r="AB8" s="671"/>
      <c r="AC8" s="671"/>
      <c r="AD8" s="672">
        <v>19996</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63931</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4420171</v>
      </c>
      <c r="CS8" s="619"/>
      <c r="CT8" s="619"/>
      <c r="CU8" s="619"/>
      <c r="CV8" s="619"/>
      <c r="CW8" s="619"/>
      <c r="CX8" s="619"/>
      <c r="CY8" s="620"/>
      <c r="CZ8" s="671">
        <v>27.4</v>
      </c>
      <c r="DA8" s="671"/>
      <c r="DB8" s="671"/>
      <c r="DC8" s="671"/>
      <c r="DD8" s="624">
        <v>290734</v>
      </c>
      <c r="DE8" s="619"/>
      <c r="DF8" s="619"/>
      <c r="DG8" s="619"/>
      <c r="DH8" s="619"/>
      <c r="DI8" s="619"/>
      <c r="DJ8" s="619"/>
      <c r="DK8" s="619"/>
      <c r="DL8" s="619"/>
      <c r="DM8" s="619"/>
      <c r="DN8" s="619"/>
      <c r="DO8" s="619"/>
      <c r="DP8" s="620"/>
      <c r="DQ8" s="624">
        <v>2458571</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21080</v>
      </c>
      <c r="S9" s="619"/>
      <c r="T9" s="619"/>
      <c r="U9" s="619"/>
      <c r="V9" s="619"/>
      <c r="W9" s="619"/>
      <c r="X9" s="619"/>
      <c r="Y9" s="620"/>
      <c r="Z9" s="671">
        <v>0.1</v>
      </c>
      <c r="AA9" s="671"/>
      <c r="AB9" s="671"/>
      <c r="AC9" s="671"/>
      <c r="AD9" s="672">
        <v>21080</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1262537</v>
      </c>
      <c r="BH9" s="619"/>
      <c r="BI9" s="619"/>
      <c r="BJ9" s="619"/>
      <c r="BK9" s="619"/>
      <c r="BL9" s="619"/>
      <c r="BM9" s="619"/>
      <c r="BN9" s="620"/>
      <c r="BO9" s="671">
        <v>28.9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1606407</v>
      </c>
      <c r="CS9" s="619"/>
      <c r="CT9" s="619"/>
      <c r="CU9" s="619"/>
      <c r="CV9" s="619"/>
      <c r="CW9" s="619"/>
      <c r="CX9" s="619"/>
      <c r="CY9" s="620"/>
      <c r="CZ9" s="671">
        <v>10</v>
      </c>
      <c r="DA9" s="671"/>
      <c r="DB9" s="671"/>
      <c r="DC9" s="671"/>
      <c r="DD9" s="624">
        <v>207711</v>
      </c>
      <c r="DE9" s="619"/>
      <c r="DF9" s="619"/>
      <c r="DG9" s="619"/>
      <c r="DH9" s="619"/>
      <c r="DI9" s="619"/>
      <c r="DJ9" s="619"/>
      <c r="DK9" s="619"/>
      <c r="DL9" s="619"/>
      <c r="DM9" s="619"/>
      <c r="DN9" s="619"/>
      <c r="DO9" s="619"/>
      <c r="DP9" s="620"/>
      <c r="DQ9" s="624">
        <v>1142939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668093</v>
      </c>
      <c r="S10" s="619"/>
      <c r="T10" s="619"/>
      <c r="U10" s="619"/>
      <c r="V10" s="619"/>
      <c r="W10" s="619"/>
      <c r="X10" s="619"/>
      <c r="Y10" s="620"/>
      <c r="Z10" s="671">
        <v>3.8</v>
      </c>
      <c r="AA10" s="671"/>
      <c r="AB10" s="671"/>
      <c r="AC10" s="671"/>
      <c r="AD10" s="672">
        <v>668093</v>
      </c>
      <c r="AE10" s="672"/>
      <c r="AF10" s="672"/>
      <c r="AG10" s="672"/>
      <c r="AH10" s="672"/>
      <c r="AI10" s="672"/>
      <c r="AJ10" s="672"/>
      <c r="AK10" s="672"/>
      <c r="AL10" s="641">
        <v>6.5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94267</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20982</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17407</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131611</v>
      </c>
      <c r="S11" s="619"/>
      <c r="T11" s="619"/>
      <c r="U11" s="619"/>
      <c r="V11" s="619"/>
      <c r="W11" s="619"/>
      <c r="X11" s="619"/>
      <c r="Y11" s="620"/>
      <c r="Z11" s="671">
        <v>0.8</v>
      </c>
      <c r="AA11" s="671"/>
      <c r="AB11" s="671"/>
      <c r="AC11" s="671"/>
      <c r="AD11" s="672">
        <v>131611</v>
      </c>
      <c r="AE11" s="672"/>
      <c r="AF11" s="672"/>
      <c r="AG11" s="672"/>
      <c r="AH11" s="672"/>
      <c r="AI11" s="672"/>
      <c r="AJ11" s="672"/>
      <c r="AK11" s="672"/>
      <c r="AL11" s="641">
        <v>1.3</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87678</v>
      </c>
      <c r="BH11" s="619"/>
      <c r="BI11" s="619"/>
      <c r="BJ11" s="619"/>
      <c r="BK11" s="619"/>
      <c r="BL11" s="619"/>
      <c r="BM11" s="619"/>
      <c r="BN11" s="620"/>
      <c r="BO11" s="671">
        <v>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617870</v>
      </c>
      <c r="CS11" s="619"/>
      <c r="CT11" s="619"/>
      <c r="CU11" s="619"/>
      <c r="CV11" s="619"/>
      <c r="CW11" s="619"/>
      <c r="CX11" s="619"/>
      <c r="CY11" s="620"/>
      <c r="CZ11" s="671">
        <v>3.8</v>
      </c>
      <c r="DA11" s="671"/>
      <c r="DB11" s="671"/>
      <c r="DC11" s="671"/>
      <c r="DD11" s="624">
        <v>153645</v>
      </c>
      <c r="DE11" s="619"/>
      <c r="DF11" s="619"/>
      <c r="DG11" s="619"/>
      <c r="DH11" s="619"/>
      <c r="DI11" s="619"/>
      <c r="DJ11" s="619"/>
      <c r="DK11" s="619"/>
      <c r="DL11" s="619"/>
      <c r="DM11" s="619"/>
      <c r="DN11" s="619"/>
      <c r="DO11" s="619"/>
      <c r="DP11" s="620"/>
      <c r="DQ11" s="624">
        <v>464040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2406003</v>
      </c>
      <c r="BH12" s="619"/>
      <c r="BI12" s="619"/>
      <c r="BJ12" s="619"/>
      <c r="BK12" s="619"/>
      <c r="BL12" s="619"/>
      <c r="BM12" s="619"/>
      <c r="BN12" s="620"/>
      <c r="BO12" s="671">
        <v>55.1</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846985</v>
      </c>
      <c r="CS12" s="619"/>
      <c r="CT12" s="619"/>
      <c r="CU12" s="619"/>
      <c r="CV12" s="619"/>
      <c r="CW12" s="619"/>
      <c r="CX12" s="619"/>
      <c r="CY12" s="620"/>
      <c r="CZ12" s="671">
        <v>5.3</v>
      </c>
      <c r="DA12" s="671"/>
      <c r="DB12" s="671"/>
      <c r="DC12" s="671"/>
      <c r="DD12" s="624">
        <v>190400</v>
      </c>
      <c r="DE12" s="619"/>
      <c r="DF12" s="619"/>
      <c r="DG12" s="619"/>
      <c r="DH12" s="619"/>
      <c r="DI12" s="619"/>
      <c r="DJ12" s="619"/>
      <c r="DK12" s="619"/>
      <c r="DL12" s="619"/>
      <c r="DM12" s="619"/>
      <c r="DN12" s="619"/>
      <c r="DO12" s="619"/>
      <c r="DP12" s="620"/>
      <c r="DQ12" s="624">
        <v>713780</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47830</v>
      </c>
      <c r="S13" s="619"/>
      <c r="T13" s="619"/>
      <c r="U13" s="619"/>
      <c r="V13" s="619"/>
      <c r="W13" s="619"/>
      <c r="X13" s="619"/>
      <c r="Y13" s="620"/>
      <c r="Z13" s="671">
        <v>0.3</v>
      </c>
      <c r="AA13" s="671"/>
      <c r="AB13" s="671"/>
      <c r="AC13" s="671"/>
      <c r="AD13" s="672">
        <v>47830</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2390598</v>
      </c>
      <c r="BH13" s="619"/>
      <c r="BI13" s="619"/>
      <c r="BJ13" s="619"/>
      <c r="BK13" s="619"/>
      <c r="BL13" s="619"/>
      <c r="BM13" s="619"/>
      <c r="BN13" s="620"/>
      <c r="BO13" s="671">
        <v>54.8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1798212</v>
      </c>
      <c r="CS13" s="619"/>
      <c r="CT13" s="619"/>
      <c r="CU13" s="619"/>
      <c r="CV13" s="619"/>
      <c r="CW13" s="619"/>
      <c r="CX13" s="619"/>
      <c r="CY13" s="620"/>
      <c r="CZ13" s="671">
        <v>11.1</v>
      </c>
      <c r="DA13" s="671"/>
      <c r="DB13" s="671"/>
      <c r="DC13" s="671"/>
      <c r="DD13" s="624">
        <v>716458</v>
      </c>
      <c r="DE13" s="619"/>
      <c r="DF13" s="619"/>
      <c r="DG13" s="619"/>
      <c r="DH13" s="619"/>
      <c r="DI13" s="619"/>
      <c r="DJ13" s="619"/>
      <c r="DK13" s="619"/>
      <c r="DL13" s="619"/>
      <c r="DM13" s="619"/>
      <c r="DN13" s="619"/>
      <c r="DO13" s="619"/>
      <c r="DP13" s="620"/>
      <c r="DQ13" s="624">
        <v>1479884</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79623</v>
      </c>
      <c r="BH14" s="619"/>
      <c r="BI14" s="619"/>
      <c r="BJ14" s="619"/>
      <c r="BK14" s="619"/>
      <c r="BL14" s="619"/>
      <c r="BM14" s="619"/>
      <c r="BN14" s="620"/>
      <c r="BO14" s="671">
        <v>1.8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1079954</v>
      </c>
      <c r="CS14" s="619"/>
      <c r="CT14" s="619"/>
      <c r="CU14" s="619"/>
      <c r="CV14" s="619"/>
      <c r="CW14" s="619"/>
      <c r="CX14" s="619"/>
      <c r="CY14" s="620"/>
      <c r="CZ14" s="671">
        <v>6.7</v>
      </c>
      <c r="DA14" s="671"/>
      <c r="DB14" s="671"/>
      <c r="DC14" s="671"/>
      <c r="DD14" s="624">
        <v>285628</v>
      </c>
      <c r="DE14" s="619"/>
      <c r="DF14" s="619"/>
      <c r="DG14" s="619"/>
      <c r="DH14" s="619"/>
      <c r="DI14" s="619"/>
      <c r="DJ14" s="619"/>
      <c r="DK14" s="619"/>
      <c r="DL14" s="619"/>
      <c r="DM14" s="619"/>
      <c r="DN14" s="619"/>
      <c r="DO14" s="619"/>
      <c r="DP14" s="620"/>
      <c r="DQ14" s="624">
        <v>823956</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9768</v>
      </c>
      <c r="S15" s="619"/>
      <c r="T15" s="619"/>
      <c r="U15" s="619"/>
      <c r="V15" s="619"/>
      <c r="W15" s="619"/>
      <c r="X15" s="619"/>
      <c r="Y15" s="620"/>
      <c r="Z15" s="671">
        <v>0.1</v>
      </c>
      <c r="AA15" s="671"/>
      <c r="AB15" s="671"/>
      <c r="AC15" s="671"/>
      <c r="AD15" s="672">
        <v>9768</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244596</v>
      </c>
      <c r="BH15" s="619"/>
      <c r="BI15" s="619"/>
      <c r="BJ15" s="619"/>
      <c r="BK15" s="619"/>
      <c r="BL15" s="619"/>
      <c r="BM15" s="619"/>
      <c r="BN15" s="620"/>
      <c r="BO15" s="671">
        <v>5.6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1365915</v>
      </c>
      <c r="CS15" s="619"/>
      <c r="CT15" s="619"/>
      <c r="CU15" s="619"/>
      <c r="CV15" s="619"/>
      <c r="CW15" s="619"/>
      <c r="CX15" s="619"/>
      <c r="CY15" s="620"/>
      <c r="CZ15" s="671">
        <v>8.5</v>
      </c>
      <c r="DA15" s="671"/>
      <c r="DB15" s="671"/>
      <c r="DC15" s="671"/>
      <c r="DD15" s="624">
        <v>96736</v>
      </c>
      <c r="DE15" s="619"/>
      <c r="DF15" s="619"/>
      <c r="DG15" s="619"/>
      <c r="DH15" s="619"/>
      <c r="DI15" s="619"/>
      <c r="DJ15" s="619"/>
      <c r="DK15" s="619"/>
      <c r="DL15" s="619"/>
      <c r="DM15" s="619"/>
      <c r="DN15" s="619"/>
      <c r="DO15" s="619"/>
      <c r="DP15" s="620"/>
      <c r="DQ15" s="624">
        <v>1191982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5567770</v>
      </c>
      <c r="S16" s="619"/>
      <c r="T16" s="619"/>
      <c r="U16" s="619"/>
      <c r="V16" s="619"/>
      <c r="W16" s="619"/>
      <c r="X16" s="619"/>
      <c r="Y16" s="620"/>
      <c r="Z16" s="671">
        <v>31.7</v>
      </c>
      <c r="AA16" s="671"/>
      <c r="AB16" s="671"/>
      <c r="AC16" s="671"/>
      <c r="AD16" s="672">
        <v>4809885</v>
      </c>
      <c r="AE16" s="672"/>
      <c r="AF16" s="672"/>
      <c r="AG16" s="672"/>
      <c r="AH16" s="672"/>
      <c r="AI16" s="672"/>
      <c r="AJ16" s="672"/>
      <c r="AK16" s="672"/>
      <c r="AL16" s="641">
        <v>46.6</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115756</v>
      </c>
      <c r="CS16" s="619"/>
      <c r="CT16" s="619"/>
      <c r="CU16" s="619"/>
      <c r="CV16" s="619"/>
      <c r="CW16" s="619"/>
      <c r="CX16" s="619"/>
      <c r="CY16" s="620"/>
      <c r="CZ16" s="671">
        <v>0.7</v>
      </c>
      <c r="DA16" s="671"/>
      <c r="DB16" s="671"/>
      <c r="DC16" s="671"/>
      <c r="DD16" s="624" t="s">
        <v>109</v>
      </c>
      <c r="DE16" s="619"/>
      <c r="DF16" s="619"/>
      <c r="DG16" s="619"/>
      <c r="DH16" s="619"/>
      <c r="DI16" s="619"/>
      <c r="DJ16" s="619"/>
      <c r="DK16" s="619"/>
      <c r="DL16" s="619"/>
      <c r="DM16" s="619"/>
      <c r="DN16" s="619"/>
      <c r="DO16" s="619"/>
      <c r="DP16" s="620"/>
      <c r="DQ16" s="624">
        <v>34813</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4809885</v>
      </c>
      <c r="S17" s="619"/>
      <c r="T17" s="619"/>
      <c r="U17" s="619"/>
      <c r="V17" s="619"/>
      <c r="W17" s="619"/>
      <c r="X17" s="619"/>
      <c r="Y17" s="620"/>
      <c r="Z17" s="671">
        <v>27.4</v>
      </c>
      <c r="AA17" s="671"/>
      <c r="AB17" s="671"/>
      <c r="AC17" s="671"/>
      <c r="AD17" s="672">
        <v>4809885</v>
      </c>
      <c r="AE17" s="672"/>
      <c r="AF17" s="672"/>
      <c r="AG17" s="672"/>
      <c r="AH17" s="672"/>
      <c r="AI17" s="672"/>
      <c r="AJ17" s="672"/>
      <c r="AK17" s="672"/>
      <c r="AL17" s="641">
        <v>46.6</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1321857</v>
      </c>
      <c r="CS17" s="619"/>
      <c r="CT17" s="619"/>
      <c r="CU17" s="619"/>
      <c r="CV17" s="619"/>
      <c r="CW17" s="619"/>
      <c r="CX17" s="619"/>
      <c r="CY17" s="620"/>
      <c r="CZ17" s="671">
        <v>8.1999999999999993</v>
      </c>
      <c r="DA17" s="671"/>
      <c r="DB17" s="671"/>
      <c r="DC17" s="671"/>
      <c r="DD17" s="624" t="s">
        <v>109</v>
      </c>
      <c r="DE17" s="619"/>
      <c r="DF17" s="619"/>
      <c r="DG17" s="619"/>
      <c r="DH17" s="619"/>
      <c r="DI17" s="619"/>
      <c r="DJ17" s="619"/>
      <c r="DK17" s="619"/>
      <c r="DL17" s="619"/>
      <c r="DM17" s="619"/>
      <c r="DN17" s="619"/>
      <c r="DO17" s="619"/>
      <c r="DP17" s="620"/>
      <c r="DQ17" s="624">
        <v>1321857</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757885</v>
      </c>
      <c r="S18" s="619"/>
      <c r="T18" s="619"/>
      <c r="U18" s="619"/>
      <c r="V18" s="619"/>
      <c r="W18" s="619"/>
      <c r="X18" s="619"/>
      <c r="Y18" s="620"/>
      <c r="Z18" s="671">
        <v>4.3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126295</v>
      </c>
      <c r="BH19" s="619"/>
      <c r="BI19" s="619"/>
      <c r="BJ19" s="619"/>
      <c r="BK19" s="619"/>
      <c r="BL19" s="619"/>
      <c r="BM19" s="619"/>
      <c r="BN19" s="620"/>
      <c r="BO19" s="671">
        <v>2.9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11024614</v>
      </c>
      <c r="S20" s="619"/>
      <c r="T20" s="619"/>
      <c r="U20" s="619"/>
      <c r="V20" s="619"/>
      <c r="W20" s="619"/>
      <c r="X20" s="619"/>
      <c r="Y20" s="620"/>
      <c r="Z20" s="671">
        <v>62.9</v>
      </c>
      <c r="AA20" s="671"/>
      <c r="AB20" s="671"/>
      <c r="AC20" s="671"/>
      <c r="AD20" s="672">
        <v>10266729</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126295</v>
      </c>
      <c r="BH20" s="619"/>
      <c r="BI20" s="619"/>
      <c r="BJ20" s="619"/>
      <c r="BK20" s="619"/>
      <c r="BL20" s="619"/>
      <c r="BM20" s="619"/>
      <c r="BN20" s="620"/>
      <c r="BO20" s="671">
        <v>2.9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16128522</v>
      </c>
      <c r="CS20" s="619"/>
      <c r="CT20" s="619"/>
      <c r="CU20" s="619"/>
      <c r="CV20" s="619"/>
      <c r="CW20" s="619"/>
      <c r="CX20" s="619"/>
      <c r="CY20" s="620"/>
      <c r="CZ20" s="671">
        <v>100</v>
      </c>
      <c r="DA20" s="671"/>
      <c r="DB20" s="671"/>
      <c r="DC20" s="671"/>
      <c r="DD20" s="624">
        <v>2364668</v>
      </c>
      <c r="DE20" s="619"/>
      <c r="DF20" s="619"/>
      <c r="DG20" s="619"/>
      <c r="DH20" s="619"/>
      <c r="DI20" s="619"/>
      <c r="DJ20" s="619"/>
      <c r="DK20" s="619"/>
      <c r="DL20" s="619"/>
      <c r="DM20" s="619"/>
      <c r="DN20" s="619"/>
      <c r="DO20" s="619"/>
      <c r="DP20" s="620"/>
      <c r="DQ20" s="624">
        <v>12170913</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7285</v>
      </c>
      <c r="S21" s="619"/>
      <c r="T21" s="619"/>
      <c r="U21" s="619"/>
      <c r="V21" s="619"/>
      <c r="W21" s="619"/>
      <c r="X21" s="619"/>
      <c r="Y21" s="620"/>
      <c r="Z21" s="671">
        <v>0</v>
      </c>
      <c r="AA21" s="671"/>
      <c r="AB21" s="671"/>
      <c r="AC21" s="671"/>
      <c r="AD21" s="672">
        <v>7285</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126295</v>
      </c>
      <c r="BH21" s="619"/>
      <c r="BI21" s="619"/>
      <c r="BJ21" s="619"/>
      <c r="BK21" s="619"/>
      <c r="BL21" s="619"/>
      <c r="BM21" s="619"/>
      <c r="BN21" s="620"/>
      <c r="BO21" s="671">
        <v>2.9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149720</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196295</v>
      </c>
      <c r="S23" s="619"/>
      <c r="T23" s="619"/>
      <c r="U23" s="619"/>
      <c r="V23" s="619"/>
      <c r="W23" s="619"/>
      <c r="X23" s="619"/>
      <c r="Y23" s="620"/>
      <c r="Z23" s="671">
        <v>1.1000000000000001</v>
      </c>
      <c r="AA23" s="671"/>
      <c r="AB23" s="671"/>
      <c r="AC23" s="671"/>
      <c r="AD23" s="672">
        <v>10703</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87964</v>
      </c>
      <c r="S24" s="619"/>
      <c r="T24" s="619"/>
      <c r="U24" s="619"/>
      <c r="V24" s="619"/>
      <c r="W24" s="619"/>
      <c r="X24" s="619"/>
      <c r="Y24" s="620"/>
      <c r="Z24" s="671">
        <v>0.5</v>
      </c>
      <c r="AA24" s="671"/>
      <c r="AB24" s="671"/>
      <c r="AC24" s="671"/>
      <c r="AD24" s="672">
        <v>5</v>
      </c>
      <c r="AE24" s="672"/>
      <c r="AF24" s="672"/>
      <c r="AG24" s="672"/>
      <c r="AH24" s="672"/>
      <c r="AI24" s="672"/>
      <c r="AJ24" s="672"/>
      <c r="AK24" s="672"/>
      <c r="AL24" s="641">
        <v>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6237605</v>
      </c>
      <c r="CS24" s="669"/>
      <c r="CT24" s="669"/>
      <c r="CU24" s="669"/>
      <c r="CV24" s="669"/>
      <c r="CW24" s="669"/>
      <c r="CX24" s="669"/>
      <c r="CY24" s="716"/>
      <c r="CZ24" s="720">
        <v>38.700000000000003</v>
      </c>
      <c r="DA24" s="721"/>
      <c r="DB24" s="721"/>
      <c r="DC24" s="722"/>
      <c r="DD24" s="715">
        <v>4660746</v>
      </c>
      <c r="DE24" s="669"/>
      <c r="DF24" s="669"/>
      <c r="DG24" s="669"/>
      <c r="DH24" s="669"/>
      <c r="DI24" s="669"/>
      <c r="DJ24" s="669"/>
      <c r="DK24" s="716"/>
      <c r="DL24" s="715">
        <v>4615575</v>
      </c>
      <c r="DM24" s="669"/>
      <c r="DN24" s="669"/>
      <c r="DO24" s="669"/>
      <c r="DP24" s="669"/>
      <c r="DQ24" s="669"/>
      <c r="DR24" s="669"/>
      <c r="DS24" s="669"/>
      <c r="DT24" s="669"/>
      <c r="DU24" s="669"/>
      <c r="DV24" s="716"/>
      <c r="DW24" s="717">
        <v>41.8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1663332</v>
      </c>
      <c r="S25" s="619"/>
      <c r="T25" s="619"/>
      <c r="U25" s="619"/>
      <c r="V25" s="619"/>
      <c r="W25" s="619"/>
      <c r="X25" s="619"/>
      <c r="Y25" s="620"/>
      <c r="Z25" s="671">
        <v>9.5</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2983934</v>
      </c>
      <c r="CS25" s="637"/>
      <c r="CT25" s="637"/>
      <c r="CU25" s="637"/>
      <c r="CV25" s="637"/>
      <c r="CW25" s="637"/>
      <c r="CX25" s="637"/>
      <c r="CY25" s="638"/>
      <c r="CZ25" s="621">
        <v>18.5</v>
      </c>
      <c r="DA25" s="639"/>
      <c r="DB25" s="639"/>
      <c r="DC25" s="640"/>
      <c r="DD25" s="624">
        <v>2804034</v>
      </c>
      <c r="DE25" s="637"/>
      <c r="DF25" s="637"/>
      <c r="DG25" s="637"/>
      <c r="DH25" s="637"/>
      <c r="DI25" s="637"/>
      <c r="DJ25" s="637"/>
      <c r="DK25" s="638"/>
      <c r="DL25" s="624">
        <v>2792490</v>
      </c>
      <c r="DM25" s="637"/>
      <c r="DN25" s="637"/>
      <c r="DO25" s="637"/>
      <c r="DP25" s="637"/>
      <c r="DQ25" s="637"/>
      <c r="DR25" s="637"/>
      <c r="DS25" s="637"/>
      <c r="DT25" s="637"/>
      <c r="DU25" s="637"/>
      <c r="DV25" s="638"/>
      <c r="DW25" s="641">
        <v>25.3</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2066028</v>
      </c>
      <c r="CS26" s="619"/>
      <c r="CT26" s="619"/>
      <c r="CU26" s="619"/>
      <c r="CV26" s="619"/>
      <c r="CW26" s="619"/>
      <c r="CX26" s="619"/>
      <c r="CY26" s="620"/>
      <c r="CZ26" s="621">
        <v>12.8</v>
      </c>
      <c r="DA26" s="639"/>
      <c r="DB26" s="639"/>
      <c r="DC26" s="640"/>
      <c r="DD26" s="624">
        <v>1902349</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1068407</v>
      </c>
      <c r="S27" s="619"/>
      <c r="T27" s="619"/>
      <c r="U27" s="619"/>
      <c r="V27" s="619"/>
      <c r="W27" s="619"/>
      <c r="X27" s="619"/>
      <c r="Y27" s="620"/>
      <c r="Z27" s="671">
        <v>6.1</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4364930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1931814</v>
      </c>
      <c r="CS27" s="637"/>
      <c r="CT27" s="637"/>
      <c r="CU27" s="637"/>
      <c r="CV27" s="637"/>
      <c r="CW27" s="637"/>
      <c r="CX27" s="637"/>
      <c r="CY27" s="638"/>
      <c r="CZ27" s="621">
        <v>12</v>
      </c>
      <c r="DA27" s="639"/>
      <c r="DB27" s="639"/>
      <c r="DC27" s="640"/>
      <c r="DD27" s="624">
        <v>534855</v>
      </c>
      <c r="DE27" s="637"/>
      <c r="DF27" s="637"/>
      <c r="DG27" s="637"/>
      <c r="DH27" s="637"/>
      <c r="DI27" s="637"/>
      <c r="DJ27" s="637"/>
      <c r="DK27" s="638"/>
      <c r="DL27" s="624">
        <v>501228</v>
      </c>
      <c r="DM27" s="637"/>
      <c r="DN27" s="637"/>
      <c r="DO27" s="637"/>
      <c r="DP27" s="637"/>
      <c r="DQ27" s="637"/>
      <c r="DR27" s="637"/>
      <c r="DS27" s="637"/>
      <c r="DT27" s="637"/>
      <c r="DU27" s="637"/>
      <c r="DV27" s="638"/>
      <c r="DW27" s="641">
        <v>4.5</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57288</v>
      </c>
      <c r="S28" s="619"/>
      <c r="T28" s="619"/>
      <c r="U28" s="619"/>
      <c r="V28" s="619"/>
      <c r="W28" s="619"/>
      <c r="X28" s="619"/>
      <c r="Y28" s="620"/>
      <c r="Z28" s="671">
        <v>0.3</v>
      </c>
      <c r="AA28" s="671"/>
      <c r="AB28" s="671"/>
      <c r="AC28" s="671"/>
      <c r="AD28" s="672">
        <v>27330</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1321857</v>
      </c>
      <c r="CS28" s="619"/>
      <c r="CT28" s="619"/>
      <c r="CU28" s="619"/>
      <c r="CV28" s="619"/>
      <c r="CW28" s="619"/>
      <c r="CX28" s="619"/>
      <c r="CY28" s="620"/>
      <c r="CZ28" s="621">
        <v>8.1999999999999993</v>
      </c>
      <c r="DA28" s="639"/>
      <c r="DB28" s="639"/>
      <c r="DC28" s="640"/>
      <c r="DD28" s="624">
        <v>1321857</v>
      </c>
      <c r="DE28" s="619"/>
      <c r="DF28" s="619"/>
      <c r="DG28" s="619"/>
      <c r="DH28" s="619"/>
      <c r="DI28" s="619"/>
      <c r="DJ28" s="619"/>
      <c r="DK28" s="620"/>
      <c r="DL28" s="624">
        <v>1321857</v>
      </c>
      <c r="DM28" s="619"/>
      <c r="DN28" s="619"/>
      <c r="DO28" s="619"/>
      <c r="DP28" s="619"/>
      <c r="DQ28" s="619"/>
      <c r="DR28" s="619"/>
      <c r="DS28" s="619"/>
      <c r="DT28" s="619"/>
      <c r="DU28" s="619"/>
      <c r="DV28" s="620"/>
      <c r="DW28" s="641">
        <v>12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36391</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1321857</v>
      </c>
      <c r="CS29" s="637"/>
      <c r="CT29" s="637"/>
      <c r="CU29" s="637"/>
      <c r="CV29" s="637"/>
      <c r="CW29" s="637"/>
      <c r="CX29" s="637"/>
      <c r="CY29" s="638"/>
      <c r="CZ29" s="621">
        <v>8.1999999999999993</v>
      </c>
      <c r="DA29" s="639"/>
      <c r="DB29" s="639"/>
      <c r="DC29" s="640"/>
      <c r="DD29" s="624">
        <v>1321857</v>
      </c>
      <c r="DE29" s="637"/>
      <c r="DF29" s="637"/>
      <c r="DG29" s="637"/>
      <c r="DH29" s="637"/>
      <c r="DI29" s="637"/>
      <c r="DJ29" s="637"/>
      <c r="DK29" s="638"/>
      <c r="DL29" s="624">
        <v>1321857</v>
      </c>
      <c r="DM29" s="637"/>
      <c r="DN29" s="637"/>
      <c r="DO29" s="637"/>
      <c r="DP29" s="637"/>
      <c r="DQ29" s="637"/>
      <c r="DR29" s="637"/>
      <c r="DS29" s="637"/>
      <c r="DT29" s="637"/>
      <c r="DU29" s="637"/>
      <c r="DV29" s="638"/>
      <c r="DW29" s="641">
        <v>12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672985</v>
      </c>
      <c r="S30" s="619"/>
      <c r="T30" s="619"/>
      <c r="U30" s="619"/>
      <c r="V30" s="619"/>
      <c r="W30" s="619"/>
      <c r="X30" s="619"/>
      <c r="Y30" s="620"/>
      <c r="Z30" s="671">
        <v>3.8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97.3</v>
      </c>
      <c r="BH30" s="685"/>
      <c r="BI30" s="685"/>
      <c r="BJ30" s="685"/>
      <c r="BK30" s="685"/>
      <c r="BL30" s="685"/>
      <c r="BM30" s="686">
        <v>89</v>
      </c>
      <c r="BN30" s="685"/>
      <c r="BO30" s="685"/>
      <c r="BP30" s="685"/>
      <c r="BQ30" s="687"/>
      <c r="BR30" s="684">
        <v>97</v>
      </c>
      <c r="BS30" s="685"/>
      <c r="BT30" s="685"/>
      <c r="BU30" s="685"/>
      <c r="BV30" s="685"/>
      <c r="BW30" s="685"/>
      <c r="BX30" s="686">
        <v>87.8</v>
      </c>
      <c r="BY30" s="685"/>
      <c r="BZ30" s="685"/>
      <c r="CA30" s="685"/>
      <c r="CB30" s="687"/>
      <c r="CD30" s="690"/>
      <c r="CE30" s="691"/>
      <c r="CF30" s="655" t="s">
        <v>291</v>
      </c>
      <c r="CG30" s="652"/>
      <c r="CH30" s="652"/>
      <c r="CI30" s="652"/>
      <c r="CJ30" s="652"/>
      <c r="CK30" s="652"/>
      <c r="CL30" s="652"/>
      <c r="CM30" s="652"/>
      <c r="CN30" s="652"/>
      <c r="CO30" s="652"/>
      <c r="CP30" s="652"/>
      <c r="CQ30" s="653"/>
      <c r="CR30" s="618">
        <v>1178077</v>
      </c>
      <c r="CS30" s="619"/>
      <c r="CT30" s="619"/>
      <c r="CU30" s="619"/>
      <c r="CV30" s="619"/>
      <c r="CW30" s="619"/>
      <c r="CX30" s="619"/>
      <c r="CY30" s="620"/>
      <c r="CZ30" s="621">
        <v>7.3</v>
      </c>
      <c r="DA30" s="639"/>
      <c r="DB30" s="639"/>
      <c r="DC30" s="640"/>
      <c r="DD30" s="624">
        <v>1178077</v>
      </c>
      <c r="DE30" s="619"/>
      <c r="DF30" s="619"/>
      <c r="DG30" s="619"/>
      <c r="DH30" s="619"/>
      <c r="DI30" s="619"/>
      <c r="DJ30" s="619"/>
      <c r="DK30" s="620"/>
      <c r="DL30" s="624">
        <v>1178077</v>
      </c>
      <c r="DM30" s="619"/>
      <c r="DN30" s="619"/>
      <c r="DO30" s="619"/>
      <c r="DP30" s="619"/>
      <c r="DQ30" s="619"/>
      <c r="DR30" s="619"/>
      <c r="DS30" s="619"/>
      <c r="DT30" s="619"/>
      <c r="DU30" s="619"/>
      <c r="DV30" s="620"/>
      <c r="DW30" s="641">
        <v>10.7</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1362276</v>
      </c>
      <c r="S31" s="619"/>
      <c r="T31" s="619"/>
      <c r="U31" s="619"/>
      <c r="V31" s="619"/>
      <c r="W31" s="619"/>
      <c r="X31" s="619"/>
      <c r="Y31" s="620"/>
      <c r="Z31" s="671">
        <v>7.8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97.9</v>
      </c>
      <c r="BH31" s="637"/>
      <c r="BI31" s="637"/>
      <c r="BJ31" s="637"/>
      <c r="BK31" s="637"/>
      <c r="BL31" s="637"/>
      <c r="BM31" s="673">
        <v>91.2</v>
      </c>
      <c r="BN31" s="683"/>
      <c r="BO31" s="683"/>
      <c r="BP31" s="683"/>
      <c r="BQ31" s="647"/>
      <c r="BR31" s="682">
        <v>97.6</v>
      </c>
      <c r="BS31" s="637"/>
      <c r="BT31" s="637"/>
      <c r="BU31" s="637"/>
      <c r="BV31" s="637"/>
      <c r="BW31" s="637"/>
      <c r="BX31" s="673">
        <v>90.6</v>
      </c>
      <c r="BY31" s="683"/>
      <c r="BZ31" s="683"/>
      <c r="CA31" s="683"/>
      <c r="CB31" s="647"/>
      <c r="CD31" s="690"/>
      <c r="CE31" s="691"/>
      <c r="CF31" s="655" t="s">
        <v>295</v>
      </c>
      <c r="CG31" s="652"/>
      <c r="CH31" s="652"/>
      <c r="CI31" s="652"/>
      <c r="CJ31" s="652"/>
      <c r="CK31" s="652"/>
      <c r="CL31" s="652"/>
      <c r="CM31" s="652"/>
      <c r="CN31" s="652"/>
      <c r="CO31" s="652"/>
      <c r="CP31" s="652"/>
      <c r="CQ31" s="653"/>
      <c r="CR31" s="618">
        <v>143780</v>
      </c>
      <c r="CS31" s="637"/>
      <c r="CT31" s="637"/>
      <c r="CU31" s="637"/>
      <c r="CV31" s="637"/>
      <c r="CW31" s="637"/>
      <c r="CX31" s="637"/>
      <c r="CY31" s="638"/>
      <c r="CZ31" s="621">
        <v>0.9</v>
      </c>
      <c r="DA31" s="639"/>
      <c r="DB31" s="639"/>
      <c r="DC31" s="640"/>
      <c r="DD31" s="624">
        <v>143780</v>
      </c>
      <c r="DE31" s="637"/>
      <c r="DF31" s="637"/>
      <c r="DG31" s="637"/>
      <c r="DH31" s="637"/>
      <c r="DI31" s="637"/>
      <c r="DJ31" s="637"/>
      <c r="DK31" s="638"/>
      <c r="DL31" s="624">
        <v>143780</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238497</v>
      </c>
      <c r="S32" s="619"/>
      <c r="T32" s="619"/>
      <c r="U32" s="619"/>
      <c r="V32" s="619"/>
      <c r="W32" s="619"/>
      <c r="X32" s="619"/>
      <c r="Y32" s="620"/>
      <c r="Z32" s="671">
        <v>1.4</v>
      </c>
      <c r="AA32" s="671"/>
      <c r="AB32" s="671"/>
      <c r="AC32" s="671"/>
      <c r="AD32" s="672">
        <v>2757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96.9</v>
      </c>
      <c r="BH32" s="603"/>
      <c r="BI32" s="603"/>
      <c r="BJ32" s="603"/>
      <c r="BK32" s="603"/>
      <c r="BL32" s="603"/>
      <c r="BM32" s="666">
        <v>86.9</v>
      </c>
      <c r="BN32" s="603"/>
      <c r="BO32" s="603"/>
      <c r="BP32" s="603"/>
      <c r="BQ32" s="660"/>
      <c r="BR32" s="681">
        <v>96.4</v>
      </c>
      <c r="BS32" s="603"/>
      <c r="BT32" s="603"/>
      <c r="BU32" s="603"/>
      <c r="BV32" s="603"/>
      <c r="BW32" s="603"/>
      <c r="BX32" s="666">
        <v>85.2</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973010</v>
      </c>
      <c r="S33" s="619"/>
      <c r="T33" s="619"/>
      <c r="U33" s="619"/>
      <c r="V33" s="619"/>
      <c r="W33" s="619"/>
      <c r="X33" s="619"/>
      <c r="Y33" s="620"/>
      <c r="Z33" s="671">
        <v>5.5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7410493</v>
      </c>
      <c r="CS33" s="637"/>
      <c r="CT33" s="637"/>
      <c r="CU33" s="637"/>
      <c r="CV33" s="637"/>
      <c r="CW33" s="637"/>
      <c r="CX33" s="637"/>
      <c r="CY33" s="638"/>
      <c r="CZ33" s="621">
        <v>45.9</v>
      </c>
      <c r="DA33" s="639"/>
      <c r="DB33" s="639"/>
      <c r="DC33" s="640"/>
      <c r="DD33" s="624">
        <v>6171847</v>
      </c>
      <c r="DE33" s="637"/>
      <c r="DF33" s="637"/>
      <c r="DG33" s="637"/>
      <c r="DH33" s="637"/>
      <c r="DI33" s="637"/>
      <c r="DJ33" s="637"/>
      <c r="DK33" s="638"/>
      <c r="DL33" s="624">
        <v>4659619</v>
      </c>
      <c r="DM33" s="637"/>
      <c r="DN33" s="637"/>
      <c r="DO33" s="637"/>
      <c r="DP33" s="637"/>
      <c r="DQ33" s="637"/>
      <c r="DR33" s="637"/>
      <c r="DS33" s="637"/>
      <c r="DT33" s="637"/>
      <c r="DU33" s="637"/>
      <c r="DV33" s="638"/>
      <c r="DW33" s="641">
        <v>42.2</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2598572</v>
      </c>
      <c r="CS34" s="619"/>
      <c r="CT34" s="619"/>
      <c r="CU34" s="619"/>
      <c r="CV34" s="619"/>
      <c r="CW34" s="619"/>
      <c r="CX34" s="619"/>
      <c r="CY34" s="620"/>
      <c r="CZ34" s="621">
        <v>16.100000000000001</v>
      </c>
      <c r="DA34" s="639"/>
      <c r="DB34" s="639"/>
      <c r="DC34" s="640"/>
      <c r="DD34" s="624">
        <v>2006623</v>
      </c>
      <c r="DE34" s="619"/>
      <c r="DF34" s="619"/>
      <c r="DG34" s="619"/>
      <c r="DH34" s="619"/>
      <c r="DI34" s="619"/>
      <c r="DJ34" s="619"/>
      <c r="DK34" s="620"/>
      <c r="DL34" s="624">
        <v>1926297</v>
      </c>
      <c r="DM34" s="619"/>
      <c r="DN34" s="619"/>
      <c r="DO34" s="619"/>
      <c r="DP34" s="619"/>
      <c r="DQ34" s="619"/>
      <c r="DR34" s="619"/>
      <c r="DS34" s="619"/>
      <c r="DT34" s="619"/>
      <c r="DU34" s="619"/>
      <c r="DV34" s="620"/>
      <c r="DW34" s="641">
        <v>17.399999999999999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728910</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1820227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122773</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104624</v>
      </c>
      <c r="CS35" s="637"/>
      <c r="CT35" s="637"/>
      <c r="CU35" s="637"/>
      <c r="CV35" s="637"/>
      <c r="CW35" s="637"/>
      <c r="CX35" s="637"/>
      <c r="CY35" s="638"/>
      <c r="CZ35" s="621">
        <v>0.6</v>
      </c>
      <c r="DA35" s="639"/>
      <c r="DB35" s="639"/>
      <c r="DC35" s="640"/>
      <c r="DD35" s="624">
        <v>97571</v>
      </c>
      <c r="DE35" s="637"/>
      <c r="DF35" s="637"/>
      <c r="DG35" s="637"/>
      <c r="DH35" s="637"/>
      <c r="DI35" s="637"/>
      <c r="DJ35" s="637"/>
      <c r="DK35" s="638"/>
      <c r="DL35" s="624">
        <v>97571</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17538064</v>
      </c>
      <c r="S36" s="659"/>
      <c r="T36" s="659"/>
      <c r="U36" s="659"/>
      <c r="V36" s="659"/>
      <c r="W36" s="659"/>
      <c r="X36" s="659"/>
      <c r="Y36" s="662"/>
      <c r="Z36" s="663">
        <v>100</v>
      </c>
      <c r="AA36" s="663"/>
      <c r="AB36" s="663"/>
      <c r="AC36" s="663"/>
      <c r="AD36" s="664">
        <v>10314809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905000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-156429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2350323</v>
      </c>
      <c r="CS36" s="619"/>
      <c r="CT36" s="619"/>
      <c r="CU36" s="619"/>
      <c r="CV36" s="619"/>
      <c r="CW36" s="619"/>
      <c r="CX36" s="619"/>
      <c r="CY36" s="620"/>
      <c r="CZ36" s="621">
        <v>14.6</v>
      </c>
      <c r="DA36" s="639"/>
      <c r="DB36" s="639"/>
      <c r="DC36" s="640"/>
      <c r="DD36" s="624">
        <v>1950452</v>
      </c>
      <c r="DE36" s="619"/>
      <c r="DF36" s="619"/>
      <c r="DG36" s="619"/>
      <c r="DH36" s="619"/>
      <c r="DI36" s="619"/>
      <c r="DJ36" s="619"/>
      <c r="DK36" s="620"/>
      <c r="DL36" s="624">
        <v>1944516</v>
      </c>
      <c r="DM36" s="619"/>
      <c r="DN36" s="619"/>
      <c r="DO36" s="619"/>
      <c r="DP36" s="619"/>
      <c r="DQ36" s="619"/>
      <c r="DR36" s="619"/>
      <c r="DS36" s="619"/>
      <c r="DT36" s="619"/>
      <c r="DU36" s="619"/>
      <c r="DV36" s="620"/>
      <c r="DW36" s="641">
        <v>17.600000000000001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17500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6159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853477</v>
      </c>
      <c r="CS37" s="637"/>
      <c r="CT37" s="637"/>
      <c r="CU37" s="637"/>
      <c r="CV37" s="637"/>
      <c r="CW37" s="637"/>
      <c r="CX37" s="637"/>
      <c r="CY37" s="638"/>
      <c r="CZ37" s="621">
        <v>5.3</v>
      </c>
      <c r="DA37" s="639"/>
      <c r="DB37" s="639"/>
      <c r="DC37" s="640"/>
      <c r="DD37" s="624">
        <v>708584</v>
      </c>
      <c r="DE37" s="637"/>
      <c r="DF37" s="637"/>
      <c r="DG37" s="637"/>
      <c r="DH37" s="637"/>
      <c r="DI37" s="637"/>
      <c r="DJ37" s="637"/>
      <c r="DK37" s="638"/>
      <c r="DL37" s="624">
        <v>708584</v>
      </c>
      <c r="DM37" s="637"/>
      <c r="DN37" s="637"/>
      <c r="DO37" s="637"/>
      <c r="DP37" s="637"/>
      <c r="DQ37" s="637"/>
      <c r="DR37" s="637"/>
      <c r="DS37" s="637"/>
      <c r="DT37" s="637"/>
      <c r="DU37" s="637"/>
      <c r="DV37" s="638"/>
      <c r="DW37" s="641">
        <v>6.4</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4400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10298</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1815827</v>
      </c>
      <c r="CS38" s="619"/>
      <c r="CT38" s="619"/>
      <c r="CU38" s="619"/>
      <c r="CV38" s="619"/>
      <c r="CW38" s="619"/>
      <c r="CX38" s="619"/>
      <c r="CY38" s="620"/>
      <c r="CZ38" s="621">
        <v>11.3</v>
      </c>
      <c r="DA38" s="639"/>
      <c r="DB38" s="639"/>
      <c r="DC38" s="640"/>
      <c r="DD38" s="624">
        <v>1618166</v>
      </c>
      <c r="DE38" s="619"/>
      <c r="DF38" s="619"/>
      <c r="DG38" s="619"/>
      <c r="DH38" s="619"/>
      <c r="DI38" s="619"/>
      <c r="DJ38" s="619"/>
      <c r="DK38" s="620"/>
      <c r="DL38" s="624">
        <v>691235</v>
      </c>
      <c r="DM38" s="619"/>
      <c r="DN38" s="619"/>
      <c r="DO38" s="619"/>
      <c r="DP38" s="619"/>
      <c r="DQ38" s="619"/>
      <c r="DR38" s="619"/>
      <c r="DS38" s="619"/>
      <c r="DT38" s="619"/>
      <c r="DU38" s="619"/>
      <c r="DV38" s="620"/>
      <c r="DW38" s="641">
        <v>6.3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541147</v>
      </c>
      <c r="CS39" s="637"/>
      <c r="CT39" s="637"/>
      <c r="CU39" s="637"/>
      <c r="CV39" s="637"/>
      <c r="CW39" s="637"/>
      <c r="CX39" s="637"/>
      <c r="CY39" s="638"/>
      <c r="CZ39" s="621">
        <v>3.4</v>
      </c>
      <c r="DA39" s="639"/>
      <c r="DB39" s="639"/>
      <c r="DC39" s="640"/>
      <c r="DD39" s="624">
        <v>499035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341228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552099</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2480424</v>
      </c>
      <c r="CS42" s="619"/>
      <c r="CT42" s="619"/>
      <c r="CU42" s="619"/>
      <c r="CV42" s="619"/>
      <c r="CW42" s="619"/>
      <c r="CX42" s="619"/>
      <c r="CY42" s="620"/>
      <c r="CZ42" s="621">
        <v>15.4</v>
      </c>
      <c r="DA42" s="622"/>
      <c r="DB42" s="622"/>
      <c r="DC42" s="623"/>
      <c r="DD42" s="624">
        <v>1338320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64846</v>
      </c>
      <c r="CS43" s="637"/>
      <c r="CT43" s="637"/>
      <c r="CU43" s="637"/>
      <c r="CV43" s="637"/>
      <c r="CW43" s="637"/>
      <c r="CX43" s="637"/>
      <c r="CY43" s="638"/>
      <c r="CZ43" s="621">
        <v>0.4</v>
      </c>
      <c r="DA43" s="639"/>
      <c r="DB43" s="639"/>
      <c r="DC43" s="640"/>
      <c r="DD43" s="624">
        <v>64846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2364668</v>
      </c>
      <c r="CS44" s="619"/>
      <c r="CT44" s="619"/>
      <c r="CU44" s="619"/>
      <c r="CV44" s="619"/>
      <c r="CW44" s="619"/>
      <c r="CX44" s="619"/>
      <c r="CY44" s="620"/>
      <c r="CZ44" s="621">
        <v>14.7</v>
      </c>
      <c r="DA44" s="622"/>
      <c r="DB44" s="622"/>
      <c r="DC44" s="623"/>
      <c r="DD44" s="624">
        <v>1303507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683378</v>
      </c>
      <c r="CS45" s="637"/>
      <c r="CT45" s="637"/>
      <c r="CU45" s="637"/>
      <c r="CV45" s="637"/>
      <c r="CW45" s="637"/>
      <c r="CX45" s="637"/>
      <c r="CY45" s="638"/>
      <c r="CZ45" s="621">
        <v>4.2</v>
      </c>
      <c r="DA45" s="639"/>
      <c r="DB45" s="639"/>
      <c r="DC45" s="640"/>
      <c r="DD45" s="624">
        <v>261828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1641170</v>
      </c>
      <c r="CS46" s="619"/>
      <c r="CT46" s="619"/>
      <c r="CU46" s="619"/>
      <c r="CV46" s="619"/>
      <c r="CW46" s="619"/>
      <c r="CX46" s="619"/>
      <c r="CY46" s="620"/>
      <c r="CZ46" s="621">
        <v>10.199999999999999</v>
      </c>
      <c r="DA46" s="622"/>
      <c r="DB46" s="622"/>
      <c r="DC46" s="623"/>
      <c r="DD46" s="624">
        <v>1022215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115756</v>
      </c>
      <c r="CS47" s="637"/>
      <c r="CT47" s="637"/>
      <c r="CU47" s="637"/>
      <c r="CV47" s="637"/>
      <c r="CW47" s="637"/>
      <c r="CX47" s="637"/>
      <c r="CY47" s="638"/>
      <c r="CZ47" s="621">
        <v>0.7</v>
      </c>
      <c r="DA47" s="639"/>
      <c r="DB47" s="639"/>
      <c r="DC47" s="640"/>
      <c r="DD47" s="624">
        <v>34813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16128522</v>
      </c>
      <c r="CS49" s="603"/>
      <c r="CT49" s="603"/>
      <c r="CU49" s="603"/>
      <c r="CV49" s="603"/>
      <c r="CW49" s="603"/>
      <c r="CX49" s="603"/>
      <c r="CY49" s="604"/>
      <c r="CZ49" s="605">
        <v>100</v>
      </c>
      <c r="DA49" s="606"/>
      <c r="DB49" s="606"/>
      <c r="DC49" s="607"/>
      <c r="DD49" s="608">
        <v>12170913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Normal="70" zoomScaleSheetLayoutView="10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17536</v>
      </c>
      <c r="R7" s="1131"/>
      <c r="S7" s="1131"/>
      <c r="T7" s="1131"/>
      <c r="U7" s="1131"/>
      <c r="V7" s="1131">
        <v>16127</v>
      </c>
      <c r="W7" s="1131"/>
      <c r="X7" s="1131"/>
      <c r="Y7" s="1131"/>
      <c r="Z7" s="1131"/>
      <c r="AA7" s="1131">
        <v>1409</v>
      </c>
      <c r="AB7" s="1131"/>
      <c r="AC7" s="1131"/>
      <c r="AD7" s="1131"/>
      <c r="AE7" s="1132"/>
      <c r="AF7" s="1133">
        <v>1148</v>
      </c>
      <c r="AG7" s="1134"/>
      <c r="AH7" s="1134"/>
      <c r="AI7" s="1134"/>
      <c r="AJ7" s="1135"/>
      <c r="AK7" s="1117">
        <v>0</v>
      </c>
      <c r="AL7" s="1118"/>
      <c r="AM7" s="1118"/>
      <c r="AN7" s="1118"/>
      <c r="AO7" s="1118"/>
      <c r="AP7" s="1118">
        <v>14762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2</v>
      </c>
      <c r="R8" s="1070"/>
      <c r="S8" s="1070"/>
      <c r="T8" s="1070"/>
      <c r="U8" s="1070"/>
      <c r="V8" s="1070">
        <v>2</v>
      </c>
      <c r="W8" s="1070"/>
      <c r="X8" s="1070"/>
      <c r="Y8" s="1070"/>
      <c r="Z8" s="1070"/>
      <c r="AA8" s="1070">
        <v>0</v>
      </c>
      <c r="AB8" s="1070"/>
      <c r="AC8" s="1070"/>
      <c r="AD8" s="1070"/>
      <c r="AE8" s="1071"/>
      <c r="AF8" s="1045">
        <v>0</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f>SUM(Q7:U8)</f>
        <v>17538</v>
      </c>
      <c r="R23" s="1095"/>
      <c r="S23" s="1095"/>
      <c r="T23" s="1095"/>
      <c r="U23" s="1095"/>
      <c r="V23" s="1095">
        <f>SUM(V7:Z8)</f>
        <v>16129</v>
      </c>
      <c r="W23" s="1095"/>
      <c r="X23" s="1095"/>
      <c r="Y23" s="1095"/>
      <c r="Z23" s="1095"/>
      <c r="AA23" s="1095">
        <v>1410</v>
      </c>
      <c r="AB23" s="1095"/>
      <c r="AC23" s="1095"/>
      <c r="AD23" s="1095"/>
      <c r="AE23" s="1096"/>
      <c r="AF23" s="1097">
        <v>1148</v>
      </c>
      <c r="AG23" s="1095"/>
      <c r="AH23" s="1095"/>
      <c r="AI23" s="1095"/>
      <c r="AJ23" s="1098"/>
      <c r="AK23" s="1099"/>
      <c r="AL23" s="1100"/>
      <c r="AM23" s="1100"/>
      <c r="AN23" s="1100"/>
      <c r="AO23" s="1100"/>
      <c r="AP23" s="1095">
        <f>SUM(AP7:AT8)</f>
        <v>14762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5379</v>
      </c>
      <c r="R28" s="1080"/>
      <c r="S28" s="1080"/>
      <c r="T28" s="1080"/>
      <c r="U28" s="1080"/>
      <c r="V28" s="1080">
        <v>5256</v>
      </c>
      <c r="W28" s="1080"/>
      <c r="X28" s="1080"/>
      <c r="Y28" s="1080"/>
      <c r="Z28" s="1080"/>
      <c r="AA28" s="1080">
        <v>123</v>
      </c>
      <c r="AB28" s="1080"/>
      <c r="AC28" s="1080"/>
      <c r="AD28" s="1080"/>
      <c r="AE28" s="1081"/>
      <c r="AF28" s="1082">
        <v>123</v>
      </c>
      <c r="AG28" s="1080"/>
      <c r="AH28" s="1080"/>
      <c r="AI28" s="1080"/>
      <c r="AJ28" s="1083"/>
      <c r="AK28" s="1084">
        <v>341</v>
      </c>
      <c r="AL28" s="1072"/>
      <c r="AM28" s="1072"/>
      <c r="AN28" s="1072"/>
      <c r="AO28" s="1072"/>
      <c r="AP28" s="1072" t="s">
        <v>537</v>
      </c>
      <c r="AQ28" s="1072"/>
      <c r="AR28" s="1072"/>
      <c r="AS28" s="1072"/>
      <c r="AT28" s="1072"/>
      <c r="AU28" s="1072" t="s">
        <v>538</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3212</v>
      </c>
      <c r="R29" s="1070"/>
      <c r="S29" s="1070"/>
      <c r="T29" s="1070"/>
      <c r="U29" s="1070"/>
      <c r="V29" s="1070">
        <v>3055</v>
      </c>
      <c r="W29" s="1070"/>
      <c r="X29" s="1070"/>
      <c r="Y29" s="1070"/>
      <c r="Z29" s="1070"/>
      <c r="AA29" s="1070">
        <v>158</v>
      </c>
      <c r="AB29" s="1070"/>
      <c r="AC29" s="1070"/>
      <c r="AD29" s="1070"/>
      <c r="AE29" s="1071"/>
      <c r="AF29" s="1045">
        <v>158</v>
      </c>
      <c r="AG29" s="1046"/>
      <c r="AH29" s="1046"/>
      <c r="AI29" s="1046"/>
      <c r="AJ29" s="1047"/>
      <c r="AK29" s="1006">
        <v>451</v>
      </c>
      <c r="AL29" s="997"/>
      <c r="AM29" s="997"/>
      <c r="AN29" s="997"/>
      <c r="AO29" s="997"/>
      <c r="AP29" s="997" t="s">
        <v>537</v>
      </c>
      <c r="AQ29" s="997"/>
      <c r="AR29" s="997"/>
      <c r="AS29" s="997"/>
      <c r="AT29" s="997"/>
      <c r="AU29" s="997" t="s">
        <v>537</v>
      </c>
      <c r="AV29" s="997"/>
      <c r="AW29" s="997"/>
      <c r="AX29" s="997"/>
      <c r="AY29" s="997"/>
      <c r="AZ29" s="1068" t="s">
        <v>482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362</v>
      </c>
      <c r="R30" s="1070"/>
      <c r="S30" s="1070"/>
      <c r="T30" s="1070"/>
      <c r="U30" s="1070"/>
      <c r="V30" s="1070">
        <v>359</v>
      </c>
      <c r="W30" s="1070"/>
      <c r="X30" s="1070"/>
      <c r="Y30" s="1070"/>
      <c r="Z30" s="1070"/>
      <c r="AA30" s="1070">
        <v>3</v>
      </c>
      <c r="AB30" s="1070"/>
      <c r="AC30" s="1070"/>
      <c r="AD30" s="1070"/>
      <c r="AE30" s="1071"/>
      <c r="AF30" s="1045">
        <v>3</v>
      </c>
      <c r="AG30" s="1046"/>
      <c r="AH30" s="1046"/>
      <c r="AI30" s="1046"/>
      <c r="AJ30" s="1047"/>
      <c r="AK30" s="1006">
        <v>87</v>
      </c>
      <c r="AL30" s="997"/>
      <c r="AM30" s="997"/>
      <c r="AN30" s="997"/>
      <c r="AO30" s="997"/>
      <c r="AP30" s="997" t="s">
        <v>537</v>
      </c>
      <c r="AQ30" s="997"/>
      <c r="AR30" s="997"/>
      <c r="AS30" s="997"/>
      <c r="AT30" s="997"/>
      <c r="AU30" s="997" t="s">
        <v>538</v>
      </c>
      <c r="AV30" s="997"/>
      <c r="AW30" s="997"/>
      <c r="AX30" s="997"/>
      <c r="AY30" s="997"/>
      <c r="AZ30" s="1068" t="s">
        <v>482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547</v>
      </c>
      <c r="C31" s="1064"/>
      <c r="D31" s="1064"/>
      <c r="E31" s="1064"/>
      <c r="F31" s="1064"/>
      <c r="G31" s="1064"/>
      <c r="H31" s="1064"/>
      <c r="I31" s="1064"/>
      <c r="J31" s="1064"/>
      <c r="K31" s="1064"/>
      <c r="L31" s="1064"/>
      <c r="M31" s="1064"/>
      <c r="N31" s="1064"/>
      <c r="O31" s="1064"/>
      <c r="P31" s="1065"/>
      <c r="Q31" s="1069">
        <v>573</v>
      </c>
      <c r="R31" s="1070"/>
      <c r="S31" s="1070"/>
      <c r="T31" s="1070"/>
      <c r="U31" s="1070"/>
      <c r="V31" s="1070">
        <v>520</v>
      </c>
      <c r="W31" s="1070"/>
      <c r="X31" s="1070"/>
      <c r="Y31" s="1070"/>
      <c r="Z31" s="1070"/>
      <c r="AA31" s="1070">
        <v>53</v>
      </c>
      <c r="AB31" s="1070"/>
      <c r="AC31" s="1070"/>
      <c r="AD31" s="1070"/>
      <c r="AE31" s="1071"/>
      <c r="AF31" s="1045">
        <v>480</v>
      </c>
      <c r="AG31" s="1046"/>
      <c r="AH31" s="1046"/>
      <c r="AI31" s="1046"/>
      <c r="AJ31" s="1047"/>
      <c r="AK31" s="1006">
        <v>8</v>
      </c>
      <c r="AL31" s="997"/>
      <c r="AM31" s="997"/>
      <c r="AN31" s="997"/>
      <c r="AO31" s="997"/>
      <c r="AP31" s="997">
        <v>1700</v>
      </c>
      <c r="AQ31" s="997"/>
      <c r="AR31" s="997"/>
      <c r="AS31" s="997"/>
      <c r="AT31" s="997"/>
      <c r="AU31" s="997" t="s">
        <v>537</v>
      </c>
      <c r="AV31" s="997"/>
      <c r="AW31" s="997"/>
      <c r="AX31" s="997"/>
      <c r="AY31" s="997"/>
      <c r="AZ31" s="1068" t="s">
        <v>482</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80</v>
      </c>
      <c r="R32" s="1070"/>
      <c r="S32" s="1070"/>
      <c r="T32" s="1070"/>
      <c r="U32" s="1070"/>
      <c r="V32" s="1070">
        <v>70</v>
      </c>
      <c r="W32" s="1070"/>
      <c r="X32" s="1070"/>
      <c r="Y32" s="1070"/>
      <c r="Z32" s="1070"/>
      <c r="AA32" s="1070">
        <v>10</v>
      </c>
      <c r="AB32" s="1070"/>
      <c r="AC32" s="1070"/>
      <c r="AD32" s="1070"/>
      <c r="AE32" s="1071"/>
      <c r="AF32" s="1045">
        <v>416</v>
      </c>
      <c r="AG32" s="1046"/>
      <c r="AH32" s="1046"/>
      <c r="AI32" s="1046"/>
      <c r="AJ32" s="1047"/>
      <c r="AK32" s="1006">
        <v>0</v>
      </c>
      <c r="AL32" s="997"/>
      <c r="AM32" s="997"/>
      <c r="AN32" s="997"/>
      <c r="AO32" s="997"/>
      <c r="AP32" s="997" t="s">
        <v>537</v>
      </c>
      <c r="AQ32" s="997"/>
      <c r="AR32" s="997"/>
      <c r="AS32" s="997"/>
      <c r="AT32" s="997"/>
      <c r="AU32" s="997" t="s">
        <v>537</v>
      </c>
      <c r="AV32" s="997"/>
      <c r="AW32" s="997"/>
      <c r="AX32" s="997"/>
      <c r="AY32" s="997"/>
      <c r="AZ32" s="1068" t="s">
        <v>482</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148</v>
      </c>
      <c r="R33" s="1070"/>
      <c r="S33" s="1070"/>
      <c r="T33" s="1070"/>
      <c r="U33" s="1070"/>
      <c r="V33" s="1070">
        <v>84</v>
      </c>
      <c r="W33" s="1070"/>
      <c r="X33" s="1070"/>
      <c r="Y33" s="1070"/>
      <c r="Z33" s="1070"/>
      <c r="AA33" s="1070">
        <v>64</v>
      </c>
      <c r="AB33" s="1070"/>
      <c r="AC33" s="1070"/>
      <c r="AD33" s="1070"/>
      <c r="AE33" s="1071"/>
      <c r="AF33" s="1045">
        <v>64</v>
      </c>
      <c r="AG33" s="1046"/>
      <c r="AH33" s="1046"/>
      <c r="AI33" s="1046"/>
      <c r="AJ33" s="1047"/>
      <c r="AK33" s="1006">
        <v>18</v>
      </c>
      <c r="AL33" s="997"/>
      <c r="AM33" s="997"/>
      <c r="AN33" s="997"/>
      <c r="AO33" s="997"/>
      <c r="AP33" s="997">
        <v>649</v>
      </c>
      <c r="AQ33" s="997"/>
      <c r="AR33" s="997"/>
      <c r="AS33" s="997"/>
      <c r="AT33" s="997"/>
      <c r="AU33" s="997">
        <v>419</v>
      </c>
      <c r="AV33" s="997"/>
      <c r="AW33" s="997"/>
      <c r="AX33" s="997"/>
      <c r="AY33" s="997"/>
      <c r="AZ33" s="1068" t="s">
        <v>482</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1264</v>
      </c>
      <c r="R34" s="1070"/>
      <c r="S34" s="1070"/>
      <c r="T34" s="1070"/>
      <c r="U34" s="1070"/>
      <c r="V34" s="1070">
        <v>1242</v>
      </c>
      <c r="W34" s="1070"/>
      <c r="X34" s="1070"/>
      <c r="Y34" s="1070"/>
      <c r="Z34" s="1070"/>
      <c r="AA34" s="1070">
        <v>23</v>
      </c>
      <c r="AB34" s="1070"/>
      <c r="AC34" s="1070"/>
      <c r="AD34" s="1070"/>
      <c r="AE34" s="1071"/>
      <c r="AF34" s="1045">
        <v>18</v>
      </c>
      <c r="AG34" s="1046"/>
      <c r="AH34" s="1046"/>
      <c r="AI34" s="1046"/>
      <c r="AJ34" s="1047"/>
      <c r="AK34" s="1006">
        <v>790</v>
      </c>
      <c r="AL34" s="997"/>
      <c r="AM34" s="997"/>
      <c r="AN34" s="997"/>
      <c r="AO34" s="997"/>
      <c r="AP34" s="997">
        <v>5327</v>
      </c>
      <c r="AQ34" s="997"/>
      <c r="AR34" s="997"/>
      <c r="AS34" s="997"/>
      <c r="AT34" s="997"/>
      <c r="AU34" s="997">
        <v>4619</v>
      </c>
      <c r="AV34" s="997"/>
      <c r="AW34" s="997"/>
      <c r="AX34" s="997"/>
      <c r="AY34" s="997"/>
      <c r="AZ34" s="1068" t="s">
        <v>482</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164</v>
      </c>
      <c r="R35" s="1070"/>
      <c r="S35" s="1070"/>
      <c r="T35" s="1070"/>
      <c r="U35" s="1070"/>
      <c r="V35" s="1070">
        <v>150</v>
      </c>
      <c r="W35" s="1070"/>
      <c r="X35" s="1070"/>
      <c r="Y35" s="1070"/>
      <c r="Z35" s="1070"/>
      <c r="AA35" s="1070">
        <v>14</v>
      </c>
      <c r="AB35" s="1070"/>
      <c r="AC35" s="1070"/>
      <c r="AD35" s="1070"/>
      <c r="AE35" s="1071"/>
      <c r="AF35" s="1045">
        <v>14</v>
      </c>
      <c r="AG35" s="1046"/>
      <c r="AH35" s="1046"/>
      <c r="AI35" s="1046"/>
      <c r="AJ35" s="1047"/>
      <c r="AK35" s="1006">
        <v>31</v>
      </c>
      <c r="AL35" s="997"/>
      <c r="AM35" s="997"/>
      <c r="AN35" s="997"/>
      <c r="AO35" s="997"/>
      <c r="AP35" s="997">
        <v>398</v>
      </c>
      <c r="AQ35" s="997"/>
      <c r="AR35" s="997"/>
      <c r="AS35" s="997"/>
      <c r="AT35" s="997"/>
      <c r="AU35" s="997">
        <v>367</v>
      </c>
      <c r="AV35" s="997"/>
      <c r="AW35" s="997"/>
      <c r="AX35" s="997"/>
      <c r="AY35" s="997"/>
      <c r="AZ35" s="1068" t="s">
        <v>482</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1275</v>
      </c>
      <c r="AG63" s="985"/>
      <c r="AH63" s="985"/>
      <c r="AI63" s="985"/>
      <c r="AJ63" s="1056"/>
      <c r="AK63" s="1057"/>
      <c r="AL63" s="989"/>
      <c r="AM63" s="989"/>
      <c r="AN63" s="989"/>
      <c r="AO63" s="989"/>
      <c r="AP63" s="985">
        <v>8074</v>
      </c>
      <c r="AQ63" s="985"/>
      <c r="AR63" s="985"/>
      <c r="AS63" s="985"/>
      <c r="AT63" s="985"/>
      <c r="AU63" s="985">
        <v>5405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390</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4968</v>
      </c>
      <c r="R68" s="1008"/>
      <c r="S68" s="1008"/>
      <c r="T68" s="1008"/>
      <c r="U68" s="1008"/>
      <c r="V68" s="1008">
        <v>1821</v>
      </c>
      <c r="W68" s="1008"/>
      <c r="X68" s="1008"/>
      <c r="Y68" s="1008"/>
      <c r="Z68" s="1008"/>
      <c r="AA68" s="1008">
        <v>147</v>
      </c>
      <c r="AB68" s="1008"/>
      <c r="AC68" s="1008"/>
      <c r="AD68" s="1008"/>
      <c r="AE68" s="1008"/>
      <c r="AF68" s="1008">
        <v>147</v>
      </c>
      <c r="AG68" s="1008"/>
      <c r="AH68" s="1008"/>
      <c r="AI68" s="1008"/>
      <c r="AJ68" s="1008"/>
      <c r="AK68" s="1008">
        <v>300</v>
      </c>
      <c r="AL68" s="1008"/>
      <c r="AM68" s="1008"/>
      <c r="AN68" s="1008"/>
      <c r="AO68" s="1008"/>
      <c r="AP68" s="1008" t="s">
        <v>538</v>
      </c>
      <c r="AQ68" s="1008"/>
      <c r="AR68" s="1008"/>
      <c r="AS68" s="1008"/>
      <c r="AT68" s="1008"/>
      <c r="AU68" s="1008" t="s">
        <v>538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167</v>
      </c>
      <c r="R69" s="997"/>
      <c r="S69" s="997"/>
      <c r="T69" s="997"/>
      <c r="U69" s="997"/>
      <c r="V69" s="997">
        <v>133</v>
      </c>
      <c r="W69" s="997"/>
      <c r="X69" s="997"/>
      <c r="Y69" s="997"/>
      <c r="Z69" s="997"/>
      <c r="AA69" s="997">
        <v>34</v>
      </c>
      <c r="AB69" s="997"/>
      <c r="AC69" s="997"/>
      <c r="AD69" s="997"/>
      <c r="AE69" s="997"/>
      <c r="AF69" s="997">
        <v>34</v>
      </c>
      <c r="AG69" s="997"/>
      <c r="AH69" s="997"/>
      <c r="AI69" s="997"/>
      <c r="AJ69" s="997"/>
      <c r="AK69" s="997" t="s">
        <v>538</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307</v>
      </c>
      <c r="R70" s="997"/>
      <c r="S70" s="997"/>
      <c r="T70" s="997"/>
      <c r="U70" s="997"/>
      <c r="V70" s="997">
        <v>274</v>
      </c>
      <c r="W70" s="997"/>
      <c r="X70" s="997"/>
      <c r="Y70" s="997"/>
      <c r="Z70" s="997"/>
      <c r="AA70" s="997">
        <v>33</v>
      </c>
      <c r="AB70" s="997"/>
      <c r="AC70" s="997"/>
      <c r="AD70" s="997"/>
      <c r="AE70" s="997"/>
      <c r="AF70" s="997">
        <v>33</v>
      </c>
      <c r="AG70" s="997"/>
      <c r="AH70" s="997"/>
      <c r="AI70" s="997"/>
      <c r="AJ70" s="997"/>
      <c r="AK70" s="997" t="s">
        <v>537</v>
      </c>
      <c r="AL70" s="997"/>
      <c r="AM70" s="997"/>
      <c r="AN70" s="997"/>
      <c r="AO70" s="997"/>
      <c r="AP70" s="997">
        <v>85</v>
      </c>
      <c r="AQ70" s="997"/>
      <c r="AR70" s="997"/>
      <c r="AS70" s="997"/>
      <c r="AT70" s="997"/>
      <c r="AU70" s="997">
        <v>17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2211</v>
      </c>
      <c r="R71" s="997"/>
      <c r="S71" s="997"/>
      <c r="T71" s="997"/>
      <c r="U71" s="997"/>
      <c r="V71" s="997">
        <v>2166</v>
      </c>
      <c r="W71" s="997"/>
      <c r="X71" s="997"/>
      <c r="Y71" s="997"/>
      <c r="Z71" s="997"/>
      <c r="AA71" s="997">
        <v>45</v>
      </c>
      <c r="AB71" s="997"/>
      <c r="AC71" s="997"/>
      <c r="AD71" s="997"/>
      <c r="AE71" s="997"/>
      <c r="AF71" s="997">
        <v>45</v>
      </c>
      <c r="AG71" s="997"/>
      <c r="AH71" s="997"/>
      <c r="AI71" s="997"/>
      <c r="AJ71" s="997"/>
      <c r="AK71" s="997">
        <v>38</v>
      </c>
      <c r="AL71" s="997"/>
      <c r="AM71" s="997"/>
      <c r="AN71" s="997"/>
      <c r="AO71" s="997"/>
      <c r="AP71" s="997">
        <v>1527</v>
      </c>
      <c r="AQ71" s="997"/>
      <c r="AR71" s="997"/>
      <c r="AS71" s="997"/>
      <c r="AT71" s="997"/>
      <c r="AU71" s="997">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2150</v>
      </c>
      <c r="R72" s="997"/>
      <c r="S72" s="997"/>
      <c r="T72" s="997"/>
      <c r="U72" s="997"/>
      <c r="V72" s="997">
        <v>2141</v>
      </c>
      <c r="W72" s="997"/>
      <c r="X72" s="997"/>
      <c r="Y72" s="997"/>
      <c r="Z72" s="997"/>
      <c r="AA72" s="997">
        <v>10</v>
      </c>
      <c r="AB72" s="997"/>
      <c r="AC72" s="997"/>
      <c r="AD72" s="997"/>
      <c r="AE72" s="997"/>
      <c r="AF72" s="997">
        <v>10</v>
      </c>
      <c r="AG72" s="997"/>
      <c r="AH72" s="997"/>
      <c r="AI72" s="997"/>
      <c r="AJ72" s="997"/>
      <c r="AK72" s="997" t="s">
        <v>538</v>
      </c>
      <c r="AL72" s="997"/>
      <c r="AM72" s="997"/>
      <c r="AN72" s="997"/>
      <c r="AO72" s="997"/>
      <c r="AP72" s="997" t="s">
        <v>538</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544</v>
      </c>
      <c r="C73" s="1001"/>
      <c r="D73" s="1001"/>
      <c r="E73" s="1001"/>
      <c r="F73" s="1001"/>
      <c r="G73" s="1001"/>
      <c r="H73" s="1001"/>
      <c r="I73" s="1001"/>
      <c r="J73" s="1001"/>
      <c r="K73" s="1001"/>
      <c r="L73" s="1001"/>
      <c r="M73" s="1001"/>
      <c r="N73" s="1001"/>
      <c r="O73" s="1001"/>
      <c r="P73" s="1002"/>
      <c r="Q73" s="1003">
        <v>395095</v>
      </c>
      <c r="R73" s="997"/>
      <c r="S73" s="997"/>
      <c r="T73" s="997"/>
      <c r="U73" s="997"/>
      <c r="V73" s="997">
        <v>382735</v>
      </c>
      <c r="W73" s="997"/>
      <c r="X73" s="997"/>
      <c r="Y73" s="997"/>
      <c r="Z73" s="997"/>
      <c r="AA73" s="997">
        <v>12360</v>
      </c>
      <c r="AB73" s="997"/>
      <c r="AC73" s="997"/>
      <c r="AD73" s="997"/>
      <c r="AE73" s="997"/>
      <c r="AF73" s="997">
        <v>12360</v>
      </c>
      <c r="AG73" s="997"/>
      <c r="AH73" s="997"/>
      <c r="AI73" s="997"/>
      <c r="AJ73" s="997"/>
      <c r="AK73" s="997">
        <v>2332</v>
      </c>
      <c r="AL73" s="997"/>
      <c r="AM73" s="997"/>
      <c r="AN73" s="997"/>
      <c r="AO73" s="997"/>
      <c r="AP73" s="997" t="s">
        <v>538</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545</v>
      </c>
      <c r="C74" s="1001"/>
      <c r="D74" s="1001"/>
      <c r="E74" s="1001"/>
      <c r="F74" s="1001"/>
      <c r="G74" s="1001"/>
      <c r="H74" s="1001"/>
      <c r="I74" s="1001"/>
      <c r="J74" s="1001"/>
      <c r="K74" s="1001"/>
      <c r="L74" s="1001"/>
      <c r="M74" s="1001"/>
      <c r="N74" s="1001"/>
      <c r="O74" s="1001"/>
      <c r="P74" s="1002"/>
      <c r="Q74" s="1003">
        <v>300</v>
      </c>
      <c r="R74" s="997"/>
      <c r="S74" s="997"/>
      <c r="T74" s="997"/>
      <c r="U74" s="997"/>
      <c r="V74" s="997">
        <v>294</v>
      </c>
      <c r="W74" s="997"/>
      <c r="X74" s="997"/>
      <c r="Y74" s="997"/>
      <c r="Z74" s="997"/>
      <c r="AA74" s="997">
        <v>7</v>
      </c>
      <c r="AB74" s="997"/>
      <c r="AC74" s="997"/>
      <c r="AD74" s="997"/>
      <c r="AE74" s="997"/>
      <c r="AF74" s="997">
        <v>7</v>
      </c>
      <c r="AG74" s="997"/>
      <c r="AH74" s="997"/>
      <c r="AI74" s="997"/>
      <c r="AJ74" s="997"/>
      <c r="AK74" s="997">
        <v>4</v>
      </c>
      <c r="AL74" s="997"/>
      <c r="AM74" s="997"/>
      <c r="AN74" s="997"/>
      <c r="AO74" s="997"/>
      <c r="AP74" s="997" t="s">
        <v>538</v>
      </c>
      <c r="AQ74" s="997"/>
      <c r="AR74" s="997"/>
      <c r="AS74" s="997"/>
      <c r="AT74" s="997"/>
      <c r="AU74" s="997" t="s">
        <v>537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546</v>
      </c>
      <c r="C75" s="1001"/>
      <c r="D75" s="1001"/>
      <c r="E75" s="1001"/>
      <c r="F75" s="1001"/>
      <c r="G75" s="1001"/>
      <c r="H75" s="1001"/>
      <c r="I75" s="1001"/>
      <c r="J75" s="1001"/>
      <c r="K75" s="1001"/>
      <c r="L75" s="1001"/>
      <c r="M75" s="1001"/>
      <c r="N75" s="1001"/>
      <c r="O75" s="1001"/>
      <c r="P75" s="1002"/>
      <c r="Q75" s="1004">
        <v>305</v>
      </c>
      <c r="R75" s="1005"/>
      <c r="S75" s="1005"/>
      <c r="T75" s="1005"/>
      <c r="U75" s="1006"/>
      <c r="V75" s="1007">
        <v>285</v>
      </c>
      <c r="W75" s="1005"/>
      <c r="X75" s="1005"/>
      <c r="Y75" s="1005"/>
      <c r="Z75" s="1006"/>
      <c r="AA75" s="1007">
        <v>20</v>
      </c>
      <c r="AB75" s="1005"/>
      <c r="AC75" s="1005"/>
      <c r="AD75" s="1005"/>
      <c r="AE75" s="1006"/>
      <c r="AF75" s="1007">
        <v>9</v>
      </c>
      <c r="AG75" s="1005"/>
      <c r="AH75" s="1005"/>
      <c r="AI75" s="1005"/>
      <c r="AJ75" s="1006"/>
      <c r="AK75" s="1007" t="s">
        <v>537</v>
      </c>
      <c r="AL75" s="1005"/>
      <c r="AM75" s="1005"/>
      <c r="AN75" s="1005"/>
      <c r="AO75" s="1006"/>
      <c r="AP75" s="1007" t="s">
        <v>538</v>
      </c>
      <c r="AQ75" s="1005"/>
      <c r="AR75" s="1005"/>
      <c r="AS75" s="1005"/>
      <c r="AT75" s="1006"/>
      <c r="AU75" s="997" t="s">
        <v>537</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12645</v>
      </c>
      <c r="AG88" s="985"/>
      <c r="AH88" s="985"/>
      <c r="AI88" s="985"/>
      <c r="AJ88" s="985"/>
      <c r="AK88" s="989"/>
      <c r="AL88" s="989"/>
      <c r="AM88" s="989"/>
      <c r="AN88" s="989"/>
      <c r="AO88" s="989"/>
      <c r="AP88" s="985">
        <v>1612</v>
      </c>
      <c r="AQ88" s="985"/>
      <c r="AR88" s="985"/>
      <c r="AS88" s="985"/>
      <c r="AT88" s="985"/>
      <c r="AU88" s="985">
        <v>559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1448482</v>
      </c>
      <c r="AB110" s="903"/>
      <c r="AC110" s="903"/>
      <c r="AD110" s="903"/>
      <c r="AE110" s="904"/>
      <c r="AF110" s="905">
        <v>1446929</v>
      </c>
      <c r="AG110" s="903"/>
      <c r="AH110" s="903"/>
      <c r="AI110" s="903"/>
      <c r="AJ110" s="904"/>
      <c r="AK110" s="905">
        <v>1321857</v>
      </c>
      <c r="AL110" s="903"/>
      <c r="AM110" s="903"/>
      <c r="AN110" s="903"/>
      <c r="AO110" s="904"/>
      <c r="AP110" s="906">
        <v>14.2</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14005910</v>
      </c>
      <c r="BR110" s="830"/>
      <c r="BS110" s="830"/>
      <c r="BT110" s="830"/>
      <c r="BU110" s="830"/>
      <c r="BV110" s="830">
        <v>14967427</v>
      </c>
      <c r="BW110" s="830"/>
      <c r="BX110" s="830"/>
      <c r="BY110" s="830"/>
      <c r="BZ110" s="830"/>
      <c r="CA110" s="830">
        <v>14762360</v>
      </c>
      <c r="CB110" s="830"/>
      <c r="CC110" s="830"/>
      <c r="CD110" s="830"/>
      <c r="CE110" s="830"/>
      <c r="CF110" s="891">
        <v>158.5</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22603</v>
      </c>
      <c r="BR111" s="801"/>
      <c r="BS111" s="801"/>
      <c r="BT111" s="801"/>
      <c r="BU111" s="801"/>
      <c r="BV111" s="801">
        <v>17192</v>
      </c>
      <c r="BW111" s="801"/>
      <c r="BX111" s="801"/>
      <c r="BY111" s="801"/>
      <c r="BZ111" s="801"/>
      <c r="CA111" s="801">
        <v>17192</v>
      </c>
      <c r="CB111" s="801"/>
      <c r="CC111" s="801"/>
      <c r="CD111" s="801"/>
      <c r="CE111" s="801"/>
      <c r="CF111" s="878">
        <v>0.2</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6025225</v>
      </c>
      <c r="BR112" s="801"/>
      <c r="BS112" s="801"/>
      <c r="BT112" s="801"/>
      <c r="BU112" s="801"/>
      <c r="BV112" s="801">
        <v>5861974</v>
      </c>
      <c r="BW112" s="801"/>
      <c r="BX112" s="801"/>
      <c r="BY112" s="801"/>
      <c r="BZ112" s="801"/>
      <c r="CA112" s="801">
        <v>5404209</v>
      </c>
      <c r="CB112" s="801"/>
      <c r="CC112" s="801"/>
      <c r="CD112" s="801"/>
      <c r="CE112" s="801"/>
      <c r="CF112" s="878">
        <v>58</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518558</v>
      </c>
      <c r="AB113" s="939"/>
      <c r="AC113" s="939"/>
      <c r="AD113" s="939"/>
      <c r="AE113" s="940"/>
      <c r="AF113" s="941">
        <v>506706</v>
      </c>
      <c r="AG113" s="939"/>
      <c r="AH113" s="939"/>
      <c r="AI113" s="939"/>
      <c r="AJ113" s="940"/>
      <c r="AK113" s="941">
        <v>577297</v>
      </c>
      <c r="AL113" s="939"/>
      <c r="AM113" s="939"/>
      <c r="AN113" s="939"/>
      <c r="AO113" s="940"/>
      <c r="AP113" s="942">
        <v>6.2</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431046</v>
      </c>
      <c r="BR113" s="801"/>
      <c r="BS113" s="801"/>
      <c r="BT113" s="801"/>
      <c r="BU113" s="801"/>
      <c r="BV113" s="801">
        <v>484669</v>
      </c>
      <c r="BW113" s="801"/>
      <c r="BX113" s="801"/>
      <c r="BY113" s="801"/>
      <c r="BZ113" s="801"/>
      <c r="CA113" s="801">
        <v>558422</v>
      </c>
      <c r="CB113" s="801"/>
      <c r="CC113" s="801"/>
      <c r="CD113" s="801"/>
      <c r="CE113" s="801"/>
      <c r="CF113" s="878">
        <v>6</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33493</v>
      </c>
      <c r="AB114" s="814"/>
      <c r="AC114" s="814"/>
      <c r="AD114" s="814"/>
      <c r="AE114" s="815"/>
      <c r="AF114" s="816">
        <v>29756</v>
      </c>
      <c r="AG114" s="814"/>
      <c r="AH114" s="814"/>
      <c r="AI114" s="814"/>
      <c r="AJ114" s="815"/>
      <c r="AK114" s="816">
        <v>44446</v>
      </c>
      <c r="AL114" s="814"/>
      <c r="AM114" s="814"/>
      <c r="AN114" s="814"/>
      <c r="AO114" s="815"/>
      <c r="AP114" s="784">
        <v>0.5</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3197478</v>
      </c>
      <c r="BR114" s="801"/>
      <c r="BS114" s="801"/>
      <c r="BT114" s="801"/>
      <c r="BU114" s="801"/>
      <c r="BV114" s="801">
        <v>3139759</v>
      </c>
      <c r="BW114" s="801"/>
      <c r="BX114" s="801"/>
      <c r="BY114" s="801"/>
      <c r="BZ114" s="801"/>
      <c r="CA114" s="801">
        <v>3158421</v>
      </c>
      <c r="CB114" s="801"/>
      <c r="CC114" s="801"/>
      <c r="CD114" s="801"/>
      <c r="CE114" s="801"/>
      <c r="CF114" s="878">
        <v>33.9</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22603</v>
      </c>
      <c r="AB115" s="939"/>
      <c r="AC115" s="939"/>
      <c r="AD115" s="939"/>
      <c r="AE115" s="940"/>
      <c r="AF115" s="941">
        <v>5411</v>
      </c>
      <c r="AG115" s="939"/>
      <c r="AH115" s="939"/>
      <c r="AI115" s="939"/>
      <c r="AJ115" s="940"/>
      <c r="AK115" s="941">
        <v>5326</v>
      </c>
      <c r="AL115" s="939"/>
      <c r="AM115" s="939"/>
      <c r="AN115" s="939"/>
      <c r="AO115" s="940"/>
      <c r="AP115" s="942">
        <v>0.1</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22603</v>
      </c>
      <c r="DH116" s="814"/>
      <c r="DI116" s="814"/>
      <c r="DJ116" s="814"/>
      <c r="DK116" s="815"/>
      <c r="DL116" s="816">
        <v>17192</v>
      </c>
      <c r="DM116" s="814"/>
      <c r="DN116" s="814"/>
      <c r="DO116" s="814"/>
      <c r="DP116" s="815"/>
      <c r="DQ116" s="816">
        <v>17192</v>
      </c>
      <c r="DR116" s="814"/>
      <c r="DS116" s="814"/>
      <c r="DT116" s="814"/>
      <c r="DU116" s="815"/>
      <c r="DV116" s="784">
        <v>0.2</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2023136</v>
      </c>
      <c r="AB117" s="925"/>
      <c r="AC117" s="925"/>
      <c r="AD117" s="925"/>
      <c r="AE117" s="926"/>
      <c r="AF117" s="928">
        <v>1988802</v>
      </c>
      <c r="AG117" s="925"/>
      <c r="AH117" s="925"/>
      <c r="AI117" s="925"/>
      <c r="AJ117" s="926"/>
      <c r="AK117" s="928">
        <v>1948926</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23682262</v>
      </c>
      <c r="BR118" s="888"/>
      <c r="BS118" s="888"/>
      <c r="BT118" s="888"/>
      <c r="BU118" s="888"/>
      <c r="BV118" s="888">
        <v>24471021</v>
      </c>
      <c r="BW118" s="888"/>
      <c r="BX118" s="888"/>
      <c r="BY118" s="888"/>
      <c r="BZ118" s="888"/>
      <c r="CA118" s="888">
        <v>23900604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7004398</v>
      </c>
      <c r="BR119" s="830"/>
      <c r="BS119" s="830"/>
      <c r="BT119" s="830"/>
      <c r="BU119" s="830"/>
      <c r="BV119" s="830">
        <v>7649578</v>
      </c>
      <c r="BW119" s="830"/>
      <c r="BX119" s="830"/>
      <c r="BY119" s="830"/>
      <c r="BZ119" s="830"/>
      <c r="CA119" s="830">
        <v>7571144</v>
      </c>
      <c r="CB119" s="830"/>
      <c r="CC119" s="830"/>
      <c r="CD119" s="830"/>
      <c r="CE119" s="830"/>
      <c r="CF119" s="891">
        <v>81.3</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437</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5212376</v>
      </c>
      <c r="DH120" s="830"/>
      <c r="DI120" s="830"/>
      <c r="DJ120" s="830"/>
      <c r="DK120" s="830"/>
      <c r="DL120" s="830">
        <v>4907347</v>
      </c>
      <c r="DM120" s="830"/>
      <c r="DN120" s="830"/>
      <c r="DO120" s="830"/>
      <c r="DP120" s="830"/>
      <c r="DQ120" s="830">
        <v>4618543</v>
      </c>
      <c r="DR120" s="830"/>
      <c r="DS120" s="830"/>
      <c r="DT120" s="830"/>
      <c r="DU120" s="830"/>
      <c r="DV120" s="831">
        <v>49.6</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15089041</v>
      </c>
      <c r="BR121" s="888"/>
      <c r="BS121" s="888"/>
      <c r="BT121" s="888"/>
      <c r="BU121" s="888"/>
      <c r="BV121" s="888">
        <v>16085224</v>
      </c>
      <c r="BW121" s="888"/>
      <c r="BX121" s="888"/>
      <c r="BY121" s="888"/>
      <c r="BZ121" s="888"/>
      <c r="CA121" s="888">
        <v>15972693</v>
      </c>
      <c r="CB121" s="888"/>
      <c r="CC121" s="888"/>
      <c r="CD121" s="888"/>
      <c r="CE121" s="888"/>
      <c r="CF121" s="889">
        <v>171.5</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385148</v>
      </c>
      <c r="DH121" s="801"/>
      <c r="DI121" s="801"/>
      <c r="DJ121" s="801"/>
      <c r="DK121" s="801"/>
      <c r="DL121" s="801">
        <v>549987</v>
      </c>
      <c r="DM121" s="801"/>
      <c r="DN121" s="801"/>
      <c r="DO121" s="801"/>
      <c r="DP121" s="801"/>
      <c r="DQ121" s="801">
        <v>418811</v>
      </c>
      <c r="DR121" s="801"/>
      <c r="DS121" s="801"/>
      <c r="DT121" s="801"/>
      <c r="DU121" s="801"/>
      <c r="DV121" s="853">
        <v>4.5</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22093439</v>
      </c>
      <c r="BR122" s="870"/>
      <c r="BS122" s="870"/>
      <c r="BT122" s="870"/>
      <c r="BU122" s="870"/>
      <c r="BV122" s="870">
        <v>23734802</v>
      </c>
      <c r="BW122" s="870"/>
      <c r="BX122" s="870"/>
      <c r="BY122" s="870"/>
      <c r="BZ122" s="870"/>
      <c r="CA122" s="870">
        <v>23543837</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427701</v>
      </c>
      <c r="DH122" s="801"/>
      <c r="DI122" s="801"/>
      <c r="DJ122" s="801"/>
      <c r="DK122" s="801"/>
      <c r="DL122" s="801">
        <v>404640</v>
      </c>
      <c r="DM122" s="801"/>
      <c r="DN122" s="801"/>
      <c r="DO122" s="801"/>
      <c r="DP122" s="801"/>
      <c r="DQ122" s="801">
        <v>366855</v>
      </c>
      <c r="DR122" s="801"/>
      <c r="DS122" s="801"/>
      <c r="DT122" s="801"/>
      <c r="DU122" s="801"/>
      <c r="DV122" s="853">
        <v>3.9</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22603</v>
      </c>
      <c r="AB123" s="814"/>
      <c r="AC123" s="814"/>
      <c r="AD123" s="814"/>
      <c r="AE123" s="815"/>
      <c r="AF123" s="816">
        <v>5411</v>
      </c>
      <c r="AG123" s="814"/>
      <c r="AH123" s="814"/>
      <c r="AI123" s="814"/>
      <c r="AJ123" s="815"/>
      <c r="AK123" s="816">
        <v>5326</v>
      </c>
      <c r="AL123" s="814"/>
      <c r="AM123" s="814"/>
      <c r="AN123" s="814"/>
      <c r="AO123" s="815"/>
      <c r="AP123" s="784">
        <v>0.1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16.7</v>
      </c>
      <c r="BR123" s="862"/>
      <c r="BS123" s="862"/>
      <c r="BT123" s="862"/>
      <c r="BU123" s="862"/>
      <c r="BV123" s="862">
        <v>7.9</v>
      </c>
      <c r="BW123" s="862"/>
      <c r="BX123" s="862"/>
      <c r="BY123" s="862"/>
      <c r="BZ123" s="862"/>
      <c r="CA123" s="862">
        <v>3.8</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13.22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t="s">
        <v>459</v>
      </c>
      <c r="AB128" s="754"/>
      <c r="AC128" s="754"/>
      <c r="AD128" s="754"/>
      <c r="AE128" s="755"/>
      <c r="AF128" s="756" t="s">
        <v>459</v>
      </c>
      <c r="AG128" s="754"/>
      <c r="AH128" s="754"/>
      <c r="AI128" s="754"/>
      <c r="AJ128" s="755"/>
      <c r="AK128" s="756" t="s">
        <v>459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18.22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10922942</v>
      </c>
      <c r="AB129" s="814"/>
      <c r="AC129" s="814"/>
      <c r="AD129" s="814"/>
      <c r="AE129" s="815"/>
      <c r="AF129" s="816">
        <v>10818708</v>
      </c>
      <c r="AG129" s="814"/>
      <c r="AH129" s="814"/>
      <c r="AI129" s="814"/>
      <c r="AJ129" s="815"/>
      <c r="AK129" s="816">
        <v>10745770</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5.5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1465606</v>
      </c>
      <c r="AB130" s="814"/>
      <c r="AC130" s="814"/>
      <c r="AD130" s="814"/>
      <c r="AE130" s="815"/>
      <c r="AF130" s="816">
        <v>1511046</v>
      </c>
      <c r="AG130" s="814"/>
      <c r="AH130" s="814"/>
      <c r="AI130" s="814"/>
      <c r="AJ130" s="815"/>
      <c r="AK130" s="816">
        <v>1431504</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3.8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9457336</v>
      </c>
      <c r="AB131" s="747"/>
      <c r="AC131" s="747"/>
      <c r="AD131" s="747"/>
      <c r="AE131" s="748"/>
      <c r="AF131" s="749">
        <v>9307662</v>
      </c>
      <c r="AG131" s="747"/>
      <c r="AH131" s="747"/>
      <c r="AI131" s="747"/>
      <c r="AJ131" s="748"/>
      <c r="AK131" s="749">
        <v>9314266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5.8952119290000002</v>
      </c>
      <c r="AB132" s="770"/>
      <c r="AC132" s="770"/>
      <c r="AD132" s="770"/>
      <c r="AE132" s="771"/>
      <c r="AF132" s="772">
        <v>5.1329324160000001</v>
      </c>
      <c r="AG132" s="770"/>
      <c r="AH132" s="770"/>
      <c r="AI132" s="770"/>
      <c r="AJ132" s="771"/>
      <c r="AK132" s="772">
        <v>5.5551559299999997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7.1</v>
      </c>
      <c r="AB133" s="779"/>
      <c r="AC133" s="779"/>
      <c r="AD133" s="779"/>
      <c r="AE133" s="780"/>
      <c r="AF133" s="778">
        <v>5.8</v>
      </c>
      <c r="AG133" s="779"/>
      <c r="AH133" s="779"/>
      <c r="AI133" s="779"/>
      <c r="AJ133" s="780"/>
      <c r="AK133" s="778">
        <v>5.5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2983934</v>
      </c>
      <c r="L9" s="264">
        <v>92165</v>
      </c>
      <c r="M9" s="265">
        <v>78171</v>
      </c>
      <c r="N9" s="266">
        <v>17.899999999999999</v>
      </c>
    </row>
    <row r="10" spans="1:16" x14ac:dyDescent="0.15">
      <c r="A10" s="248"/>
      <c r="B10" s="244"/>
      <c r="C10" s="244"/>
      <c r="D10" s="244"/>
      <c r="E10" s="244"/>
      <c r="F10" s="244"/>
      <c r="G10" s="1163" t="s">
        <v>479</v>
      </c>
      <c r="H10" s="1164"/>
      <c r="I10" s="1164"/>
      <c r="J10" s="1165"/>
      <c r="K10" s="267">
        <v>62834</v>
      </c>
      <c r="L10" s="268">
        <v>1941</v>
      </c>
      <c r="M10" s="269">
        <v>7086</v>
      </c>
      <c r="N10" s="270">
        <v>-72.599999999999994</v>
      </c>
    </row>
    <row r="11" spans="1:16" ht="13.5" customHeight="1" x14ac:dyDescent="0.15">
      <c r="A11" s="248"/>
      <c r="B11" s="244"/>
      <c r="C11" s="244"/>
      <c r="D11" s="244"/>
      <c r="E11" s="244"/>
      <c r="F11" s="244"/>
      <c r="G11" s="1163" t="s">
        <v>480</v>
      </c>
      <c r="H11" s="1164"/>
      <c r="I11" s="1164"/>
      <c r="J11" s="1165"/>
      <c r="K11" s="267">
        <v>396545</v>
      </c>
      <c r="L11" s="268">
        <v>12248</v>
      </c>
      <c r="M11" s="269">
        <v>8305</v>
      </c>
      <c r="N11" s="270">
        <v>47.5</v>
      </c>
    </row>
    <row r="12" spans="1:16" ht="13.5" customHeight="1" x14ac:dyDescent="0.15">
      <c r="A12" s="248"/>
      <c r="B12" s="244"/>
      <c r="C12" s="244"/>
      <c r="D12" s="244"/>
      <c r="E12" s="244"/>
      <c r="F12" s="244"/>
      <c r="G12" s="1163" t="s">
        <v>481</v>
      </c>
      <c r="H12" s="1164"/>
      <c r="I12" s="1164"/>
      <c r="J12" s="1165"/>
      <c r="K12" s="267" t="s">
        <v>482</v>
      </c>
      <c r="L12" s="268" t="s">
        <v>482</v>
      </c>
      <c r="M12" s="269">
        <v>1019</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93996</v>
      </c>
      <c r="L14" s="268">
        <v>2903</v>
      </c>
      <c r="M14" s="269">
        <v>3571</v>
      </c>
      <c r="N14" s="270">
        <v>-18.7</v>
      </c>
    </row>
    <row r="15" spans="1:16" ht="13.5" customHeight="1" x14ac:dyDescent="0.15">
      <c r="A15" s="248"/>
      <c r="B15" s="244"/>
      <c r="C15" s="244"/>
      <c r="D15" s="244"/>
      <c r="E15" s="244"/>
      <c r="F15" s="244"/>
      <c r="G15" s="1163" t="s">
        <v>485</v>
      </c>
      <c r="H15" s="1164"/>
      <c r="I15" s="1164"/>
      <c r="J15" s="1165"/>
      <c r="K15" s="267">
        <v>64846</v>
      </c>
      <c r="L15" s="268">
        <v>2003</v>
      </c>
      <c r="M15" s="269">
        <v>1563</v>
      </c>
      <c r="N15" s="270">
        <v>28.2</v>
      </c>
    </row>
    <row r="16" spans="1:16" x14ac:dyDescent="0.15">
      <c r="A16" s="248"/>
      <c r="B16" s="244"/>
      <c r="C16" s="244"/>
      <c r="D16" s="244"/>
      <c r="E16" s="244"/>
      <c r="F16" s="244"/>
      <c r="G16" s="1166" t="s">
        <v>486</v>
      </c>
      <c r="H16" s="1167"/>
      <c r="I16" s="1167"/>
      <c r="J16" s="1168"/>
      <c r="K16" s="268">
        <v>-223097</v>
      </c>
      <c r="L16" s="268">
        <v>-6891</v>
      </c>
      <c r="M16" s="269">
        <v>-7459</v>
      </c>
      <c r="N16" s="270">
        <v>-7.6</v>
      </c>
    </row>
    <row r="17" spans="1:16" x14ac:dyDescent="0.15">
      <c r="A17" s="248"/>
      <c r="B17" s="244"/>
      <c r="C17" s="244"/>
      <c r="D17" s="244"/>
      <c r="E17" s="244"/>
      <c r="F17" s="244"/>
      <c r="G17" s="1166" t="s">
        <v>168</v>
      </c>
      <c r="H17" s="1167"/>
      <c r="I17" s="1167"/>
      <c r="J17" s="1168"/>
      <c r="K17" s="268">
        <v>3379058</v>
      </c>
      <c r="L17" s="268">
        <v>104369</v>
      </c>
      <c r="M17" s="269">
        <v>92257</v>
      </c>
      <c r="N17" s="270">
        <v>13.1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10.84</v>
      </c>
      <c r="L21" s="281">
        <v>8.7899999999999991</v>
      </c>
      <c r="M21" s="282">
        <v>2.0499999999999998</v>
      </c>
      <c r="N21" s="249"/>
      <c r="O21" s="283"/>
      <c r="P21" s="279"/>
    </row>
    <row r="22" spans="1:16" s="284" customFormat="1" x14ac:dyDescent="0.15">
      <c r="A22" s="279"/>
      <c r="B22" s="249"/>
      <c r="C22" s="249"/>
      <c r="D22" s="249"/>
      <c r="E22" s="249"/>
      <c r="F22" s="249"/>
      <c r="G22" s="1160" t="s">
        <v>492</v>
      </c>
      <c r="H22" s="1161"/>
      <c r="I22" s="1161"/>
      <c r="J22" s="1162"/>
      <c r="K22" s="285">
        <v>96.4</v>
      </c>
      <c r="L22" s="286">
        <v>97.6</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1321857</v>
      </c>
      <c r="L32" s="294">
        <v>40828</v>
      </c>
      <c r="M32" s="295">
        <v>53720</v>
      </c>
      <c r="N32" s="296">
        <v>-24</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10</v>
      </c>
      <c r="N34" s="296" t="s">
        <v>482</v>
      </c>
    </row>
    <row r="35" spans="1:16" ht="27" customHeight="1" x14ac:dyDescent="0.15">
      <c r="A35" s="248"/>
      <c r="B35" s="244"/>
      <c r="C35" s="244"/>
      <c r="D35" s="244"/>
      <c r="E35" s="244"/>
      <c r="F35" s="244"/>
      <c r="G35" s="1151" t="s">
        <v>499</v>
      </c>
      <c r="H35" s="1152"/>
      <c r="I35" s="1152"/>
      <c r="J35" s="1153"/>
      <c r="K35" s="294">
        <v>577297</v>
      </c>
      <c r="L35" s="294">
        <v>17831</v>
      </c>
      <c r="M35" s="295">
        <v>17157</v>
      </c>
      <c r="N35" s="296">
        <v>3.9</v>
      </c>
    </row>
    <row r="36" spans="1:16" ht="27" customHeight="1" x14ac:dyDescent="0.15">
      <c r="A36" s="248"/>
      <c r="B36" s="244"/>
      <c r="C36" s="244"/>
      <c r="D36" s="244"/>
      <c r="E36" s="244"/>
      <c r="F36" s="244"/>
      <c r="G36" s="1151" t="s">
        <v>500</v>
      </c>
      <c r="H36" s="1152"/>
      <c r="I36" s="1152"/>
      <c r="J36" s="1153"/>
      <c r="K36" s="294">
        <v>44446</v>
      </c>
      <c r="L36" s="294">
        <v>1373</v>
      </c>
      <c r="M36" s="295">
        <v>2855</v>
      </c>
      <c r="N36" s="296">
        <v>-51.9</v>
      </c>
    </row>
    <row r="37" spans="1:16" ht="13.5" customHeight="1" x14ac:dyDescent="0.15">
      <c r="A37" s="248"/>
      <c r="B37" s="244"/>
      <c r="C37" s="244"/>
      <c r="D37" s="244"/>
      <c r="E37" s="244"/>
      <c r="F37" s="244"/>
      <c r="G37" s="1151" t="s">
        <v>501</v>
      </c>
      <c r="H37" s="1152"/>
      <c r="I37" s="1152"/>
      <c r="J37" s="1153"/>
      <c r="K37" s="294">
        <v>5326</v>
      </c>
      <c r="L37" s="294">
        <v>165</v>
      </c>
      <c r="M37" s="295">
        <v>650</v>
      </c>
      <c r="N37" s="296">
        <v>-74.599999999999994</v>
      </c>
    </row>
    <row r="38" spans="1:16" ht="27" customHeight="1" x14ac:dyDescent="0.15">
      <c r="A38" s="248"/>
      <c r="B38" s="244"/>
      <c r="C38" s="244"/>
      <c r="D38" s="244"/>
      <c r="E38" s="244"/>
      <c r="F38" s="244"/>
      <c r="G38" s="1154" t="s">
        <v>502</v>
      </c>
      <c r="H38" s="1155"/>
      <c r="I38" s="1155"/>
      <c r="J38" s="1156"/>
      <c r="K38" s="297" t="s">
        <v>482</v>
      </c>
      <c r="L38" s="297" t="s">
        <v>482</v>
      </c>
      <c r="M38" s="298">
        <v>6</v>
      </c>
      <c r="N38" s="299" t="s">
        <v>482</v>
      </c>
      <c r="O38" s="293"/>
    </row>
    <row r="39" spans="1:16" x14ac:dyDescent="0.15">
      <c r="A39" s="248"/>
      <c r="B39" s="244"/>
      <c r="C39" s="244"/>
      <c r="D39" s="244"/>
      <c r="E39" s="244"/>
      <c r="F39" s="244"/>
      <c r="G39" s="1154" t="s">
        <v>503</v>
      </c>
      <c r="H39" s="1155"/>
      <c r="I39" s="1155"/>
      <c r="J39" s="1156"/>
      <c r="K39" s="300" t="s">
        <v>482</v>
      </c>
      <c r="L39" s="300" t="s">
        <v>482</v>
      </c>
      <c r="M39" s="301">
        <v>-6166</v>
      </c>
      <c r="N39" s="302" t="s">
        <v>482</v>
      </c>
      <c r="O39" s="293"/>
    </row>
    <row r="40" spans="1:16" ht="27" customHeight="1" x14ac:dyDescent="0.15">
      <c r="A40" s="248"/>
      <c r="B40" s="244"/>
      <c r="C40" s="244"/>
      <c r="D40" s="244"/>
      <c r="E40" s="244"/>
      <c r="F40" s="244"/>
      <c r="G40" s="1151" t="s">
        <v>504</v>
      </c>
      <c r="H40" s="1152"/>
      <c r="I40" s="1152"/>
      <c r="J40" s="1153"/>
      <c r="K40" s="300">
        <v>-1431504</v>
      </c>
      <c r="L40" s="300">
        <v>-44215</v>
      </c>
      <c r="M40" s="301">
        <v>-46160</v>
      </c>
      <c r="N40" s="302">
        <v>-4.2</v>
      </c>
      <c r="O40" s="293"/>
    </row>
    <row r="41" spans="1:16" x14ac:dyDescent="0.15">
      <c r="A41" s="248"/>
      <c r="B41" s="244"/>
      <c r="C41" s="244"/>
      <c r="D41" s="244"/>
      <c r="E41" s="244"/>
      <c r="F41" s="244"/>
      <c r="G41" s="1157" t="s">
        <v>279</v>
      </c>
      <c r="H41" s="1158"/>
      <c r="I41" s="1158"/>
      <c r="J41" s="1159"/>
      <c r="K41" s="294">
        <v>517422</v>
      </c>
      <c r="L41" s="300">
        <v>15982</v>
      </c>
      <c r="M41" s="301">
        <v>22072</v>
      </c>
      <c r="N41" s="302">
        <v>-27.6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1719045</v>
      </c>
      <c r="J51" s="320">
        <v>50223</v>
      </c>
      <c r="K51" s="321">
        <v>-27</v>
      </c>
      <c r="L51" s="322">
        <v>67201</v>
      </c>
      <c r="M51" s="323">
        <v>-14.6</v>
      </c>
      <c r="N51" s="324">
        <v>-12.4</v>
      </c>
    </row>
    <row r="52" spans="1:14" x14ac:dyDescent="0.15">
      <c r="A52" s="248"/>
      <c r="B52" s="244"/>
      <c r="C52" s="244"/>
      <c r="D52" s="244"/>
      <c r="E52" s="244"/>
      <c r="F52" s="244"/>
      <c r="G52" s="325"/>
      <c r="H52" s="326" t="s">
        <v>515</v>
      </c>
      <c r="I52" s="327">
        <v>1129739</v>
      </c>
      <c r="J52" s="328">
        <v>33006</v>
      </c>
      <c r="K52" s="329">
        <v>-33.4</v>
      </c>
      <c r="L52" s="330">
        <v>35210</v>
      </c>
      <c r="M52" s="331">
        <v>-7.6</v>
      </c>
      <c r="N52" s="332">
        <v>-25.8</v>
      </c>
    </row>
    <row r="53" spans="1:14" x14ac:dyDescent="0.15">
      <c r="A53" s="248"/>
      <c r="B53" s="244"/>
      <c r="C53" s="244"/>
      <c r="D53" s="244"/>
      <c r="E53" s="244"/>
      <c r="F53" s="244"/>
      <c r="G53" s="310" t="s">
        <v>516</v>
      </c>
      <c r="H53" s="311"/>
      <c r="I53" s="319">
        <v>2269079</v>
      </c>
      <c r="J53" s="320">
        <v>67023</v>
      </c>
      <c r="K53" s="321">
        <v>33.5</v>
      </c>
      <c r="L53" s="322">
        <v>75709</v>
      </c>
      <c r="M53" s="323">
        <v>12.7</v>
      </c>
      <c r="N53" s="324">
        <v>20.8</v>
      </c>
    </row>
    <row r="54" spans="1:14" x14ac:dyDescent="0.15">
      <c r="A54" s="248"/>
      <c r="B54" s="244"/>
      <c r="C54" s="244"/>
      <c r="D54" s="244"/>
      <c r="E54" s="244"/>
      <c r="F54" s="244"/>
      <c r="G54" s="325"/>
      <c r="H54" s="326" t="s">
        <v>515</v>
      </c>
      <c r="I54" s="327">
        <v>1350556</v>
      </c>
      <c r="J54" s="328">
        <v>39892</v>
      </c>
      <c r="K54" s="329">
        <v>20.9</v>
      </c>
      <c r="L54" s="330">
        <v>35212</v>
      </c>
      <c r="M54" s="331">
        <v>0</v>
      </c>
      <c r="N54" s="332">
        <v>20.9</v>
      </c>
    </row>
    <row r="55" spans="1:14" x14ac:dyDescent="0.15">
      <c r="A55" s="248"/>
      <c r="B55" s="244"/>
      <c r="C55" s="244"/>
      <c r="D55" s="244"/>
      <c r="E55" s="244"/>
      <c r="F55" s="244"/>
      <c r="G55" s="310" t="s">
        <v>517</v>
      </c>
      <c r="H55" s="311"/>
      <c r="I55" s="319">
        <v>3150267</v>
      </c>
      <c r="J55" s="320">
        <v>93965</v>
      </c>
      <c r="K55" s="321">
        <v>40.200000000000003</v>
      </c>
      <c r="L55" s="322">
        <v>90961</v>
      </c>
      <c r="M55" s="323">
        <v>20.100000000000001</v>
      </c>
      <c r="N55" s="324">
        <v>20.100000000000001</v>
      </c>
    </row>
    <row r="56" spans="1:14" x14ac:dyDescent="0.15">
      <c r="A56" s="248"/>
      <c r="B56" s="244"/>
      <c r="C56" s="244"/>
      <c r="D56" s="244"/>
      <c r="E56" s="244"/>
      <c r="F56" s="244"/>
      <c r="G56" s="325"/>
      <c r="H56" s="326" t="s">
        <v>515</v>
      </c>
      <c r="I56" s="327">
        <v>1839617</v>
      </c>
      <c r="J56" s="328">
        <v>54871</v>
      </c>
      <c r="K56" s="329">
        <v>37.5</v>
      </c>
      <c r="L56" s="330">
        <v>37720</v>
      </c>
      <c r="M56" s="331">
        <v>7.1</v>
      </c>
      <c r="N56" s="332">
        <v>30.4</v>
      </c>
    </row>
    <row r="57" spans="1:14" x14ac:dyDescent="0.15">
      <c r="A57" s="248"/>
      <c r="B57" s="244"/>
      <c r="C57" s="244"/>
      <c r="D57" s="244"/>
      <c r="E57" s="244"/>
      <c r="F57" s="244"/>
      <c r="G57" s="310" t="s">
        <v>518</v>
      </c>
      <c r="H57" s="311"/>
      <c r="I57" s="319">
        <v>3108084</v>
      </c>
      <c r="J57" s="320">
        <v>94304</v>
      </c>
      <c r="K57" s="321">
        <v>0.4</v>
      </c>
      <c r="L57" s="322">
        <v>106614</v>
      </c>
      <c r="M57" s="323">
        <v>17.2</v>
      </c>
      <c r="N57" s="324">
        <v>-16.8</v>
      </c>
    </row>
    <row r="58" spans="1:14" x14ac:dyDescent="0.15">
      <c r="A58" s="248"/>
      <c r="B58" s="244"/>
      <c r="C58" s="244"/>
      <c r="D58" s="244"/>
      <c r="E58" s="244"/>
      <c r="F58" s="244"/>
      <c r="G58" s="325"/>
      <c r="H58" s="326" t="s">
        <v>515</v>
      </c>
      <c r="I58" s="327">
        <v>1522690</v>
      </c>
      <c r="J58" s="328">
        <v>46201</v>
      </c>
      <c r="K58" s="329">
        <v>-15.8</v>
      </c>
      <c r="L58" s="330">
        <v>45545</v>
      </c>
      <c r="M58" s="331">
        <v>20.7</v>
      </c>
      <c r="N58" s="332">
        <v>-36.5</v>
      </c>
    </row>
    <row r="59" spans="1:14" x14ac:dyDescent="0.15">
      <c r="A59" s="248"/>
      <c r="B59" s="244"/>
      <c r="C59" s="244"/>
      <c r="D59" s="244"/>
      <c r="E59" s="244"/>
      <c r="F59" s="244"/>
      <c r="G59" s="310" t="s">
        <v>519</v>
      </c>
      <c r="H59" s="311"/>
      <c r="I59" s="319">
        <v>2364668</v>
      </c>
      <c r="J59" s="320">
        <v>73038</v>
      </c>
      <c r="K59" s="321">
        <v>-22.6</v>
      </c>
      <c r="L59" s="322">
        <v>63727</v>
      </c>
      <c r="M59" s="323">
        <v>-40.200000000000003</v>
      </c>
      <c r="N59" s="324">
        <v>17.600000000000001</v>
      </c>
    </row>
    <row r="60" spans="1:14" x14ac:dyDescent="0.15">
      <c r="A60" s="248"/>
      <c r="B60" s="244"/>
      <c r="C60" s="244"/>
      <c r="D60" s="244"/>
      <c r="E60" s="244"/>
      <c r="F60" s="244"/>
      <c r="G60" s="325"/>
      <c r="H60" s="326" t="s">
        <v>515</v>
      </c>
      <c r="I60" s="333">
        <v>1641170</v>
      </c>
      <c r="J60" s="328">
        <v>50691</v>
      </c>
      <c r="K60" s="329">
        <v>9.6999999999999993</v>
      </c>
      <c r="L60" s="330">
        <v>34577</v>
      </c>
      <c r="M60" s="331">
        <v>-24.1</v>
      </c>
      <c r="N60" s="332">
        <v>33.799999999999997</v>
      </c>
    </row>
    <row r="61" spans="1:14" x14ac:dyDescent="0.15">
      <c r="A61" s="248"/>
      <c r="B61" s="244"/>
      <c r="C61" s="244"/>
      <c r="D61" s="244"/>
      <c r="E61" s="244"/>
      <c r="F61" s="244"/>
      <c r="G61" s="310" t="s">
        <v>520</v>
      </c>
      <c r="H61" s="334"/>
      <c r="I61" s="335">
        <v>2522229</v>
      </c>
      <c r="J61" s="336">
        <v>75711</v>
      </c>
      <c r="K61" s="337">
        <v>4.9000000000000004</v>
      </c>
      <c r="L61" s="338">
        <v>80842</v>
      </c>
      <c r="M61" s="339">
        <v>-1</v>
      </c>
      <c r="N61" s="324">
        <v>5.9</v>
      </c>
    </row>
    <row r="62" spans="1:14" x14ac:dyDescent="0.15">
      <c r="A62" s="248"/>
      <c r="B62" s="244"/>
      <c r="C62" s="244"/>
      <c r="D62" s="244"/>
      <c r="E62" s="244"/>
      <c r="F62" s="244"/>
      <c r="G62" s="325"/>
      <c r="H62" s="326" t="s">
        <v>515</v>
      </c>
      <c r="I62" s="327">
        <v>1496754</v>
      </c>
      <c r="J62" s="328">
        <v>44932</v>
      </c>
      <c r="K62" s="329">
        <v>3.8</v>
      </c>
      <c r="L62" s="330">
        <v>37653</v>
      </c>
      <c r="M62" s="331">
        <v>-0.8</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27.72</v>
      </c>
      <c r="G47" s="12">
        <v>35.65</v>
      </c>
      <c r="H47" s="12">
        <v>41.01</v>
      </c>
      <c r="I47" s="12">
        <v>46.76</v>
      </c>
      <c r="J47" s="13">
        <v>49.96</v>
      </c>
    </row>
    <row r="48" spans="2:10" ht="57.75" customHeight="1" x14ac:dyDescent="0.15">
      <c r="B48" s="14"/>
      <c r="C48" s="1171" t="s">
        <v>4</v>
      </c>
      <c r="D48" s="1171"/>
      <c r="E48" s="1172"/>
      <c r="F48" s="15">
        <v>8.65</v>
      </c>
      <c r="G48" s="16">
        <v>7.57</v>
      </c>
      <c r="H48" s="16">
        <v>10.15</v>
      </c>
      <c r="I48" s="16">
        <v>9.2200000000000006</v>
      </c>
      <c r="J48" s="17">
        <v>10.68</v>
      </c>
    </row>
    <row r="49" spans="2:10" ht="57.75" customHeight="1" thickBot="1" x14ac:dyDescent="0.2">
      <c r="B49" s="18"/>
      <c r="C49" s="1173" t="s">
        <v>5</v>
      </c>
      <c r="D49" s="1173"/>
      <c r="E49" s="1174"/>
      <c r="F49" s="19">
        <v>3.27</v>
      </c>
      <c r="G49" s="20">
        <v>6.18</v>
      </c>
      <c r="H49" s="20">
        <v>8.1199999999999992</v>
      </c>
      <c r="I49" s="20">
        <v>4.33</v>
      </c>
      <c r="J49" s="21">
        <v>4.28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v>8.64</v>
      </c>
      <c r="G34" s="33">
        <v>7.57</v>
      </c>
      <c r="H34" s="33">
        <v>10.14</v>
      </c>
      <c r="I34" s="33">
        <v>9.2100000000000009</v>
      </c>
      <c r="J34" s="34">
        <v>10.68</v>
      </c>
      <c r="K34" s="22"/>
      <c r="L34" s="22"/>
      <c r="M34" s="22"/>
      <c r="N34" s="22"/>
      <c r="O34" s="22"/>
      <c r="P34" s="22"/>
    </row>
    <row r="35" spans="1:16" ht="39" customHeight="1" x14ac:dyDescent="0.15">
      <c r="A35" s="22"/>
      <c r="B35" s="35"/>
      <c r="C35" s="1175" t="s">
        <v>528</v>
      </c>
      <c r="D35" s="1176"/>
      <c r="E35" s="1177"/>
      <c r="F35" s="36">
        <v>3.57</v>
      </c>
      <c r="G35" s="37">
        <v>4.37</v>
      </c>
      <c r="H35" s="37">
        <v>4.47</v>
      </c>
      <c r="I35" s="37">
        <v>4.6399999999999997</v>
      </c>
      <c r="J35" s="38">
        <v>4.46</v>
      </c>
      <c r="K35" s="22"/>
      <c r="L35" s="22"/>
      <c r="M35" s="22"/>
      <c r="N35" s="22"/>
      <c r="O35" s="22"/>
      <c r="P35" s="22"/>
    </row>
    <row r="36" spans="1:16" ht="39" customHeight="1" x14ac:dyDescent="0.15">
      <c r="A36" s="22"/>
      <c r="B36" s="35"/>
      <c r="C36" s="1175" t="s">
        <v>529</v>
      </c>
      <c r="D36" s="1176"/>
      <c r="E36" s="1177"/>
      <c r="F36" s="36">
        <v>3.25</v>
      </c>
      <c r="G36" s="37">
        <v>3.38</v>
      </c>
      <c r="H36" s="37">
        <v>3.55</v>
      </c>
      <c r="I36" s="37">
        <v>3.84</v>
      </c>
      <c r="J36" s="38">
        <v>3.87</v>
      </c>
      <c r="K36" s="22"/>
      <c r="L36" s="22"/>
      <c r="M36" s="22"/>
      <c r="N36" s="22"/>
      <c r="O36" s="22"/>
      <c r="P36" s="22"/>
    </row>
    <row r="37" spans="1:16" ht="39" customHeight="1" x14ac:dyDescent="0.15">
      <c r="A37" s="22"/>
      <c r="B37" s="35"/>
      <c r="C37" s="1175" t="s">
        <v>530</v>
      </c>
      <c r="D37" s="1176"/>
      <c r="E37" s="1177"/>
      <c r="F37" s="36">
        <v>0.2</v>
      </c>
      <c r="G37" s="37">
        <v>0.17</v>
      </c>
      <c r="H37" s="37">
        <v>0.68</v>
      </c>
      <c r="I37" s="37">
        <v>1.1000000000000001</v>
      </c>
      <c r="J37" s="38">
        <v>1.46</v>
      </c>
      <c r="K37" s="22"/>
      <c r="L37" s="22"/>
      <c r="M37" s="22"/>
      <c r="N37" s="22"/>
      <c r="O37" s="22"/>
      <c r="P37" s="22"/>
    </row>
    <row r="38" spans="1:16" ht="39" customHeight="1" x14ac:dyDescent="0.15">
      <c r="A38" s="22"/>
      <c r="B38" s="35"/>
      <c r="C38" s="1175" t="s">
        <v>531</v>
      </c>
      <c r="D38" s="1176"/>
      <c r="E38" s="1177"/>
      <c r="F38" s="36">
        <v>3.16</v>
      </c>
      <c r="G38" s="37">
        <v>2.64</v>
      </c>
      <c r="H38" s="37">
        <v>3.61</v>
      </c>
      <c r="I38" s="37">
        <v>2.5499999999999998</v>
      </c>
      <c r="J38" s="38">
        <v>1.1399999999999999</v>
      </c>
      <c r="K38" s="22"/>
      <c r="L38" s="22"/>
      <c r="M38" s="22"/>
      <c r="N38" s="22"/>
      <c r="O38" s="22"/>
      <c r="P38" s="22"/>
    </row>
    <row r="39" spans="1:16" ht="39" customHeight="1" x14ac:dyDescent="0.15">
      <c r="A39" s="22"/>
      <c r="B39" s="35"/>
      <c r="C39" s="1175" t="s">
        <v>532</v>
      </c>
      <c r="D39" s="1176"/>
      <c r="E39" s="1177"/>
      <c r="F39" s="36">
        <v>0.2</v>
      </c>
      <c r="G39" s="37">
        <v>0.39</v>
      </c>
      <c r="H39" s="37">
        <v>0.55000000000000004</v>
      </c>
      <c r="I39" s="37">
        <v>0.49</v>
      </c>
      <c r="J39" s="38">
        <v>0.59</v>
      </c>
      <c r="K39" s="22"/>
      <c r="L39" s="22"/>
      <c r="M39" s="22"/>
      <c r="N39" s="22"/>
      <c r="O39" s="22"/>
      <c r="P39" s="22"/>
    </row>
    <row r="40" spans="1:16" ht="39" customHeight="1" x14ac:dyDescent="0.15">
      <c r="A40" s="22"/>
      <c r="B40" s="35"/>
      <c r="C40" s="1175" t="s">
        <v>533</v>
      </c>
      <c r="D40" s="1176"/>
      <c r="E40" s="1177"/>
      <c r="F40" s="36">
        <v>0.28000000000000003</v>
      </c>
      <c r="G40" s="37">
        <v>0.56000000000000005</v>
      </c>
      <c r="H40" s="37">
        <v>1.05</v>
      </c>
      <c r="I40" s="37">
        <v>0.28999999999999998</v>
      </c>
      <c r="J40" s="38">
        <v>0.16</v>
      </c>
      <c r="K40" s="22"/>
      <c r="L40" s="22"/>
      <c r="M40" s="22"/>
      <c r="N40" s="22"/>
      <c r="O40" s="22"/>
      <c r="P40" s="22"/>
    </row>
    <row r="41" spans="1:16" ht="39" customHeight="1" x14ac:dyDescent="0.15">
      <c r="A41" s="22"/>
      <c r="B41" s="35"/>
      <c r="C41" s="1175" t="s">
        <v>534</v>
      </c>
      <c r="D41" s="1176"/>
      <c r="E41" s="1177"/>
      <c r="F41" s="36">
        <v>0.1</v>
      </c>
      <c r="G41" s="37">
        <v>0.11</v>
      </c>
      <c r="H41" s="37">
        <v>0.13</v>
      </c>
      <c r="I41" s="37">
        <v>0.16</v>
      </c>
      <c r="J41" s="38">
        <v>0.12</v>
      </c>
      <c r="K41" s="22"/>
      <c r="L41" s="22"/>
      <c r="M41" s="22"/>
      <c r="N41" s="22"/>
      <c r="O41" s="22"/>
      <c r="P41" s="22"/>
    </row>
    <row r="42" spans="1:16" ht="39" customHeight="1" x14ac:dyDescent="0.15">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536</v>
      </c>
      <c r="D43" s="1179"/>
      <c r="E43" s="1180"/>
      <c r="F43" s="41">
        <v>0.16</v>
      </c>
      <c r="G43" s="42">
        <v>0.08</v>
      </c>
      <c r="H43" s="42">
        <v>0.02</v>
      </c>
      <c r="I43" s="42">
        <v>0.02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1535</v>
      </c>
      <c r="L45" s="60">
        <v>1452</v>
      </c>
      <c r="M45" s="60">
        <v>1448</v>
      </c>
      <c r="N45" s="60">
        <v>1447</v>
      </c>
      <c r="O45" s="61">
        <v>1322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647</v>
      </c>
      <c r="L48" s="64">
        <v>569</v>
      </c>
      <c r="M48" s="64">
        <v>519</v>
      </c>
      <c r="N48" s="64">
        <v>507</v>
      </c>
      <c r="O48" s="65">
        <v>577</v>
      </c>
      <c r="P48" s="48"/>
      <c r="Q48" s="48"/>
      <c r="R48" s="48"/>
      <c r="S48" s="48"/>
      <c r="T48" s="48"/>
      <c r="U48" s="48"/>
    </row>
    <row r="49" spans="1:21" ht="30.75" customHeight="1" x14ac:dyDescent="0.15">
      <c r="A49" s="48"/>
      <c r="B49" s="1193"/>
      <c r="C49" s="1194"/>
      <c r="D49" s="62"/>
      <c r="E49" s="1185" t="s">
        <v>16</v>
      </c>
      <c r="F49" s="1185"/>
      <c r="G49" s="1185"/>
      <c r="H49" s="1185"/>
      <c r="I49" s="1185"/>
      <c r="J49" s="1186"/>
      <c r="K49" s="63">
        <v>74</v>
      </c>
      <c r="L49" s="64">
        <v>34</v>
      </c>
      <c r="M49" s="64">
        <v>33</v>
      </c>
      <c r="N49" s="64">
        <v>30</v>
      </c>
      <c r="O49" s="65">
        <v>44</v>
      </c>
      <c r="P49" s="48"/>
      <c r="Q49" s="48"/>
      <c r="R49" s="48"/>
      <c r="S49" s="48"/>
      <c r="T49" s="48"/>
      <c r="U49" s="48"/>
    </row>
    <row r="50" spans="1:21" ht="30.75" customHeight="1" x14ac:dyDescent="0.15">
      <c r="A50" s="48"/>
      <c r="B50" s="1193"/>
      <c r="C50" s="1194"/>
      <c r="D50" s="62"/>
      <c r="E50" s="1185" t="s">
        <v>17</v>
      </c>
      <c r="F50" s="1185"/>
      <c r="G50" s="1185"/>
      <c r="H50" s="1185"/>
      <c r="I50" s="1185"/>
      <c r="J50" s="1186"/>
      <c r="K50" s="63">
        <v>36</v>
      </c>
      <c r="L50" s="64">
        <v>35</v>
      </c>
      <c r="M50" s="64">
        <v>23</v>
      </c>
      <c r="N50" s="64">
        <v>5</v>
      </c>
      <c r="O50" s="65">
        <v>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1433</v>
      </c>
      <c r="L52" s="64">
        <v>1465</v>
      </c>
      <c r="M52" s="64">
        <v>1466</v>
      </c>
      <c r="N52" s="64">
        <v>1510</v>
      </c>
      <c r="O52" s="65">
        <v>1431</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859</v>
      </c>
      <c r="L53" s="69">
        <v>625</v>
      </c>
      <c r="M53" s="69">
        <v>557</v>
      </c>
      <c r="N53" s="69">
        <v>479</v>
      </c>
      <c r="O53" s="70">
        <v>517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1" t="s">
        <v>24</v>
      </c>
      <c r="C41" s="1212"/>
      <c r="D41" s="81"/>
      <c r="E41" s="1213" t="s">
        <v>25</v>
      </c>
      <c r="F41" s="1213"/>
      <c r="G41" s="1213"/>
      <c r="H41" s="1214"/>
      <c r="I41" s="82">
        <v>13716</v>
      </c>
      <c r="J41" s="83">
        <v>13829</v>
      </c>
      <c r="K41" s="83">
        <v>14006</v>
      </c>
      <c r="L41" s="83">
        <v>14967</v>
      </c>
      <c r="M41" s="84">
        <v>14762</v>
      </c>
    </row>
    <row r="42" spans="2:13" ht="27.75" customHeight="1" x14ac:dyDescent="0.15">
      <c r="B42" s="1201"/>
      <c r="C42" s="1202"/>
      <c r="D42" s="85"/>
      <c r="E42" s="1205" t="s">
        <v>26</v>
      </c>
      <c r="F42" s="1205"/>
      <c r="G42" s="1205"/>
      <c r="H42" s="1206"/>
      <c r="I42" s="86">
        <v>902</v>
      </c>
      <c r="J42" s="87">
        <v>431</v>
      </c>
      <c r="K42" s="87">
        <v>23</v>
      </c>
      <c r="L42" s="87">
        <v>17</v>
      </c>
      <c r="M42" s="88">
        <v>17</v>
      </c>
    </row>
    <row r="43" spans="2:13" ht="27.75" customHeight="1" x14ac:dyDescent="0.15">
      <c r="B43" s="1201"/>
      <c r="C43" s="1202"/>
      <c r="D43" s="85"/>
      <c r="E43" s="1205" t="s">
        <v>27</v>
      </c>
      <c r="F43" s="1205"/>
      <c r="G43" s="1205"/>
      <c r="H43" s="1206"/>
      <c r="I43" s="86">
        <v>5389</v>
      </c>
      <c r="J43" s="87">
        <v>5162</v>
      </c>
      <c r="K43" s="87">
        <v>6025</v>
      </c>
      <c r="L43" s="87">
        <v>5862</v>
      </c>
      <c r="M43" s="88">
        <v>5404</v>
      </c>
    </row>
    <row r="44" spans="2:13" ht="27.75" customHeight="1" x14ac:dyDescent="0.15">
      <c r="B44" s="1201"/>
      <c r="C44" s="1202"/>
      <c r="D44" s="85"/>
      <c r="E44" s="1205" t="s">
        <v>28</v>
      </c>
      <c r="F44" s="1205"/>
      <c r="G44" s="1205"/>
      <c r="H44" s="1206"/>
      <c r="I44" s="86">
        <v>478</v>
      </c>
      <c r="J44" s="87">
        <v>456</v>
      </c>
      <c r="K44" s="87">
        <v>431</v>
      </c>
      <c r="L44" s="87">
        <v>485</v>
      </c>
      <c r="M44" s="88">
        <v>558</v>
      </c>
    </row>
    <row r="45" spans="2:13" ht="27.75" customHeight="1" x14ac:dyDescent="0.15">
      <c r="B45" s="1201"/>
      <c r="C45" s="1202"/>
      <c r="D45" s="85"/>
      <c r="E45" s="1205" t="s">
        <v>29</v>
      </c>
      <c r="F45" s="1205"/>
      <c r="G45" s="1205"/>
      <c r="H45" s="1206"/>
      <c r="I45" s="86">
        <v>3084</v>
      </c>
      <c r="J45" s="87">
        <v>3347</v>
      </c>
      <c r="K45" s="87">
        <v>3197</v>
      </c>
      <c r="L45" s="87">
        <v>3140</v>
      </c>
      <c r="M45" s="88">
        <v>3158</v>
      </c>
    </row>
    <row r="46" spans="2:13" ht="27.75" customHeight="1" x14ac:dyDescent="0.15">
      <c r="B46" s="1201"/>
      <c r="C46" s="1202"/>
      <c r="D46" s="85"/>
      <c r="E46" s="1205" t="s">
        <v>30</v>
      </c>
      <c r="F46" s="1205"/>
      <c r="G46" s="1205"/>
      <c r="H46" s="1206"/>
      <c r="I46" s="86" t="s">
        <v>482</v>
      </c>
      <c r="J46" s="87" t="s">
        <v>482</v>
      </c>
      <c r="K46" s="87" t="s">
        <v>482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6857</v>
      </c>
      <c r="J49" s="87">
        <v>7400</v>
      </c>
      <c r="K49" s="87">
        <v>7004</v>
      </c>
      <c r="L49" s="87">
        <v>7650</v>
      </c>
      <c r="M49" s="88">
        <v>7571</v>
      </c>
    </row>
    <row r="50" spans="2:13" ht="27.75" customHeight="1" x14ac:dyDescent="0.15">
      <c r="B50" s="1201"/>
      <c r="C50" s="1202"/>
      <c r="D50" s="85"/>
      <c r="E50" s="1205" t="s">
        <v>35</v>
      </c>
      <c r="F50" s="1205"/>
      <c r="G50" s="1205"/>
      <c r="H50" s="1206"/>
      <c r="I50" s="86" t="s">
        <v>482</v>
      </c>
      <c r="J50" s="87" t="s">
        <v>482</v>
      </c>
      <c r="K50" s="87" t="s">
        <v>482</v>
      </c>
      <c r="L50" s="87" t="s">
        <v>482</v>
      </c>
      <c r="M50" s="88" t="s">
        <v>482</v>
      </c>
    </row>
    <row r="51" spans="2:13" ht="27.75" customHeight="1" x14ac:dyDescent="0.15">
      <c r="B51" s="1203"/>
      <c r="C51" s="1204"/>
      <c r="D51" s="85"/>
      <c r="E51" s="1205" t="s">
        <v>36</v>
      </c>
      <c r="F51" s="1205"/>
      <c r="G51" s="1205"/>
      <c r="H51" s="1206"/>
      <c r="I51" s="86">
        <v>14933</v>
      </c>
      <c r="J51" s="87">
        <v>14793</v>
      </c>
      <c r="K51" s="87">
        <v>15089</v>
      </c>
      <c r="L51" s="87">
        <v>16085</v>
      </c>
      <c r="M51" s="88">
        <v>15973</v>
      </c>
    </row>
    <row r="52" spans="2:13" ht="27.75" customHeight="1" thickBot="1" x14ac:dyDescent="0.2">
      <c r="B52" s="1207" t="s">
        <v>37</v>
      </c>
      <c r="C52" s="1208"/>
      <c r="D52" s="90"/>
      <c r="E52" s="1209" t="s">
        <v>38</v>
      </c>
      <c r="F52" s="1209"/>
      <c r="G52" s="1209"/>
      <c r="H52" s="1210"/>
      <c r="I52" s="91">
        <v>1779</v>
      </c>
      <c r="J52" s="92">
        <v>1032</v>
      </c>
      <c r="K52" s="92">
        <v>1589</v>
      </c>
      <c r="L52" s="92">
        <v>736</v>
      </c>
      <c r="M52" s="93">
        <v>357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Normal="100" zoomScaleSheetLayoutView="100"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552</v>
      </c>
      <c r="H51" s="1228"/>
      <c r="I51" s="1233" t="s">
        <v>553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554</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555</v>
      </c>
      <c r="H55" s="1239"/>
      <c r="I55" s="1237" t="s">
        <v>553</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51"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552</v>
      </c>
      <c r="H73" s="1228"/>
      <c r="I73" s="1233" t="s">
        <v>553</v>
      </c>
      <c r="J73" s="1233"/>
      <c r="K73" s="1247">
        <v>18.399999999999999</v>
      </c>
      <c r="L73" s="1247">
        <v>10.9</v>
      </c>
      <c r="M73" s="1236">
        <v>16.7</v>
      </c>
      <c r="N73" s="1236">
        <v>7.9</v>
      </c>
      <c r="O73" s="1236">
        <v>3.8</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558</v>
      </c>
      <c r="J75" s="1237"/>
      <c r="K75" s="1248">
        <v>9.9</v>
      </c>
      <c r="L75" s="1248">
        <v>8.5</v>
      </c>
      <c r="M75" s="1248">
        <v>7.1</v>
      </c>
      <c r="N75" s="1248">
        <v>5.8</v>
      </c>
      <c r="O75" s="1248">
        <v>5.5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555</v>
      </c>
      <c r="H77" s="1239"/>
      <c r="I77" s="1237" t="s">
        <v>553</v>
      </c>
      <c r="J77" s="1237"/>
      <c r="K77" s="1247">
        <v>88.3</v>
      </c>
      <c r="L77" s="1247">
        <v>76.2</v>
      </c>
      <c r="M77" s="1236">
        <v>65.3</v>
      </c>
      <c r="N77" s="1236">
        <v>60.8</v>
      </c>
      <c r="O77" s="1236">
        <v>41.5</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558</v>
      </c>
      <c r="J79" s="1246"/>
      <c r="K79" s="1250">
        <v>13.8</v>
      </c>
      <c r="L79" s="1250">
        <v>12.8</v>
      </c>
      <c r="M79" s="1250">
        <v>12</v>
      </c>
      <c r="N79" s="1250">
        <v>11.1</v>
      </c>
      <c r="O79" s="1250">
        <v>9.6</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50223</v>
      </c>
      <c r="E3" s="116"/>
      <c r="F3" s="117">
        <v>67201</v>
      </c>
      <c r="G3" s="118"/>
      <c r="H3" s="119"/>
    </row>
    <row r="4" spans="1:8" x14ac:dyDescent="0.15">
      <c r="A4" s="120"/>
      <c r="B4" s="121"/>
      <c r="C4" s="122"/>
      <c r="D4" s="123">
        <v>33006</v>
      </c>
      <c r="E4" s="124"/>
      <c r="F4" s="125">
        <v>35210</v>
      </c>
      <c r="G4" s="126"/>
      <c r="H4" s="127"/>
    </row>
    <row r="5" spans="1:8" x14ac:dyDescent="0.15">
      <c r="A5" s="108" t="s">
        <v>516</v>
      </c>
      <c r="B5" s="113"/>
      <c r="C5" s="114"/>
      <c r="D5" s="115">
        <v>67023</v>
      </c>
      <c r="E5" s="116"/>
      <c r="F5" s="117">
        <v>75709</v>
      </c>
      <c r="G5" s="118"/>
      <c r="H5" s="119"/>
    </row>
    <row r="6" spans="1:8" x14ac:dyDescent="0.15">
      <c r="A6" s="120"/>
      <c r="B6" s="121"/>
      <c r="C6" s="122"/>
      <c r="D6" s="123">
        <v>39892</v>
      </c>
      <c r="E6" s="124"/>
      <c r="F6" s="125">
        <v>35212</v>
      </c>
      <c r="G6" s="126"/>
      <c r="H6" s="127"/>
    </row>
    <row r="7" spans="1:8" x14ac:dyDescent="0.15">
      <c r="A7" s="108" t="s">
        <v>517</v>
      </c>
      <c r="B7" s="113"/>
      <c r="C7" s="114"/>
      <c r="D7" s="115">
        <v>93965</v>
      </c>
      <c r="E7" s="116"/>
      <c r="F7" s="117">
        <v>90961</v>
      </c>
      <c r="G7" s="118"/>
      <c r="H7" s="119"/>
    </row>
    <row r="8" spans="1:8" x14ac:dyDescent="0.15">
      <c r="A8" s="120"/>
      <c r="B8" s="121"/>
      <c r="C8" s="122"/>
      <c r="D8" s="123">
        <v>54871</v>
      </c>
      <c r="E8" s="124"/>
      <c r="F8" s="125">
        <v>37720</v>
      </c>
      <c r="G8" s="126"/>
      <c r="H8" s="127"/>
    </row>
    <row r="9" spans="1:8" x14ac:dyDescent="0.15">
      <c r="A9" s="108" t="s">
        <v>518</v>
      </c>
      <c r="B9" s="113"/>
      <c r="C9" s="114"/>
      <c r="D9" s="115">
        <v>94304</v>
      </c>
      <c r="E9" s="116"/>
      <c r="F9" s="117">
        <v>106614</v>
      </c>
      <c r="G9" s="118"/>
      <c r="H9" s="119"/>
    </row>
    <row r="10" spans="1:8" x14ac:dyDescent="0.15">
      <c r="A10" s="120"/>
      <c r="B10" s="121"/>
      <c r="C10" s="122"/>
      <c r="D10" s="123">
        <v>46201</v>
      </c>
      <c r="E10" s="124"/>
      <c r="F10" s="125">
        <v>45545</v>
      </c>
      <c r="G10" s="126"/>
      <c r="H10" s="127"/>
    </row>
    <row r="11" spans="1:8" x14ac:dyDescent="0.15">
      <c r="A11" s="108" t="s">
        <v>519</v>
      </c>
      <c r="B11" s="113"/>
      <c r="C11" s="114"/>
      <c r="D11" s="115">
        <v>73038</v>
      </c>
      <c r="E11" s="116"/>
      <c r="F11" s="117">
        <v>63727</v>
      </c>
      <c r="G11" s="118"/>
      <c r="H11" s="119"/>
    </row>
    <row r="12" spans="1:8" x14ac:dyDescent="0.15">
      <c r="A12" s="120"/>
      <c r="B12" s="121"/>
      <c r="C12" s="128"/>
      <c r="D12" s="123">
        <v>50691</v>
      </c>
      <c r="E12" s="124"/>
      <c r="F12" s="125">
        <v>34577</v>
      </c>
      <c r="G12" s="126"/>
      <c r="H12" s="127"/>
    </row>
    <row r="13" spans="1:8" x14ac:dyDescent="0.15">
      <c r="A13" s="108"/>
      <c r="B13" s="113"/>
      <c r="C13" s="129"/>
      <c r="D13" s="130">
        <v>75711</v>
      </c>
      <c r="E13" s="131"/>
      <c r="F13" s="132">
        <v>80842</v>
      </c>
      <c r="G13" s="133"/>
      <c r="H13" s="119"/>
    </row>
    <row r="14" spans="1:8" x14ac:dyDescent="0.15">
      <c r="A14" s="120"/>
      <c r="B14" s="121"/>
      <c r="C14" s="122"/>
      <c r="D14" s="123">
        <v>44932</v>
      </c>
      <c r="E14" s="124"/>
      <c r="F14" s="125">
        <v>37653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8.65</v>
      </c>
      <c r="C19" s="134">
        <f>ROUND(VALUE(SUBSTITUTE(実質収支比率等に係る経年分析!G$48,"▲","-")),2)</f>
        <v>7.57</v>
      </c>
      <c r="D19" s="134">
        <f>ROUND(VALUE(SUBSTITUTE(実質収支比率等に係る経年分析!H$48,"▲","-")),2)</f>
        <v>10.15</v>
      </c>
      <c r="E19" s="134">
        <f>ROUND(VALUE(SUBSTITUTE(実質収支比率等に係る経年分析!I$48,"▲","-")),2)</f>
        <v>9.2200000000000006</v>
      </c>
      <c r="F19" s="134">
        <f>ROUND(VALUE(SUBSTITUTE(実質収支比率等に係る経年分析!J$48,"▲","-")),2)</f>
        <v>10.68</v>
      </c>
    </row>
    <row r="20" spans="1:11" x14ac:dyDescent="0.15">
      <c r="A20" s="134" t="s">
        <v>43</v>
      </c>
      <c r="B20" s="134">
        <f>ROUND(VALUE(SUBSTITUTE(実質収支比率等に係る経年分析!F$47,"▲","-")),2)</f>
        <v>27.72</v>
      </c>
      <c r="C20" s="134">
        <f>ROUND(VALUE(SUBSTITUTE(実質収支比率等に係る経年分析!G$47,"▲","-")),2)</f>
        <v>35.65</v>
      </c>
      <c r="D20" s="134">
        <f>ROUND(VALUE(SUBSTITUTE(実質収支比率等に係る経年分析!H$47,"▲","-")),2)</f>
        <v>41.01</v>
      </c>
      <c r="E20" s="134">
        <f>ROUND(VALUE(SUBSTITUTE(実質収支比率等に係る経年分析!I$47,"▲","-")),2)</f>
        <v>46.76</v>
      </c>
      <c r="F20" s="134">
        <f>ROUND(VALUE(SUBSTITUTE(実質収支比率等に係る経年分析!J$47,"▲","-")),2)</f>
        <v>49.96</v>
      </c>
    </row>
    <row r="21" spans="1:11" x14ac:dyDescent="0.15">
      <c r="A21" s="134" t="s">
        <v>44</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6.18</v>
      </c>
      <c r="D21" s="134">
        <f>IF(ISNUMBER(VALUE(SUBSTITUTE(実質収支比率等に係る経年分析!H$49,"▲","-"))),ROUND(VALUE(SUBSTITUTE(実質収支比率等に係る経年分析!H$49,"▲","-")),2),NA())</f>
        <v>8.1199999999999992</v>
      </c>
      <c r="E21" s="134">
        <f>IF(ISNUMBER(VALUE(SUBSTITUTE(実質収支比率等に係る経年分析!I$49,"▲","-"))),ROUND(VALUE(SUBSTITUTE(実質収支比率等に係る経年分析!I$49,"▲","-")),2),NA())</f>
        <v>4.33</v>
      </c>
      <c r="F21" s="134">
        <f>IF(ISNUMBER(VALUE(SUBSTITUTE(実質収支比率等に係る経年分析!J$49,"▲","-"))),ROUND(VALUE(SUBSTITUTE(実質収支比率等に係る経年分析!J$49,"▲","-")),2),NA())</f>
        <v>4.28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0.56000000000000005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3.61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2.5499999999999998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1.1399999999999999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1.46</v>
      </c>
    </row>
    <row r="34" spans="1:16" x14ac:dyDescent="0.15">
      <c r="A34" s="135" t="str">
        <f>IF(連結実質赤字比率に係る赤字・黒字の構成分析!C$36="",NA(),連結実質赤字比率に係る赤字・黒字の構成分析!C$36)</f>
        <v>温泉事業特別会計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3.87</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9.2100000000000009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1433</v>
      </c>
      <c r="E42" s="136"/>
      <c r="F42" s="136"/>
      <c r="G42" s="136">
        <f>'実質公債費比率（分子）の構造'!L$52</f>
        <v>1465</v>
      </c>
      <c r="H42" s="136"/>
      <c r="I42" s="136"/>
      <c r="J42" s="136">
        <f>'実質公債費比率（分子）の構造'!M$52</f>
        <v>1466</v>
      </c>
      <c r="K42" s="136"/>
      <c r="L42" s="136"/>
      <c r="M42" s="136">
        <f>'実質公債費比率（分子）の構造'!N$52</f>
        <v>1510</v>
      </c>
      <c r="N42" s="136"/>
      <c r="O42" s="136"/>
      <c r="P42" s="136">
        <f>'実質公債費比率（分子）の構造'!O$52</f>
        <v>1431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36</v>
      </c>
      <c r="C44" s="136"/>
      <c r="D44" s="136"/>
      <c r="E44" s="136">
        <f>'実質公債費比率（分子）の構造'!L$50</f>
        <v>35</v>
      </c>
      <c r="F44" s="136"/>
      <c r="G44" s="136"/>
      <c r="H44" s="136">
        <f>'実質公債費比率（分子）の構造'!M$50</f>
        <v>23</v>
      </c>
      <c r="I44" s="136"/>
      <c r="J44" s="136"/>
      <c r="K44" s="136">
        <f>'実質公債費比率（分子）の構造'!N$50</f>
        <v>5</v>
      </c>
      <c r="L44" s="136"/>
      <c r="M44" s="136"/>
      <c r="N44" s="136">
        <f>'実質公債費比率（分子）の構造'!O$50</f>
        <v>5</v>
      </c>
      <c r="O44" s="136"/>
      <c r="P44" s="136"/>
    </row>
    <row r="45" spans="1:16" x14ac:dyDescent="0.15">
      <c r="A45" s="136" t="s">
        <v>54</v>
      </c>
      <c r="B45" s="136">
        <f>'実質公債費比率（分子）の構造'!K$49</f>
        <v>74</v>
      </c>
      <c r="C45" s="136"/>
      <c r="D45" s="136"/>
      <c r="E45" s="136">
        <f>'実質公債費比率（分子）の構造'!L$49</f>
        <v>34</v>
      </c>
      <c r="F45" s="136"/>
      <c r="G45" s="136"/>
      <c r="H45" s="136">
        <f>'実質公債費比率（分子）の構造'!M$49</f>
        <v>33</v>
      </c>
      <c r="I45" s="136"/>
      <c r="J45" s="136"/>
      <c r="K45" s="136">
        <f>'実質公債費比率（分子）の構造'!N$49</f>
        <v>30</v>
      </c>
      <c r="L45" s="136"/>
      <c r="M45" s="136"/>
      <c r="N45" s="136">
        <f>'実質公債費比率（分子）の構造'!O$49</f>
        <v>44</v>
      </c>
      <c r="O45" s="136"/>
      <c r="P45" s="136"/>
    </row>
    <row r="46" spans="1:16" x14ac:dyDescent="0.15">
      <c r="A46" s="136" t="s">
        <v>55</v>
      </c>
      <c r="B46" s="136">
        <f>'実質公債費比率（分子）の構造'!K$48</f>
        <v>647</v>
      </c>
      <c r="C46" s="136"/>
      <c r="D46" s="136"/>
      <c r="E46" s="136">
        <f>'実質公債費比率（分子）の構造'!L$48</f>
        <v>569</v>
      </c>
      <c r="F46" s="136"/>
      <c r="G46" s="136"/>
      <c r="H46" s="136">
        <f>'実質公債費比率（分子）の構造'!M$48</f>
        <v>519</v>
      </c>
      <c r="I46" s="136"/>
      <c r="J46" s="136"/>
      <c r="K46" s="136">
        <f>'実質公債費比率（分子）の構造'!N$48</f>
        <v>507</v>
      </c>
      <c r="L46" s="136"/>
      <c r="M46" s="136"/>
      <c r="N46" s="136">
        <f>'実質公債費比率（分子）の構造'!O$48</f>
        <v>577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1535</v>
      </c>
      <c r="C49" s="136"/>
      <c r="D49" s="136"/>
      <c r="E49" s="136">
        <f>'実質公債費比率（分子）の構造'!L$45</f>
        <v>1452</v>
      </c>
      <c r="F49" s="136"/>
      <c r="G49" s="136"/>
      <c r="H49" s="136">
        <f>'実質公債費比率（分子）の構造'!M$45</f>
        <v>1448</v>
      </c>
      <c r="I49" s="136"/>
      <c r="J49" s="136"/>
      <c r="K49" s="136">
        <f>'実質公債費比率（分子）の構造'!N$45</f>
        <v>1447</v>
      </c>
      <c r="L49" s="136"/>
      <c r="M49" s="136"/>
      <c r="N49" s="136">
        <f>'実質公債費比率（分子）の構造'!O$45</f>
        <v>1322</v>
      </c>
      <c r="O49" s="136"/>
      <c r="P49" s="136"/>
    </row>
    <row r="50" spans="1:16" x14ac:dyDescent="0.15">
      <c r="A50" s="136" t="s">
        <v>59</v>
      </c>
      <c r="B50" s="136" t="e">
        <f>NA()</f>
        <v>#N/A</v>
      </c>
      <c r="C50" s="136">
        <f>IF(ISNUMBER('実質公債費比率（分子）の構造'!K$53),'実質公債費比率（分子）の構造'!K$53,NA())</f>
        <v>859</v>
      </c>
      <c r="D50" s="136" t="e">
        <f>NA()</f>
        <v>#N/A</v>
      </c>
      <c r="E50" s="136" t="e">
        <f>NA()</f>
        <v>#N/A</v>
      </c>
      <c r="F50" s="136">
        <f>IF(ISNUMBER('実質公債費比率（分子）の構造'!L$53),'実質公債費比率（分子）の構造'!L$53,NA())</f>
        <v>625</v>
      </c>
      <c r="G50" s="136" t="e">
        <f>NA()</f>
        <v>#N/A</v>
      </c>
      <c r="H50" s="136" t="e">
        <f>NA()</f>
        <v>#N/A</v>
      </c>
      <c r="I50" s="136">
        <f>IF(ISNUMBER('実質公債費比率（分子）の構造'!M$53),'実質公債費比率（分子）の構造'!M$53,NA())</f>
        <v>557</v>
      </c>
      <c r="J50" s="136" t="e">
        <f>NA()</f>
        <v>#N/A</v>
      </c>
      <c r="K50" s="136" t="e">
        <f>NA()</f>
        <v>#N/A</v>
      </c>
      <c r="L50" s="136">
        <f>IF(ISNUMBER('実質公債費比率（分子）の構造'!N$53),'実質公債費比率（分子）の構造'!N$53,NA())</f>
        <v>479</v>
      </c>
      <c r="M50" s="136" t="e">
        <f>NA()</f>
        <v>#N/A</v>
      </c>
      <c r="N50" s="136" t="e">
        <f>NA()</f>
        <v>#N/A</v>
      </c>
      <c r="O50" s="136">
        <f>IF(ISNUMBER('実質公債費比率（分子）の構造'!O$53),'実質公債費比率（分子）の構造'!O$53,NA())</f>
        <v>517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14933</v>
      </c>
      <c r="E56" s="135"/>
      <c r="F56" s="135"/>
      <c r="G56" s="135">
        <f>'将来負担比率（分子）の構造'!J$51</f>
        <v>14793</v>
      </c>
      <c r="H56" s="135"/>
      <c r="I56" s="135"/>
      <c r="J56" s="135">
        <f>'将来負担比率（分子）の構造'!K$51</f>
        <v>15089</v>
      </c>
      <c r="K56" s="135"/>
      <c r="L56" s="135"/>
      <c r="M56" s="135">
        <f>'将来負担比率（分子）の構造'!L$51</f>
        <v>16085</v>
      </c>
      <c r="N56" s="135"/>
      <c r="O56" s="135"/>
      <c r="P56" s="135">
        <f>'将来負担比率（分子）の構造'!M$51</f>
        <v>15973</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6857</v>
      </c>
      <c r="E58" s="135"/>
      <c r="F58" s="135"/>
      <c r="G58" s="135">
        <f>'将来負担比率（分子）の構造'!J$49</f>
        <v>7400</v>
      </c>
      <c r="H58" s="135"/>
      <c r="I58" s="135"/>
      <c r="J58" s="135">
        <f>'将来負担比率（分子）の構造'!K$49</f>
        <v>7004</v>
      </c>
      <c r="K58" s="135"/>
      <c r="L58" s="135"/>
      <c r="M58" s="135">
        <f>'将来負担比率（分子）の構造'!L$49</f>
        <v>7650</v>
      </c>
      <c r="N58" s="135"/>
      <c r="O58" s="135"/>
      <c r="P58" s="135">
        <f>'将来負担比率（分子）の構造'!M$49</f>
        <v>7571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3084</v>
      </c>
      <c r="C62" s="135"/>
      <c r="D62" s="135"/>
      <c r="E62" s="135">
        <f>'将来負担比率（分子）の構造'!J$45</f>
        <v>3347</v>
      </c>
      <c r="F62" s="135"/>
      <c r="G62" s="135"/>
      <c r="H62" s="135">
        <f>'将来負担比率（分子）の構造'!K$45</f>
        <v>3197</v>
      </c>
      <c r="I62" s="135"/>
      <c r="J62" s="135"/>
      <c r="K62" s="135">
        <f>'将来負担比率（分子）の構造'!L$45</f>
        <v>3140</v>
      </c>
      <c r="L62" s="135"/>
      <c r="M62" s="135"/>
      <c r="N62" s="135">
        <f>'将来負担比率（分子）の構造'!M$45</f>
        <v>3158</v>
      </c>
      <c r="O62" s="135"/>
      <c r="P62" s="135"/>
    </row>
    <row r="63" spans="1:16" x14ac:dyDescent="0.15">
      <c r="A63" s="135" t="s">
        <v>28</v>
      </c>
      <c r="B63" s="135">
        <f>'将来負担比率（分子）の構造'!I$44</f>
        <v>478</v>
      </c>
      <c r="C63" s="135"/>
      <c r="D63" s="135"/>
      <c r="E63" s="135">
        <f>'将来負担比率（分子）の構造'!J$44</f>
        <v>456</v>
      </c>
      <c r="F63" s="135"/>
      <c r="G63" s="135"/>
      <c r="H63" s="135">
        <f>'将来負担比率（分子）の構造'!K$44</f>
        <v>431</v>
      </c>
      <c r="I63" s="135"/>
      <c r="J63" s="135"/>
      <c r="K63" s="135">
        <f>'将来負担比率（分子）の構造'!L$44</f>
        <v>485</v>
      </c>
      <c r="L63" s="135"/>
      <c r="M63" s="135"/>
      <c r="N63" s="135">
        <f>'将来負担比率（分子）の構造'!M$44</f>
        <v>558</v>
      </c>
      <c r="O63" s="135"/>
      <c r="P63" s="135"/>
    </row>
    <row r="64" spans="1:16" x14ac:dyDescent="0.15">
      <c r="A64" s="135" t="s">
        <v>27</v>
      </c>
      <c r="B64" s="135">
        <f>'将来負担比率（分子）の構造'!I$43</f>
        <v>5389</v>
      </c>
      <c r="C64" s="135"/>
      <c r="D64" s="135"/>
      <c r="E64" s="135">
        <f>'将来負担比率（分子）の構造'!J$43</f>
        <v>5162</v>
      </c>
      <c r="F64" s="135"/>
      <c r="G64" s="135"/>
      <c r="H64" s="135">
        <f>'将来負担比率（分子）の構造'!K$43</f>
        <v>6025</v>
      </c>
      <c r="I64" s="135"/>
      <c r="J64" s="135"/>
      <c r="K64" s="135">
        <f>'将来負担比率（分子）の構造'!L$43</f>
        <v>5862</v>
      </c>
      <c r="L64" s="135"/>
      <c r="M64" s="135"/>
      <c r="N64" s="135">
        <f>'将来負担比率（分子）の構造'!M$43</f>
        <v>5404</v>
      </c>
      <c r="O64" s="135"/>
      <c r="P64" s="135"/>
    </row>
    <row r="65" spans="1:16" x14ac:dyDescent="0.15">
      <c r="A65" s="135" t="s">
        <v>26</v>
      </c>
      <c r="B65" s="135">
        <f>'将来負担比率（分子）の構造'!I$42</f>
        <v>902</v>
      </c>
      <c r="C65" s="135"/>
      <c r="D65" s="135"/>
      <c r="E65" s="135">
        <f>'将来負担比率（分子）の構造'!J$42</f>
        <v>431</v>
      </c>
      <c r="F65" s="135"/>
      <c r="G65" s="135"/>
      <c r="H65" s="135">
        <f>'将来負担比率（分子）の構造'!K$42</f>
        <v>23</v>
      </c>
      <c r="I65" s="135"/>
      <c r="J65" s="135"/>
      <c r="K65" s="135">
        <f>'将来負担比率（分子）の構造'!L$42</f>
        <v>17</v>
      </c>
      <c r="L65" s="135"/>
      <c r="M65" s="135"/>
      <c r="N65" s="135">
        <f>'将来負担比率（分子）の構造'!M$42</f>
        <v>17</v>
      </c>
      <c r="O65" s="135"/>
      <c r="P65" s="135"/>
    </row>
    <row r="66" spans="1:16" x14ac:dyDescent="0.15">
      <c r="A66" s="135" t="s">
        <v>25</v>
      </c>
      <c r="B66" s="135">
        <f>'将来負担比率（分子）の構造'!I$41</f>
        <v>13716</v>
      </c>
      <c r="C66" s="135"/>
      <c r="D66" s="135"/>
      <c r="E66" s="135">
        <f>'将来負担比率（分子）の構造'!J$41</f>
        <v>13829</v>
      </c>
      <c r="F66" s="135"/>
      <c r="G66" s="135"/>
      <c r="H66" s="135">
        <f>'将来負担比率（分子）の構造'!K$41</f>
        <v>14006</v>
      </c>
      <c r="I66" s="135"/>
      <c r="J66" s="135"/>
      <c r="K66" s="135">
        <f>'将来負担比率（分子）の構造'!L$41</f>
        <v>14967</v>
      </c>
      <c r="L66" s="135"/>
      <c r="M66" s="135"/>
      <c r="N66" s="135">
        <f>'将来負担比率（分子）の構造'!M$41</f>
        <v>14762</v>
      </c>
      <c r="O66" s="135"/>
      <c r="P66" s="135"/>
    </row>
    <row r="67" spans="1:16" x14ac:dyDescent="0.15">
      <c r="A67" s="135" t="s">
        <v>63</v>
      </c>
      <c r="B67" s="135" t="e">
        <f>NA()</f>
        <v>#N/A</v>
      </c>
      <c r="C67" s="135">
        <f>IF(ISNUMBER('将来負担比率（分子）の構造'!I$52), IF('将来負担比率（分子）の構造'!I$52 &lt; 0, 0, '将来負担比率（分子）の構造'!I$52), NA())</f>
        <v>1779</v>
      </c>
      <c r="D67" s="135" t="e">
        <f>NA()</f>
        <v>#N/A</v>
      </c>
      <c r="E67" s="135" t="e">
        <f>NA()</f>
        <v>#N/A</v>
      </c>
      <c r="F67" s="135">
        <f>IF(ISNUMBER('将来負担比率（分子）の構造'!J$52), IF('将来負担比率（分子）の構造'!J$52 &lt; 0, 0, '将来負担比率（分子）の構造'!J$52), NA())</f>
        <v>1032</v>
      </c>
      <c r="G67" s="135" t="e">
        <f>NA()</f>
        <v>#N/A</v>
      </c>
      <c r="H67" s="135" t="e">
        <f>NA()</f>
        <v>#N/A</v>
      </c>
      <c r="I67" s="135">
        <f>IF(ISNUMBER('将来負担比率（分子）の構造'!K$52), IF('将来負担比率（分子）の構造'!K$52 &lt; 0, 0, '将来負担比率（分子）の構造'!K$52), NA())</f>
        <v>1589</v>
      </c>
      <c r="J67" s="135" t="e">
        <f>NA()</f>
        <v>#N/A</v>
      </c>
      <c r="K67" s="135" t="e">
        <f>NA()</f>
        <v>#N/A</v>
      </c>
      <c r="L67" s="135">
        <f>IF(ISNUMBER('将来負担比率（分子）の構造'!L$52), IF('将来負担比率（分子）の構造'!L$52 &lt; 0, 0, '将来負担比率（分子）の構造'!L$52), NA())</f>
        <v>736</v>
      </c>
      <c r="M67" s="135" t="e">
        <f>NA()</f>
        <v>#N/A</v>
      </c>
      <c r="N67" s="135" t="e">
        <f>NA()</f>
        <v>#N/A</v>
      </c>
      <c r="O67" s="135">
        <f>IF(ISNUMBER('将来負担比率（分子）の構造'!M$52), IF('将来負担比率（分子）の構造'!M$52 &lt; 0, 0, '将来負担比率（分子）の構造'!M$52), NA())</f>
        <v>357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2017-04-28T08:22:32Z</cp:lastPrinted>
  <dcterms:created xsi:type="dcterms:W3CDTF">2017-02-15T19:34:26Z</dcterms:created>
  <dcterms:modified xsi:type="dcterms:W3CDTF">2017-05-02T08:53:19Z</dcterms:modified>
</cp:coreProperties>
</file>