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96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W38" i="9"/>
  <c r="BW39" i="9" s="1"/>
  <c r="BW40" i="9" s="1"/>
  <c r="BE38" i="9"/>
  <c r="AM38" i="9"/>
  <c r="U38" i="9"/>
  <c r="C38" i="9"/>
  <c r="CO37" i="9"/>
  <c r="BW37" i="9"/>
  <c r="BE37" i="9"/>
  <c r="AM37" i="9"/>
  <c r="U37" i="9"/>
  <c r="C37" i="9"/>
  <c r="CO36" i="9"/>
  <c r="BW36" i="9"/>
  <c r="BE36" i="9"/>
  <c r="AM36" i="9"/>
  <c r="CO35" i="9"/>
  <c r="AM35" i="9"/>
  <c r="BW34" i="9"/>
  <c r="BW35" i="9" s="1"/>
  <c r="C34" i="9"/>
  <c r="CO34" i="9" l="1"/>
  <c r="C35" i="9"/>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<sst xmlns="http://schemas.openxmlformats.org/spreadsheetml/2006/main" count="1040" uniqueCount="570">
  <si>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</si>
  <si>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</si>
  <si>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</si>
  <si>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</si>
  <si>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</si>
  <si>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</si>
  <si>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</si>
  <si>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</si>
  <si>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</si>
  <si>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</si>
  <si>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</si>
  <si>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</si>
  <si>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</si>
  <si>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</si>
  <si>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</si>
  <si>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</si>
  <si>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</si>
  <si>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</si>
  <si>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</si>
  <si>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</si>
  <si>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</si>
  <si>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</si>
  <si>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</si>
  <si>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</si>
  <si>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</si>
  <si>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</si>
  <si>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</si>
  <si>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</si>
  <si>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</si>
  <si>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</si>
  <si>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</si>
  <si>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</si>
  <si>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</si>
  <si>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</si>
  <si>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</si>
  <si>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</si>
  <si>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</si>
  <si>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</si>
  <si>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</si>
  <si>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</si>
  <si>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</si>
  <si>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</si>
  <si>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</si>
  <si>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</si>
  <si>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</si>
  <si>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</si>
  <si>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</si>
  <si>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</si>
  <si>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</si>
  <si>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</si>
  <si>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</si>
  <si>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</si>
  <si>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</si>
  <si>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</si>
  <si>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</si>
  <si>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</si>
  <si>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</si>
  <si>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</si>
  <si>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</si>
  <si>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</si>
  <si>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</si>
  <si>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</si>
  <si>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</si>
  <si>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</si>
  <si>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</si>
  <si>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</si>
  <si>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</si>
  <si>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</si>
  <si>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</si>
  <si>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</si>
  <si>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</si>
  <si>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</si>
  <si>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</si>
  <si>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</si>
  <si>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</si>
  <si>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</si>
  <si>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</si>
  <si>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</si>
  <si>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</si>
  <si>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</si>
  <si>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</si>
  <si>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裾野市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</si>
  <si>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</si>
  <si>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</si>
  <si>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</si>
  <si>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</si>
  <si>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</si>
  <si>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</si>
  <si>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</si>
  <si>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</si>
  <si>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</si>
  <si>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</si>
  <si>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</si>
  <si>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</si>
  <si>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</si>
  <si>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</si>
  <si>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</si>
  <si>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</si>
  <si>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</si>
  <si>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</si>
  <si>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</si>
  <si>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</si>
  <si>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</si>
  <si>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</si>
  <si>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</si>
  <si>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</si>
  <si>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</si>
  <si>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</si>
  <si>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</si>
  <si>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</si>
  <si>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</si>
  <si>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</si>
  <si>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</si>
  <si>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</si>
  <si>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</si>
  <si>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</si>
  <si>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</si>
  <si>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</si>
  <si>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</si>
  <si>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</si>
  <si>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</si>
  <si>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</si>
  <si>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</si>
  <si>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</si>
  <si>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</si>
  <si>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</si>
  <si>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</si>
  <si>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</si>
  <si>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</si>
  <si>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</si>
  <si>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</si>
  <si>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</si>
  <si>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</si>
  <si>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</si>
  <si>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</si>
  <si>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</si>
  <si>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</si>
  <si>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</si>
  <si>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</si>
  <si>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</si>
  <si>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</si>
  <si>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</si>
  <si>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</si>
  <si>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</si>
  <si>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</si>
  <si>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</si>
  <si>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</si>
  <si>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</si>
  <si>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</si>
  <si>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</si>
  <si>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</si>
  <si>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</si>
  <si>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</si>
  <si>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</si>
  <si>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</si>
  <si>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</si>
  <si>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</si>
  <si>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</si>
  <si>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</si>
  <si>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</si>
  <si>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</si>
  <si>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</si>
  <si>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</si>
  <si>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</si>
  <si>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</si>
  <si>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</si>
  <si>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</si>
  <si>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</si>
  <si>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</si>
  <si>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</si>
  <si>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</si>
  <si>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</si>
  <si>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</si>
  <si>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</si>
  <si>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</si>
  <si>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</si>
  <si>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</si>
  <si>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</si>
  <si>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</si>
  <si>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</si>
  <si>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</si>
  <si>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</si>
  <si>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</si>
  <si>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</si>
  <si>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</si>
  <si>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</si>
  <si>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</si>
  <si>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</si>
  <si>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</si>
  <si>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</si>
  <si>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</si>
  <si>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</si>
  <si>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静岡県裾野市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</si>
  <si>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</si>
  <si>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</si>
  <si>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</si>
  <si>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</si>
  <si>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</si>
  <si>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</si>
  <si>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</si>
  <si>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</si>
  <si>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</si>
  <si>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</si>
  <si>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</si>
  <si>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</si>
  <si>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</si>
  <si>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</si>
  <si>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</si>
  <si>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</si>
  <si>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</si>
  <si>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</si>
  <si>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</si>
  <si>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</si>
  <si>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</si>
  <si>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</si>
  <si>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</si>
  <si>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</si>
  <si>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</si>
  <si>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</si>
  <si>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</si>
  <si>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</si>
  <si>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</si>
  <si>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</si>
  <si>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</si>
  <si>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</si>
  <si>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</si>
  <si>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</si>
  <si>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</si>
  <si>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</si>
  <si>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</si>
  <si>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</si>
  <si>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</si>
  <si>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</si>
  <si>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</si>
  <si>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</si>
  <si>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</si>
  <si>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</si>
  <si>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</si>
  <si>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</si>
  <si>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</si>
  <si>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</si>
  <si>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</si>
  <si>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</si>
  <si>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</si>
  <si>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</si>
  <si>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</si>
  <si>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</si>
  <si>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</si>
  <si>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</si>
  <si>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</si>
  <si>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</si>
  <si>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</si>
  <si>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</si>
  <si>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</si>
  <si>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</si>
  <si>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</si>
  <si>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</si>
  <si>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</si>
  <si>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</si>
  <si>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</si>
  <si>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</si>
  <si>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</si>
  <si>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</si>
  <si>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</si>
  <si>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</si>
  <si>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</si>
  <si>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</si>
  <si>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</si>
  <si>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</si>
  <si>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</si>
  <si>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</si>
  <si>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</si>
  <si>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</si>
  <si>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</si>
  <si>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</si>
  <si>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</si>
  <si>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</si>
  <si>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</si>
  <si>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</si>
  <si>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</si>
  <si>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</si>
  <si>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</si>
  <si>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</si>
  <si>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</si>
  <si>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</si>
  <si>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</si>
  <si>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</si>
  <si>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</si>
  <si>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</si>
  <si>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</si>
  <si>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</si>
  <si>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</si>
  <si>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</si>
  <si>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</si>
  <si>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</si>
  <si>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</si>
  <si>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</si>
  <si>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</si>
  <si>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</si>
  <si>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</si>
  <si>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</si>
  <si>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</si>
  <si>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</si>
  <si>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</si>
  <si>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</si>
  <si>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</si>
  <si>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</si>
  <si>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</si>
  <si>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</si>
  <si>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</si>
  <si>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</si>
  <si>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</si>
  <si>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</si>
  <si>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</si>
  <si>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</si>
  <si>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</si>
  <si>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</si>
  <si>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</si>
  <si>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</si>
  <si>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</si>
  <si>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</si>
  <si>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</si>
  <si>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</si>
  <si>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</si>
  <si>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</si>
  <si>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</si>
  <si>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</si>
  <si>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</si>
  <si>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</si>
  <si>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</si>
  <si>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</si>
  <si>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</si>
  <si>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</si>
  <si>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</si>
  <si>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</si>
  <si>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</si>
  <si>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</si>
  <si>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</si>
  <si>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</si>
  <si>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</si>
  <si>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静岡県裾野市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</si>
  <si>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</si>
  <si>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</si>
  <si>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</si>
  <si>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</si>
  <si>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</si>
  <si>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</si>
  <si>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</si>
  <si>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</si>
  <si>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</si>
  <si>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</si>
  <si>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</si>
  <si>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</si>
  <si>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</si>
  <si>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</si>
  <si>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</si>
  <si>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</si>
  <si>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</si>
  <si>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</si>
  <si>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</si>
  <si>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</si>
  <si>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</si>
  <si>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</si>
  <si>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</si>
  <si>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</si>
  <si>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</si>
  <si>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</si>
  <si>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</si>
  <si>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</si>
  <si>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</si>
  <si>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</si>
  <si>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</si>
  <si>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</si>
  <si>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</si>
  <si>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</si>
  <si>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</si>
  <si>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</si>
  <si>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</si>
  <si>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介護保険特別会計</t>
    <phoneticPr fontId="5"/>
  </si>
  <si>
    <t>水道事業会計</t>
    <phoneticPr fontId="5"/>
  </si>
  <si>
    <t>法適用企業</t>
    <phoneticPr fontId="5"/>
  </si>
  <si>
    <t>十里木高原簡易水道特別会計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</si>
  <si>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</si>
  <si>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</si>
  <si>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</si>
  <si>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</si>
  <si>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</si>
  <si>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</si>
  <si>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</si>
  <si>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</si>
  <si>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</si>
  <si>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</si>
  <si>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</si>
  <si>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</si>
  <si>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</si>
  <si>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</si>
  <si>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</si>
  <si>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</si>
  <si>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</si>
  <si>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</si>
  <si>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</si>
  <si>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</si>
  <si>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</si>
  <si>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</si>
  <si>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</si>
  <si>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</si>
  <si>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</si>
  <si>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</si>
  <si>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</si>
  <si>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</si>
  <si>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</si>
  <si>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</si>
  <si>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</si>
  <si>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</si>
  <si>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</si>
  <si>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</si>
  <si>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</si>
  <si>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</si>
  <si>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</si>
  <si>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</si>
  <si>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</si>
  <si>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</si>
  <si>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</si>
  <si>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</si>
  <si>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</si>
  <si>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</si>
  <si>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</si>
  <si>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</si>
  <si>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</si>
  <si>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</si>
  <si>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</si>
  <si>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</si>
  <si>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</si>
  <si>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</si>
  <si>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</si>
  <si>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</si>
  <si>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</si>
  <si>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</si>
  <si>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</si>
  <si>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</si>
  <si>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</si>
  <si>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</si>
  <si>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</si>
  <si>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</si>
  <si>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</si>
  <si>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</si>
  <si>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</si>
  <si>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</si>
  <si>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</si>
  <si>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</si>
  <si>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</si>
  <si>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</si>
  <si>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</si>
  <si>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</si>
  <si>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</si>
  <si>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</si>
  <si>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</si>
  <si>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</si>
  <si>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</si>
  <si>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</si>
  <si>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</si>
  <si>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</si>
  <si>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</si>
  <si>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</si>
  <si>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</si>
  <si>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</si>
  <si>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</si>
  <si>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</si>
  <si>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</si>
  <si>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</si>
  <si>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</si>
  <si>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</si>
  <si>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</si>
  <si>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</si>
  <si>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</si>
  <si>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</si>
  <si>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</si>
  <si>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</si>
  <si>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</si>
  <si>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</si>
  <si>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</si>
  <si>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</si>
  <si>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</si>
  <si>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</si>
  <si>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</si>
  <si>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</si>
  <si>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</si>
  <si>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</si>
  <si>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</si>
  <si>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</si>
  <si>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</si>
  <si>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</si>
  <si>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</si>
  <si>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</si>
  <si>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</si>
  <si>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</si>
  <si>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</si>
  <si>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</si>
  <si>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</si>
  <si>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</si>
  <si>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</si>
  <si>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</si>
  <si>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</si>
  <si>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</si>
  <si>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</si>
  <si>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</si>
  <si>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</si>
  <si>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</si>
  <si>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</si>
  <si>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</si>
  <si>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</si>
  <si>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</si>
  <si>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</si>
  <si>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</si>
  <si>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</si>
  <si>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</si>
  <si>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</si>
  <si>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</si>
  <si>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</si>
  <si>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</si>
  <si>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</si>
  <si>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</si>
  <si>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</si>
  <si>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</si>
  <si>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12.78</t>
  </si>
  <si>
    <t>▲ 6.05</t>
  </si>
  <si>
    <t>▲ 9.20</t>
  </si>
  <si>
    <t>▲ 6.40</t>
  </si>
  <si>
    <t>▲ 5.74</t>
  </si>
  <si>
    <t>水道事業会計</t>
  </si>
  <si>
    <t>一般会計</t>
  </si>
  <si>
    <t>国民健康保険特別会計</t>
  </si>
  <si>
    <t>介護保険特別会計</t>
  </si>
  <si>
    <t>後期高齢者医療事業特別会計</t>
  </si>
  <si>
    <t>墓地事業特別会計</t>
  </si>
  <si>
    <t>土地取得特別会計</t>
  </si>
  <si>
    <t>十里木高原簡易水道特別会計</t>
  </si>
  <si>
    <t>その他会計（赤字）</t>
  </si>
  <si>
    <t>その他会計（黒字）</t>
  </si>
  <si>
    <t>裾野、長泉清掃施設組合</t>
    <rPh sb="0" eb="2">
      <t>スソノ</t>
    </rPh>
    <rPh sb="3" eb="5">
      <t>ナガイズミ</t>
    </rPh>
    <rPh sb="5" eb="7">
      <t>セイソウ</t>
    </rPh>
    <rPh sb="7" eb="9">
      <t>シセツ</t>
    </rPh>
    <rPh sb="9" eb="11">
      <t>クミアイ</t>
    </rPh>
    <phoneticPr fontId="2"/>
  </si>
  <si>
    <t>富士山南東消防組合</t>
    <rPh sb="0" eb="2">
      <t>フジ</t>
    </rPh>
    <rPh sb="2" eb="3">
      <t>サン</t>
    </rPh>
    <rPh sb="3" eb="5">
      <t>ナントウ</t>
    </rPh>
    <rPh sb="5" eb="7">
      <t>ショウボウ</t>
    </rPh>
    <rPh sb="7" eb="9">
      <t>クミアイ</t>
    </rPh>
    <phoneticPr fontId="2"/>
  </si>
  <si>
    <t>裾野市土地開発公社</t>
    <rPh sb="0" eb="2">
      <t>スソノ</t>
    </rPh>
    <rPh sb="2" eb="3">
      <t>シ</t>
    </rPh>
    <rPh sb="3" eb="5">
      <t>トチ</t>
    </rPh>
    <rPh sb="5" eb="7">
      <t>カイハツ</t>
    </rPh>
    <rPh sb="7" eb="9">
      <t>コウシャ</t>
    </rPh>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</si>
  <si>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</si>
  <si>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</si>
  <si>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</si>
  <si>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</si>
  <si>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静岡県地方税滞納整理機構</t>
    <rPh sb="0" eb="3">
      <t>シズオカケン</t>
    </rPh>
    <rPh sb="3" eb="6">
      <t>チホウゼイ</t>
    </rPh>
    <rPh sb="6" eb="8">
      <t>タイノウ</t>
    </rPh>
    <rPh sb="8" eb="10">
      <t>セイリ</t>
    </rPh>
    <rPh sb="10" eb="12">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</si>
  <si>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</si>
  <si>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三島市外五ケ市町箱根山組合</t>
    <rPh sb="0" eb="2">
      <t>ミシマ</t>
    </rPh>
    <rPh sb="2" eb="3">
      <t>シ</t>
    </rPh>
    <rPh sb="3" eb="4">
      <t>ホカ</t>
    </rPh>
    <rPh sb="4" eb="5">
      <t>５</t>
    </rPh>
    <rPh sb="6" eb="7">
      <t>シ</t>
    </rPh>
    <rPh sb="7" eb="8">
      <t>マチ</t>
    </rPh>
    <rPh sb="8" eb="10">
      <t>ハコネ</t>
    </rPh>
    <rPh sb="10" eb="11">
      <t>ヤマ</t>
    </rPh>
    <rPh sb="11" eb="13">
      <t>クミアイ</t>
    </rPh>
    <phoneticPr fontId="2"/>
  </si>
  <si>
    <t>三島市外三ケ市町箱根山組合</t>
    <rPh sb="0" eb="2">
      <t>ミシマ</t>
    </rPh>
    <rPh sb="2" eb="3">
      <t>シ</t>
    </rPh>
    <rPh sb="3" eb="4">
      <t>ホカ</t>
    </rPh>
    <rPh sb="4" eb="5">
      <t>３</t>
    </rPh>
    <rPh sb="6" eb="7">
      <t>シ</t>
    </rPh>
    <rPh sb="7" eb="8">
      <t>マチ</t>
    </rPh>
    <rPh sb="8" eb="10">
      <t>ハコネ</t>
    </rPh>
    <rPh sb="10" eb="11">
      <t>ヤマ</t>
    </rPh>
    <rPh sb="11" eb="13">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</si>
  <si>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</si>
  <si>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裾野市振興公社</t>
    <rPh sb="0" eb="2">
      <t>スソノ</t>
    </rPh>
    <rPh sb="2" eb="3">
      <t>シ</t>
    </rPh>
    <rPh sb="3" eb="5">
      <t>シンコウ</t>
    </rPh>
    <rPh sb="5" eb="7">
      <t>コウシャ</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</si>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</sst>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82557</c:v>
                </c:pt>
                <c:pt idx="1">
                  <c:v>64941</c:v>
                </c:pt>
                <c:pt idx="2">
                  <c:v>72507</c:v>
                </c:pt>
                <c:pt idx="3">
                  <c:v>72994</c:v>
                </c:pt>
                <c:pt idx="4">
                  <c:v>99055</c:v>
                </c:pt>
              </c:numCache>
            </c:numRef>
          </c:val>
          <c:smooth val="0"/>
        </c:ser>
        <c:dLbls>
          <c:showLegendKey val="0"/>
          <c:showVal val="0"/>
          <c:showCatName val="0"/>
          <c:showSerName val="0"/>
          <c:showPercent val="0"/>
          <c:showBubbleSize val="0"/>
        </c:dLbls>
        <c:marker val="1"/>
        <c:smooth val="0"/>
        <c:axId val="112237952"/>
        <c:axId val="112260608"/>
      </c:lineChart>
      <c:catAx>
        <c:axId val="1122379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60608"/>
        <c:crosses val="autoZero"/>
        <c:auto val="1"/>
        <c:lblAlgn val="ctr"/>
        <c:lblOffset val="100"/>
        <c:tickLblSkip val="1"/>
        <c:tickMarkSkip val="1"/>
        <c:noMultiLvlLbl val="0"/>
      </c:catAx>
      <c:valAx>
        <c:axId val="112260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37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8.67</c:v>
                </c:pt>
                <c:pt idx="1">
                  <c:v>8.33</c:v>
                </c:pt>
                <c:pt idx="2">
                  <c:v>6.39</c:v>
                </c:pt>
                <c:pt idx="3">
                  <c:v>5.87</c:v>
                </c:pt>
                <c:pt idx="4">
                  <c:v>5.16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65.63</c:v>
                </c:pt>
                <c:pt idx="1">
                  <c:v>62.59</c:v>
                </c:pt>
                <c:pt idx="2">
                  <c:v>53.51</c:v>
                </c:pt>
                <c:pt idx="3">
                  <c:v>55.65</c:v>
                </c:pt>
                <c:pt idx="4">
                  <c:v>43.83</c:v>
                </c:pt>
              </c:numCache>
            </c:numRef>
          </c:val>
        </c:ser>
        <c:dLbls>
          <c:showLegendKey val="0"/>
          <c:showVal val="0"/>
          <c:showCatName val="0"/>
          <c:showSerName val="0"/>
          <c:showPercent val="0"/>
          <c:showBubbleSize val="0"/>
        </c:dLbls>
        <c:gapWidth val="250"/>
        <c:overlap val="100"/>
        <c:axId val="122430592"/>
        <c:axId val="12243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-12.78</c:v>
                </c:pt>
                <c:pt idx="1">
                  <c:v>-6.05</c:v>
                </c:pt>
                <c:pt idx="2">
                  <c:v>-9.1999999999999993</c:v>
                </c:pt>
                <c:pt idx="3">
                  <c:v>-6.4</c:v>
                </c:pt>
                <c:pt idx="4">
                  <c:v>-5.74</c:v>
                </c:pt>
              </c:numCache>
            </c:numRef>
          </c:val>
          <c:smooth val="0"/>
        </c:ser>
        <c:dLbls>
          <c:showLegendKey val="0"/>
          <c:showVal val="0"/>
          <c:showCatName val="0"/>
          <c:showSerName val="0"/>
          <c:showPercent val="0"/>
          <c:showBubbleSize val="0"/>
        </c:dLbls>
        <c:marker val="1"/>
        <c:smooth val="0"/>
        <c:axId val="122430592"/>
        <c:axId val="122432512"/>
      </c:lineChart>
      <c:catAx>
        <c:axId val="12243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432512"/>
        <c:crosses val="autoZero"/>
        <c:auto val="1"/>
        <c:lblAlgn val="ctr"/>
        <c:lblOffset val="100"/>
        <c:tickLblSkip val="1"/>
        <c:tickMarkSkip val="1"/>
        <c:noMultiLvlLbl val="0"/>
      </c:catAx>
      <c:valAx>
        <c:axId val="12243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3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十里木高原簡易水道特別会計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0.18</c:v>
                </c:pt>
                <c:pt idx="4">
                  <c:v>#N/A</c:v>
                </c:pt>
                <c:pt idx="5">
                  <c:v>0.03</c:v>
                </c:pt>
                <c:pt idx="6">
                  <c:v>#N/A</c:v>
                </c:pt>
                <c:pt idx="7">
                  <c:v>0.04</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0.59</c:v>
                </c:pt>
                <c:pt idx="4">
                  <c:v>#N/A</c:v>
                </c:pt>
                <c:pt idx="5">
                  <c:v>0.93</c:v>
                </c:pt>
                <c:pt idx="6">
                  <c:v>#N/A</c:v>
                </c:pt>
                <c:pt idx="7">
                  <c:v>1.05</c:v>
                </c:pt>
                <c:pt idx="8">
                  <c:v>#N/A</c:v>
                </c:pt>
                <c:pt idx="9">
                  <c:v>0.98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1.91</c:v>
                </c:pt>
                <c:pt idx="2">
                  <c:v>#N/A</c:v>
                </c:pt>
                <c:pt idx="3">
                  <c:v>2.46</c:v>
                </c:pt>
                <c:pt idx="4">
                  <c:v>#N/A</c:v>
                </c:pt>
                <c:pt idx="5">
                  <c:v>2.66</c:v>
                </c:pt>
                <c:pt idx="6">
                  <c:v>#N/A</c:v>
                </c:pt>
                <c:pt idx="7">
                  <c:v>2.9</c:v>
                </c:pt>
                <c:pt idx="8">
                  <c:v>#N/A</c:v>
                </c:pt>
                <c:pt idx="9">
                  <c:v>1.77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8.66</c:v>
                </c:pt>
                <c:pt idx="2">
                  <c:v>#N/A</c:v>
                </c:pt>
                <c:pt idx="3">
                  <c:v>8.3000000000000007</c:v>
                </c:pt>
                <c:pt idx="4">
                  <c:v>#N/A</c:v>
                </c:pt>
                <c:pt idx="5">
                  <c:v>6.36</c:v>
                </c:pt>
                <c:pt idx="6">
                  <c:v>#N/A</c:v>
                </c:pt>
                <c:pt idx="7">
                  <c:v>5.84</c:v>
                </c:pt>
                <c:pt idx="8">
                  <c:v>#N/A</c:v>
                </c:pt>
                <c:pt idx="9">
                  <c:v>5.14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13.93</c:v>
                </c:pt>
                <c:pt idx="2">
                  <c:v>#N/A</c:v>
                </c:pt>
                <c:pt idx="3">
                  <c:v>14.47</c:v>
                </c:pt>
                <c:pt idx="4">
                  <c:v>#N/A</c:v>
                </c:pt>
                <c:pt idx="5">
                  <c:v>13.94</c:v>
                </c:pt>
                <c:pt idx="6">
                  <c:v>#N/A</c:v>
                </c:pt>
                <c:pt idx="7">
                  <c:v>15.2</c:v>
                </c:pt>
                <c:pt idx="8">
                  <c:v>#N/A</c:v>
                </c:pt>
                <c:pt idx="9">
                  <c:v>14.97</c:v>
                </c:pt>
              </c:numCache>
            </c:numRef>
          </c:val>
        </c:ser>
        <c:dLbls>
          <c:showLegendKey val="0"/>
          <c:showVal val="0"/>
          <c:showCatName val="0"/>
          <c:showSerName val="0"/>
          <c:showPercent val="0"/>
          <c:showBubbleSize val="0"/>
        </c:dLbls>
        <c:gapWidth val="150"/>
        <c:overlap val="100"/>
        <c:axId val="66001536"/>
        <c:axId val="66019712"/>
      </c:barChart>
      <c:catAx>
        <c:axId val="660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19712"/>
        <c:crosses val="autoZero"/>
        <c:auto val="1"/>
        <c:lblAlgn val="ctr"/>
        <c:lblOffset val="100"/>
        <c:tickLblSkip val="1"/>
        <c:tickMarkSkip val="1"/>
        <c:noMultiLvlLbl val="0"/>
      </c:catAx>
      <c:valAx>
        <c:axId val="6601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01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1255</c:v>
                </c:pt>
                <c:pt idx="5">
                  <c:v>1327</c:v>
                </c:pt>
                <c:pt idx="8">
                  <c:v>1410</c:v>
                </c:pt>
                <c:pt idx="11">
                  <c:v>1480</c:v>
                </c:pt>
                <c:pt idx="14">
                  <c:v>1317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75</c:v>
                </c:pt>
                <c:pt idx="3">
                  <c:v>74</c:v>
                </c:pt>
                <c:pt idx="6">
                  <c:v>72</c:v>
                </c:pt>
                <c:pt idx="9">
                  <c:v>71</c:v>
                </c:pt>
                <c:pt idx="12">
                  <c:v>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282</c:v>
                </c:pt>
                <c:pt idx="3">
                  <c:v>242</c:v>
                </c:pt>
                <c:pt idx="6">
                  <c:v>286</c:v>
                </c:pt>
                <c:pt idx="9">
                  <c:v>309</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1818</c:v>
                </c:pt>
                <c:pt idx="3">
                  <c:v>1818</c:v>
                </c:pt>
                <c:pt idx="6">
                  <c:v>2043</c:v>
                </c:pt>
                <c:pt idx="9">
                  <c:v>1952</c:v>
                </c:pt>
                <c:pt idx="12">
                  <c:v>1751</c:v>
                </c:pt>
              </c:numCache>
            </c:numRef>
          </c:val>
        </c:ser>
        <c:dLbls>
          <c:showLegendKey val="0"/>
          <c:showVal val="0"/>
          <c:showCatName val="0"/>
          <c:showSerName val="0"/>
          <c:showPercent val="0"/>
          <c:showBubbleSize val="0"/>
        </c:dLbls>
        <c:gapWidth val="100"/>
        <c:overlap val="100"/>
        <c:axId val="127724544"/>
        <c:axId val="11207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920</c:v>
                </c:pt>
                <c:pt idx="2">
                  <c:v>#N/A</c:v>
                </c:pt>
                <c:pt idx="3">
                  <c:v>#N/A</c:v>
                </c:pt>
                <c:pt idx="4">
                  <c:v>807</c:v>
                </c:pt>
                <c:pt idx="5">
                  <c:v>#N/A</c:v>
                </c:pt>
                <c:pt idx="6">
                  <c:v>#N/A</c:v>
                </c:pt>
                <c:pt idx="7">
                  <c:v>991</c:v>
                </c:pt>
                <c:pt idx="8">
                  <c:v>#N/A</c:v>
                </c:pt>
                <c:pt idx="9">
                  <c:v>#N/A</c:v>
                </c:pt>
                <c:pt idx="10">
                  <c:v>852</c:v>
                </c:pt>
                <c:pt idx="11">
                  <c:v>#N/A</c:v>
                </c:pt>
                <c:pt idx="12">
                  <c:v>#N/A</c:v>
                </c:pt>
                <c:pt idx="13">
                  <c:v>859</c:v>
                </c:pt>
                <c:pt idx="14">
                  <c:v>#N/A</c:v>
                </c:pt>
              </c:numCache>
            </c:numRef>
          </c:val>
          <c:smooth val="0"/>
        </c:ser>
        <c:dLbls>
          <c:showLegendKey val="0"/>
          <c:showVal val="0"/>
          <c:showCatName val="0"/>
          <c:showSerName val="0"/>
          <c:showPercent val="0"/>
          <c:showBubbleSize val="0"/>
        </c:dLbls>
        <c:marker val="1"/>
        <c:smooth val="0"/>
        <c:axId val="127724544"/>
        <c:axId val="112075520"/>
      </c:lineChart>
      <c:catAx>
        <c:axId val="12772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075520"/>
        <c:crosses val="autoZero"/>
        <c:auto val="1"/>
        <c:lblAlgn val="ctr"/>
        <c:lblOffset val="100"/>
        <c:tickLblSkip val="1"/>
        <c:tickMarkSkip val="1"/>
        <c:noMultiLvlLbl val="0"/>
      </c:catAx>
      <c:valAx>
        <c:axId val="11207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724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14589</c:v>
                </c:pt>
                <c:pt idx="5">
                  <c:v>14444</c:v>
                </c:pt>
                <c:pt idx="8">
                  <c:v>15129</c:v>
                </c:pt>
                <c:pt idx="11">
                  <c:v>14805</c:v>
                </c:pt>
                <c:pt idx="14">
                  <c:v>14317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2432</c:v>
                </c:pt>
                <c:pt idx="5">
                  <c:v>2972</c:v>
                </c:pt>
                <c:pt idx="8">
                  <c:v>3398</c:v>
                </c:pt>
                <c:pt idx="11">
                  <c:v>3778</c:v>
                </c:pt>
                <c:pt idx="14">
                  <c:v>3415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10149</c:v>
                </c:pt>
                <c:pt idx="5">
                  <c:v>9852</c:v>
                </c:pt>
                <c:pt idx="8">
                  <c:v>9268</c:v>
                </c:pt>
                <c:pt idx="11">
                  <c:v>9707</c:v>
                </c:pt>
                <c:pt idx="14">
                  <c:v>9476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3613</c:v>
                </c:pt>
                <c:pt idx="3">
                  <c:v>3808</c:v>
                </c:pt>
                <c:pt idx="6">
                  <c:v>3754</c:v>
                </c:pt>
                <c:pt idx="9">
                  <c:v>3483</c:v>
                </c:pt>
                <c:pt idx="12">
                  <c:v>3537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c:v>
                </c:pt>
                <c:pt idx="3">
                  <c:v>17</c:v>
                </c:pt>
                <c:pt idx="6">
                  <c:v>15</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4673</c:v>
                </c:pt>
                <c:pt idx="3">
                  <c:v>4312</c:v>
                </c:pt>
                <c:pt idx="6">
                  <c:v>4118</c:v>
                </c:pt>
                <c:pt idx="9">
                  <c:v>4073</c:v>
                </c:pt>
                <c:pt idx="12">
                  <c:v>4526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430</c:v>
                </c:pt>
                <c:pt idx="3">
                  <c:v>356</c:v>
                </c:pt>
                <c:pt idx="6">
                  <c:v>285</c:v>
                </c:pt>
                <c:pt idx="9">
                  <c:v>283</c:v>
                </c:pt>
                <c:pt idx="12">
                  <c:v>142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19679</c:v>
                </c:pt>
                <c:pt idx="3">
                  <c:v>19456</c:v>
                </c:pt>
                <c:pt idx="6">
                  <c:v>20545</c:v>
                </c:pt>
                <c:pt idx="9">
                  <c:v>20549</c:v>
                </c:pt>
                <c:pt idx="12">
                  <c:v>20189</c:v>
                </c:pt>
              </c:numCache>
            </c:numRef>
          </c:val>
        </c:ser>
        <c:dLbls>
          <c:showLegendKey val="0"/>
          <c:showVal val="0"/>
          <c:showCatName val="0"/>
          <c:showSerName val="0"/>
          <c:showPercent val="0"/>
          <c:showBubbleSize val="0"/>
        </c:dLbls>
        <c:gapWidth val="100"/>
        <c:overlap val="100"/>
        <c:axId val="1386368"/>
        <c:axId val="1392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1242</c:v>
                </c:pt>
                <c:pt idx="2">
                  <c:v>#N/A</c:v>
                </c:pt>
                <c:pt idx="3">
                  <c:v>#N/A</c:v>
                </c:pt>
                <c:pt idx="4">
                  <c:v>681</c:v>
                </c:pt>
                <c:pt idx="5">
                  <c:v>#N/A</c:v>
                </c:pt>
                <c:pt idx="6">
                  <c:v>#N/A</c:v>
                </c:pt>
                <c:pt idx="7">
                  <c:v>923</c:v>
                </c:pt>
                <c:pt idx="8">
                  <c:v>#N/A</c:v>
                </c:pt>
                <c:pt idx="9">
                  <c:v>#N/A</c:v>
                </c:pt>
                <c:pt idx="10">
                  <c:v>111</c:v>
                </c:pt>
                <c:pt idx="11">
                  <c:v>#N/A</c:v>
                </c:pt>
                <c:pt idx="12">
                  <c:v>#N/A</c:v>
                </c:pt>
                <c:pt idx="13">
                  <c:v>1196</c:v>
                </c:pt>
                <c:pt idx="14">
                  <c:v>#N/A</c:v>
                </c:pt>
              </c:numCache>
            </c:numRef>
          </c:val>
          <c:smooth val="0"/>
        </c:ser>
        <c:dLbls>
          <c:showLegendKey val="0"/>
          <c:showVal val="0"/>
          <c:showCatName val="0"/>
          <c:showSerName val="0"/>
          <c:showPercent val="0"/>
          <c:showBubbleSize val="0"/>
        </c:dLbls>
        <c:marker val="1"/>
        <c:smooth val="0"/>
        <c:axId val="1386368"/>
        <c:axId val="1392640"/>
      </c:lineChart>
      <c:catAx>
        <c:axId val="138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640"/>
        <c:crosses val="autoZero"/>
        <c:auto val="1"/>
        <c:lblAlgn val="ctr"/>
        <c:lblOffset val="100"/>
        <c:tickLblSkip val="1"/>
        <c:tickMarkSkip val="1"/>
        <c:noMultiLvlLbl val="0"/>
      </c:catAx>
      <c:valAx>
        <c:axId val="1392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3015040"/>
        <c:axId val="133016960"/>
      </c:scatterChart>
      <c:valAx>
        <c:axId val="133015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016960"/>
        <c:crosses val="autoZero"/>
        <c:crossBetween val="midCat"/>
      </c:valAx>
      <c:valAx>
        <c:axId val="133016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015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9.8000000000000007</c:v>
                </c:pt>
                <c:pt idx="1">
                  <c:v>9.6</c:v>
                </c:pt>
                <c:pt idx="2">
                  <c:v>9</c:v>
                </c:pt>
                <c:pt idx="3">
                  <c:v>8.6999999999999993</c:v>
                </c:pt>
                <c:pt idx="4">
                  <c:v>8.4</c:v>
                </c:pt>
              </c:numCache>
            </c:numRef>
          </c:xVal>
          <c:yVal>
            <c:numRef>
              <c:f>公会計指標分析・財政指標組合せ分析表!$K$73:$O$73</c:f>
              <c:numCache>
                <c:formatCode>#,##0.0;"▲ "#,##0.0</c:formatCode>
                <c:ptCount val="5"/>
                <c:pt idx="0">
                  <c:v>12.8</c:v>
                </c:pt>
                <c:pt idx="1">
                  <c:v>6.9</c:v>
                </c:pt>
                <c:pt idx="2">
                  <c:v>8.6</c:v>
                </c:pt>
                <c:pt idx="3">
                  <c:v>1.1000000000000001</c:v>
                </c:pt>
                <c:pt idx="4">
                  <c:v>10</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33346048"/>
        <c:axId val="133347968"/>
      </c:scatterChart>
      <c:valAx>
        <c:axId val="133346048"/>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347968"/>
        <c:crosses val="autoZero"/>
        <c:crossBetween val="midCat"/>
      </c:valAx>
      <c:valAx>
        <c:axId val="133347968"/>
        <c:scaling>
          <c:orientation val="minMax"/>
          <c:max val="8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34604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当市は、企業の堅調な業績に支えられ、良好な財政力を維持し、昭和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年から平成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年まで連続して普通交付税の不交付団体であった。しかし、リーマンショック以降の経済状況の悪化から、法人市民税の大幅な減収により、平成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年度は普通交付税の交付団体となった。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今後においては、税制改正に伴い法人市民税が減少傾向で推移することが予測されるため、既存事業の歳出構造を徹底的に見直し、財政基盤の強化に努める。</a:t>
          </a:r>
        </a:p>
        <a:p>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118533</xdr:rowOff>
    </xdr:from>
    <xdr:to>
      <xdr:col>7</xdr:col>
      <xdr:colOff>152400</xdr:colOff>
      <xdr:row>38</xdr:row>
      <xdr:rowOff>47625</xdr:rowOff>
    </xdr:to>
    <xdr:cxnSp macro="">
      <xdr:nvCxnSpPr>
        <xdr:cNvPr id="68" name="直線コネクタ 67"/>
        <xdr:cNvCxnSpPr/>
      </xdr:nvCxnSpPr>
      <xdr:spPr>
        <a:xfrm flipV="1">
          <a:off x="4114800" y="64621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47625</xdr:rowOff>
    </xdr:from>
    <xdr:to>
      <xdr:col>6</xdr:col>
      <xdr:colOff>0</xdr:colOff>
      <xdr:row>38</xdr:row>
      <xdr:rowOff>47625</xdr:rowOff>
    </xdr:to>
    <xdr:cxnSp macro="">
      <xdr:nvCxnSpPr>
        <xdr:cNvPr id="71" name="直線コネクタ 70"/>
        <xdr:cNvCxnSpPr/>
      </xdr:nvCxnSpPr>
      <xdr:spPr>
        <a:xfrm>
          <a:off x="3225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3" name="テキスト ボックス 72"/>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47625</xdr:rowOff>
    </xdr:from>
    <xdr:to>
      <xdr:col>4</xdr:col>
      <xdr:colOff>482600</xdr:colOff>
      <xdr:row>38</xdr:row>
      <xdr:rowOff>67733</xdr:rowOff>
    </xdr:to>
    <xdr:cxnSp macro="">
      <xdr:nvCxnSpPr>
        <xdr:cNvPr id="74" name="直線コネクタ 73"/>
        <xdr:cNvCxnSpPr/>
      </xdr:nvCxnSpPr>
      <xdr:spPr>
        <a:xfrm flipV="1">
          <a:off x="2336800" y="65627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76" name="テキスト ボックス 75"/>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149225</xdr:rowOff>
    </xdr:from>
    <xdr:to>
      <xdr:col>3</xdr:col>
      <xdr:colOff>279400</xdr:colOff>
      <xdr:row>38</xdr:row>
      <xdr:rowOff>67733</xdr:rowOff>
    </xdr:to>
    <xdr:cxnSp macro="">
      <xdr:nvCxnSpPr>
        <xdr:cNvPr id="77" name="直線コネクタ 76"/>
        <xdr:cNvCxnSpPr/>
      </xdr:nvCxnSpPr>
      <xdr:spPr>
        <a:xfrm>
          <a:off x="1447800" y="632142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79" name="テキスト ボックス 78"/>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67733</xdr:rowOff>
    </xdr:from>
    <xdr:to>
      <xdr:col>7</xdr:col>
      <xdr:colOff>203200</xdr:colOff>
      <xdr:row>37</xdr:row>
      <xdr:rowOff>169334</xdr:rowOff>
    </xdr:to>
    <xdr:sp macro="" textlink="">
      <xdr:nvSpPr>
        <xdr:cNvPr id="87" name="円/楕円 86"/>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84260</xdr:rowOff>
    </xdr:from>
    <xdr:ext cx="762000" cy="259045"/>
    <xdr:sp macro="" textlink="">
      <xdr:nvSpPr>
        <xdr:cNvPr id="88" name="財政力該当値テキスト"/>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168275</xdr:rowOff>
    </xdr:from>
    <xdr:to>
      <xdr:col>6</xdr:col>
      <xdr:colOff>50800</xdr:colOff>
      <xdr:row>38</xdr:row>
      <xdr:rowOff>98425</xdr:rowOff>
    </xdr:to>
    <xdr:sp macro="" textlink="">
      <xdr:nvSpPr>
        <xdr:cNvPr id="89" name="円/楕円 88"/>
        <xdr:cNvSpPr/>
      </xdr:nvSpPr>
      <xdr:spPr>
        <a:xfrm>
          <a:off x="4064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108602</xdr:rowOff>
    </xdr:from>
    <xdr:ext cx="736600" cy="259045"/>
    <xdr:sp macro="" textlink="">
      <xdr:nvSpPr>
        <xdr:cNvPr id="90" name="テキスト ボックス 89"/>
        <xdr:cNvSpPr txBox="1"/>
      </xdr:nvSpPr>
      <xdr:spPr>
        <a:xfrm>
          <a:off x="3733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168275</xdr:rowOff>
    </xdr:from>
    <xdr:to>
      <xdr:col>4</xdr:col>
      <xdr:colOff>533400</xdr:colOff>
      <xdr:row>38</xdr:row>
      <xdr:rowOff>98425</xdr:rowOff>
    </xdr:to>
    <xdr:sp macro="" textlink="">
      <xdr:nvSpPr>
        <xdr:cNvPr id="91" name="円/楕円 90"/>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108602</xdr:rowOff>
    </xdr:from>
    <xdr:ext cx="762000" cy="259045"/>
    <xdr:sp macro="" textlink="">
      <xdr:nvSpPr>
        <xdr:cNvPr id="92" name="テキスト ボックス 91"/>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ここ数年の数値変動は歳入の増減が大きな要因であり、歳出に大きな変化はない。しかし今後法人市民税が減少傾向で推移すると予測されることから、既存事業の歳出構造を見直すことにより、より効率的な財政運営に努め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85344</xdr:rowOff>
    </xdr:to>
    <xdr:cxnSp macro="">
      <xdr:nvCxnSpPr>
        <xdr:cNvPr id="129" name="直線コネクタ 128"/>
        <xdr:cNvCxnSpPr/>
      </xdr:nvCxnSpPr>
      <xdr:spPr>
        <a:xfrm>
          <a:off x="4114800" y="1078052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64</xdr:row>
      <xdr:rowOff>135890</xdr:rowOff>
    </xdr:to>
    <xdr:cxnSp macro="">
      <xdr:nvCxnSpPr>
        <xdr:cNvPr id="132" name="直線コネクタ 131"/>
        <xdr:cNvCxnSpPr/>
      </xdr:nvCxnSpPr>
      <xdr:spPr>
        <a:xfrm flipV="1">
          <a:off x="3225800" y="10780522"/>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4" name="テキスト ボックス 133"/>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148082</xdr:rowOff>
    </xdr:from>
    <xdr:to>
      <xdr:col>4</xdr:col>
      <xdr:colOff>482600</xdr:colOff>
      <xdr:row>64</xdr:row>
      <xdr:rowOff>135890</xdr:rowOff>
    </xdr:to>
    <xdr:cxnSp macro="">
      <xdr:nvCxnSpPr>
        <xdr:cNvPr id="135" name="直線コネクタ 134"/>
        <xdr:cNvCxnSpPr/>
      </xdr:nvCxnSpPr>
      <xdr:spPr>
        <a:xfrm>
          <a:off x="2336800" y="1094943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90695</xdr:rowOff>
    </xdr:from>
    <xdr:ext cx="762000" cy="259045"/>
    <xdr:sp macro="" textlink="">
      <xdr:nvSpPr>
        <xdr:cNvPr id="137" name="テキスト ボックス 136"/>
        <xdr:cNvSpPr txBox="1"/>
      </xdr:nvSpPr>
      <xdr:spPr>
        <a:xfrm>
          <a:off x="2844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148082</xdr:rowOff>
    </xdr:from>
    <xdr:to>
      <xdr:col>3</xdr:col>
      <xdr:colOff>279400</xdr:colOff>
      <xdr:row>64</xdr:row>
      <xdr:rowOff>97282</xdr:rowOff>
    </xdr:to>
    <xdr:cxnSp macro="">
      <xdr:nvCxnSpPr>
        <xdr:cNvPr id="138" name="直線コネクタ 137"/>
        <xdr:cNvCxnSpPr/>
      </xdr:nvCxnSpPr>
      <xdr:spPr>
        <a:xfrm flipV="1">
          <a:off x="1447800" y="1094943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2" name="テキスト ボックス 141"/>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8" name="円/楕円 147"/>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51071</xdr:rowOff>
    </xdr:from>
    <xdr:ext cx="762000" cy="259045"/>
    <xdr:sp macro="" textlink="">
      <xdr:nvSpPr>
        <xdr:cNvPr id="149" name="財政構造の弾力性該当値テキスト"/>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0" name="円/楕円 149"/>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51" name="テキスト ボックス 150"/>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2" name="円/楕円 151"/>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3" name="テキスト ボックス 152"/>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4" name="円/楕円 153"/>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37609</xdr:rowOff>
    </xdr:from>
    <xdr:ext cx="762000" cy="259045"/>
    <xdr:sp macro="" textlink="">
      <xdr:nvSpPr>
        <xdr:cNvPr id="155" name="テキスト ボックス 154"/>
        <xdr:cNvSpPr txBox="1"/>
      </xdr:nvSpPr>
      <xdr:spPr>
        <a:xfrm>
          <a:off x="1955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46482</xdr:rowOff>
    </xdr:from>
    <xdr:to>
      <xdr:col>2</xdr:col>
      <xdr:colOff>127000</xdr:colOff>
      <xdr:row>64</xdr:row>
      <xdr:rowOff>148082</xdr:rowOff>
    </xdr:to>
    <xdr:sp macro="" textlink="">
      <xdr:nvSpPr>
        <xdr:cNvPr id="156" name="円/楕円 155"/>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132859</xdr:rowOff>
    </xdr:from>
    <xdr:ext cx="762000" cy="259045"/>
    <xdr:sp macro="" textlink="">
      <xdr:nvSpPr>
        <xdr:cNvPr id="157" name="テキスト ボックス 156"/>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[140,130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a:solidFill>
                <a:schemeClr val="dk1"/>
              </a:solidFill>
              <a:effectLst/>
              <a:latin typeface="+mn-lt"/>
              <a:ea typeface="+mn-ea"/>
              <a:cs typeface="+mn-cs"/>
            </a:rPr>
            <a:t>類似団体平均を大幅に上回っている主な要因は、市域が広いため施設が点在化していることなどが考えられる。具体的には広域にわたる消防・救急業務、ごみ処理業務の直営、教育充実のために教職員資質向上指導員及び小中学校</a:t>
          </a:r>
          <a:r>
            <a:rPr kumimoji="1" lang="en-US" altLang="ja-JP" sz="1300" b="0">
              <a:solidFill>
                <a:schemeClr val="dk1"/>
              </a:solidFill>
              <a:effectLst/>
              <a:latin typeface="+mn-lt"/>
              <a:ea typeface="+mn-ea"/>
              <a:cs typeface="+mn-cs"/>
            </a:rPr>
            <a:t>14</a:t>
          </a:r>
          <a:r>
            <a:rPr kumimoji="1" lang="ja-JP" altLang="ja-JP" sz="1300" b="0">
              <a:solidFill>
                <a:schemeClr val="dk1"/>
              </a:solidFill>
              <a:effectLst/>
              <a:latin typeface="+mn-lt"/>
              <a:ea typeface="+mn-ea"/>
              <a:cs typeface="+mn-cs"/>
            </a:rPr>
            <a:t>校に補助講師を配置、小学校</a:t>
          </a:r>
          <a:r>
            <a:rPr kumimoji="1" lang="en-US" altLang="ja-JP" sz="1300" b="0">
              <a:solidFill>
                <a:schemeClr val="dk1"/>
              </a:solidFill>
              <a:effectLst/>
              <a:latin typeface="+mn-lt"/>
              <a:ea typeface="+mn-ea"/>
              <a:cs typeface="+mn-cs"/>
            </a:rPr>
            <a:t>7</a:t>
          </a:r>
          <a:r>
            <a:rPr kumimoji="1" lang="ja-JP" altLang="ja-JP" sz="1300" b="0">
              <a:solidFill>
                <a:schemeClr val="dk1"/>
              </a:solidFill>
              <a:effectLst/>
              <a:latin typeface="+mn-lt"/>
              <a:ea typeface="+mn-ea"/>
              <a:cs typeface="+mn-cs"/>
            </a:rPr>
            <a:t>校の給食単独調理、待機児童ゼロを図るため公立の５保育園・６幼稚園の園児入所措置などを積極的に行うために臨時職員を配置していることなどによる。</a:t>
          </a:r>
          <a:endParaRPr lang="ja-JP" altLang="ja-JP" sz="1300">
            <a:effectLst/>
          </a:endParaRPr>
        </a:p>
        <a:p>
          <a:pPr eaLnBrk="1" fontAlgn="auto" latinLnBrk="0" hangingPunct="1"/>
          <a:r>
            <a:rPr kumimoji="1" lang="ja-JP" altLang="ja-JP" sz="1300" b="0">
              <a:solidFill>
                <a:schemeClr val="dk1"/>
              </a:solidFill>
              <a:effectLst/>
              <a:latin typeface="+mn-lt"/>
              <a:ea typeface="+mn-ea"/>
              <a:cs typeface="+mn-cs"/>
            </a:rPr>
            <a:t>今後、保育園の指定管理制度導入し民間への委託を推進し、住民サービスを維持しつつ経費の削減を図っていく方針である。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112619</xdr:rowOff>
    </xdr:from>
    <xdr:to>
      <xdr:col>7</xdr:col>
      <xdr:colOff>152400</xdr:colOff>
      <xdr:row>86</xdr:row>
      <xdr:rowOff>34897</xdr:rowOff>
    </xdr:to>
    <xdr:cxnSp macro="">
      <xdr:nvCxnSpPr>
        <xdr:cNvPr id="194" name="直線コネクタ 193"/>
        <xdr:cNvCxnSpPr/>
      </xdr:nvCxnSpPr>
      <xdr:spPr>
        <a:xfrm>
          <a:off x="4114800" y="14685869"/>
          <a:ext cx="838200" cy="9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142546</xdr:rowOff>
    </xdr:from>
    <xdr:ext cx="762000" cy="259045"/>
    <xdr:sp macro="" textlink="">
      <xdr:nvSpPr>
        <xdr:cNvPr id="195" name="人件費・物件費等の状況平均値テキスト"/>
        <xdr:cNvSpPr txBox="1"/>
      </xdr:nvSpPr>
      <xdr:spPr>
        <a:xfrm>
          <a:off x="5041900" y="14201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27166</xdr:rowOff>
    </xdr:from>
    <xdr:to>
      <xdr:col>6</xdr:col>
      <xdr:colOff>0</xdr:colOff>
      <xdr:row>85</xdr:row>
      <xdr:rowOff>112619</xdr:rowOff>
    </xdr:to>
    <xdr:cxnSp macro="">
      <xdr:nvCxnSpPr>
        <xdr:cNvPr id="197" name="直線コネクタ 196"/>
        <xdr:cNvCxnSpPr/>
      </xdr:nvCxnSpPr>
      <xdr:spPr>
        <a:xfrm>
          <a:off x="3225800" y="14600416"/>
          <a:ext cx="889000" cy="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27166</xdr:rowOff>
    </xdr:from>
    <xdr:to>
      <xdr:col>4</xdr:col>
      <xdr:colOff>482600</xdr:colOff>
      <xdr:row>85</xdr:row>
      <xdr:rowOff>60585</xdr:rowOff>
    </xdr:to>
    <xdr:cxnSp macro="">
      <xdr:nvCxnSpPr>
        <xdr:cNvPr id="200" name="直線コネクタ 199"/>
        <xdr:cNvCxnSpPr/>
      </xdr:nvCxnSpPr>
      <xdr:spPr>
        <a:xfrm flipV="1">
          <a:off x="2336800" y="14600416"/>
          <a:ext cx="889000" cy="3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60585</xdr:rowOff>
    </xdr:from>
    <xdr:to>
      <xdr:col>3</xdr:col>
      <xdr:colOff>279400</xdr:colOff>
      <xdr:row>85</xdr:row>
      <xdr:rowOff>123220</xdr:rowOff>
    </xdr:to>
    <xdr:cxnSp macro="">
      <xdr:nvCxnSpPr>
        <xdr:cNvPr id="203" name="直線コネクタ 202"/>
        <xdr:cNvCxnSpPr/>
      </xdr:nvCxnSpPr>
      <xdr:spPr>
        <a:xfrm flipV="1">
          <a:off x="1447800" y="14633835"/>
          <a:ext cx="889000" cy="6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153771</xdr:rowOff>
    </xdr:from>
    <xdr:ext cx="762000" cy="259045"/>
    <xdr:sp macro="" textlink="">
      <xdr:nvSpPr>
        <xdr:cNvPr id="207" name="テキスト ボックス 206"/>
        <xdr:cNvSpPr txBox="1"/>
      </xdr:nvSpPr>
      <xdr:spPr>
        <a:xfrm>
          <a:off x="1066800" y="140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155547</xdr:rowOff>
    </xdr:from>
    <xdr:to>
      <xdr:col>7</xdr:col>
      <xdr:colOff>203200</xdr:colOff>
      <xdr:row>86</xdr:row>
      <xdr:rowOff>85697</xdr:rowOff>
    </xdr:to>
    <xdr:sp macro="" textlink="">
      <xdr:nvSpPr>
        <xdr:cNvPr id="213" name="円/楕円 212"/>
        <xdr:cNvSpPr/>
      </xdr:nvSpPr>
      <xdr:spPr>
        <a:xfrm>
          <a:off x="4902200" y="1472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127624</xdr:rowOff>
    </xdr:from>
    <xdr:ext cx="762000" cy="259045"/>
    <xdr:sp macro="" textlink="">
      <xdr:nvSpPr>
        <xdr:cNvPr id="214" name="人件費・物件費等の状況該当値テキスト"/>
        <xdr:cNvSpPr txBox="1"/>
      </xdr:nvSpPr>
      <xdr:spPr>
        <a:xfrm>
          <a:off x="5041900" y="1470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140,130</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61819</xdr:rowOff>
    </xdr:from>
    <xdr:to>
      <xdr:col>6</xdr:col>
      <xdr:colOff>50800</xdr:colOff>
      <xdr:row>85</xdr:row>
      <xdr:rowOff>163419</xdr:rowOff>
    </xdr:to>
    <xdr:sp macro="" textlink="">
      <xdr:nvSpPr>
        <xdr:cNvPr id="215" name="円/楕円 214"/>
        <xdr:cNvSpPr/>
      </xdr:nvSpPr>
      <xdr:spPr>
        <a:xfrm>
          <a:off x="4064000" y="146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148196</xdr:rowOff>
    </xdr:from>
    <xdr:ext cx="736600" cy="259045"/>
    <xdr:sp macro="" textlink="">
      <xdr:nvSpPr>
        <xdr:cNvPr id="216" name="テキスト ボックス 215"/>
        <xdr:cNvSpPr txBox="1"/>
      </xdr:nvSpPr>
      <xdr:spPr>
        <a:xfrm>
          <a:off x="3733800" y="14721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134,692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147816</xdr:rowOff>
    </xdr:from>
    <xdr:to>
      <xdr:col>4</xdr:col>
      <xdr:colOff>533400</xdr:colOff>
      <xdr:row>85</xdr:row>
      <xdr:rowOff>77966</xdr:rowOff>
    </xdr:to>
    <xdr:sp macro="" textlink="">
      <xdr:nvSpPr>
        <xdr:cNvPr id="217" name="円/楕円 216"/>
        <xdr:cNvSpPr/>
      </xdr:nvSpPr>
      <xdr:spPr>
        <a:xfrm>
          <a:off x="3175000" y="1454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62743</xdr:rowOff>
    </xdr:from>
    <xdr:ext cx="762000" cy="259045"/>
    <xdr:sp macro="" textlink="">
      <xdr:nvSpPr>
        <xdr:cNvPr id="218" name="テキスト ボックス 217"/>
        <xdr:cNvSpPr txBox="1"/>
      </xdr:nvSpPr>
      <xdr:spPr>
        <a:xfrm>
          <a:off x="2844800" y="1463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129,734</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9785</xdr:rowOff>
    </xdr:from>
    <xdr:to>
      <xdr:col>3</xdr:col>
      <xdr:colOff>330200</xdr:colOff>
      <xdr:row>85</xdr:row>
      <xdr:rowOff>111385</xdr:rowOff>
    </xdr:to>
    <xdr:sp macro="" textlink="">
      <xdr:nvSpPr>
        <xdr:cNvPr id="219" name="円/楕円 218"/>
        <xdr:cNvSpPr/>
      </xdr:nvSpPr>
      <xdr:spPr>
        <a:xfrm>
          <a:off x="2286000" y="1458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96162</xdr:rowOff>
    </xdr:from>
    <xdr:ext cx="762000" cy="259045"/>
    <xdr:sp macro="" textlink="">
      <xdr:nvSpPr>
        <xdr:cNvPr id="220" name="テキスト ボックス 219"/>
        <xdr:cNvSpPr txBox="1"/>
      </xdr:nvSpPr>
      <xdr:spPr>
        <a:xfrm>
          <a:off x="1955800" y="1466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72420</xdr:rowOff>
    </xdr:from>
    <xdr:to>
      <xdr:col>2</xdr:col>
      <xdr:colOff>127000</xdr:colOff>
      <xdr:row>86</xdr:row>
      <xdr:rowOff>2570</xdr:rowOff>
    </xdr:to>
    <xdr:sp macro="" textlink="">
      <xdr:nvSpPr>
        <xdr:cNvPr id="221" name="円/楕円 220"/>
        <xdr:cNvSpPr/>
      </xdr:nvSpPr>
      <xdr:spPr>
        <a:xfrm>
          <a:off x="1397000" y="146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158797</xdr:rowOff>
    </xdr:from>
    <xdr:ext cx="762000" cy="259045"/>
    <xdr:sp macro="" textlink="">
      <xdr:nvSpPr>
        <xdr:cNvPr id="222" name="テキスト ボックス 221"/>
        <xdr:cNvSpPr txBox="1"/>
      </xdr:nvSpPr>
      <xdr:spPr>
        <a:xfrm>
          <a:off x="1066800" y="147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職員の構成変動及び異動等により前年度から</a:t>
          </a:r>
          <a:r>
            <a:rPr kumimoji="1" lang="en-US" altLang="ja-JP" sz="1300">
              <a:latin typeface="ＭＳ Ｐゴシック"/>
            </a:rPr>
            <a:t>0.9</a:t>
          </a:r>
          <a:r>
            <a:rPr kumimoji="1" lang="ja-JP" altLang="en-US" sz="1300">
              <a:latin typeface="ＭＳ Ｐゴシック"/>
            </a:rPr>
            <a:t>ポイントの下降となっている。</a:t>
          </a:r>
        </a:p>
        <a:p>
          <a:r>
            <a:rPr kumimoji="1" lang="ja-JP" altLang="en-US" sz="1300">
              <a:latin typeface="ＭＳ Ｐゴシック"/>
            </a:rPr>
            <a:t>平成</a:t>
          </a:r>
          <a:r>
            <a:rPr kumimoji="1" lang="en-US" altLang="ja-JP" sz="1300">
              <a:latin typeface="ＭＳ Ｐゴシック"/>
            </a:rPr>
            <a:t>29</a:t>
          </a:r>
          <a:r>
            <a:rPr kumimoji="1" lang="ja-JP" altLang="en-US" sz="1300">
              <a:latin typeface="ＭＳ Ｐゴシック"/>
            </a:rPr>
            <a:t>年度から給与体系の見直しを実施する予定のため、今後更なる適正化が見込まれる。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77712</xdr:rowOff>
    </xdr:to>
    <xdr:cxnSp macro="">
      <xdr:nvCxnSpPr>
        <xdr:cNvPr id="258" name="直線コネクタ 257"/>
        <xdr:cNvCxnSpPr/>
      </xdr:nvCxnSpPr>
      <xdr:spPr>
        <a:xfrm flipV="1">
          <a:off x="16179800" y="145475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85</xdr:row>
      <xdr:rowOff>77712</xdr:rowOff>
    </xdr:to>
    <xdr:cxnSp macro="">
      <xdr:nvCxnSpPr>
        <xdr:cNvPr id="261" name="直線コネクタ 260"/>
        <xdr:cNvCxnSpPr/>
      </xdr:nvCxnSpPr>
      <xdr:spPr>
        <a:xfrm>
          <a:off x="15290800" y="145475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89</xdr:row>
      <xdr:rowOff>127302</xdr:rowOff>
    </xdr:to>
    <xdr:cxnSp macro="">
      <xdr:nvCxnSpPr>
        <xdr:cNvPr id="264" name="直線コネクタ 263"/>
        <xdr:cNvCxnSpPr/>
      </xdr:nvCxnSpPr>
      <xdr:spPr>
        <a:xfrm flipV="1">
          <a:off x="14401800" y="14547548"/>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66" name="テキスト ボックス 265"/>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127302</xdr:rowOff>
    </xdr:to>
    <xdr:cxnSp macro="">
      <xdr:nvCxnSpPr>
        <xdr:cNvPr id="267" name="直線コネクタ 266"/>
        <xdr:cNvCxnSpPr/>
      </xdr:nvCxnSpPr>
      <xdr:spPr>
        <a:xfrm>
          <a:off x="13512800" y="1535188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7" name="円/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8"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9" name="円/楕円 278"/>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80" name="テキスト ボックス 279"/>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94948</xdr:rowOff>
    </xdr:from>
    <xdr:to>
      <xdr:col>22</xdr:col>
      <xdr:colOff>254000</xdr:colOff>
      <xdr:row>85</xdr:row>
      <xdr:rowOff>25098</xdr:rowOff>
    </xdr:to>
    <xdr:sp macro="" textlink="">
      <xdr:nvSpPr>
        <xdr:cNvPr id="281" name="円/楕円 280"/>
        <xdr:cNvSpPr/>
      </xdr:nvSpPr>
      <xdr:spPr>
        <a:xfrm>
          <a:off x="15240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82" name="テキスト ボックス 281"/>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76502</xdr:rowOff>
    </xdr:from>
    <xdr:to>
      <xdr:col>21</xdr:col>
      <xdr:colOff>50800</xdr:colOff>
      <xdr:row>90</xdr:row>
      <xdr:rowOff>6652</xdr:rowOff>
    </xdr:to>
    <xdr:sp macro="" textlink="">
      <xdr:nvSpPr>
        <xdr:cNvPr id="283" name="円/楕円 282"/>
        <xdr:cNvSpPr/>
      </xdr:nvSpPr>
      <xdr:spPr>
        <a:xfrm>
          <a:off x="14351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162879</xdr:rowOff>
    </xdr:from>
    <xdr:ext cx="762000" cy="259045"/>
    <xdr:sp macro="" textlink="">
      <xdr:nvSpPr>
        <xdr:cNvPr id="284" name="テキスト ボックス 283"/>
        <xdr:cNvSpPr txBox="1"/>
      </xdr:nvSpPr>
      <xdr:spPr>
        <a:xfrm>
          <a:off x="14020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口が減少しているなかで、職員数も減少したことが、人口千人当たり職員数を減少させた要因である。また当市の広域的な地域性及び政策上の理由により消防・衛生職の職員数が比較的多いことが、類似団体との差が生じる要因と捉えている。</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年度から近隣市町との消防広域組合を設立したことにより職員数はさらに減少するが、既存事業の見直し等行政改革をさらに推進し、定員管理適正化計画に基づく職員数の適正化に努めていく。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72602</xdr:rowOff>
    </xdr:from>
    <xdr:to>
      <xdr:col>24</xdr:col>
      <xdr:colOff>558800</xdr:colOff>
      <xdr:row>62</xdr:row>
      <xdr:rowOff>76623</xdr:rowOff>
    </xdr:to>
    <xdr:cxnSp macro="">
      <xdr:nvCxnSpPr>
        <xdr:cNvPr id="321" name="直線コネクタ 320"/>
        <xdr:cNvCxnSpPr/>
      </xdr:nvCxnSpPr>
      <xdr:spPr>
        <a:xfrm flipV="1">
          <a:off x="16179800" y="1070250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44450</xdr:rowOff>
    </xdr:from>
    <xdr:to>
      <xdr:col>23</xdr:col>
      <xdr:colOff>406400</xdr:colOff>
      <xdr:row>62</xdr:row>
      <xdr:rowOff>76623</xdr:rowOff>
    </xdr:to>
    <xdr:cxnSp macro="">
      <xdr:nvCxnSpPr>
        <xdr:cNvPr id="324" name="直線コネクタ 323"/>
        <xdr:cNvCxnSpPr/>
      </xdr:nvCxnSpPr>
      <xdr:spPr>
        <a:xfrm>
          <a:off x="15290800" y="1067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16950</xdr:rowOff>
    </xdr:from>
    <xdr:ext cx="736600" cy="259045"/>
    <xdr:sp macro="" textlink="">
      <xdr:nvSpPr>
        <xdr:cNvPr id="326" name="テキスト ボックス 325"/>
        <xdr:cNvSpPr txBox="1"/>
      </xdr:nvSpPr>
      <xdr:spPr>
        <a:xfrm>
          <a:off x="15798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44450</xdr:rowOff>
    </xdr:to>
    <xdr:cxnSp macro="">
      <xdr:nvCxnSpPr>
        <xdr:cNvPr id="327" name="直線コネクタ 326"/>
        <xdr:cNvCxnSpPr/>
      </xdr:nvCxnSpPr>
      <xdr:spPr>
        <a:xfrm>
          <a:off x="14401800" y="1066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16950</xdr:rowOff>
    </xdr:from>
    <xdr:ext cx="762000" cy="259045"/>
    <xdr:sp macro="" textlink="">
      <xdr:nvSpPr>
        <xdr:cNvPr id="329" name="テキスト ボックス 328"/>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36406</xdr:rowOff>
    </xdr:from>
    <xdr:to>
      <xdr:col>21</xdr:col>
      <xdr:colOff>0</xdr:colOff>
      <xdr:row>62</xdr:row>
      <xdr:rowOff>38418</xdr:rowOff>
    </xdr:to>
    <xdr:cxnSp macro="">
      <xdr:nvCxnSpPr>
        <xdr:cNvPr id="330" name="直線コネクタ 329"/>
        <xdr:cNvCxnSpPr/>
      </xdr:nvCxnSpPr>
      <xdr:spPr>
        <a:xfrm flipV="1">
          <a:off x="13512800" y="1066630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32" name="テキスト ボックス 331"/>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40" name="円/楕円 339"/>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165329</xdr:rowOff>
    </xdr:from>
    <xdr:ext cx="762000" cy="259045"/>
    <xdr:sp macro="" textlink="">
      <xdr:nvSpPr>
        <xdr:cNvPr id="341"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25823</xdr:rowOff>
    </xdr:from>
    <xdr:to>
      <xdr:col>23</xdr:col>
      <xdr:colOff>457200</xdr:colOff>
      <xdr:row>62</xdr:row>
      <xdr:rowOff>127423</xdr:rowOff>
    </xdr:to>
    <xdr:sp macro="" textlink="">
      <xdr:nvSpPr>
        <xdr:cNvPr id="342" name="円/楕円 341"/>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43" name="テキスト ボックス 342"/>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165100</xdr:rowOff>
    </xdr:from>
    <xdr:to>
      <xdr:col>22</xdr:col>
      <xdr:colOff>254000</xdr:colOff>
      <xdr:row>62</xdr:row>
      <xdr:rowOff>95250</xdr:rowOff>
    </xdr:to>
    <xdr:sp macro="" textlink="">
      <xdr:nvSpPr>
        <xdr:cNvPr id="344" name="円/楕円 343"/>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80027</xdr:rowOff>
    </xdr:from>
    <xdr:ext cx="762000" cy="259045"/>
    <xdr:sp macro="" textlink="">
      <xdr:nvSpPr>
        <xdr:cNvPr id="345" name="テキスト ボックス 344"/>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157056</xdr:rowOff>
    </xdr:from>
    <xdr:to>
      <xdr:col>21</xdr:col>
      <xdr:colOff>50800</xdr:colOff>
      <xdr:row>62</xdr:row>
      <xdr:rowOff>87206</xdr:rowOff>
    </xdr:to>
    <xdr:sp macro="" textlink="">
      <xdr:nvSpPr>
        <xdr:cNvPr id="346" name="円/楕円 345"/>
        <xdr:cNvSpPr/>
      </xdr:nvSpPr>
      <xdr:spPr>
        <a:xfrm>
          <a:off x="14351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71983</xdr:rowOff>
    </xdr:from>
    <xdr:ext cx="762000" cy="259045"/>
    <xdr:sp macro="" textlink="">
      <xdr:nvSpPr>
        <xdr:cNvPr id="347" name="テキスト ボックス 346"/>
        <xdr:cNvSpPr txBox="1"/>
      </xdr:nvSpPr>
      <xdr:spPr>
        <a:xfrm>
          <a:off x="14020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48" name="円/楕円 347"/>
        <xdr:cNvSpPr/>
      </xdr:nvSpPr>
      <xdr:spPr>
        <a:xfrm>
          <a:off x="13462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49" name="テキスト ボックス 348"/>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元利償還金の減額や標準財政規模の増額により、昨年度より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ポイント改善した。今後は公共施設の老朽化に伴う更新や大規模改修などにより、公債費の増加が見込まれるが、公共施設等総合管理計画に基づき、</a:t>
          </a:r>
          <a:r>
            <a:rPr kumimoji="1" lang="ja-JP" altLang="ja-JP" sz="1300" b="0" i="0" u="none" strike="noStrike" kern="0" cap="none" spc="0" normalizeH="0" baseline="0" noProof="0">
              <a:ln>
                <a:noFill/>
              </a:ln>
              <a:solidFill>
                <a:prstClr val="black"/>
              </a:solidFill>
              <a:effectLst/>
              <a:uLnTx/>
              <a:uFillTx/>
              <a:latin typeface="+mn-lt"/>
              <a:ea typeface="+mn-ea"/>
              <a:cs typeface="+mn-cs"/>
            </a:rPr>
            <a:t>事業の平準化を図り、比率の上昇の抑制に努める。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48578</xdr:rowOff>
    </xdr:to>
    <xdr:cxnSp macro="">
      <xdr:nvCxnSpPr>
        <xdr:cNvPr id="379" name="直線コネクタ 378"/>
        <xdr:cNvCxnSpPr/>
      </xdr:nvCxnSpPr>
      <xdr:spPr>
        <a:xfrm flipV="1">
          <a:off x="16179800" y="688848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48578</xdr:rowOff>
    </xdr:from>
    <xdr:to>
      <xdr:col>23</xdr:col>
      <xdr:colOff>406400</xdr:colOff>
      <xdr:row>40</xdr:row>
      <xdr:rowOff>66675</xdr:rowOff>
    </xdr:to>
    <xdr:cxnSp macro="">
      <xdr:nvCxnSpPr>
        <xdr:cNvPr id="382" name="直線コネクタ 381"/>
        <xdr:cNvCxnSpPr/>
      </xdr:nvCxnSpPr>
      <xdr:spPr>
        <a:xfrm flipV="1">
          <a:off x="15290800" y="690657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4" name="テキスト ボックス 383"/>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102870</xdr:rowOff>
    </xdr:to>
    <xdr:cxnSp macro="">
      <xdr:nvCxnSpPr>
        <xdr:cNvPr id="385" name="直線コネクタ 384"/>
        <xdr:cNvCxnSpPr/>
      </xdr:nvCxnSpPr>
      <xdr:spPr>
        <a:xfrm flipV="1">
          <a:off x="14401800" y="6924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114935</xdr:rowOff>
    </xdr:to>
    <xdr:cxnSp macro="">
      <xdr:nvCxnSpPr>
        <xdr:cNvPr id="388" name="直線コネクタ 387"/>
        <xdr:cNvCxnSpPr/>
      </xdr:nvCxnSpPr>
      <xdr:spPr>
        <a:xfrm flipV="1">
          <a:off x="13512800" y="69608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392" name="テキスト ボックス 391"/>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123207</xdr:rowOff>
    </xdr:from>
    <xdr:ext cx="762000" cy="259045"/>
    <xdr:sp macro="" textlink="">
      <xdr:nvSpPr>
        <xdr:cNvPr id="399" name="公債費負担の状況該当値テキスト"/>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169228</xdr:rowOff>
    </xdr:from>
    <xdr:to>
      <xdr:col>23</xdr:col>
      <xdr:colOff>457200</xdr:colOff>
      <xdr:row>40</xdr:row>
      <xdr:rowOff>99378</xdr:rowOff>
    </xdr:to>
    <xdr:sp macro="" textlink="">
      <xdr:nvSpPr>
        <xdr:cNvPr id="400" name="円/楕円 399"/>
        <xdr:cNvSpPr/>
      </xdr:nvSpPr>
      <xdr:spPr>
        <a:xfrm>
          <a:off x="16129000" y="68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109555</xdr:rowOff>
    </xdr:from>
    <xdr:ext cx="736600" cy="259045"/>
    <xdr:sp macro="" textlink="">
      <xdr:nvSpPr>
        <xdr:cNvPr id="401" name="テキスト ボックス 400"/>
        <xdr:cNvSpPr txBox="1"/>
      </xdr:nvSpPr>
      <xdr:spPr>
        <a:xfrm>
          <a:off x="15798800" y="662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15875</xdr:rowOff>
    </xdr:from>
    <xdr:to>
      <xdr:col>22</xdr:col>
      <xdr:colOff>254000</xdr:colOff>
      <xdr:row>40</xdr:row>
      <xdr:rowOff>117475</xdr:rowOff>
    </xdr:to>
    <xdr:sp macro="" textlink="">
      <xdr:nvSpPr>
        <xdr:cNvPr id="402" name="円/楕円 401"/>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403" name="テキスト ボックス 402"/>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4" name="円/楕円 403"/>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5" name="テキスト ボックス 404"/>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64135</xdr:rowOff>
    </xdr:from>
    <xdr:to>
      <xdr:col>19</xdr:col>
      <xdr:colOff>533400</xdr:colOff>
      <xdr:row>40</xdr:row>
      <xdr:rowOff>165735</xdr:rowOff>
    </xdr:to>
    <xdr:sp macro="" textlink="">
      <xdr:nvSpPr>
        <xdr:cNvPr id="406" name="円/楕円 405"/>
        <xdr:cNvSpPr/>
      </xdr:nvSpPr>
      <xdr:spPr>
        <a:xfrm>
          <a:off x="13462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4462</xdr:rowOff>
    </xdr:from>
    <xdr:ext cx="762000" cy="259045"/>
    <xdr:sp macro="" textlink="">
      <xdr:nvSpPr>
        <xdr:cNvPr id="407" name="テキスト ボックス 406"/>
        <xdr:cNvSpPr txBox="1"/>
      </xdr:nvSpPr>
      <xdr:spPr>
        <a:xfrm>
          <a:off x="13131800" y="669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類似団体平均値より下回っているものの、基金の減少に伴い</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ポイント悪化している。現在、多額の財政調整基金を取り崩した予算編成を行っており、今後においても基金や市債を活用した財政運営が見込まれるため、数値の上昇が見込まれる。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将来の負担を軽減するために、既存事業の見直しや行財政改革により健全な財政運営に努める。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150664</xdr:rowOff>
    </xdr:from>
    <xdr:to>
      <xdr:col>24</xdr:col>
      <xdr:colOff>558800</xdr:colOff>
      <xdr:row>14</xdr:row>
      <xdr:rowOff>50800</xdr:rowOff>
    </xdr:to>
    <xdr:cxnSp macro="">
      <xdr:nvCxnSpPr>
        <xdr:cNvPr id="441" name="直線コネクタ 440"/>
        <xdr:cNvCxnSpPr/>
      </xdr:nvCxnSpPr>
      <xdr:spPr>
        <a:xfrm>
          <a:off x="16179800" y="237951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2"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150664</xdr:rowOff>
    </xdr:from>
    <xdr:to>
      <xdr:col>23</xdr:col>
      <xdr:colOff>406400</xdr:colOff>
      <xdr:row>14</xdr:row>
      <xdr:rowOff>39539</xdr:rowOff>
    </xdr:to>
    <xdr:cxnSp macro="">
      <xdr:nvCxnSpPr>
        <xdr:cNvPr id="444" name="直線コネクタ 443"/>
        <xdr:cNvCxnSpPr/>
      </xdr:nvCxnSpPr>
      <xdr:spPr>
        <a:xfrm flipV="1">
          <a:off x="15290800" y="237951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5" name="フローチャート : 判断 444"/>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20168</xdr:rowOff>
    </xdr:from>
    <xdr:ext cx="736600" cy="259045"/>
    <xdr:sp macro="" textlink="">
      <xdr:nvSpPr>
        <xdr:cNvPr id="446" name="テキスト ボックス 445"/>
        <xdr:cNvSpPr txBox="1"/>
      </xdr:nvSpPr>
      <xdr:spPr>
        <a:xfrm>
          <a:off x="15798800" y="276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25866</xdr:rowOff>
    </xdr:from>
    <xdr:to>
      <xdr:col>22</xdr:col>
      <xdr:colOff>203200</xdr:colOff>
      <xdr:row>14</xdr:row>
      <xdr:rowOff>39539</xdr:rowOff>
    </xdr:to>
    <xdr:cxnSp macro="">
      <xdr:nvCxnSpPr>
        <xdr:cNvPr id="447" name="直線コネクタ 446"/>
        <xdr:cNvCxnSpPr/>
      </xdr:nvCxnSpPr>
      <xdr:spPr>
        <a:xfrm>
          <a:off x="14401800" y="2426166"/>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136610</xdr:rowOff>
    </xdr:from>
    <xdr:to>
      <xdr:col>22</xdr:col>
      <xdr:colOff>254000</xdr:colOff>
      <xdr:row>16</xdr:row>
      <xdr:rowOff>66760</xdr:rowOff>
    </xdr:to>
    <xdr:sp macro="" textlink="">
      <xdr:nvSpPr>
        <xdr:cNvPr id="448" name="フローチャート : 判断 447"/>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51537</xdr:rowOff>
    </xdr:from>
    <xdr:ext cx="762000" cy="259045"/>
    <xdr:sp macro="" textlink="">
      <xdr:nvSpPr>
        <xdr:cNvPr id="449" name="テキスト ボックス 448"/>
        <xdr:cNvSpPr txBox="1"/>
      </xdr:nvSpPr>
      <xdr:spPr>
        <a:xfrm>
          <a:off x="14909800" y="279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25866</xdr:rowOff>
    </xdr:from>
    <xdr:to>
      <xdr:col>21</xdr:col>
      <xdr:colOff>0</xdr:colOff>
      <xdr:row>14</xdr:row>
      <xdr:rowOff>73321</xdr:rowOff>
    </xdr:to>
    <xdr:cxnSp macro="">
      <xdr:nvCxnSpPr>
        <xdr:cNvPr id="450" name="直線コネクタ 449"/>
        <xdr:cNvCxnSpPr/>
      </xdr:nvCxnSpPr>
      <xdr:spPr>
        <a:xfrm flipV="1">
          <a:off x="13512800" y="2426166"/>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39963</xdr:rowOff>
    </xdr:from>
    <xdr:to>
      <xdr:col>21</xdr:col>
      <xdr:colOff>50800</xdr:colOff>
      <xdr:row>16</xdr:row>
      <xdr:rowOff>141563</xdr:rowOff>
    </xdr:to>
    <xdr:sp macro="" textlink="">
      <xdr:nvSpPr>
        <xdr:cNvPr id="451" name="フローチャート : 判断 450"/>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126340</xdr:rowOff>
    </xdr:from>
    <xdr:ext cx="762000" cy="259045"/>
    <xdr:sp macro="" textlink="">
      <xdr:nvSpPr>
        <xdr:cNvPr id="452" name="テキスト ボックス 451"/>
        <xdr:cNvSpPr txBox="1"/>
      </xdr:nvSpPr>
      <xdr:spPr>
        <a:xfrm>
          <a:off x="14020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53" name="フローチャート : 判断 452"/>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51410</xdr:rowOff>
    </xdr:from>
    <xdr:ext cx="762000" cy="259045"/>
    <xdr:sp macro="" textlink="">
      <xdr:nvSpPr>
        <xdr:cNvPr id="454" name="テキスト ボックス 453"/>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60" name="円/楕円 459"/>
        <xdr:cNvSpPr/>
      </xdr:nvSpPr>
      <xdr:spPr>
        <a:xfrm>
          <a:off x="16967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92727</xdr:rowOff>
    </xdr:from>
    <xdr:ext cx="762000" cy="259045"/>
    <xdr:sp macro="" textlink="">
      <xdr:nvSpPr>
        <xdr:cNvPr id="461" name="将来負担の状況該当値テキスト"/>
        <xdr:cNvSpPr txBox="1"/>
      </xdr:nvSpPr>
      <xdr:spPr>
        <a:xfrm>
          <a:off x="17106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99864</xdr:rowOff>
    </xdr:from>
    <xdr:to>
      <xdr:col>23</xdr:col>
      <xdr:colOff>457200</xdr:colOff>
      <xdr:row>14</xdr:row>
      <xdr:rowOff>30014</xdr:rowOff>
    </xdr:to>
    <xdr:sp macro="" textlink="">
      <xdr:nvSpPr>
        <xdr:cNvPr id="462" name="円/楕円 461"/>
        <xdr:cNvSpPr/>
      </xdr:nvSpPr>
      <xdr:spPr>
        <a:xfrm>
          <a:off x="16129000" y="23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40191</xdr:rowOff>
    </xdr:from>
    <xdr:ext cx="736600" cy="259045"/>
    <xdr:sp macro="" textlink="">
      <xdr:nvSpPr>
        <xdr:cNvPr id="463" name="テキスト ボックス 462"/>
        <xdr:cNvSpPr txBox="1"/>
      </xdr:nvSpPr>
      <xdr:spPr>
        <a:xfrm>
          <a:off x="15798800" y="2097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160189</xdr:rowOff>
    </xdr:from>
    <xdr:to>
      <xdr:col>22</xdr:col>
      <xdr:colOff>254000</xdr:colOff>
      <xdr:row>14</xdr:row>
      <xdr:rowOff>90339</xdr:rowOff>
    </xdr:to>
    <xdr:sp macro="" textlink="">
      <xdr:nvSpPr>
        <xdr:cNvPr id="464" name="円/楕円 463"/>
        <xdr:cNvSpPr/>
      </xdr:nvSpPr>
      <xdr:spPr>
        <a:xfrm>
          <a:off x="15240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100516</xdr:rowOff>
    </xdr:from>
    <xdr:ext cx="762000" cy="259045"/>
    <xdr:sp macro="" textlink="">
      <xdr:nvSpPr>
        <xdr:cNvPr id="465" name="テキスト ボックス 464"/>
        <xdr:cNvSpPr txBox="1"/>
      </xdr:nvSpPr>
      <xdr:spPr>
        <a:xfrm>
          <a:off x="14909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146516</xdr:rowOff>
    </xdr:from>
    <xdr:to>
      <xdr:col>21</xdr:col>
      <xdr:colOff>50800</xdr:colOff>
      <xdr:row>14</xdr:row>
      <xdr:rowOff>76666</xdr:rowOff>
    </xdr:to>
    <xdr:sp macro="" textlink="">
      <xdr:nvSpPr>
        <xdr:cNvPr id="466" name="円/楕円 465"/>
        <xdr:cNvSpPr/>
      </xdr:nvSpPr>
      <xdr:spPr>
        <a:xfrm>
          <a:off x="14351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86843</xdr:rowOff>
    </xdr:from>
    <xdr:ext cx="762000" cy="259045"/>
    <xdr:sp macro="" textlink="">
      <xdr:nvSpPr>
        <xdr:cNvPr id="467" name="テキスト ボックス 466"/>
        <xdr:cNvSpPr txBox="1"/>
      </xdr:nvSpPr>
      <xdr:spPr>
        <a:xfrm>
          <a:off x="14020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22521</xdr:rowOff>
    </xdr:from>
    <xdr:to>
      <xdr:col>19</xdr:col>
      <xdr:colOff>533400</xdr:colOff>
      <xdr:row>14</xdr:row>
      <xdr:rowOff>124121</xdr:rowOff>
    </xdr:to>
    <xdr:sp macro="" textlink="">
      <xdr:nvSpPr>
        <xdr:cNvPr id="468" name="円/楕円 467"/>
        <xdr:cNvSpPr/>
      </xdr:nvSpPr>
      <xdr:spPr>
        <a:xfrm>
          <a:off x="13462000" y="24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134298</xdr:rowOff>
    </xdr:from>
    <xdr:ext cx="762000" cy="259045"/>
    <xdr:sp macro="" textlink="">
      <xdr:nvSpPr>
        <xdr:cNvPr id="469" name="テキスト ボックス 468"/>
        <xdr:cNvSpPr txBox="1"/>
      </xdr:nvSpPr>
      <xdr:spPr>
        <a:xfrm>
          <a:off x="13131800" y="219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当市の人件費は類似団体と比して低い率で推移してきた。これは、企業等からの税収に支えられた財政状況に対する人件費の割合が小さかったためである。しかし、リーマンショック以後、税収の大幅な減少により人件費の割合が上昇し、併せて団塊世代や市制施行時の大量採用による当市のいびつな職員分布により、定年間近な職員の人件費の圧迫が続いている。平成</a:t>
          </a:r>
          <a:r>
            <a:rPr kumimoji="1" lang="en-US" altLang="ja-JP" sz="1200">
              <a:latin typeface="ＭＳ Ｐゴシック"/>
            </a:rPr>
            <a:t>29</a:t>
          </a:r>
          <a:r>
            <a:rPr kumimoji="1" lang="ja-JP" altLang="en-US" sz="1200">
              <a:latin typeface="ＭＳ Ｐゴシック"/>
            </a:rPr>
            <a:t>年度からの給与体系の見直し及び各種手当等の適正化を推進することにより、人件費の削減に努めていく。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39370</xdr:rowOff>
    </xdr:to>
    <xdr:cxnSp macro="">
      <xdr:nvCxnSpPr>
        <xdr:cNvPr id="66" name="直線コネクタ 65"/>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16510</xdr:rowOff>
    </xdr:from>
    <xdr:to>
      <xdr:col>5</xdr:col>
      <xdr:colOff>549275</xdr:colOff>
      <xdr:row>37</xdr:row>
      <xdr:rowOff>123190</xdr:rowOff>
    </xdr:to>
    <xdr:cxnSp macro="">
      <xdr:nvCxnSpPr>
        <xdr:cNvPr id="69" name="直線コネクタ 68"/>
        <xdr:cNvCxnSpPr/>
      </xdr:nvCxnSpPr>
      <xdr:spPr>
        <a:xfrm flipV="1">
          <a:off x="3098800" y="636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37</xdr:row>
      <xdr:rowOff>123190</xdr:rowOff>
    </xdr:to>
    <xdr:cxnSp macro="">
      <xdr:nvCxnSpPr>
        <xdr:cNvPr id="72" name="直線コネクタ 71"/>
        <xdr:cNvCxnSpPr/>
      </xdr:nvCxnSpPr>
      <xdr:spPr>
        <a:xfrm>
          <a:off x="2209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92710</xdr:rowOff>
    </xdr:from>
    <xdr:to>
      <xdr:col>3</xdr:col>
      <xdr:colOff>142875</xdr:colOff>
      <xdr:row>37</xdr:row>
      <xdr:rowOff>146050</xdr:rowOff>
    </xdr:to>
    <xdr:cxnSp macro="">
      <xdr:nvCxnSpPr>
        <xdr:cNvPr id="75" name="直線コネクタ 74"/>
        <xdr:cNvCxnSpPr/>
      </xdr:nvCxnSpPr>
      <xdr:spPr>
        <a:xfrm flipV="1">
          <a:off x="1320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137160</xdr:rowOff>
    </xdr:from>
    <xdr:to>
      <xdr:col>5</xdr:col>
      <xdr:colOff>600075</xdr:colOff>
      <xdr:row>37</xdr:row>
      <xdr:rowOff>67310</xdr:rowOff>
    </xdr:to>
    <xdr:sp macro="" textlink="">
      <xdr:nvSpPr>
        <xdr:cNvPr id="87" name="円/楕円 86"/>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52087</xdr:rowOff>
    </xdr:from>
    <xdr:ext cx="736600" cy="259045"/>
    <xdr:sp macro="" textlink="">
      <xdr:nvSpPr>
        <xdr:cNvPr id="88" name="テキスト ボックス 87"/>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91" name="円/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は類似団体と比較してもかなり高い数値となっている。これは臨時職員賃金や施設運営管理経費が多いことが要因として挙げられる。具体的には「教育環境の充実のため小中学校への補助講師等の配置」「待機児童ゼロに向けた公立保育園・幼稚園の園児入所処置」などの事業を積極的に行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今後は、事業の内製化や人員配置の見直しなどにより経費の削減に努めていく。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xdr:rowOff>
    </xdr:from>
    <xdr:to>
      <xdr:col>24</xdr:col>
      <xdr:colOff>31750</xdr:colOff>
      <xdr:row>20</xdr:row>
      <xdr:rowOff>85852</xdr:rowOff>
    </xdr:to>
    <xdr:cxnSp macro="">
      <xdr:nvCxnSpPr>
        <xdr:cNvPr id="125" name="直線コネクタ 124"/>
        <xdr:cNvCxnSpPr/>
      </xdr:nvCxnSpPr>
      <xdr:spPr>
        <a:xfrm>
          <a:off x="15671800" y="34325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xdr:rowOff>
    </xdr:from>
    <xdr:to>
      <xdr:col>22</xdr:col>
      <xdr:colOff>565150</xdr:colOff>
      <xdr:row>21</xdr:row>
      <xdr:rowOff>78994</xdr:rowOff>
    </xdr:to>
    <xdr:cxnSp macro="">
      <xdr:nvCxnSpPr>
        <xdr:cNvPr id="128" name="直線コネクタ 127"/>
        <xdr:cNvCxnSpPr/>
      </xdr:nvCxnSpPr>
      <xdr:spPr>
        <a:xfrm flipV="1">
          <a:off x="14782800" y="343255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9669</xdr:rowOff>
    </xdr:from>
    <xdr:ext cx="736600" cy="259045"/>
    <xdr:sp macro="" textlink="">
      <xdr:nvSpPr>
        <xdr:cNvPr id="130" name="テキスト ボックス 129"/>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42418</xdr:rowOff>
    </xdr:from>
    <xdr:to>
      <xdr:col>21</xdr:col>
      <xdr:colOff>361950</xdr:colOff>
      <xdr:row>21</xdr:row>
      <xdr:rowOff>78994</xdr:rowOff>
    </xdr:to>
    <xdr:cxnSp macro="">
      <xdr:nvCxnSpPr>
        <xdr:cNvPr id="131" name="直線コネクタ 130"/>
        <xdr:cNvCxnSpPr/>
      </xdr:nvCxnSpPr>
      <xdr:spPr>
        <a:xfrm>
          <a:off x="13893800" y="3642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33" name="テキスト ボックス 132"/>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42418</xdr:rowOff>
    </xdr:from>
    <xdr:to>
      <xdr:col>20</xdr:col>
      <xdr:colOff>158750</xdr:colOff>
      <xdr:row>21</xdr:row>
      <xdr:rowOff>152146</xdr:rowOff>
    </xdr:to>
    <xdr:cxnSp macro="">
      <xdr:nvCxnSpPr>
        <xdr:cNvPr id="134" name="直線コネクタ 133"/>
        <xdr:cNvCxnSpPr/>
      </xdr:nvCxnSpPr>
      <xdr:spPr>
        <a:xfrm flipV="1">
          <a:off x="13004800" y="36428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35052</xdr:rowOff>
    </xdr:from>
    <xdr:to>
      <xdr:col>24</xdr:col>
      <xdr:colOff>82550</xdr:colOff>
      <xdr:row>20</xdr:row>
      <xdr:rowOff>136652</xdr:rowOff>
    </xdr:to>
    <xdr:sp macro="" textlink="">
      <xdr:nvSpPr>
        <xdr:cNvPr id="144" name="円/楕円 143"/>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7129</xdr:rowOff>
    </xdr:from>
    <xdr:ext cx="762000" cy="259045"/>
    <xdr:sp macro="" textlink="">
      <xdr:nvSpPr>
        <xdr:cNvPr id="145" name="物件費該当値テキスト"/>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124206</xdr:rowOff>
    </xdr:from>
    <xdr:to>
      <xdr:col>22</xdr:col>
      <xdr:colOff>615950</xdr:colOff>
      <xdr:row>20</xdr:row>
      <xdr:rowOff>54356</xdr:rowOff>
    </xdr:to>
    <xdr:sp macro="" textlink="">
      <xdr:nvSpPr>
        <xdr:cNvPr id="146" name="円/楕円 145"/>
        <xdr:cNvSpPr/>
      </xdr:nvSpPr>
      <xdr:spPr>
        <a:xfrm>
          <a:off x="15621000" y="33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39133</xdr:rowOff>
    </xdr:from>
    <xdr:ext cx="736600" cy="259045"/>
    <xdr:sp macro="" textlink="">
      <xdr:nvSpPr>
        <xdr:cNvPr id="147" name="テキスト ボックス 146"/>
        <xdr:cNvSpPr txBox="1"/>
      </xdr:nvSpPr>
      <xdr:spPr>
        <a:xfrm>
          <a:off x="15290800" y="346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28194</xdr:rowOff>
    </xdr:from>
    <xdr:to>
      <xdr:col>21</xdr:col>
      <xdr:colOff>412750</xdr:colOff>
      <xdr:row>21</xdr:row>
      <xdr:rowOff>129794</xdr:rowOff>
    </xdr:to>
    <xdr:sp macro="" textlink="">
      <xdr:nvSpPr>
        <xdr:cNvPr id="148" name="円/楕円 147"/>
        <xdr:cNvSpPr/>
      </xdr:nvSpPr>
      <xdr:spPr>
        <a:xfrm>
          <a:off x="14732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114571</xdr:rowOff>
    </xdr:from>
    <xdr:ext cx="762000" cy="259045"/>
    <xdr:sp macro="" textlink="">
      <xdr:nvSpPr>
        <xdr:cNvPr id="149" name="テキスト ボックス 148"/>
        <xdr:cNvSpPr txBox="1"/>
      </xdr:nvSpPr>
      <xdr:spPr>
        <a:xfrm>
          <a:off x="14401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163068</xdr:rowOff>
    </xdr:from>
    <xdr:to>
      <xdr:col>20</xdr:col>
      <xdr:colOff>209550</xdr:colOff>
      <xdr:row>21</xdr:row>
      <xdr:rowOff>93218</xdr:rowOff>
    </xdr:to>
    <xdr:sp macro="" textlink="">
      <xdr:nvSpPr>
        <xdr:cNvPr id="150" name="円/楕円 149"/>
        <xdr:cNvSpPr/>
      </xdr:nvSpPr>
      <xdr:spPr>
        <a:xfrm>
          <a:off x="13843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77995</xdr:rowOff>
    </xdr:from>
    <xdr:ext cx="762000" cy="259045"/>
    <xdr:sp macro="" textlink="">
      <xdr:nvSpPr>
        <xdr:cNvPr id="151" name="テキスト ボックス 150"/>
        <xdr:cNvSpPr txBox="1"/>
      </xdr:nvSpPr>
      <xdr:spPr>
        <a:xfrm>
          <a:off x="13512800" y="367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101346</xdr:rowOff>
    </xdr:from>
    <xdr:to>
      <xdr:col>19</xdr:col>
      <xdr:colOff>6350</xdr:colOff>
      <xdr:row>22</xdr:row>
      <xdr:rowOff>31496</xdr:rowOff>
    </xdr:to>
    <xdr:sp macro="" textlink="">
      <xdr:nvSpPr>
        <xdr:cNvPr id="152" name="円/楕円 151"/>
        <xdr:cNvSpPr/>
      </xdr:nvSpPr>
      <xdr:spPr>
        <a:xfrm>
          <a:off x="12954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22</xdr:row>
      <xdr:rowOff>16273</xdr:rowOff>
    </xdr:from>
    <xdr:ext cx="762000" cy="259045"/>
    <xdr:sp macro="" textlink="">
      <xdr:nvSpPr>
        <xdr:cNvPr id="153" name="テキスト ボックス 152"/>
        <xdr:cNvSpPr txBox="1"/>
      </xdr:nvSpPr>
      <xdr:spPr>
        <a:xfrm>
          <a:off x="12623800" y="37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類似団体と比較してもかなり低い数値となっているが、これは年少人口割合及び生産年齢人口の割合が高く、高齢者人口の割合が低いという人口構成の特性が大きな要因と考えられる。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今後は高齢化率の上昇に伴い扶助費の増加が見込まれる。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53</xdr:row>
      <xdr:rowOff>107950</xdr:rowOff>
    </xdr:to>
    <xdr:cxnSp macro="">
      <xdr:nvCxnSpPr>
        <xdr:cNvPr id="186" name="直線コネクタ 185"/>
        <xdr:cNvCxnSpPr/>
      </xdr:nvCxnSpPr>
      <xdr:spPr>
        <a:xfrm>
          <a:off x="3987800" y="914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57150</xdr:rowOff>
    </xdr:to>
    <xdr:cxnSp macro="">
      <xdr:nvCxnSpPr>
        <xdr:cNvPr id="189" name="直線コネクタ 188"/>
        <xdr:cNvCxnSpPr/>
      </xdr:nvCxnSpPr>
      <xdr:spPr>
        <a:xfrm>
          <a:off x="3098800" y="914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57150</xdr:rowOff>
    </xdr:from>
    <xdr:to>
      <xdr:col>4</xdr:col>
      <xdr:colOff>346075</xdr:colOff>
      <xdr:row>53</xdr:row>
      <xdr:rowOff>120650</xdr:rowOff>
    </xdr:to>
    <xdr:cxnSp macro="">
      <xdr:nvCxnSpPr>
        <xdr:cNvPr id="192" name="直線コネクタ 191"/>
        <xdr:cNvCxnSpPr/>
      </xdr:nvCxnSpPr>
      <xdr:spPr>
        <a:xfrm flipV="1">
          <a:off x="2209800" y="914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120650</xdr:rowOff>
    </xdr:to>
    <xdr:cxnSp macro="">
      <xdr:nvCxnSpPr>
        <xdr:cNvPr id="195" name="直線コネクタ 194"/>
        <xdr:cNvCxnSpPr/>
      </xdr:nvCxnSpPr>
      <xdr:spPr>
        <a:xfrm>
          <a:off x="1320800" y="918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5" name="円/楕円 204"/>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6"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7" name="円/楕円 206"/>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08" name="テキスト ボックス 207"/>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6350</xdr:rowOff>
    </xdr:from>
    <xdr:to>
      <xdr:col>4</xdr:col>
      <xdr:colOff>396875</xdr:colOff>
      <xdr:row>53</xdr:row>
      <xdr:rowOff>107950</xdr:rowOff>
    </xdr:to>
    <xdr:sp macro="" textlink="">
      <xdr:nvSpPr>
        <xdr:cNvPr id="209" name="円/楕円 208"/>
        <xdr:cNvSpPr/>
      </xdr:nvSpPr>
      <xdr:spPr>
        <a:xfrm>
          <a:off x="3048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118127</xdr:rowOff>
    </xdr:from>
    <xdr:ext cx="762000" cy="259045"/>
    <xdr:sp macro="" textlink="">
      <xdr:nvSpPr>
        <xdr:cNvPr id="210" name="テキスト ボックス 209"/>
        <xdr:cNvSpPr txBox="1"/>
      </xdr:nvSpPr>
      <xdr:spPr>
        <a:xfrm>
          <a:off x="2717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69850</xdr:rowOff>
    </xdr:from>
    <xdr:to>
      <xdr:col>3</xdr:col>
      <xdr:colOff>193675</xdr:colOff>
      <xdr:row>54</xdr:row>
      <xdr:rowOff>0</xdr:rowOff>
    </xdr:to>
    <xdr:sp macro="" textlink="">
      <xdr:nvSpPr>
        <xdr:cNvPr id="211" name="円/楕円 210"/>
        <xdr:cNvSpPr/>
      </xdr:nvSpPr>
      <xdr:spPr>
        <a:xfrm>
          <a:off x="2159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10177</xdr:rowOff>
    </xdr:from>
    <xdr:ext cx="762000" cy="259045"/>
    <xdr:sp macro="" textlink="">
      <xdr:nvSpPr>
        <xdr:cNvPr id="212" name="テキスト ボックス 211"/>
        <xdr:cNvSpPr txBox="1"/>
      </xdr:nvSpPr>
      <xdr:spPr>
        <a:xfrm>
          <a:off x="1828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44450</xdr:rowOff>
    </xdr:from>
    <xdr:to>
      <xdr:col>1</xdr:col>
      <xdr:colOff>676275</xdr:colOff>
      <xdr:row>53</xdr:row>
      <xdr:rowOff>146050</xdr:rowOff>
    </xdr:to>
    <xdr:sp macro="" textlink="">
      <xdr:nvSpPr>
        <xdr:cNvPr id="213" name="円/楕円 212"/>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156227</xdr:rowOff>
    </xdr:from>
    <xdr:ext cx="762000" cy="259045"/>
    <xdr:sp macro="" textlink="">
      <xdr:nvSpPr>
        <xdr:cNvPr id="214" name="テキスト ボックス 213"/>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その他には維持補修費と繰出金が含まれている。類似団体の平均は下回っているが、年々数値が増えており、</a:t>
          </a:r>
          <a:r>
            <a:rPr kumimoji="1" lang="en-US" altLang="ja-JP" sz="1300">
              <a:latin typeface="ＭＳ Ｐゴシック"/>
            </a:rPr>
            <a:t>H26</a:t>
          </a:r>
          <a:r>
            <a:rPr kumimoji="1" lang="ja-JP" altLang="en-US" sz="1300">
              <a:latin typeface="ＭＳ Ｐゴシック"/>
            </a:rPr>
            <a:t>よりも</a:t>
          </a:r>
          <a:r>
            <a:rPr kumimoji="1" lang="en-US" altLang="ja-JP" sz="1300">
              <a:latin typeface="ＭＳ Ｐゴシック"/>
            </a:rPr>
            <a:t>0.9</a:t>
          </a:r>
          <a:r>
            <a:rPr kumimoji="1" lang="ja-JP" altLang="en-US" sz="1300">
              <a:latin typeface="ＭＳ Ｐゴシック"/>
            </a:rPr>
            <a:t>ポイントの増となっている。</a:t>
          </a:r>
          <a:endParaRPr kumimoji="1" lang="en-US" altLang="ja-JP" sz="1300">
            <a:latin typeface="ＭＳ Ｐゴシック"/>
          </a:endParaRPr>
        </a:p>
        <a:p>
          <a:r>
            <a:rPr kumimoji="1" lang="ja-JP" altLang="en-US" sz="1300">
              <a:latin typeface="ＭＳ Ｐゴシック"/>
            </a:rPr>
            <a:t>これは繰出金の増加が主な要因であるが、特別会計に対する繰出金については、独立採算の原則から必要に応じて料金等を見直すことで適正化し、普通会計から特別会計への繰出金の削減に努める。 </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98425</xdr:rowOff>
    </xdr:to>
    <xdr:cxnSp macro="">
      <xdr:nvCxnSpPr>
        <xdr:cNvPr id="251" name="直線コネクタ 250"/>
        <xdr:cNvCxnSpPr/>
      </xdr:nvCxnSpPr>
      <xdr:spPr>
        <a:xfrm>
          <a:off x="15671800" y="9766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107950</xdr:rowOff>
    </xdr:from>
    <xdr:to>
      <xdr:col>22</xdr:col>
      <xdr:colOff>565150</xdr:colOff>
      <xdr:row>56</xdr:row>
      <xdr:rowOff>165100</xdr:rowOff>
    </xdr:to>
    <xdr:cxnSp macro="">
      <xdr:nvCxnSpPr>
        <xdr:cNvPr id="254" name="直線コネクタ 253"/>
        <xdr:cNvCxnSpPr/>
      </xdr:nvCxnSpPr>
      <xdr:spPr>
        <a:xfrm>
          <a:off x="14782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69850</xdr:rowOff>
    </xdr:from>
    <xdr:to>
      <xdr:col>21</xdr:col>
      <xdr:colOff>361950</xdr:colOff>
      <xdr:row>56</xdr:row>
      <xdr:rowOff>107950</xdr:rowOff>
    </xdr:to>
    <xdr:cxnSp macro="">
      <xdr:nvCxnSpPr>
        <xdr:cNvPr id="257" name="直線コネクタ 256"/>
        <xdr:cNvCxnSpPr/>
      </xdr:nvCxnSpPr>
      <xdr:spPr>
        <a:xfrm>
          <a:off x="13893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19702</xdr:rowOff>
    </xdr:from>
    <xdr:ext cx="762000" cy="259045"/>
    <xdr:sp macro="" textlink="">
      <xdr:nvSpPr>
        <xdr:cNvPr id="259" name="テキスト ボックス 258"/>
        <xdr:cNvSpPr txBox="1"/>
      </xdr:nvSpPr>
      <xdr:spPr>
        <a:xfrm>
          <a:off x="14401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22225</xdr:rowOff>
    </xdr:from>
    <xdr:to>
      <xdr:col>20</xdr:col>
      <xdr:colOff>158750</xdr:colOff>
      <xdr:row>56</xdr:row>
      <xdr:rowOff>69850</xdr:rowOff>
    </xdr:to>
    <xdr:cxnSp macro="">
      <xdr:nvCxnSpPr>
        <xdr:cNvPr id="260" name="直線コネクタ 259"/>
        <xdr:cNvCxnSpPr/>
      </xdr:nvCxnSpPr>
      <xdr:spPr>
        <a:xfrm>
          <a:off x="13004800" y="9623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29227</xdr:rowOff>
    </xdr:from>
    <xdr:ext cx="762000" cy="259045"/>
    <xdr:sp macro="" textlink="">
      <xdr:nvSpPr>
        <xdr:cNvPr id="264" name="テキスト ボックス 263"/>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0" name="円/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57150</xdr:rowOff>
    </xdr:from>
    <xdr:to>
      <xdr:col>21</xdr:col>
      <xdr:colOff>412750</xdr:colOff>
      <xdr:row>56</xdr:row>
      <xdr:rowOff>158750</xdr:rowOff>
    </xdr:to>
    <xdr:sp macro="" textlink="">
      <xdr:nvSpPr>
        <xdr:cNvPr id="274" name="円/楕円 273"/>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168927</xdr:rowOff>
    </xdr:from>
    <xdr:ext cx="762000" cy="259045"/>
    <xdr:sp macro="" textlink="">
      <xdr:nvSpPr>
        <xdr:cNvPr id="275" name="テキスト ボックス 274"/>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19050</xdr:rowOff>
    </xdr:from>
    <xdr:to>
      <xdr:col>20</xdr:col>
      <xdr:colOff>209550</xdr:colOff>
      <xdr:row>56</xdr:row>
      <xdr:rowOff>120650</xdr:rowOff>
    </xdr:to>
    <xdr:sp macro="" textlink="">
      <xdr:nvSpPr>
        <xdr:cNvPr id="276" name="円/楕円 275"/>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130827</xdr:rowOff>
    </xdr:from>
    <xdr:ext cx="762000" cy="259045"/>
    <xdr:sp macro="" textlink="">
      <xdr:nvSpPr>
        <xdr:cNvPr id="277" name="テキスト ボックス 276"/>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142875</xdr:rowOff>
    </xdr:from>
    <xdr:to>
      <xdr:col>19</xdr:col>
      <xdr:colOff>6350</xdr:colOff>
      <xdr:row>56</xdr:row>
      <xdr:rowOff>73025</xdr:rowOff>
    </xdr:to>
    <xdr:sp macro="" textlink="">
      <xdr:nvSpPr>
        <xdr:cNvPr id="278" name="円/楕円 277"/>
        <xdr:cNvSpPr/>
      </xdr:nvSpPr>
      <xdr:spPr>
        <a:xfrm>
          <a:off x="12954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83202</xdr:rowOff>
    </xdr:from>
    <xdr:ext cx="762000" cy="259045"/>
    <xdr:sp macro="" textlink="">
      <xdr:nvSpPr>
        <xdr:cNvPr id="279" name="テキスト ボックス 278"/>
        <xdr:cNvSpPr txBox="1"/>
      </xdr:nvSpPr>
      <xdr:spPr>
        <a:xfrm>
          <a:off x="12623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補助費等の割合は類似団体平均に比べ、</a:t>
          </a:r>
          <a:r>
            <a:rPr kumimoji="1" lang="en-US" altLang="ja-JP" sz="1300">
              <a:latin typeface="ＭＳ Ｐゴシック"/>
            </a:rPr>
            <a:t>5.1</a:t>
          </a:r>
          <a:r>
            <a:rPr kumimoji="1" lang="ja-JP" altLang="en-US" sz="1300">
              <a:latin typeface="ＭＳ Ｐゴシック"/>
            </a:rPr>
            <a:t>ポイント下回っている。ごみ処理、消防業務を単独で行っているため、他団体への負担金が少ないことが要因として挙げられる。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年度から消防業務が一部事務組合へ移管されたことから、今後補助費等が増加することが見込まれる。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144145</xdr:rowOff>
    </xdr:from>
    <xdr:to>
      <xdr:col>24</xdr:col>
      <xdr:colOff>31750</xdr:colOff>
      <xdr:row>36</xdr:row>
      <xdr:rowOff>1270</xdr:rowOff>
    </xdr:to>
    <xdr:cxnSp macro="">
      <xdr:nvCxnSpPr>
        <xdr:cNvPr id="307" name="直線コネクタ 306"/>
        <xdr:cNvCxnSpPr/>
      </xdr:nvCxnSpPr>
      <xdr:spPr>
        <a:xfrm>
          <a:off x="15671800" y="61448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144145</xdr:rowOff>
    </xdr:from>
    <xdr:to>
      <xdr:col>22</xdr:col>
      <xdr:colOff>565150</xdr:colOff>
      <xdr:row>36</xdr:row>
      <xdr:rowOff>18415</xdr:rowOff>
    </xdr:to>
    <xdr:cxnSp macro="">
      <xdr:nvCxnSpPr>
        <xdr:cNvPr id="310" name="直線コネクタ 309"/>
        <xdr:cNvCxnSpPr/>
      </xdr:nvCxnSpPr>
      <xdr:spPr>
        <a:xfrm flipV="1">
          <a:off x="14782800" y="6144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31132</xdr:rowOff>
    </xdr:from>
    <xdr:ext cx="736600" cy="259045"/>
    <xdr:sp macro="" textlink="">
      <xdr:nvSpPr>
        <xdr:cNvPr id="312" name="テキスト ボックス 311"/>
        <xdr:cNvSpPr txBox="1"/>
      </xdr:nvSpPr>
      <xdr:spPr>
        <a:xfrm>
          <a:off x="15290800" y="654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167005</xdr:rowOff>
    </xdr:from>
    <xdr:to>
      <xdr:col>21</xdr:col>
      <xdr:colOff>361950</xdr:colOff>
      <xdr:row>36</xdr:row>
      <xdr:rowOff>18415</xdr:rowOff>
    </xdr:to>
    <xdr:cxnSp macro="">
      <xdr:nvCxnSpPr>
        <xdr:cNvPr id="313" name="直線コネクタ 312"/>
        <xdr:cNvCxnSpPr/>
      </xdr:nvCxnSpPr>
      <xdr:spPr>
        <a:xfrm>
          <a:off x="13893800" y="6167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36847</xdr:rowOff>
    </xdr:from>
    <xdr:ext cx="762000" cy="259045"/>
    <xdr:sp macro="" textlink="">
      <xdr:nvSpPr>
        <xdr:cNvPr id="315" name="テキスト ボックス 314"/>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167005</xdr:rowOff>
    </xdr:from>
    <xdr:to>
      <xdr:col>20</xdr:col>
      <xdr:colOff>158750</xdr:colOff>
      <xdr:row>36</xdr:row>
      <xdr:rowOff>52705</xdr:rowOff>
    </xdr:to>
    <xdr:cxnSp macro="">
      <xdr:nvCxnSpPr>
        <xdr:cNvPr id="316" name="直線コネクタ 315"/>
        <xdr:cNvCxnSpPr/>
      </xdr:nvCxnSpPr>
      <xdr:spPr>
        <a:xfrm flipV="1">
          <a:off x="13004800" y="61677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31132</xdr:rowOff>
    </xdr:from>
    <xdr:ext cx="762000" cy="259045"/>
    <xdr:sp macro="" textlink="">
      <xdr:nvSpPr>
        <xdr:cNvPr id="318" name="テキスト ボックス 317"/>
        <xdr:cNvSpPr txBox="1"/>
      </xdr:nvSpPr>
      <xdr:spPr>
        <a:xfrm>
          <a:off x="13512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156862</xdr:rowOff>
    </xdr:from>
    <xdr:ext cx="762000" cy="259045"/>
    <xdr:sp macro="" textlink="">
      <xdr:nvSpPr>
        <xdr:cNvPr id="320" name="テキスト ボックス 319"/>
        <xdr:cNvSpPr txBox="1"/>
      </xdr:nvSpPr>
      <xdr:spPr>
        <a:xfrm>
          <a:off x="12623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121920</xdr:rowOff>
    </xdr:from>
    <xdr:to>
      <xdr:col>24</xdr:col>
      <xdr:colOff>82550</xdr:colOff>
      <xdr:row>36</xdr:row>
      <xdr:rowOff>52070</xdr:rowOff>
    </xdr:to>
    <xdr:sp macro="" textlink="">
      <xdr:nvSpPr>
        <xdr:cNvPr id="326" name="円/楕円 325"/>
        <xdr:cNvSpPr/>
      </xdr:nvSpPr>
      <xdr:spPr>
        <a:xfrm>
          <a:off x="16459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138447</xdr:rowOff>
    </xdr:from>
    <xdr:ext cx="762000" cy="259045"/>
    <xdr:sp macro="" textlink="">
      <xdr:nvSpPr>
        <xdr:cNvPr id="327" name="補助費等該当値テキスト"/>
        <xdr:cNvSpPr txBox="1"/>
      </xdr:nvSpPr>
      <xdr:spPr>
        <a:xfrm>
          <a:off x="16598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93345</xdr:rowOff>
    </xdr:from>
    <xdr:to>
      <xdr:col>22</xdr:col>
      <xdr:colOff>615950</xdr:colOff>
      <xdr:row>36</xdr:row>
      <xdr:rowOff>23495</xdr:rowOff>
    </xdr:to>
    <xdr:sp macro="" textlink="">
      <xdr:nvSpPr>
        <xdr:cNvPr id="328" name="円/楕円 327"/>
        <xdr:cNvSpPr/>
      </xdr:nvSpPr>
      <xdr:spPr>
        <a:xfrm>
          <a:off x="15621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33672</xdr:rowOff>
    </xdr:from>
    <xdr:ext cx="736600" cy="259045"/>
    <xdr:sp macro="" textlink="">
      <xdr:nvSpPr>
        <xdr:cNvPr id="329" name="テキスト ボックス 328"/>
        <xdr:cNvSpPr txBox="1"/>
      </xdr:nvSpPr>
      <xdr:spPr>
        <a:xfrm>
          <a:off x="15290800" y="586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139065</xdr:rowOff>
    </xdr:from>
    <xdr:to>
      <xdr:col>21</xdr:col>
      <xdr:colOff>412750</xdr:colOff>
      <xdr:row>36</xdr:row>
      <xdr:rowOff>69215</xdr:rowOff>
    </xdr:to>
    <xdr:sp macro="" textlink="">
      <xdr:nvSpPr>
        <xdr:cNvPr id="330" name="円/楕円 329"/>
        <xdr:cNvSpPr/>
      </xdr:nvSpPr>
      <xdr:spPr>
        <a:xfrm>
          <a:off x="14732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79392</xdr:rowOff>
    </xdr:from>
    <xdr:ext cx="762000" cy="259045"/>
    <xdr:sp macro="" textlink="">
      <xdr:nvSpPr>
        <xdr:cNvPr id="331" name="テキスト ボックス 330"/>
        <xdr:cNvSpPr txBox="1"/>
      </xdr:nvSpPr>
      <xdr:spPr>
        <a:xfrm>
          <a:off x="14401800" y="590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116205</xdr:rowOff>
    </xdr:from>
    <xdr:to>
      <xdr:col>20</xdr:col>
      <xdr:colOff>209550</xdr:colOff>
      <xdr:row>36</xdr:row>
      <xdr:rowOff>46355</xdr:rowOff>
    </xdr:to>
    <xdr:sp macro="" textlink="">
      <xdr:nvSpPr>
        <xdr:cNvPr id="332" name="円/楕円 331"/>
        <xdr:cNvSpPr/>
      </xdr:nvSpPr>
      <xdr:spPr>
        <a:xfrm>
          <a:off x="13843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56532</xdr:rowOff>
    </xdr:from>
    <xdr:ext cx="762000" cy="259045"/>
    <xdr:sp macro="" textlink="">
      <xdr:nvSpPr>
        <xdr:cNvPr id="333" name="テキスト ボックス 332"/>
        <xdr:cNvSpPr txBox="1"/>
      </xdr:nvSpPr>
      <xdr:spPr>
        <a:xfrm>
          <a:off x="13512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1905</xdr:rowOff>
    </xdr:from>
    <xdr:to>
      <xdr:col>19</xdr:col>
      <xdr:colOff>6350</xdr:colOff>
      <xdr:row>36</xdr:row>
      <xdr:rowOff>103505</xdr:rowOff>
    </xdr:to>
    <xdr:sp macro="" textlink="">
      <xdr:nvSpPr>
        <xdr:cNvPr id="334" name="円/楕円 333"/>
        <xdr:cNvSpPr/>
      </xdr:nvSpPr>
      <xdr:spPr>
        <a:xfrm>
          <a:off x="12954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113682</xdr:rowOff>
    </xdr:from>
    <xdr:ext cx="762000" cy="259045"/>
    <xdr:sp macro="" textlink="">
      <xdr:nvSpPr>
        <xdr:cNvPr id="335" name="テキスト ボックス 334"/>
        <xdr:cNvSpPr txBox="1"/>
      </xdr:nvSpPr>
      <xdr:spPr>
        <a:xfrm>
          <a:off x="12623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平成初期に建設した運動公園施設などの償還が済んだことにより、公債費は前年度から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ポイントの減少となっている。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今後は公共施設の老朽化に伴い、更新や大規模改修が見込まれるが、公共施設等総合管理計画に基づき、事業の平準化を図り、比率の上昇の抑制に努める。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69850</xdr:rowOff>
    </xdr:to>
    <xdr:cxnSp macro="">
      <xdr:nvCxnSpPr>
        <xdr:cNvPr id="365" name="直線コネクタ 364"/>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69850</xdr:rowOff>
    </xdr:from>
    <xdr:to>
      <xdr:col>5</xdr:col>
      <xdr:colOff>549275</xdr:colOff>
      <xdr:row>78</xdr:row>
      <xdr:rowOff>12700</xdr:rowOff>
    </xdr:to>
    <xdr:cxnSp macro="">
      <xdr:nvCxnSpPr>
        <xdr:cNvPr id="368" name="直線コネクタ 367"/>
        <xdr:cNvCxnSpPr/>
      </xdr:nvCxnSpPr>
      <xdr:spPr>
        <a:xfrm flipV="1">
          <a:off x="3098800" y="13271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78</xdr:row>
      <xdr:rowOff>12700</xdr:rowOff>
    </xdr:to>
    <xdr:cxnSp macro="">
      <xdr:nvCxnSpPr>
        <xdr:cNvPr id="371" name="直線コネクタ 370"/>
        <xdr:cNvCxnSpPr/>
      </xdr:nvCxnSpPr>
      <xdr:spPr>
        <a:xfrm>
          <a:off x="2209800" y="132852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97282</xdr:rowOff>
    </xdr:to>
    <xdr:cxnSp macro="">
      <xdr:nvCxnSpPr>
        <xdr:cNvPr id="374" name="直線コネクタ 373"/>
        <xdr:cNvCxnSpPr/>
      </xdr:nvCxnSpPr>
      <xdr:spPr>
        <a:xfrm flipV="1">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78" name="テキスト ボックス 377"/>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4" name="円/楕円 383"/>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5"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6" name="円/楕円 385"/>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7" name="テキスト ボックス 386"/>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133350</xdr:rowOff>
    </xdr:from>
    <xdr:to>
      <xdr:col>4</xdr:col>
      <xdr:colOff>396875</xdr:colOff>
      <xdr:row>78</xdr:row>
      <xdr:rowOff>63500</xdr:rowOff>
    </xdr:to>
    <xdr:sp macro="" textlink="">
      <xdr:nvSpPr>
        <xdr:cNvPr id="388" name="円/楕円 387"/>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89" name="テキスト ボックス 388"/>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0" name="円/楕円 389"/>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1" name="テキスト ボックス 39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2" name="円/楕円 391"/>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3" name="テキスト ボックス 392"/>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a:rPr>
            <a:t>H26</a:t>
          </a:r>
          <a:r>
            <a:rPr kumimoji="1" lang="ja-JP" altLang="en-US" sz="1300" baseline="0">
              <a:latin typeface="ＭＳ Ｐゴシック"/>
            </a:rPr>
            <a:t>よりも</a:t>
          </a:r>
          <a:r>
            <a:rPr kumimoji="1" lang="en-US" altLang="ja-JP" sz="1300" baseline="0">
              <a:latin typeface="ＭＳ Ｐゴシック"/>
            </a:rPr>
            <a:t>3</a:t>
          </a:r>
          <a:r>
            <a:rPr kumimoji="1" lang="ja-JP" altLang="en-US" sz="1300" baseline="0">
              <a:latin typeface="ＭＳ Ｐゴシック"/>
            </a:rPr>
            <a:t>ポイント増加し、類似団体を</a:t>
          </a:r>
          <a:r>
            <a:rPr kumimoji="1" lang="en-US" altLang="ja-JP" sz="1300" baseline="0">
              <a:latin typeface="ＭＳ Ｐゴシック"/>
            </a:rPr>
            <a:t>0.7</a:t>
          </a:r>
          <a:r>
            <a:rPr kumimoji="1" lang="ja-JP" altLang="en-US" sz="1300" baseline="0">
              <a:latin typeface="ＭＳ Ｐゴシック"/>
            </a:rPr>
            <a:t>ポイント上回る数値となっている。これは物件費や繰出金の増加が主な要因である。</a:t>
          </a:r>
          <a:endParaRPr kumimoji="1" lang="en-US" altLang="ja-JP" sz="1300" baseline="0">
            <a:latin typeface="ＭＳ Ｐゴシック"/>
          </a:endParaRPr>
        </a:p>
        <a:p>
          <a:r>
            <a:rPr kumimoji="1" lang="ja-JP" altLang="en-US" sz="1300" baseline="0">
              <a:latin typeface="ＭＳ Ｐゴシック"/>
            </a:rPr>
            <a:t>今後においては事業内容や経常経費の見直しに取り組み物件費の削減に努める。 </a:t>
          </a:r>
          <a:endParaRPr kumimoji="1" lang="en-US" altLang="ja-JP" sz="1300" baseline="0">
            <a:latin typeface="ＭＳ Ｐゴシック"/>
          </a:endParaRPr>
        </a:p>
        <a:p>
          <a:endParaRPr kumimoji="1" lang="en-US" altLang="ja-JP" sz="1300" baseline="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145287</xdr:rowOff>
    </xdr:to>
    <xdr:cxnSp macro="">
      <xdr:nvCxnSpPr>
        <xdr:cNvPr id="424" name="直線コネクタ 423"/>
        <xdr:cNvCxnSpPr/>
      </xdr:nvCxnSpPr>
      <xdr:spPr>
        <a:xfrm>
          <a:off x="15671800" y="13029185"/>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77</xdr:row>
      <xdr:rowOff>24130</xdr:rowOff>
    </xdr:to>
    <xdr:cxnSp macro="">
      <xdr:nvCxnSpPr>
        <xdr:cNvPr id="427" name="直線コネクタ 426"/>
        <xdr:cNvCxnSpPr/>
      </xdr:nvCxnSpPr>
      <xdr:spPr>
        <a:xfrm flipV="1">
          <a:off x="14782800" y="1302918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158005</xdr:rowOff>
    </xdr:from>
    <xdr:ext cx="736600" cy="259045"/>
    <xdr:sp macro="" textlink="">
      <xdr:nvSpPr>
        <xdr:cNvPr id="429" name="テキスト ボックス 428"/>
        <xdr:cNvSpPr txBox="1"/>
      </xdr:nvSpPr>
      <xdr:spPr>
        <a:xfrm>
          <a:off x="15290800" y="1318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145287</xdr:rowOff>
    </xdr:from>
    <xdr:to>
      <xdr:col>21</xdr:col>
      <xdr:colOff>361950</xdr:colOff>
      <xdr:row>77</xdr:row>
      <xdr:rowOff>24130</xdr:rowOff>
    </xdr:to>
    <xdr:cxnSp macro="">
      <xdr:nvCxnSpPr>
        <xdr:cNvPr id="430" name="直線コネクタ 429"/>
        <xdr:cNvCxnSpPr/>
      </xdr:nvCxnSpPr>
      <xdr:spPr>
        <a:xfrm>
          <a:off x="13893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155973</xdr:rowOff>
    </xdr:from>
    <xdr:ext cx="762000" cy="259045"/>
    <xdr:sp macro="" textlink="">
      <xdr:nvSpPr>
        <xdr:cNvPr id="432" name="テキスト ボックス 431"/>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145287</xdr:rowOff>
    </xdr:from>
    <xdr:to>
      <xdr:col>20</xdr:col>
      <xdr:colOff>158750</xdr:colOff>
      <xdr:row>77</xdr:row>
      <xdr:rowOff>74422</xdr:rowOff>
    </xdr:to>
    <xdr:cxnSp macro="">
      <xdr:nvCxnSpPr>
        <xdr:cNvPr id="433" name="直線コネクタ 432"/>
        <xdr:cNvCxnSpPr/>
      </xdr:nvCxnSpPr>
      <xdr:spPr>
        <a:xfrm flipV="1">
          <a:off x="13004800" y="131754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37" name="テキスト ボックス 436"/>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3" name="円/楕円 442"/>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66564</xdr:rowOff>
    </xdr:from>
    <xdr:ext cx="762000" cy="259045"/>
    <xdr:sp macro="" textlink="">
      <xdr:nvSpPr>
        <xdr:cNvPr id="444"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45" name="円/楕円 444"/>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46" name="テキスト ボックス 445"/>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144780</xdr:rowOff>
    </xdr:from>
    <xdr:to>
      <xdr:col>21</xdr:col>
      <xdr:colOff>412750</xdr:colOff>
      <xdr:row>77</xdr:row>
      <xdr:rowOff>74930</xdr:rowOff>
    </xdr:to>
    <xdr:sp macro="" textlink="">
      <xdr:nvSpPr>
        <xdr:cNvPr id="447" name="円/楕円 446"/>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8" name="テキスト ボックス 447"/>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49" name="円/楕円 448"/>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9414</xdr:rowOff>
    </xdr:from>
    <xdr:ext cx="762000" cy="259045"/>
    <xdr:sp macro="" textlink="">
      <xdr:nvSpPr>
        <xdr:cNvPr id="450" name="テキスト ボックス 449"/>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23622</xdr:rowOff>
    </xdr:from>
    <xdr:to>
      <xdr:col>19</xdr:col>
      <xdr:colOff>6350</xdr:colOff>
      <xdr:row>77</xdr:row>
      <xdr:rowOff>125222</xdr:rowOff>
    </xdr:to>
    <xdr:sp macro="" textlink="">
      <xdr:nvSpPr>
        <xdr:cNvPr id="451" name="円/楕円 450"/>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109999</xdr:rowOff>
    </xdr:from>
    <xdr:ext cx="762000" cy="259045"/>
    <xdr:sp macro="" textlink="">
      <xdr:nvSpPr>
        <xdr:cNvPr id="452" name="テキスト ボックス 451"/>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静岡県裾野市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144526</xdr:rowOff>
    </xdr:from>
    <xdr:to>
      <xdr:col>4</xdr:col>
      <xdr:colOff>1117600</xdr:colOff>
      <xdr:row>15</xdr:row>
      <xdr:rowOff>148412</xdr:rowOff>
    </xdr:to>
    <xdr:cxnSp macro="">
      <xdr:nvCxnSpPr>
        <xdr:cNvPr id="50" name="直線コネクタ 49"/>
        <xdr:cNvCxnSpPr/>
      </xdr:nvCxnSpPr>
      <xdr:spPr bwMode="auto">
        <a:xfrm>
          <a:off x="5003800" y="2763901"/>
          <a:ext cx="647700" cy="3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144526</xdr:rowOff>
    </xdr:from>
    <xdr:to>
      <xdr:col>4</xdr:col>
      <xdr:colOff>469900</xdr:colOff>
      <xdr:row>16</xdr:row>
      <xdr:rowOff>14757</xdr:rowOff>
    </xdr:to>
    <xdr:cxnSp macro="">
      <xdr:nvCxnSpPr>
        <xdr:cNvPr id="53" name="直線コネクタ 52"/>
        <xdr:cNvCxnSpPr/>
      </xdr:nvCxnSpPr>
      <xdr:spPr bwMode="auto">
        <a:xfrm flipV="1">
          <a:off x="4305300" y="2763901"/>
          <a:ext cx="698500" cy="4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14757</xdr:rowOff>
    </xdr:from>
    <xdr:to>
      <xdr:col>3</xdr:col>
      <xdr:colOff>904875</xdr:colOff>
      <xdr:row>16</xdr:row>
      <xdr:rowOff>15024</xdr:rowOff>
    </xdr:to>
    <xdr:cxnSp macro="">
      <xdr:nvCxnSpPr>
        <xdr:cNvPr id="56" name="直線コネクタ 55"/>
        <xdr:cNvCxnSpPr/>
      </xdr:nvCxnSpPr>
      <xdr:spPr bwMode="auto">
        <a:xfrm flipV="1">
          <a:off x="3606800" y="2805582"/>
          <a:ext cx="6985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150527</xdr:rowOff>
    </xdr:from>
    <xdr:to>
      <xdr:col>3</xdr:col>
      <xdr:colOff>206375</xdr:colOff>
      <xdr:row>16</xdr:row>
      <xdr:rowOff>15024</xdr:rowOff>
    </xdr:to>
    <xdr:cxnSp macro="">
      <xdr:nvCxnSpPr>
        <xdr:cNvPr id="59" name="直線コネクタ 58"/>
        <xdr:cNvCxnSpPr/>
      </xdr:nvCxnSpPr>
      <xdr:spPr bwMode="auto">
        <a:xfrm>
          <a:off x="2908300" y="2769902"/>
          <a:ext cx="698500" cy="3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97612</xdr:rowOff>
    </xdr:from>
    <xdr:to>
      <xdr:col>5</xdr:col>
      <xdr:colOff>34925</xdr:colOff>
      <xdr:row>16</xdr:row>
      <xdr:rowOff>27762</xdr:rowOff>
    </xdr:to>
    <xdr:sp macro="" textlink="">
      <xdr:nvSpPr>
        <xdr:cNvPr id="69" name="円/楕円 68"/>
        <xdr:cNvSpPr/>
      </xdr:nvSpPr>
      <xdr:spPr bwMode="auto">
        <a:xfrm>
          <a:off x="5600700" y="2716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114139</xdr:rowOff>
    </xdr:from>
    <xdr:ext cx="762000" cy="259045"/>
    <xdr:sp macro="" textlink="">
      <xdr:nvSpPr>
        <xdr:cNvPr id="70" name="人口1人当たり決算額の推移該当値テキスト130"/>
        <xdr:cNvSpPr txBox="1"/>
      </xdr:nvSpPr>
      <xdr:spPr>
        <a:xfrm>
          <a:off x="5740400" y="256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81,376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93726</xdr:rowOff>
    </xdr:from>
    <xdr:to>
      <xdr:col>4</xdr:col>
      <xdr:colOff>520700</xdr:colOff>
      <xdr:row>16</xdr:row>
      <xdr:rowOff>23876</xdr:rowOff>
    </xdr:to>
    <xdr:sp macro="" textlink="">
      <xdr:nvSpPr>
        <xdr:cNvPr id="71" name="円/楕円 70"/>
        <xdr:cNvSpPr/>
      </xdr:nvSpPr>
      <xdr:spPr bwMode="auto">
        <a:xfrm>
          <a:off x="4953000" y="271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34053</xdr:rowOff>
    </xdr:from>
    <xdr:ext cx="736600" cy="259045"/>
    <xdr:sp macro="" textlink="">
      <xdr:nvSpPr>
        <xdr:cNvPr id="72" name="テキスト ボックス 71"/>
        <xdr:cNvSpPr txBox="1"/>
      </xdr:nvSpPr>
      <xdr:spPr>
        <a:xfrm>
          <a:off x="4622800" y="2481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81,580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135407</xdr:rowOff>
    </xdr:from>
    <xdr:to>
      <xdr:col>3</xdr:col>
      <xdr:colOff>955675</xdr:colOff>
      <xdr:row>16</xdr:row>
      <xdr:rowOff>65557</xdr:rowOff>
    </xdr:to>
    <xdr:sp macro="" textlink="">
      <xdr:nvSpPr>
        <xdr:cNvPr id="73" name="円/楕円 72"/>
        <xdr:cNvSpPr/>
      </xdr:nvSpPr>
      <xdr:spPr bwMode="auto">
        <a:xfrm>
          <a:off x="4254500" y="275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75734</xdr:rowOff>
    </xdr:from>
    <xdr:ext cx="762000" cy="259045"/>
    <xdr:sp macro="" textlink="">
      <xdr:nvSpPr>
        <xdr:cNvPr id="74" name="テキスト ボックス 73"/>
        <xdr:cNvSpPr txBox="1"/>
      </xdr:nvSpPr>
      <xdr:spPr>
        <a:xfrm>
          <a:off x="3924300" y="252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79,392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135674</xdr:rowOff>
    </xdr:from>
    <xdr:to>
      <xdr:col>3</xdr:col>
      <xdr:colOff>257175</xdr:colOff>
      <xdr:row>16</xdr:row>
      <xdr:rowOff>65824</xdr:rowOff>
    </xdr:to>
    <xdr:sp macro="" textlink="">
      <xdr:nvSpPr>
        <xdr:cNvPr id="75" name="円/楕円 74"/>
        <xdr:cNvSpPr/>
      </xdr:nvSpPr>
      <xdr:spPr bwMode="auto">
        <a:xfrm>
          <a:off x="3556000" y="2755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76001</xdr:rowOff>
    </xdr:from>
    <xdr:ext cx="762000" cy="259045"/>
    <xdr:sp macro="" textlink="">
      <xdr:nvSpPr>
        <xdr:cNvPr id="76" name="テキスト ボックス 75"/>
        <xdr:cNvSpPr txBox="1"/>
      </xdr:nvSpPr>
      <xdr:spPr>
        <a:xfrm>
          <a:off x="3225800" y="25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99727</xdr:rowOff>
    </xdr:from>
    <xdr:to>
      <xdr:col>2</xdr:col>
      <xdr:colOff>692150</xdr:colOff>
      <xdr:row>16</xdr:row>
      <xdr:rowOff>29877</xdr:rowOff>
    </xdr:to>
    <xdr:sp macro="" textlink="">
      <xdr:nvSpPr>
        <xdr:cNvPr id="77" name="円/楕円 76"/>
        <xdr:cNvSpPr/>
      </xdr:nvSpPr>
      <xdr:spPr bwMode="auto">
        <a:xfrm>
          <a:off x="2857500" y="271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40054</xdr:rowOff>
    </xdr:from>
    <xdr:ext cx="762000" cy="259045"/>
    <xdr:sp macro="" textlink="">
      <xdr:nvSpPr>
        <xdr:cNvPr id="78" name="テキスト ボックス 77"/>
        <xdr:cNvSpPr txBox="1"/>
      </xdr:nvSpPr>
      <xdr:spPr>
        <a:xfrm>
          <a:off x="2527300" y="248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145418</xdr:rowOff>
    </xdr:from>
    <xdr:to>
      <xdr:col>4</xdr:col>
      <xdr:colOff>1117600</xdr:colOff>
      <xdr:row>35</xdr:row>
      <xdr:rowOff>151623</xdr:rowOff>
    </xdr:to>
    <xdr:cxnSp macro="">
      <xdr:nvCxnSpPr>
        <xdr:cNvPr id="113" name="直線コネクタ 112"/>
        <xdr:cNvCxnSpPr/>
      </xdr:nvCxnSpPr>
      <xdr:spPr bwMode="auto">
        <a:xfrm flipV="1">
          <a:off x="5003800" y="6755768"/>
          <a:ext cx="6477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130195</xdr:rowOff>
    </xdr:from>
    <xdr:ext cx="762000" cy="259045"/>
    <xdr:sp macro="" textlink="">
      <xdr:nvSpPr>
        <xdr:cNvPr id="114" name="人口1人当たり決算額の推移平均値テキスト445"/>
        <xdr:cNvSpPr txBox="1"/>
      </xdr:nvSpPr>
      <xdr:spPr>
        <a:xfrm>
          <a:off x="5740400" y="6740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72136</xdr:rowOff>
    </xdr:from>
    <xdr:to>
      <xdr:col>4</xdr:col>
      <xdr:colOff>469900</xdr:colOff>
      <xdr:row>35</xdr:row>
      <xdr:rowOff>151623</xdr:rowOff>
    </xdr:to>
    <xdr:cxnSp macro="">
      <xdr:nvCxnSpPr>
        <xdr:cNvPr id="116" name="直線コネクタ 115"/>
        <xdr:cNvCxnSpPr/>
      </xdr:nvCxnSpPr>
      <xdr:spPr bwMode="auto">
        <a:xfrm>
          <a:off x="4305300" y="6682486"/>
          <a:ext cx="698500" cy="7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72136</xdr:rowOff>
    </xdr:from>
    <xdr:to>
      <xdr:col>3</xdr:col>
      <xdr:colOff>904875</xdr:colOff>
      <xdr:row>35</xdr:row>
      <xdr:rowOff>184379</xdr:rowOff>
    </xdr:to>
    <xdr:cxnSp macro="">
      <xdr:nvCxnSpPr>
        <xdr:cNvPr id="119" name="直線コネクタ 118"/>
        <xdr:cNvCxnSpPr/>
      </xdr:nvCxnSpPr>
      <xdr:spPr bwMode="auto">
        <a:xfrm flipV="1">
          <a:off x="3606800" y="6682486"/>
          <a:ext cx="698500" cy="1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110051</xdr:rowOff>
    </xdr:from>
    <xdr:to>
      <xdr:col>3</xdr:col>
      <xdr:colOff>206375</xdr:colOff>
      <xdr:row>35</xdr:row>
      <xdr:rowOff>184379</xdr:rowOff>
    </xdr:to>
    <xdr:cxnSp macro="">
      <xdr:nvCxnSpPr>
        <xdr:cNvPr id="122" name="直線コネクタ 121"/>
        <xdr:cNvCxnSpPr/>
      </xdr:nvCxnSpPr>
      <xdr:spPr bwMode="auto">
        <a:xfrm>
          <a:off x="2908300" y="6720401"/>
          <a:ext cx="698500" cy="74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336828</xdr:rowOff>
    </xdr:from>
    <xdr:ext cx="762000" cy="259045"/>
    <xdr:sp macro="" textlink="">
      <xdr:nvSpPr>
        <xdr:cNvPr id="126" name="テキスト ボックス 125"/>
        <xdr:cNvSpPr txBox="1"/>
      </xdr:nvSpPr>
      <xdr:spPr>
        <a:xfrm>
          <a:off x="2527300" y="62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94618</xdr:rowOff>
    </xdr:from>
    <xdr:to>
      <xdr:col>5</xdr:col>
      <xdr:colOff>34925</xdr:colOff>
      <xdr:row>35</xdr:row>
      <xdr:rowOff>196218</xdr:rowOff>
    </xdr:to>
    <xdr:sp macro="" textlink="">
      <xdr:nvSpPr>
        <xdr:cNvPr id="132" name="円/楕円 131"/>
        <xdr:cNvSpPr/>
      </xdr:nvSpPr>
      <xdr:spPr bwMode="auto">
        <a:xfrm>
          <a:off x="5600700" y="670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282595</xdr:rowOff>
    </xdr:from>
    <xdr:ext cx="762000" cy="259045"/>
    <xdr:sp macro="" textlink="">
      <xdr:nvSpPr>
        <xdr:cNvPr id="133" name="人口1人当たり決算額の推移該当値テキスト445"/>
        <xdr:cNvSpPr txBox="1"/>
      </xdr:nvSpPr>
      <xdr:spPr>
        <a:xfrm>
          <a:off x="5740400" y="655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100823</xdr:rowOff>
    </xdr:from>
    <xdr:to>
      <xdr:col>4</xdr:col>
      <xdr:colOff>520700</xdr:colOff>
      <xdr:row>35</xdr:row>
      <xdr:rowOff>202423</xdr:rowOff>
    </xdr:to>
    <xdr:sp macro="" textlink="">
      <xdr:nvSpPr>
        <xdr:cNvPr id="134" name="円/楕円 133"/>
        <xdr:cNvSpPr/>
      </xdr:nvSpPr>
      <xdr:spPr bwMode="auto">
        <a:xfrm>
          <a:off x="4953000" y="6711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187200</xdr:rowOff>
    </xdr:from>
    <xdr:ext cx="736600" cy="259045"/>
    <xdr:sp macro="" textlink="">
      <xdr:nvSpPr>
        <xdr:cNvPr id="135" name="テキスト ボックス 134"/>
        <xdr:cNvSpPr txBox="1"/>
      </xdr:nvSpPr>
      <xdr:spPr>
        <a:xfrm>
          <a:off x="4622800" y="6797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21336</xdr:rowOff>
    </xdr:from>
    <xdr:to>
      <xdr:col>3</xdr:col>
      <xdr:colOff>955675</xdr:colOff>
      <xdr:row>35</xdr:row>
      <xdr:rowOff>122936</xdr:rowOff>
    </xdr:to>
    <xdr:sp macro="" textlink="">
      <xdr:nvSpPr>
        <xdr:cNvPr id="136" name="円/楕円 135"/>
        <xdr:cNvSpPr/>
      </xdr:nvSpPr>
      <xdr:spPr bwMode="auto">
        <a:xfrm>
          <a:off x="4254500" y="6631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107713</xdr:rowOff>
    </xdr:from>
    <xdr:ext cx="762000" cy="259045"/>
    <xdr:sp macro="" textlink="">
      <xdr:nvSpPr>
        <xdr:cNvPr id="137" name="テキスト ボックス 136"/>
        <xdr:cNvSpPr txBox="1"/>
      </xdr:nvSpPr>
      <xdr:spPr>
        <a:xfrm>
          <a:off x="3924300" y="671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133579</xdr:rowOff>
    </xdr:from>
    <xdr:to>
      <xdr:col>3</xdr:col>
      <xdr:colOff>257175</xdr:colOff>
      <xdr:row>35</xdr:row>
      <xdr:rowOff>235179</xdr:rowOff>
    </xdr:to>
    <xdr:sp macro="" textlink="">
      <xdr:nvSpPr>
        <xdr:cNvPr id="138" name="円/楕円 137"/>
        <xdr:cNvSpPr/>
      </xdr:nvSpPr>
      <xdr:spPr bwMode="auto">
        <a:xfrm>
          <a:off x="3556000" y="6743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219956</xdr:rowOff>
    </xdr:from>
    <xdr:ext cx="762000" cy="259045"/>
    <xdr:sp macro="" textlink="">
      <xdr:nvSpPr>
        <xdr:cNvPr id="139" name="テキスト ボックス 138"/>
        <xdr:cNvSpPr txBox="1"/>
      </xdr:nvSpPr>
      <xdr:spPr>
        <a:xfrm>
          <a:off x="3225800" y="68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59251</xdr:rowOff>
    </xdr:from>
    <xdr:to>
      <xdr:col>2</xdr:col>
      <xdr:colOff>692150</xdr:colOff>
      <xdr:row>35</xdr:row>
      <xdr:rowOff>160851</xdr:rowOff>
    </xdr:to>
    <xdr:sp macro="" textlink="">
      <xdr:nvSpPr>
        <xdr:cNvPr id="140" name="円/楕円 139"/>
        <xdr:cNvSpPr/>
      </xdr:nvSpPr>
      <xdr:spPr bwMode="auto">
        <a:xfrm>
          <a:off x="2857500" y="6669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145628</xdr:rowOff>
    </xdr:from>
    <xdr:ext cx="762000" cy="259045"/>
    <xdr:sp macro="" textlink="">
      <xdr:nvSpPr>
        <xdr:cNvPr id="141" name="テキスト ボックス 140"/>
        <xdr:cNvSpPr txBox="1"/>
      </xdr:nvSpPr>
      <xdr:spPr>
        <a:xfrm>
          <a:off x="2527300" y="67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42637</xdr:rowOff>
    </xdr:from>
    <xdr:to>
      <xdr:col>6</xdr:col>
      <xdr:colOff>511175</xdr:colOff>
      <xdr:row>35</xdr:row>
      <xdr:rowOff>54272</xdr:rowOff>
    </xdr:to>
    <xdr:cxnSp macro="">
      <xdr:nvCxnSpPr>
        <xdr:cNvPr id="59" name="直線コネクタ 58"/>
        <xdr:cNvCxnSpPr/>
      </xdr:nvCxnSpPr>
      <xdr:spPr>
        <a:xfrm>
          <a:off x="3797300" y="6043387"/>
          <a:ext cx="8382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42637</xdr:rowOff>
    </xdr:from>
    <xdr:to>
      <xdr:col>5</xdr:col>
      <xdr:colOff>358775</xdr:colOff>
      <xdr:row>35</xdr:row>
      <xdr:rowOff>106713</xdr:rowOff>
    </xdr:to>
    <xdr:cxnSp macro="">
      <xdr:nvCxnSpPr>
        <xdr:cNvPr id="62" name="直線コネクタ 61"/>
        <xdr:cNvCxnSpPr/>
      </xdr:nvCxnSpPr>
      <xdr:spPr>
        <a:xfrm flipV="1">
          <a:off x="2908300" y="6043387"/>
          <a:ext cx="889000" cy="6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106599</xdr:rowOff>
    </xdr:from>
    <xdr:to>
      <xdr:col>4</xdr:col>
      <xdr:colOff>155575</xdr:colOff>
      <xdr:row>35</xdr:row>
      <xdr:rowOff>106713</xdr:rowOff>
    </xdr:to>
    <xdr:cxnSp macro="">
      <xdr:nvCxnSpPr>
        <xdr:cNvPr id="65" name="直線コネクタ 64"/>
        <xdr:cNvCxnSpPr/>
      </xdr:nvCxnSpPr>
      <xdr:spPr>
        <a:xfrm>
          <a:off x="2019300" y="610734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73200</xdr:rowOff>
    </xdr:from>
    <xdr:to>
      <xdr:col>2</xdr:col>
      <xdr:colOff>638175</xdr:colOff>
      <xdr:row>35</xdr:row>
      <xdr:rowOff>106599</xdr:rowOff>
    </xdr:to>
    <xdr:cxnSp macro="">
      <xdr:nvCxnSpPr>
        <xdr:cNvPr id="68" name="直線コネクタ 67"/>
        <xdr:cNvCxnSpPr/>
      </xdr:nvCxnSpPr>
      <xdr:spPr>
        <a:xfrm>
          <a:off x="1130300" y="6073950"/>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3472</xdr:rowOff>
    </xdr:from>
    <xdr:to>
      <xdr:col>6</xdr:col>
      <xdr:colOff>561975</xdr:colOff>
      <xdr:row>35</xdr:row>
      <xdr:rowOff>105072</xdr:rowOff>
    </xdr:to>
    <xdr:sp macro="" textlink="">
      <xdr:nvSpPr>
        <xdr:cNvPr id="78" name="円/楕円 77"/>
        <xdr:cNvSpPr/>
      </xdr:nvSpPr>
      <xdr:spPr>
        <a:xfrm>
          <a:off x="4584700" y="600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26349</xdr:rowOff>
    </xdr:from>
    <xdr:ext cx="534377" cy="259045"/>
    <xdr:sp macro="" textlink="">
      <xdr:nvSpPr>
        <xdr:cNvPr id="79" name="人件費該当値テキスト"/>
        <xdr:cNvSpPr txBox="1"/>
      </xdr:nvSpPr>
      <xdr:spPr>
        <a:xfrm>
          <a:off x="4686300" y="58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163287</xdr:rowOff>
    </xdr:from>
    <xdr:to>
      <xdr:col>5</xdr:col>
      <xdr:colOff>409575</xdr:colOff>
      <xdr:row>35</xdr:row>
      <xdr:rowOff>93437</xdr:rowOff>
    </xdr:to>
    <xdr:sp macro="" textlink="">
      <xdr:nvSpPr>
        <xdr:cNvPr id="80" name="円/楕円 79"/>
        <xdr:cNvSpPr/>
      </xdr:nvSpPr>
      <xdr:spPr>
        <a:xfrm>
          <a:off x="3746500" y="59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109964</xdr:rowOff>
    </xdr:from>
    <xdr:ext cx="534377" cy="259045"/>
    <xdr:sp macro="" textlink="">
      <xdr:nvSpPr>
        <xdr:cNvPr id="81" name="テキスト ボックス 80"/>
        <xdr:cNvSpPr txBox="1"/>
      </xdr:nvSpPr>
      <xdr:spPr>
        <a:xfrm>
          <a:off x="3530111" y="576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55913</xdr:rowOff>
    </xdr:from>
    <xdr:to>
      <xdr:col>4</xdr:col>
      <xdr:colOff>206375</xdr:colOff>
      <xdr:row>35</xdr:row>
      <xdr:rowOff>157513</xdr:rowOff>
    </xdr:to>
    <xdr:sp macro="" textlink="">
      <xdr:nvSpPr>
        <xdr:cNvPr id="82" name="円/楕円 81"/>
        <xdr:cNvSpPr/>
      </xdr:nvSpPr>
      <xdr:spPr>
        <a:xfrm>
          <a:off x="2857500" y="60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2590</xdr:rowOff>
    </xdr:from>
    <xdr:ext cx="534377" cy="259045"/>
    <xdr:sp macro="" textlink="">
      <xdr:nvSpPr>
        <xdr:cNvPr id="83" name="テキスト ボックス 82"/>
        <xdr:cNvSpPr txBox="1"/>
      </xdr:nvSpPr>
      <xdr:spPr>
        <a:xfrm>
          <a:off x="2641111" y="583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55799</xdr:rowOff>
    </xdr:from>
    <xdr:to>
      <xdr:col>3</xdr:col>
      <xdr:colOff>3175</xdr:colOff>
      <xdr:row>35</xdr:row>
      <xdr:rowOff>157399</xdr:rowOff>
    </xdr:to>
    <xdr:sp macro="" textlink="">
      <xdr:nvSpPr>
        <xdr:cNvPr id="84" name="円/楕円 83"/>
        <xdr:cNvSpPr/>
      </xdr:nvSpPr>
      <xdr:spPr>
        <a:xfrm>
          <a:off x="1968500" y="60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2476</xdr:rowOff>
    </xdr:from>
    <xdr:ext cx="534377" cy="259045"/>
    <xdr:sp macro="" textlink="">
      <xdr:nvSpPr>
        <xdr:cNvPr id="85" name="テキスト ボックス 84"/>
        <xdr:cNvSpPr txBox="1"/>
      </xdr:nvSpPr>
      <xdr:spPr>
        <a:xfrm>
          <a:off x="1752111" y="58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22400</xdr:rowOff>
    </xdr:from>
    <xdr:to>
      <xdr:col>1</xdr:col>
      <xdr:colOff>485775</xdr:colOff>
      <xdr:row>35</xdr:row>
      <xdr:rowOff>124000</xdr:rowOff>
    </xdr:to>
    <xdr:sp macro="" textlink="">
      <xdr:nvSpPr>
        <xdr:cNvPr id="86" name="円/楕円 85"/>
        <xdr:cNvSpPr/>
      </xdr:nvSpPr>
      <xdr:spPr>
        <a:xfrm>
          <a:off x="1079500" y="60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115127</xdr:rowOff>
    </xdr:from>
    <xdr:ext cx="534377" cy="259045"/>
    <xdr:sp macro="" textlink="">
      <xdr:nvSpPr>
        <xdr:cNvPr id="87" name="テキスト ボックス 86"/>
        <xdr:cNvSpPr txBox="1"/>
      </xdr:nvSpPr>
      <xdr:spPr>
        <a:xfrm>
          <a:off x="863111" y="611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58700</xdr:rowOff>
    </xdr:from>
    <xdr:to>
      <xdr:col>6</xdr:col>
      <xdr:colOff>511175</xdr:colOff>
      <xdr:row>53</xdr:row>
      <xdr:rowOff>168066</xdr:rowOff>
    </xdr:to>
    <xdr:cxnSp macro="">
      <xdr:nvCxnSpPr>
        <xdr:cNvPr id="117" name="直線コネクタ 116"/>
        <xdr:cNvCxnSpPr/>
      </xdr:nvCxnSpPr>
      <xdr:spPr>
        <a:xfrm flipV="1">
          <a:off x="3797300" y="9145550"/>
          <a:ext cx="838200" cy="10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168066</xdr:rowOff>
    </xdr:from>
    <xdr:to>
      <xdr:col>5</xdr:col>
      <xdr:colOff>358775</xdr:colOff>
      <xdr:row>54</xdr:row>
      <xdr:rowOff>32963</xdr:rowOff>
    </xdr:to>
    <xdr:cxnSp macro="">
      <xdr:nvCxnSpPr>
        <xdr:cNvPr id="120" name="直線コネクタ 119"/>
        <xdr:cNvCxnSpPr/>
      </xdr:nvCxnSpPr>
      <xdr:spPr>
        <a:xfrm flipV="1">
          <a:off x="2908300" y="9254916"/>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5169</xdr:rowOff>
    </xdr:from>
    <xdr:to>
      <xdr:col>4</xdr:col>
      <xdr:colOff>155575</xdr:colOff>
      <xdr:row>54</xdr:row>
      <xdr:rowOff>32963</xdr:rowOff>
    </xdr:to>
    <xdr:cxnSp macro="">
      <xdr:nvCxnSpPr>
        <xdr:cNvPr id="123" name="直線コネクタ 122"/>
        <xdr:cNvCxnSpPr/>
      </xdr:nvCxnSpPr>
      <xdr:spPr>
        <a:xfrm>
          <a:off x="2019300" y="9263469"/>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139414</xdr:rowOff>
    </xdr:from>
    <xdr:to>
      <xdr:col>2</xdr:col>
      <xdr:colOff>638175</xdr:colOff>
      <xdr:row>54</xdr:row>
      <xdr:rowOff>5169</xdr:rowOff>
    </xdr:to>
    <xdr:cxnSp macro="">
      <xdr:nvCxnSpPr>
        <xdr:cNvPr id="126" name="直線コネクタ 125"/>
        <xdr:cNvCxnSpPr/>
      </xdr:nvCxnSpPr>
      <xdr:spPr>
        <a:xfrm>
          <a:off x="1130300" y="9226264"/>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7900</xdr:rowOff>
    </xdr:from>
    <xdr:to>
      <xdr:col>6</xdr:col>
      <xdr:colOff>561975</xdr:colOff>
      <xdr:row>53</xdr:row>
      <xdr:rowOff>109500</xdr:rowOff>
    </xdr:to>
    <xdr:sp macro="" textlink="">
      <xdr:nvSpPr>
        <xdr:cNvPr id="136" name="円/楕円 135"/>
        <xdr:cNvSpPr/>
      </xdr:nvSpPr>
      <xdr:spPr>
        <a:xfrm>
          <a:off x="4584700" y="90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30777</xdr:rowOff>
    </xdr:from>
    <xdr:ext cx="534377" cy="259045"/>
    <xdr:sp macro="" textlink="">
      <xdr:nvSpPr>
        <xdr:cNvPr id="137" name="物件費該当値テキスト"/>
        <xdr:cNvSpPr txBox="1"/>
      </xdr:nvSpPr>
      <xdr:spPr>
        <a:xfrm>
          <a:off x="4686300" y="89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73,252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117266</xdr:rowOff>
    </xdr:from>
    <xdr:to>
      <xdr:col>5</xdr:col>
      <xdr:colOff>409575</xdr:colOff>
      <xdr:row>54</xdr:row>
      <xdr:rowOff>47416</xdr:rowOff>
    </xdr:to>
    <xdr:sp macro="" textlink="">
      <xdr:nvSpPr>
        <xdr:cNvPr id="138" name="円/楕円 137"/>
        <xdr:cNvSpPr/>
      </xdr:nvSpPr>
      <xdr:spPr>
        <a:xfrm>
          <a:off x="3746500" y="92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63943</xdr:rowOff>
    </xdr:from>
    <xdr:ext cx="534377" cy="259045"/>
    <xdr:sp macro="" textlink="">
      <xdr:nvSpPr>
        <xdr:cNvPr id="139" name="テキスト ボックス 138"/>
        <xdr:cNvSpPr txBox="1"/>
      </xdr:nvSpPr>
      <xdr:spPr>
        <a:xfrm>
          <a:off x="3530111" y="89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153613</xdr:rowOff>
    </xdr:from>
    <xdr:to>
      <xdr:col>4</xdr:col>
      <xdr:colOff>206375</xdr:colOff>
      <xdr:row>54</xdr:row>
      <xdr:rowOff>83763</xdr:rowOff>
    </xdr:to>
    <xdr:sp macro="" textlink="">
      <xdr:nvSpPr>
        <xdr:cNvPr id="140" name="円/楕円 139"/>
        <xdr:cNvSpPr/>
      </xdr:nvSpPr>
      <xdr:spPr>
        <a:xfrm>
          <a:off x="2857500" y="9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100290</xdr:rowOff>
    </xdr:from>
    <xdr:ext cx="534377" cy="259045"/>
    <xdr:sp macro="" textlink="">
      <xdr:nvSpPr>
        <xdr:cNvPr id="141" name="テキスト ボックス 140"/>
        <xdr:cNvSpPr txBox="1"/>
      </xdr:nvSpPr>
      <xdr:spPr>
        <a:xfrm>
          <a:off x="2641111" y="90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65,603</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125819</xdr:rowOff>
    </xdr:from>
    <xdr:to>
      <xdr:col>3</xdr:col>
      <xdr:colOff>3175</xdr:colOff>
      <xdr:row>54</xdr:row>
      <xdr:rowOff>55969</xdr:rowOff>
    </xdr:to>
    <xdr:sp macro="" textlink="">
      <xdr:nvSpPr>
        <xdr:cNvPr id="142" name="円/楕円 141"/>
        <xdr:cNvSpPr/>
      </xdr:nvSpPr>
      <xdr:spPr>
        <a:xfrm>
          <a:off x="1968500" y="92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72496</xdr:rowOff>
    </xdr:from>
    <xdr:ext cx="534377" cy="259045"/>
    <xdr:sp macro="" textlink="">
      <xdr:nvSpPr>
        <xdr:cNvPr id="143" name="テキスト ボックス 142"/>
        <xdr:cNvSpPr txBox="1"/>
      </xdr:nvSpPr>
      <xdr:spPr>
        <a:xfrm>
          <a:off x="1752111" y="898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67,062</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88614</xdr:rowOff>
    </xdr:from>
    <xdr:to>
      <xdr:col>1</xdr:col>
      <xdr:colOff>485775</xdr:colOff>
      <xdr:row>54</xdr:row>
      <xdr:rowOff>18764</xdr:rowOff>
    </xdr:to>
    <xdr:sp macro="" textlink="">
      <xdr:nvSpPr>
        <xdr:cNvPr id="144" name="円/楕円 143"/>
        <xdr:cNvSpPr/>
      </xdr:nvSpPr>
      <xdr:spPr>
        <a:xfrm>
          <a:off x="1079500" y="91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35291</xdr:rowOff>
    </xdr:from>
    <xdr:ext cx="534377" cy="259045"/>
    <xdr:sp macro="" textlink="">
      <xdr:nvSpPr>
        <xdr:cNvPr id="145" name="テキスト ボックス 144"/>
        <xdr:cNvSpPr txBox="1"/>
      </xdr:nvSpPr>
      <xdr:spPr>
        <a:xfrm>
          <a:off x="863111" y="89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94306</xdr:rowOff>
    </xdr:from>
    <xdr:to>
      <xdr:col>6</xdr:col>
      <xdr:colOff>511175</xdr:colOff>
      <xdr:row>76</xdr:row>
      <xdr:rowOff>122391</xdr:rowOff>
    </xdr:to>
    <xdr:cxnSp macro="">
      <xdr:nvCxnSpPr>
        <xdr:cNvPr id="176" name="直線コネクタ 175"/>
        <xdr:cNvCxnSpPr/>
      </xdr:nvCxnSpPr>
      <xdr:spPr>
        <a:xfrm flipV="1">
          <a:off x="3797300" y="13124506"/>
          <a:ext cx="8382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122391</xdr:rowOff>
    </xdr:from>
    <xdr:to>
      <xdr:col>5</xdr:col>
      <xdr:colOff>358775</xdr:colOff>
      <xdr:row>76</xdr:row>
      <xdr:rowOff>153090</xdr:rowOff>
    </xdr:to>
    <xdr:cxnSp macro="">
      <xdr:nvCxnSpPr>
        <xdr:cNvPr id="179" name="直線コネクタ 178"/>
        <xdr:cNvCxnSpPr/>
      </xdr:nvCxnSpPr>
      <xdr:spPr>
        <a:xfrm flipV="1">
          <a:off x="2908300" y="13152591"/>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128270</xdr:rowOff>
    </xdr:from>
    <xdr:to>
      <xdr:col>4</xdr:col>
      <xdr:colOff>155575</xdr:colOff>
      <xdr:row>76</xdr:row>
      <xdr:rowOff>153090</xdr:rowOff>
    </xdr:to>
    <xdr:cxnSp macro="">
      <xdr:nvCxnSpPr>
        <xdr:cNvPr id="182" name="直線コネクタ 181"/>
        <xdr:cNvCxnSpPr/>
      </xdr:nvCxnSpPr>
      <xdr:spPr>
        <a:xfrm>
          <a:off x="2019300" y="13158470"/>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128270</xdr:rowOff>
    </xdr:from>
    <xdr:to>
      <xdr:col>2</xdr:col>
      <xdr:colOff>638175</xdr:colOff>
      <xdr:row>76</xdr:row>
      <xdr:rowOff>168602</xdr:rowOff>
    </xdr:to>
    <xdr:cxnSp macro="">
      <xdr:nvCxnSpPr>
        <xdr:cNvPr id="185" name="直線コネクタ 184"/>
        <xdr:cNvCxnSpPr/>
      </xdr:nvCxnSpPr>
      <xdr:spPr>
        <a:xfrm flipV="1">
          <a:off x="1130300" y="13158470"/>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43506</xdr:rowOff>
    </xdr:from>
    <xdr:to>
      <xdr:col>6</xdr:col>
      <xdr:colOff>561975</xdr:colOff>
      <xdr:row>76</xdr:row>
      <xdr:rowOff>145106</xdr:rowOff>
    </xdr:to>
    <xdr:sp macro="" textlink="">
      <xdr:nvSpPr>
        <xdr:cNvPr id="195" name="円/楕円 194"/>
        <xdr:cNvSpPr/>
      </xdr:nvSpPr>
      <xdr:spPr>
        <a:xfrm>
          <a:off x="4584700" y="13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21933</xdr:rowOff>
    </xdr:from>
    <xdr:ext cx="469744" cy="259045"/>
    <xdr:sp macro="" textlink="">
      <xdr:nvSpPr>
        <xdr:cNvPr id="196" name="維持補修費該当値テキスト"/>
        <xdr:cNvSpPr txBox="1"/>
      </xdr:nvSpPr>
      <xdr:spPr>
        <a:xfrm>
          <a:off x="4686300" y="1305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71591</xdr:rowOff>
    </xdr:from>
    <xdr:to>
      <xdr:col>5</xdr:col>
      <xdr:colOff>409575</xdr:colOff>
      <xdr:row>77</xdr:row>
      <xdr:rowOff>1741</xdr:rowOff>
    </xdr:to>
    <xdr:sp macro="" textlink="">
      <xdr:nvSpPr>
        <xdr:cNvPr id="197" name="円/楕円 196"/>
        <xdr:cNvSpPr/>
      </xdr:nvSpPr>
      <xdr:spPr>
        <a:xfrm>
          <a:off x="3746500" y="131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164318</xdr:rowOff>
    </xdr:from>
    <xdr:ext cx="469744" cy="259045"/>
    <xdr:sp macro="" textlink="">
      <xdr:nvSpPr>
        <xdr:cNvPr id="198" name="テキスト ボックス 197"/>
        <xdr:cNvSpPr txBox="1"/>
      </xdr:nvSpPr>
      <xdr:spPr>
        <a:xfrm>
          <a:off x="3562427" y="131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102290</xdr:rowOff>
    </xdr:from>
    <xdr:to>
      <xdr:col>4</xdr:col>
      <xdr:colOff>206375</xdr:colOff>
      <xdr:row>77</xdr:row>
      <xdr:rowOff>32440</xdr:rowOff>
    </xdr:to>
    <xdr:sp macro="" textlink="">
      <xdr:nvSpPr>
        <xdr:cNvPr id="199" name="円/楕円 198"/>
        <xdr:cNvSpPr/>
      </xdr:nvSpPr>
      <xdr:spPr>
        <a:xfrm>
          <a:off x="2857500" y="131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23567</xdr:rowOff>
    </xdr:from>
    <xdr:ext cx="469744" cy="259045"/>
    <xdr:sp macro="" textlink="">
      <xdr:nvSpPr>
        <xdr:cNvPr id="200" name="テキスト ボックス 199"/>
        <xdr:cNvSpPr txBox="1"/>
      </xdr:nvSpPr>
      <xdr:spPr>
        <a:xfrm>
          <a:off x="2673427" y="1322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77470</xdr:rowOff>
    </xdr:from>
    <xdr:to>
      <xdr:col>3</xdr:col>
      <xdr:colOff>3175</xdr:colOff>
      <xdr:row>77</xdr:row>
      <xdr:rowOff>7620</xdr:rowOff>
    </xdr:to>
    <xdr:sp macro="" textlink="">
      <xdr:nvSpPr>
        <xdr:cNvPr id="201" name="円/楕円 200"/>
        <xdr:cNvSpPr/>
      </xdr:nvSpPr>
      <xdr:spPr>
        <a:xfrm>
          <a:off x="1968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170197</xdr:rowOff>
    </xdr:from>
    <xdr:ext cx="469744" cy="259045"/>
    <xdr:sp macro="" textlink="">
      <xdr:nvSpPr>
        <xdr:cNvPr id="202" name="テキスト ボックス 201"/>
        <xdr:cNvSpPr txBox="1"/>
      </xdr:nvSpPr>
      <xdr:spPr>
        <a:xfrm>
          <a:off x="1784427"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117802</xdr:rowOff>
    </xdr:from>
    <xdr:to>
      <xdr:col>1</xdr:col>
      <xdr:colOff>485775</xdr:colOff>
      <xdr:row>77</xdr:row>
      <xdr:rowOff>47952</xdr:rowOff>
    </xdr:to>
    <xdr:sp macro="" textlink="">
      <xdr:nvSpPr>
        <xdr:cNvPr id="203" name="円/楕円 202"/>
        <xdr:cNvSpPr/>
      </xdr:nvSpPr>
      <xdr:spPr>
        <a:xfrm>
          <a:off x="1079500" y="131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39079</xdr:rowOff>
    </xdr:from>
    <xdr:ext cx="469744" cy="259045"/>
    <xdr:sp macro="" textlink="">
      <xdr:nvSpPr>
        <xdr:cNvPr id="204" name="テキスト ボックス 203"/>
        <xdr:cNvSpPr txBox="1"/>
      </xdr:nvSpPr>
      <xdr:spPr>
        <a:xfrm>
          <a:off x="895427" y="132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27400</xdr:rowOff>
    </xdr:from>
    <xdr:to>
      <xdr:col>6</xdr:col>
      <xdr:colOff>511175</xdr:colOff>
      <xdr:row>97</xdr:row>
      <xdr:rowOff>153415</xdr:rowOff>
    </xdr:to>
    <xdr:cxnSp macro="">
      <xdr:nvCxnSpPr>
        <xdr:cNvPr id="234" name="直線コネクタ 233"/>
        <xdr:cNvCxnSpPr/>
      </xdr:nvCxnSpPr>
      <xdr:spPr>
        <a:xfrm flipV="1">
          <a:off x="3797300" y="16486600"/>
          <a:ext cx="838200" cy="2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153415</xdr:rowOff>
    </xdr:from>
    <xdr:to>
      <xdr:col>5</xdr:col>
      <xdr:colOff>358775</xdr:colOff>
      <xdr:row>98</xdr:row>
      <xdr:rowOff>83769</xdr:rowOff>
    </xdr:to>
    <xdr:cxnSp macro="">
      <xdr:nvCxnSpPr>
        <xdr:cNvPr id="237" name="直線コネクタ 236"/>
        <xdr:cNvCxnSpPr/>
      </xdr:nvCxnSpPr>
      <xdr:spPr>
        <a:xfrm flipV="1">
          <a:off x="2908300" y="16784065"/>
          <a:ext cx="889000" cy="10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75597</xdr:rowOff>
    </xdr:from>
    <xdr:to>
      <xdr:col>4</xdr:col>
      <xdr:colOff>155575</xdr:colOff>
      <xdr:row>98</xdr:row>
      <xdr:rowOff>83769</xdr:rowOff>
    </xdr:to>
    <xdr:cxnSp macro="">
      <xdr:nvCxnSpPr>
        <xdr:cNvPr id="240" name="直線コネクタ 239"/>
        <xdr:cNvCxnSpPr/>
      </xdr:nvCxnSpPr>
      <xdr:spPr>
        <a:xfrm>
          <a:off x="2019300" y="1687769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75597</xdr:rowOff>
    </xdr:from>
    <xdr:to>
      <xdr:col>2</xdr:col>
      <xdr:colOff>638175</xdr:colOff>
      <xdr:row>98</xdr:row>
      <xdr:rowOff>76302</xdr:rowOff>
    </xdr:to>
    <xdr:cxnSp macro="">
      <xdr:nvCxnSpPr>
        <xdr:cNvPr id="243" name="直線コネクタ 242"/>
        <xdr:cNvCxnSpPr/>
      </xdr:nvCxnSpPr>
      <xdr:spPr>
        <a:xfrm flipV="1">
          <a:off x="1130300" y="1687769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148050</xdr:rowOff>
    </xdr:from>
    <xdr:to>
      <xdr:col>6</xdr:col>
      <xdr:colOff>561975</xdr:colOff>
      <xdr:row>96</xdr:row>
      <xdr:rowOff>78200</xdr:rowOff>
    </xdr:to>
    <xdr:sp macro="" textlink="">
      <xdr:nvSpPr>
        <xdr:cNvPr id="253" name="円/楕円 252"/>
        <xdr:cNvSpPr/>
      </xdr:nvSpPr>
      <xdr:spPr>
        <a:xfrm>
          <a:off x="4584700" y="164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126477</xdr:rowOff>
    </xdr:from>
    <xdr:ext cx="534377" cy="259045"/>
    <xdr:sp macro="" textlink="">
      <xdr:nvSpPr>
        <xdr:cNvPr id="254" name="扶助費該当値テキスト"/>
        <xdr:cNvSpPr txBox="1"/>
      </xdr:nvSpPr>
      <xdr:spPr>
        <a:xfrm>
          <a:off x="4686300" y="1641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67,895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102615</xdr:rowOff>
    </xdr:from>
    <xdr:to>
      <xdr:col>5</xdr:col>
      <xdr:colOff>409575</xdr:colOff>
      <xdr:row>98</xdr:row>
      <xdr:rowOff>32765</xdr:rowOff>
    </xdr:to>
    <xdr:sp macro="" textlink="">
      <xdr:nvSpPr>
        <xdr:cNvPr id="255" name="円/楕円 254"/>
        <xdr:cNvSpPr/>
      </xdr:nvSpPr>
      <xdr:spPr>
        <a:xfrm>
          <a:off x="3746500" y="1673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23892</xdr:rowOff>
    </xdr:from>
    <xdr:ext cx="534377" cy="259045"/>
    <xdr:sp macro="" textlink="">
      <xdr:nvSpPr>
        <xdr:cNvPr id="256" name="テキスト ボックス 255"/>
        <xdr:cNvSpPr txBox="1"/>
      </xdr:nvSpPr>
      <xdr:spPr>
        <a:xfrm>
          <a:off x="3530111" y="1682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32969</xdr:rowOff>
    </xdr:from>
    <xdr:to>
      <xdr:col>4</xdr:col>
      <xdr:colOff>206375</xdr:colOff>
      <xdr:row>98</xdr:row>
      <xdr:rowOff>134569</xdr:rowOff>
    </xdr:to>
    <xdr:sp macro="" textlink="">
      <xdr:nvSpPr>
        <xdr:cNvPr id="257" name="円/楕円 256"/>
        <xdr:cNvSpPr/>
      </xdr:nvSpPr>
      <xdr:spPr>
        <a:xfrm>
          <a:off x="2857500" y="1683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125696</xdr:rowOff>
    </xdr:from>
    <xdr:ext cx="534377" cy="259045"/>
    <xdr:sp macro="" textlink="">
      <xdr:nvSpPr>
        <xdr:cNvPr id="258" name="テキスト ボックス 257"/>
        <xdr:cNvSpPr txBox="1"/>
      </xdr:nvSpPr>
      <xdr:spPr>
        <a:xfrm>
          <a:off x="2641111" y="1692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24797</xdr:rowOff>
    </xdr:from>
    <xdr:to>
      <xdr:col>3</xdr:col>
      <xdr:colOff>3175</xdr:colOff>
      <xdr:row>98</xdr:row>
      <xdr:rowOff>126397</xdr:rowOff>
    </xdr:to>
    <xdr:sp macro="" textlink="">
      <xdr:nvSpPr>
        <xdr:cNvPr id="259" name="円/楕円 258"/>
        <xdr:cNvSpPr/>
      </xdr:nvSpPr>
      <xdr:spPr>
        <a:xfrm>
          <a:off x="1968500" y="168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117524</xdr:rowOff>
    </xdr:from>
    <xdr:ext cx="534377" cy="259045"/>
    <xdr:sp macro="" textlink="">
      <xdr:nvSpPr>
        <xdr:cNvPr id="260" name="テキスト ボックス 259"/>
        <xdr:cNvSpPr txBox="1"/>
      </xdr:nvSpPr>
      <xdr:spPr>
        <a:xfrm>
          <a:off x="1752111" y="169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25502</xdr:rowOff>
    </xdr:from>
    <xdr:to>
      <xdr:col>1</xdr:col>
      <xdr:colOff>485775</xdr:colOff>
      <xdr:row>98</xdr:row>
      <xdr:rowOff>127102</xdr:rowOff>
    </xdr:to>
    <xdr:sp macro="" textlink="">
      <xdr:nvSpPr>
        <xdr:cNvPr id="261" name="円/楕円 260"/>
        <xdr:cNvSpPr/>
      </xdr:nvSpPr>
      <xdr:spPr>
        <a:xfrm>
          <a:off x="1079500" y="168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118229</xdr:rowOff>
    </xdr:from>
    <xdr:ext cx="534377" cy="259045"/>
    <xdr:sp macro="" textlink="">
      <xdr:nvSpPr>
        <xdr:cNvPr id="262" name="テキスト ボックス 261"/>
        <xdr:cNvSpPr txBox="1"/>
      </xdr:nvSpPr>
      <xdr:spPr>
        <a:xfrm>
          <a:off x="863111" y="1692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131763</xdr:rowOff>
    </xdr:from>
    <xdr:to>
      <xdr:col>15</xdr:col>
      <xdr:colOff>180975</xdr:colOff>
      <xdr:row>37</xdr:row>
      <xdr:rowOff>143789</xdr:rowOff>
    </xdr:to>
    <xdr:cxnSp macro="">
      <xdr:nvCxnSpPr>
        <xdr:cNvPr id="291" name="直線コネクタ 290"/>
        <xdr:cNvCxnSpPr/>
      </xdr:nvCxnSpPr>
      <xdr:spPr>
        <a:xfrm flipV="1">
          <a:off x="9639300" y="6475413"/>
          <a:ext cx="838200" cy="1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63309</xdr:rowOff>
    </xdr:from>
    <xdr:to>
      <xdr:col>14</xdr:col>
      <xdr:colOff>28575</xdr:colOff>
      <xdr:row>37</xdr:row>
      <xdr:rowOff>143789</xdr:rowOff>
    </xdr:to>
    <xdr:cxnSp macro="">
      <xdr:nvCxnSpPr>
        <xdr:cNvPr id="294" name="直線コネクタ 293"/>
        <xdr:cNvCxnSpPr/>
      </xdr:nvCxnSpPr>
      <xdr:spPr>
        <a:xfrm>
          <a:off x="8750300" y="6406959"/>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76522</xdr:rowOff>
    </xdr:from>
    <xdr:ext cx="534377" cy="259045"/>
    <xdr:sp macro="" textlink="">
      <xdr:nvSpPr>
        <xdr:cNvPr id="296" name="テキスト ボックス 295"/>
        <xdr:cNvSpPr txBox="1"/>
      </xdr:nvSpPr>
      <xdr:spPr>
        <a:xfrm>
          <a:off x="9372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63309</xdr:rowOff>
    </xdr:from>
    <xdr:to>
      <xdr:col>12</xdr:col>
      <xdr:colOff>511175</xdr:colOff>
      <xdr:row>37</xdr:row>
      <xdr:rowOff>126022</xdr:rowOff>
    </xdr:to>
    <xdr:cxnSp macro="">
      <xdr:nvCxnSpPr>
        <xdr:cNvPr id="297" name="直線コネクタ 296"/>
        <xdr:cNvCxnSpPr/>
      </xdr:nvCxnSpPr>
      <xdr:spPr>
        <a:xfrm flipV="1">
          <a:off x="7861300" y="6406959"/>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115291</xdr:rowOff>
    </xdr:from>
    <xdr:to>
      <xdr:col>11</xdr:col>
      <xdr:colOff>307975</xdr:colOff>
      <xdr:row>37</xdr:row>
      <xdr:rowOff>126022</xdr:rowOff>
    </xdr:to>
    <xdr:cxnSp macro="">
      <xdr:nvCxnSpPr>
        <xdr:cNvPr id="300" name="直線コネクタ 299"/>
        <xdr:cNvCxnSpPr/>
      </xdr:nvCxnSpPr>
      <xdr:spPr>
        <a:xfrm>
          <a:off x="6972300" y="6458941"/>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105554</xdr:rowOff>
    </xdr:from>
    <xdr:ext cx="534377" cy="259045"/>
    <xdr:sp macro="" textlink="">
      <xdr:nvSpPr>
        <xdr:cNvPr id="302" name="テキスト ボックス 301"/>
        <xdr:cNvSpPr txBox="1"/>
      </xdr:nvSpPr>
      <xdr:spPr>
        <a:xfrm>
          <a:off x="7594111" y="593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110850</xdr:rowOff>
    </xdr:from>
    <xdr:ext cx="534377" cy="259045"/>
    <xdr:sp macro="" textlink="">
      <xdr:nvSpPr>
        <xdr:cNvPr id="304" name="テキスト ボックス 303"/>
        <xdr:cNvSpPr txBox="1"/>
      </xdr:nvSpPr>
      <xdr:spPr>
        <a:xfrm>
          <a:off x="6705111" y="594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80963</xdr:rowOff>
    </xdr:from>
    <xdr:to>
      <xdr:col>15</xdr:col>
      <xdr:colOff>231775</xdr:colOff>
      <xdr:row>38</xdr:row>
      <xdr:rowOff>11113</xdr:rowOff>
    </xdr:to>
    <xdr:sp macro="" textlink="">
      <xdr:nvSpPr>
        <xdr:cNvPr id="310" name="円/楕円 309"/>
        <xdr:cNvSpPr/>
      </xdr:nvSpPr>
      <xdr:spPr>
        <a:xfrm>
          <a:off x="10426700" y="64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167340</xdr:rowOff>
    </xdr:from>
    <xdr:ext cx="534377" cy="259045"/>
    <xdr:sp macro="" textlink="">
      <xdr:nvSpPr>
        <xdr:cNvPr id="311" name="補助費等該当値テキスト"/>
        <xdr:cNvSpPr txBox="1"/>
      </xdr:nvSpPr>
      <xdr:spPr>
        <a:xfrm>
          <a:off x="10528300" y="63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92989</xdr:rowOff>
    </xdr:from>
    <xdr:to>
      <xdr:col>14</xdr:col>
      <xdr:colOff>79375</xdr:colOff>
      <xdr:row>38</xdr:row>
      <xdr:rowOff>23140</xdr:rowOff>
    </xdr:to>
    <xdr:sp macro="" textlink="">
      <xdr:nvSpPr>
        <xdr:cNvPr id="312" name="円/楕円 311"/>
        <xdr:cNvSpPr/>
      </xdr:nvSpPr>
      <xdr:spPr>
        <a:xfrm>
          <a:off x="9588500" y="6436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14267</xdr:rowOff>
    </xdr:from>
    <xdr:ext cx="534377" cy="259045"/>
    <xdr:sp macro="" textlink="">
      <xdr:nvSpPr>
        <xdr:cNvPr id="313" name="テキスト ボックス 312"/>
        <xdr:cNvSpPr txBox="1"/>
      </xdr:nvSpPr>
      <xdr:spPr>
        <a:xfrm>
          <a:off x="9372111" y="65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12509</xdr:rowOff>
    </xdr:from>
    <xdr:to>
      <xdr:col>12</xdr:col>
      <xdr:colOff>561975</xdr:colOff>
      <xdr:row>37</xdr:row>
      <xdr:rowOff>114109</xdr:rowOff>
    </xdr:to>
    <xdr:sp macro="" textlink="">
      <xdr:nvSpPr>
        <xdr:cNvPr id="314" name="円/楕円 313"/>
        <xdr:cNvSpPr/>
      </xdr:nvSpPr>
      <xdr:spPr>
        <a:xfrm>
          <a:off x="8699500" y="63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105236</xdr:rowOff>
    </xdr:from>
    <xdr:ext cx="534377" cy="259045"/>
    <xdr:sp macro="" textlink="">
      <xdr:nvSpPr>
        <xdr:cNvPr id="315" name="テキスト ボックス 314"/>
        <xdr:cNvSpPr txBox="1"/>
      </xdr:nvSpPr>
      <xdr:spPr>
        <a:xfrm>
          <a:off x="8483111" y="64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75222</xdr:rowOff>
    </xdr:from>
    <xdr:to>
      <xdr:col>11</xdr:col>
      <xdr:colOff>358775</xdr:colOff>
      <xdr:row>38</xdr:row>
      <xdr:rowOff>5372</xdr:rowOff>
    </xdr:to>
    <xdr:sp macro="" textlink="">
      <xdr:nvSpPr>
        <xdr:cNvPr id="316" name="円/楕円 315"/>
        <xdr:cNvSpPr/>
      </xdr:nvSpPr>
      <xdr:spPr>
        <a:xfrm>
          <a:off x="7810500" y="64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167949</xdr:rowOff>
    </xdr:from>
    <xdr:ext cx="534377" cy="259045"/>
    <xdr:sp macro="" textlink="">
      <xdr:nvSpPr>
        <xdr:cNvPr id="317" name="テキスト ボックス 316"/>
        <xdr:cNvSpPr txBox="1"/>
      </xdr:nvSpPr>
      <xdr:spPr>
        <a:xfrm>
          <a:off x="7594111" y="65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64491</xdr:rowOff>
    </xdr:from>
    <xdr:to>
      <xdr:col>10</xdr:col>
      <xdr:colOff>155575</xdr:colOff>
      <xdr:row>37</xdr:row>
      <xdr:rowOff>166091</xdr:rowOff>
    </xdr:to>
    <xdr:sp macro="" textlink="">
      <xdr:nvSpPr>
        <xdr:cNvPr id="318" name="円/楕円 317"/>
        <xdr:cNvSpPr/>
      </xdr:nvSpPr>
      <xdr:spPr>
        <a:xfrm>
          <a:off x="6921500" y="64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157218</xdr:rowOff>
    </xdr:from>
    <xdr:ext cx="534377" cy="259045"/>
    <xdr:sp macro="" textlink="">
      <xdr:nvSpPr>
        <xdr:cNvPr id="319" name="テキスト ボックス 318"/>
        <xdr:cNvSpPr txBox="1"/>
      </xdr:nvSpPr>
      <xdr:spPr>
        <a:xfrm>
          <a:off x="6705111" y="65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49294</xdr:rowOff>
    </xdr:from>
    <xdr:to>
      <xdr:col>15</xdr:col>
      <xdr:colOff>180975</xdr:colOff>
      <xdr:row>54</xdr:row>
      <xdr:rowOff>161537</xdr:rowOff>
    </xdr:to>
    <xdr:cxnSp macro="">
      <xdr:nvCxnSpPr>
        <xdr:cNvPr id="350" name="直線コネクタ 349"/>
        <xdr:cNvCxnSpPr/>
      </xdr:nvCxnSpPr>
      <xdr:spPr>
        <a:xfrm flipV="1">
          <a:off x="9639300" y="9136144"/>
          <a:ext cx="8382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161537</xdr:rowOff>
    </xdr:from>
    <xdr:to>
      <xdr:col>14</xdr:col>
      <xdr:colOff>28575</xdr:colOff>
      <xdr:row>54</xdr:row>
      <xdr:rowOff>166838</xdr:rowOff>
    </xdr:to>
    <xdr:cxnSp macro="">
      <xdr:nvCxnSpPr>
        <xdr:cNvPr id="353" name="直線コネクタ 352"/>
        <xdr:cNvCxnSpPr/>
      </xdr:nvCxnSpPr>
      <xdr:spPr>
        <a:xfrm flipV="1">
          <a:off x="8750300" y="9419837"/>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166838</xdr:rowOff>
    </xdr:from>
    <xdr:to>
      <xdr:col>12</xdr:col>
      <xdr:colOff>511175</xdr:colOff>
      <xdr:row>55</xdr:row>
      <xdr:rowOff>77750</xdr:rowOff>
    </xdr:to>
    <xdr:cxnSp macro="">
      <xdr:nvCxnSpPr>
        <xdr:cNvPr id="356" name="直線コネクタ 355"/>
        <xdr:cNvCxnSpPr/>
      </xdr:nvCxnSpPr>
      <xdr:spPr>
        <a:xfrm flipV="1">
          <a:off x="7861300" y="9425138"/>
          <a:ext cx="889000" cy="8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57437</xdr:rowOff>
    </xdr:from>
    <xdr:to>
      <xdr:col>11</xdr:col>
      <xdr:colOff>307975</xdr:colOff>
      <xdr:row>55</xdr:row>
      <xdr:rowOff>77750</xdr:rowOff>
    </xdr:to>
    <xdr:cxnSp macro="">
      <xdr:nvCxnSpPr>
        <xdr:cNvPr id="359" name="直線コネクタ 358"/>
        <xdr:cNvCxnSpPr/>
      </xdr:nvCxnSpPr>
      <xdr:spPr>
        <a:xfrm>
          <a:off x="6972300" y="9315737"/>
          <a:ext cx="889000" cy="19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52</xdr:row>
      <xdr:rowOff>169944</xdr:rowOff>
    </xdr:from>
    <xdr:to>
      <xdr:col>15</xdr:col>
      <xdr:colOff>231775</xdr:colOff>
      <xdr:row>53</xdr:row>
      <xdr:rowOff>100094</xdr:rowOff>
    </xdr:to>
    <xdr:sp macro="" textlink="">
      <xdr:nvSpPr>
        <xdr:cNvPr id="369" name="円/楕円 368"/>
        <xdr:cNvSpPr/>
      </xdr:nvSpPr>
      <xdr:spPr>
        <a:xfrm>
          <a:off x="10426700" y="90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21371</xdr:rowOff>
    </xdr:from>
    <xdr:ext cx="534377" cy="259045"/>
    <xdr:sp macro="" textlink="">
      <xdr:nvSpPr>
        <xdr:cNvPr id="370" name="普通建設事業費該当値テキスト"/>
        <xdr:cNvSpPr txBox="1"/>
      </xdr:nvSpPr>
      <xdr:spPr>
        <a:xfrm>
          <a:off x="10528300" y="893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99,055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110737</xdr:rowOff>
    </xdr:from>
    <xdr:to>
      <xdr:col>14</xdr:col>
      <xdr:colOff>79375</xdr:colOff>
      <xdr:row>55</xdr:row>
      <xdr:rowOff>40887</xdr:rowOff>
    </xdr:to>
    <xdr:sp macro="" textlink="">
      <xdr:nvSpPr>
        <xdr:cNvPr id="371" name="円/楕円 370"/>
        <xdr:cNvSpPr/>
      </xdr:nvSpPr>
      <xdr:spPr>
        <a:xfrm>
          <a:off x="9588500" y="93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57414</xdr:rowOff>
    </xdr:from>
    <xdr:ext cx="534377" cy="259045"/>
    <xdr:sp macro="" textlink="">
      <xdr:nvSpPr>
        <xdr:cNvPr id="372" name="テキスト ボックス 371"/>
        <xdr:cNvSpPr txBox="1"/>
      </xdr:nvSpPr>
      <xdr:spPr>
        <a:xfrm>
          <a:off x="9372111" y="91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116038</xdr:rowOff>
    </xdr:from>
    <xdr:to>
      <xdr:col>12</xdr:col>
      <xdr:colOff>561975</xdr:colOff>
      <xdr:row>55</xdr:row>
      <xdr:rowOff>46188</xdr:rowOff>
    </xdr:to>
    <xdr:sp macro="" textlink="">
      <xdr:nvSpPr>
        <xdr:cNvPr id="373" name="円/楕円 372"/>
        <xdr:cNvSpPr/>
      </xdr:nvSpPr>
      <xdr:spPr>
        <a:xfrm>
          <a:off x="8699500" y="937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62715</xdr:rowOff>
    </xdr:from>
    <xdr:ext cx="534377" cy="259045"/>
    <xdr:sp macro="" textlink="">
      <xdr:nvSpPr>
        <xdr:cNvPr id="374" name="テキスト ボックス 373"/>
        <xdr:cNvSpPr txBox="1"/>
      </xdr:nvSpPr>
      <xdr:spPr>
        <a:xfrm>
          <a:off x="8483111" y="91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26950</xdr:rowOff>
    </xdr:from>
    <xdr:to>
      <xdr:col>11</xdr:col>
      <xdr:colOff>358775</xdr:colOff>
      <xdr:row>55</xdr:row>
      <xdr:rowOff>128550</xdr:rowOff>
    </xdr:to>
    <xdr:sp macro="" textlink="">
      <xdr:nvSpPr>
        <xdr:cNvPr id="375" name="円/楕円 374"/>
        <xdr:cNvSpPr/>
      </xdr:nvSpPr>
      <xdr:spPr>
        <a:xfrm>
          <a:off x="7810500" y="94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145077</xdr:rowOff>
    </xdr:from>
    <xdr:ext cx="534377" cy="259045"/>
    <xdr:sp macro="" textlink="">
      <xdr:nvSpPr>
        <xdr:cNvPr id="376" name="テキスト ボックス 375"/>
        <xdr:cNvSpPr txBox="1"/>
      </xdr:nvSpPr>
      <xdr:spPr>
        <a:xfrm>
          <a:off x="7594111" y="923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6637</xdr:rowOff>
    </xdr:from>
    <xdr:to>
      <xdr:col>10</xdr:col>
      <xdr:colOff>155575</xdr:colOff>
      <xdr:row>54</xdr:row>
      <xdr:rowOff>108237</xdr:rowOff>
    </xdr:to>
    <xdr:sp macro="" textlink="">
      <xdr:nvSpPr>
        <xdr:cNvPr id="377" name="円/楕円 376"/>
        <xdr:cNvSpPr/>
      </xdr:nvSpPr>
      <xdr:spPr>
        <a:xfrm>
          <a:off x="6921500" y="92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124764</xdr:rowOff>
    </xdr:from>
    <xdr:ext cx="534377" cy="259045"/>
    <xdr:sp macro="" textlink="">
      <xdr:nvSpPr>
        <xdr:cNvPr id="378" name="テキスト ボックス 377"/>
        <xdr:cNvSpPr txBox="1"/>
      </xdr:nvSpPr>
      <xdr:spPr>
        <a:xfrm>
          <a:off x="6705111" y="904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134116</xdr:rowOff>
    </xdr:from>
    <xdr:to>
      <xdr:col>15</xdr:col>
      <xdr:colOff>180975</xdr:colOff>
      <xdr:row>75</xdr:row>
      <xdr:rowOff>126000</xdr:rowOff>
    </xdr:to>
    <xdr:cxnSp macro="">
      <xdr:nvCxnSpPr>
        <xdr:cNvPr id="409" name="直線コネクタ 408"/>
        <xdr:cNvCxnSpPr/>
      </xdr:nvCxnSpPr>
      <xdr:spPr>
        <a:xfrm flipV="1">
          <a:off x="9639300" y="12649966"/>
          <a:ext cx="838200" cy="3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83316</xdr:rowOff>
    </xdr:from>
    <xdr:to>
      <xdr:col>15</xdr:col>
      <xdr:colOff>231775</xdr:colOff>
      <xdr:row>74</xdr:row>
      <xdr:rowOff>13466</xdr:rowOff>
    </xdr:to>
    <xdr:sp macro="" textlink="">
      <xdr:nvSpPr>
        <xdr:cNvPr id="419" name="円/楕円 418"/>
        <xdr:cNvSpPr/>
      </xdr:nvSpPr>
      <xdr:spPr>
        <a:xfrm>
          <a:off x="10426700" y="125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106193</xdr:rowOff>
    </xdr:from>
    <xdr:ext cx="534377" cy="259045"/>
    <xdr:sp macro="" textlink="">
      <xdr:nvSpPr>
        <xdr:cNvPr id="420" name="普通建設事業費 （ うち新規整備　）該当値テキスト"/>
        <xdr:cNvSpPr txBox="1"/>
      </xdr:nvSpPr>
      <xdr:spPr>
        <a:xfrm>
          <a:off x="10528300" y="1245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75200</xdr:rowOff>
    </xdr:from>
    <xdr:to>
      <xdr:col>14</xdr:col>
      <xdr:colOff>79375</xdr:colOff>
      <xdr:row>76</xdr:row>
      <xdr:rowOff>5350</xdr:rowOff>
    </xdr:to>
    <xdr:sp macro="" textlink="">
      <xdr:nvSpPr>
        <xdr:cNvPr id="421" name="円/楕円 420"/>
        <xdr:cNvSpPr/>
      </xdr:nvSpPr>
      <xdr:spPr>
        <a:xfrm>
          <a:off x="9588500" y="129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21877</xdr:rowOff>
    </xdr:from>
    <xdr:ext cx="534377" cy="259045"/>
    <xdr:sp macro="" textlink="">
      <xdr:nvSpPr>
        <xdr:cNvPr id="422" name="テキスト ボックス 421"/>
        <xdr:cNvSpPr txBox="1"/>
      </xdr:nvSpPr>
      <xdr:spPr>
        <a:xfrm>
          <a:off x="9372111" y="1270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28209</xdr:rowOff>
    </xdr:from>
    <xdr:to>
      <xdr:col>15</xdr:col>
      <xdr:colOff>180975</xdr:colOff>
      <xdr:row>97</xdr:row>
      <xdr:rowOff>100985</xdr:rowOff>
    </xdr:to>
    <xdr:cxnSp macro="">
      <xdr:nvCxnSpPr>
        <xdr:cNvPr id="453" name="直線コネクタ 452"/>
        <xdr:cNvCxnSpPr/>
      </xdr:nvCxnSpPr>
      <xdr:spPr>
        <a:xfrm flipV="1">
          <a:off x="9639300" y="16658859"/>
          <a:ext cx="838200" cy="7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38174</xdr:rowOff>
    </xdr:from>
    <xdr:ext cx="534377" cy="259045"/>
    <xdr:sp macro="" textlink="">
      <xdr:nvSpPr>
        <xdr:cNvPr id="457" name="テキスト ボックス 456"/>
        <xdr:cNvSpPr txBox="1"/>
      </xdr:nvSpPr>
      <xdr:spPr>
        <a:xfrm>
          <a:off x="9372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148859</xdr:rowOff>
    </xdr:from>
    <xdr:to>
      <xdr:col>15</xdr:col>
      <xdr:colOff>231775</xdr:colOff>
      <xdr:row>97</xdr:row>
      <xdr:rowOff>79009</xdr:rowOff>
    </xdr:to>
    <xdr:sp macro="" textlink="">
      <xdr:nvSpPr>
        <xdr:cNvPr id="463" name="円/楕円 462"/>
        <xdr:cNvSpPr/>
      </xdr:nvSpPr>
      <xdr:spPr>
        <a:xfrm>
          <a:off x="10426700" y="1660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286</xdr:rowOff>
    </xdr:from>
    <xdr:ext cx="534377" cy="259045"/>
    <xdr:sp macro="" textlink="">
      <xdr:nvSpPr>
        <xdr:cNvPr id="464" name="普通建設事業費 （ うち更新整備　）該当値テキスト"/>
        <xdr:cNvSpPr txBox="1"/>
      </xdr:nvSpPr>
      <xdr:spPr>
        <a:xfrm>
          <a:off x="10528300" y="1645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25,328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50185</xdr:rowOff>
    </xdr:from>
    <xdr:to>
      <xdr:col>14</xdr:col>
      <xdr:colOff>79375</xdr:colOff>
      <xdr:row>97</xdr:row>
      <xdr:rowOff>151785</xdr:rowOff>
    </xdr:to>
    <xdr:sp macro="" textlink="">
      <xdr:nvSpPr>
        <xdr:cNvPr id="465" name="円/楕円 464"/>
        <xdr:cNvSpPr/>
      </xdr:nvSpPr>
      <xdr:spPr>
        <a:xfrm>
          <a:off x="9588500" y="1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142912</xdr:rowOff>
    </xdr:from>
    <xdr:ext cx="534377" cy="259045"/>
    <xdr:sp macro="" textlink="">
      <xdr:nvSpPr>
        <xdr:cNvPr id="466" name="テキスト ボックス 465"/>
        <xdr:cNvSpPr txBox="1"/>
      </xdr:nvSpPr>
      <xdr:spPr>
        <a:xfrm>
          <a:off x="9372111" y="1677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103814</xdr:rowOff>
    </xdr:from>
    <xdr:ext cx="378565" cy="259045"/>
    <xdr:sp macro="" textlink="">
      <xdr:nvSpPr>
        <xdr:cNvPr id="500" name="テキスト ボックス 499"/>
        <xdr:cNvSpPr txBox="1"/>
      </xdr:nvSpPr>
      <xdr:spPr>
        <a:xfrm>
          <a:off x="15292017" y="644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42697</xdr:rowOff>
    </xdr:from>
    <xdr:to>
      <xdr:col>21</xdr:col>
      <xdr:colOff>161925</xdr:colOff>
      <xdr:row>39</xdr:row>
      <xdr:rowOff>44450</xdr:rowOff>
    </xdr:to>
    <xdr:cxnSp macro="">
      <xdr:nvCxnSpPr>
        <xdr:cNvPr id="501" name="直線コネクタ 500"/>
        <xdr:cNvCxnSpPr/>
      </xdr:nvCxnSpPr>
      <xdr:spPr>
        <a:xfrm>
          <a:off x="13703300" y="6729247"/>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97604</xdr:rowOff>
    </xdr:from>
    <xdr:ext cx="378565" cy="259045"/>
    <xdr:sp macro="" textlink="">
      <xdr:nvSpPr>
        <xdr:cNvPr id="503" name="テキスト ボックス 502"/>
        <xdr:cNvSpPr txBox="1"/>
      </xdr:nvSpPr>
      <xdr:spPr>
        <a:xfrm>
          <a:off x="14403017" y="644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38964</xdr:rowOff>
    </xdr:from>
    <xdr:to>
      <xdr:col>19</xdr:col>
      <xdr:colOff>644525</xdr:colOff>
      <xdr:row>39</xdr:row>
      <xdr:rowOff>42697</xdr:rowOff>
    </xdr:to>
    <xdr:cxnSp macro="">
      <xdr:nvCxnSpPr>
        <xdr:cNvPr id="504" name="直線コネクタ 503"/>
        <xdr:cNvCxnSpPr/>
      </xdr:nvCxnSpPr>
      <xdr:spPr>
        <a:xfrm>
          <a:off x="12814300" y="6725514"/>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82288</xdr:rowOff>
    </xdr:from>
    <xdr:ext cx="378565" cy="259045"/>
    <xdr:sp macro="" textlink="">
      <xdr:nvSpPr>
        <xdr:cNvPr id="506" name="テキスト ボックス 505"/>
        <xdr:cNvSpPr txBox="1"/>
      </xdr:nvSpPr>
      <xdr:spPr>
        <a:xfrm>
          <a:off x="13514017" y="64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74134</xdr:rowOff>
    </xdr:from>
    <xdr:ext cx="378565" cy="259045"/>
    <xdr:sp macro="" textlink="">
      <xdr:nvSpPr>
        <xdr:cNvPr id="508" name="テキスト ボックス 507"/>
        <xdr:cNvSpPr txBox="1"/>
      </xdr:nvSpPr>
      <xdr:spPr>
        <a:xfrm>
          <a:off x="12625017" y="6417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163347</xdr:rowOff>
    </xdr:from>
    <xdr:to>
      <xdr:col>20</xdr:col>
      <xdr:colOff>9525</xdr:colOff>
      <xdr:row>39</xdr:row>
      <xdr:rowOff>93497</xdr:rowOff>
    </xdr:to>
    <xdr:sp macro="" textlink="">
      <xdr:nvSpPr>
        <xdr:cNvPr id="520" name="円/楕円 519"/>
        <xdr:cNvSpPr/>
      </xdr:nvSpPr>
      <xdr:spPr>
        <a:xfrm>
          <a:off x="13652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84624</xdr:rowOff>
    </xdr:from>
    <xdr:ext cx="313932" cy="259045"/>
    <xdr:sp macro="" textlink="">
      <xdr:nvSpPr>
        <xdr:cNvPr id="521" name="テキスト ボックス 520"/>
        <xdr:cNvSpPr txBox="1"/>
      </xdr:nvSpPr>
      <xdr:spPr>
        <a:xfrm>
          <a:off x="13546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159614</xdr:rowOff>
    </xdr:from>
    <xdr:to>
      <xdr:col>18</xdr:col>
      <xdr:colOff>492125</xdr:colOff>
      <xdr:row>39</xdr:row>
      <xdr:rowOff>89764</xdr:rowOff>
    </xdr:to>
    <xdr:sp macro="" textlink="">
      <xdr:nvSpPr>
        <xdr:cNvPr id="522" name="円/楕円 521"/>
        <xdr:cNvSpPr/>
      </xdr:nvSpPr>
      <xdr:spPr>
        <a:xfrm>
          <a:off x="12763500" y="66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80891</xdr:rowOff>
    </xdr:from>
    <xdr:ext cx="378565" cy="259045"/>
    <xdr:sp macro="" textlink="">
      <xdr:nvSpPr>
        <xdr:cNvPr id="523" name="テキスト ボックス 522"/>
        <xdr:cNvSpPr txBox="1"/>
      </xdr:nvSpPr>
      <xdr:spPr>
        <a:xfrm>
          <a:off x="12625017" y="67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14852</xdr:rowOff>
    </xdr:from>
    <xdr:to>
      <xdr:col>23</xdr:col>
      <xdr:colOff>517525</xdr:colOff>
      <xdr:row>76</xdr:row>
      <xdr:rowOff>74484</xdr:rowOff>
    </xdr:to>
    <xdr:cxnSp macro="">
      <xdr:nvCxnSpPr>
        <xdr:cNvPr id="603" name="直線コネクタ 602"/>
        <xdr:cNvCxnSpPr/>
      </xdr:nvCxnSpPr>
      <xdr:spPr>
        <a:xfrm>
          <a:off x="15481300" y="13045052"/>
          <a:ext cx="8382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164193</xdr:rowOff>
    </xdr:from>
    <xdr:to>
      <xdr:col>22</xdr:col>
      <xdr:colOff>365125</xdr:colOff>
      <xdr:row>76</xdr:row>
      <xdr:rowOff>14852</xdr:rowOff>
    </xdr:to>
    <xdr:cxnSp macro="">
      <xdr:nvCxnSpPr>
        <xdr:cNvPr id="606" name="直線コネクタ 605"/>
        <xdr:cNvCxnSpPr/>
      </xdr:nvCxnSpPr>
      <xdr:spPr>
        <a:xfrm>
          <a:off x="14592300" y="13022943"/>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151053</xdr:rowOff>
    </xdr:from>
    <xdr:ext cx="534377" cy="259045"/>
    <xdr:sp macro="" textlink="">
      <xdr:nvSpPr>
        <xdr:cNvPr id="608" name="テキスト ボックス 607"/>
        <xdr:cNvSpPr txBox="1"/>
      </xdr:nvSpPr>
      <xdr:spPr>
        <a:xfrm>
          <a:off x="15214111" y="126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164193</xdr:rowOff>
    </xdr:from>
    <xdr:to>
      <xdr:col>21</xdr:col>
      <xdr:colOff>161925</xdr:colOff>
      <xdr:row>76</xdr:row>
      <xdr:rowOff>64719</xdr:rowOff>
    </xdr:to>
    <xdr:cxnSp macro="">
      <xdr:nvCxnSpPr>
        <xdr:cNvPr id="609" name="直線コネクタ 608"/>
        <xdr:cNvCxnSpPr/>
      </xdr:nvCxnSpPr>
      <xdr:spPr>
        <a:xfrm flipV="1">
          <a:off x="13703300" y="13022943"/>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150318</xdr:rowOff>
    </xdr:from>
    <xdr:ext cx="534377" cy="259045"/>
    <xdr:sp macro="" textlink="">
      <xdr:nvSpPr>
        <xdr:cNvPr id="611" name="テキスト ボックス 610"/>
        <xdr:cNvSpPr txBox="1"/>
      </xdr:nvSpPr>
      <xdr:spPr>
        <a:xfrm>
          <a:off x="14325111" y="1266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56587</xdr:rowOff>
    </xdr:from>
    <xdr:to>
      <xdr:col>19</xdr:col>
      <xdr:colOff>644525</xdr:colOff>
      <xdr:row>76</xdr:row>
      <xdr:rowOff>64719</xdr:rowOff>
    </xdr:to>
    <xdr:cxnSp macro="">
      <xdr:nvCxnSpPr>
        <xdr:cNvPr id="612" name="直線コネクタ 611"/>
        <xdr:cNvCxnSpPr/>
      </xdr:nvCxnSpPr>
      <xdr:spPr>
        <a:xfrm>
          <a:off x="12814300" y="13086787"/>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128437</xdr:rowOff>
    </xdr:from>
    <xdr:ext cx="534377" cy="259045"/>
    <xdr:sp macro="" textlink="">
      <xdr:nvSpPr>
        <xdr:cNvPr id="614" name="テキスト ボックス 613"/>
        <xdr:cNvSpPr txBox="1"/>
      </xdr:nvSpPr>
      <xdr:spPr>
        <a:xfrm>
          <a:off x="13436111" y="126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123000</xdr:rowOff>
    </xdr:from>
    <xdr:ext cx="534377" cy="259045"/>
    <xdr:sp macro="" textlink="">
      <xdr:nvSpPr>
        <xdr:cNvPr id="616" name="テキスト ボックス 615"/>
        <xdr:cNvSpPr txBox="1"/>
      </xdr:nvSpPr>
      <xdr:spPr>
        <a:xfrm>
          <a:off x="12547111" y="126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23684</xdr:rowOff>
    </xdr:from>
    <xdr:to>
      <xdr:col>23</xdr:col>
      <xdr:colOff>568325</xdr:colOff>
      <xdr:row>76</xdr:row>
      <xdr:rowOff>125284</xdr:rowOff>
    </xdr:to>
    <xdr:sp macro="" textlink="">
      <xdr:nvSpPr>
        <xdr:cNvPr id="622" name="円/楕円 621"/>
        <xdr:cNvSpPr/>
      </xdr:nvSpPr>
      <xdr:spPr>
        <a:xfrm>
          <a:off x="16268700" y="130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2111</xdr:rowOff>
    </xdr:from>
    <xdr:ext cx="534377" cy="259045"/>
    <xdr:sp macro="" textlink="">
      <xdr:nvSpPr>
        <xdr:cNvPr id="623" name="公債費該当値テキスト"/>
        <xdr:cNvSpPr txBox="1"/>
      </xdr:nvSpPr>
      <xdr:spPr>
        <a:xfrm>
          <a:off x="16370300" y="1303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135502</xdr:rowOff>
    </xdr:from>
    <xdr:to>
      <xdr:col>22</xdr:col>
      <xdr:colOff>415925</xdr:colOff>
      <xdr:row>76</xdr:row>
      <xdr:rowOff>65652</xdr:rowOff>
    </xdr:to>
    <xdr:sp macro="" textlink="">
      <xdr:nvSpPr>
        <xdr:cNvPr id="624" name="円/楕円 623"/>
        <xdr:cNvSpPr/>
      </xdr:nvSpPr>
      <xdr:spPr>
        <a:xfrm>
          <a:off x="15430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56779</xdr:rowOff>
    </xdr:from>
    <xdr:ext cx="534377" cy="259045"/>
    <xdr:sp macro="" textlink="">
      <xdr:nvSpPr>
        <xdr:cNvPr id="625" name="テキスト ボックス 624"/>
        <xdr:cNvSpPr txBox="1"/>
      </xdr:nvSpPr>
      <xdr:spPr>
        <a:xfrm>
          <a:off x="15214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113393</xdr:rowOff>
    </xdr:from>
    <xdr:to>
      <xdr:col>21</xdr:col>
      <xdr:colOff>212725</xdr:colOff>
      <xdr:row>76</xdr:row>
      <xdr:rowOff>43543</xdr:rowOff>
    </xdr:to>
    <xdr:sp macro="" textlink="">
      <xdr:nvSpPr>
        <xdr:cNvPr id="626" name="円/楕円 625"/>
        <xdr:cNvSpPr/>
      </xdr:nvSpPr>
      <xdr:spPr>
        <a:xfrm>
          <a:off x="14541500" y="1297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34670</xdr:rowOff>
    </xdr:from>
    <xdr:ext cx="534377" cy="259045"/>
    <xdr:sp macro="" textlink="">
      <xdr:nvSpPr>
        <xdr:cNvPr id="627" name="テキスト ボックス 626"/>
        <xdr:cNvSpPr txBox="1"/>
      </xdr:nvSpPr>
      <xdr:spPr>
        <a:xfrm>
          <a:off x="14325111" y="130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13919</xdr:rowOff>
    </xdr:from>
    <xdr:to>
      <xdr:col>20</xdr:col>
      <xdr:colOff>9525</xdr:colOff>
      <xdr:row>76</xdr:row>
      <xdr:rowOff>115519</xdr:rowOff>
    </xdr:to>
    <xdr:sp macro="" textlink="">
      <xdr:nvSpPr>
        <xdr:cNvPr id="628" name="円/楕円 627"/>
        <xdr:cNvSpPr/>
      </xdr:nvSpPr>
      <xdr:spPr>
        <a:xfrm>
          <a:off x="13652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106646</xdr:rowOff>
    </xdr:from>
    <xdr:ext cx="534377" cy="259045"/>
    <xdr:sp macro="" textlink="">
      <xdr:nvSpPr>
        <xdr:cNvPr id="629" name="テキスト ボックス 628"/>
        <xdr:cNvSpPr txBox="1"/>
      </xdr:nvSpPr>
      <xdr:spPr>
        <a:xfrm>
          <a:off x="13436111" y="1313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5787</xdr:rowOff>
    </xdr:from>
    <xdr:to>
      <xdr:col>18</xdr:col>
      <xdr:colOff>492125</xdr:colOff>
      <xdr:row>76</xdr:row>
      <xdr:rowOff>107387</xdr:rowOff>
    </xdr:to>
    <xdr:sp macro="" textlink="">
      <xdr:nvSpPr>
        <xdr:cNvPr id="630" name="円/楕円 629"/>
        <xdr:cNvSpPr/>
      </xdr:nvSpPr>
      <xdr:spPr>
        <a:xfrm>
          <a:off x="12763500" y="130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98514</xdr:rowOff>
    </xdr:from>
    <xdr:ext cx="534377" cy="259045"/>
    <xdr:sp macro="" textlink="">
      <xdr:nvSpPr>
        <xdr:cNvPr id="631" name="テキスト ボックス 630"/>
        <xdr:cNvSpPr txBox="1"/>
      </xdr:nvSpPr>
      <xdr:spPr>
        <a:xfrm>
          <a:off x="12547111" y="131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126270</xdr:rowOff>
    </xdr:from>
    <xdr:to>
      <xdr:col>23</xdr:col>
      <xdr:colOff>517525</xdr:colOff>
      <xdr:row>98</xdr:row>
      <xdr:rowOff>86398</xdr:rowOff>
    </xdr:to>
    <xdr:cxnSp macro="">
      <xdr:nvCxnSpPr>
        <xdr:cNvPr id="660" name="直線コネクタ 659"/>
        <xdr:cNvCxnSpPr/>
      </xdr:nvCxnSpPr>
      <xdr:spPr>
        <a:xfrm>
          <a:off x="15481300" y="16756920"/>
          <a:ext cx="838200" cy="13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126270</xdr:rowOff>
    </xdr:from>
    <xdr:to>
      <xdr:col>22</xdr:col>
      <xdr:colOff>365125</xdr:colOff>
      <xdr:row>98</xdr:row>
      <xdr:rowOff>153454</xdr:rowOff>
    </xdr:to>
    <xdr:cxnSp macro="">
      <xdr:nvCxnSpPr>
        <xdr:cNvPr id="663" name="直線コネクタ 662"/>
        <xdr:cNvCxnSpPr/>
      </xdr:nvCxnSpPr>
      <xdr:spPr>
        <a:xfrm flipV="1">
          <a:off x="14592300" y="16756920"/>
          <a:ext cx="889000" cy="19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153454</xdr:rowOff>
    </xdr:from>
    <xdr:to>
      <xdr:col>21</xdr:col>
      <xdr:colOff>161925</xdr:colOff>
      <xdr:row>99</xdr:row>
      <xdr:rowOff>37612</xdr:rowOff>
    </xdr:to>
    <xdr:cxnSp macro="">
      <xdr:nvCxnSpPr>
        <xdr:cNvPr id="666" name="直線コネクタ 665"/>
        <xdr:cNvCxnSpPr/>
      </xdr:nvCxnSpPr>
      <xdr:spPr>
        <a:xfrm flipV="1">
          <a:off x="13703300" y="16955554"/>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42226</xdr:rowOff>
    </xdr:from>
    <xdr:ext cx="534377" cy="259045"/>
    <xdr:sp macro="" textlink="">
      <xdr:nvSpPr>
        <xdr:cNvPr id="668" name="テキスト ボックス 667"/>
        <xdr:cNvSpPr txBox="1"/>
      </xdr:nvSpPr>
      <xdr:spPr>
        <a:xfrm>
          <a:off x="14325111" y="165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37612</xdr:rowOff>
    </xdr:from>
    <xdr:to>
      <xdr:col>19</xdr:col>
      <xdr:colOff>644525</xdr:colOff>
      <xdr:row>99</xdr:row>
      <xdr:rowOff>39230</xdr:rowOff>
    </xdr:to>
    <xdr:cxnSp macro="">
      <xdr:nvCxnSpPr>
        <xdr:cNvPr id="669" name="直線コネクタ 668"/>
        <xdr:cNvCxnSpPr/>
      </xdr:nvCxnSpPr>
      <xdr:spPr>
        <a:xfrm flipV="1">
          <a:off x="12814300" y="17011162"/>
          <a:ext cx="889000" cy="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49483</xdr:rowOff>
    </xdr:from>
    <xdr:ext cx="534377" cy="259045"/>
    <xdr:sp macro="" textlink="">
      <xdr:nvSpPr>
        <xdr:cNvPr id="671" name="テキスト ボックス 670"/>
        <xdr:cNvSpPr txBox="1"/>
      </xdr:nvSpPr>
      <xdr:spPr>
        <a:xfrm>
          <a:off x="13436111" y="165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42645</xdr:rowOff>
    </xdr:from>
    <xdr:ext cx="534377" cy="259045"/>
    <xdr:sp macro="" textlink="">
      <xdr:nvSpPr>
        <xdr:cNvPr id="673" name="テキスト ボックス 672"/>
        <xdr:cNvSpPr txBox="1"/>
      </xdr:nvSpPr>
      <xdr:spPr>
        <a:xfrm>
          <a:off x="12547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35598</xdr:rowOff>
    </xdr:from>
    <xdr:to>
      <xdr:col>23</xdr:col>
      <xdr:colOff>568325</xdr:colOff>
      <xdr:row>98</xdr:row>
      <xdr:rowOff>137198</xdr:rowOff>
    </xdr:to>
    <xdr:sp macro="" textlink="">
      <xdr:nvSpPr>
        <xdr:cNvPr id="679" name="円/楕円 678"/>
        <xdr:cNvSpPr/>
      </xdr:nvSpPr>
      <xdr:spPr>
        <a:xfrm>
          <a:off x="16268700" y="1683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14025</xdr:rowOff>
    </xdr:from>
    <xdr:ext cx="469744" cy="259045"/>
    <xdr:sp macro="" textlink="">
      <xdr:nvSpPr>
        <xdr:cNvPr id="680" name="積立金該当値テキスト"/>
        <xdr:cNvSpPr txBox="1"/>
      </xdr:nvSpPr>
      <xdr:spPr>
        <a:xfrm>
          <a:off x="16370300" y="1681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75470</xdr:rowOff>
    </xdr:from>
    <xdr:to>
      <xdr:col>22</xdr:col>
      <xdr:colOff>415925</xdr:colOff>
      <xdr:row>98</xdr:row>
      <xdr:rowOff>5620</xdr:rowOff>
    </xdr:to>
    <xdr:sp macro="" textlink="">
      <xdr:nvSpPr>
        <xdr:cNvPr id="681" name="円/楕円 680"/>
        <xdr:cNvSpPr/>
      </xdr:nvSpPr>
      <xdr:spPr>
        <a:xfrm>
          <a:off x="15430500" y="167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22147</xdr:rowOff>
    </xdr:from>
    <xdr:ext cx="534377" cy="259045"/>
    <xdr:sp macro="" textlink="">
      <xdr:nvSpPr>
        <xdr:cNvPr id="682" name="テキスト ボックス 681"/>
        <xdr:cNvSpPr txBox="1"/>
      </xdr:nvSpPr>
      <xdr:spPr>
        <a:xfrm>
          <a:off x="15214111" y="1648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102654</xdr:rowOff>
    </xdr:from>
    <xdr:to>
      <xdr:col>21</xdr:col>
      <xdr:colOff>212725</xdr:colOff>
      <xdr:row>99</xdr:row>
      <xdr:rowOff>32804</xdr:rowOff>
    </xdr:to>
    <xdr:sp macro="" textlink="">
      <xdr:nvSpPr>
        <xdr:cNvPr id="683" name="円/楕円 682"/>
        <xdr:cNvSpPr/>
      </xdr:nvSpPr>
      <xdr:spPr>
        <a:xfrm>
          <a:off x="14541500" y="169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23931</xdr:rowOff>
    </xdr:from>
    <xdr:ext cx="469744" cy="259045"/>
    <xdr:sp macro="" textlink="">
      <xdr:nvSpPr>
        <xdr:cNvPr id="684" name="テキスト ボックス 683"/>
        <xdr:cNvSpPr txBox="1"/>
      </xdr:nvSpPr>
      <xdr:spPr>
        <a:xfrm>
          <a:off x="14357427" y="1699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158262</xdr:rowOff>
    </xdr:from>
    <xdr:to>
      <xdr:col>20</xdr:col>
      <xdr:colOff>9525</xdr:colOff>
      <xdr:row>99</xdr:row>
      <xdr:rowOff>88412</xdr:rowOff>
    </xdr:to>
    <xdr:sp macro="" textlink="">
      <xdr:nvSpPr>
        <xdr:cNvPr id="685" name="円/楕円 684"/>
        <xdr:cNvSpPr/>
      </xdr:nvSpPr>
      <xdr:spPr>
        <a:xfrm>
          <a:off x="13652500" y="169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79539</xdr:rowOff>
    </xdr:from>
    <xdr:ext cx="378565" cy="259045"/>
    <xdr:sp macro="" textlink="">
      <xdr:nvSpPr>
        <xdr:cNvPr id="686" name="テキスト ボックス 685"/>
        <xdr:cNvSpPr txBox="1"/>
      </xdr:nvSpPr>
      <xdr:spPr>
        <a:xfrm>
          <a:off x="13514017" y="1705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159880</xdr:rowOff>
    </xdr:from>
    <xdr:to>
      <xdr:col>18</xdr:col>
      <xdr:colOff>492125</xdr:colOff>
      <xdr:row>99</xdr:row>
      <xdr:rowOff>90030</xdr:rowOff>
    </xdr:to>
    <xdr:sp macro="" textlink="">
      <xdr:nvSpPr>
        <xdr:cNvPr id="687" name="円/楕円 686"/>
        <xdr:cNvSpPr/>
      </xdr:nvSpPr>
      <xdr:spPr>
        <a:xfrm>
          <a:off x="12763500" y="169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81157</xdr:rowOff>
    </xdr:from>
    <xdr:ext cx="378565" cy="259045"/>
    <xdr:sp macro="" textlink="">
      <xdr:nvSpPr>
        <xdr:cNvPr id="688" name="テキスト ボックス 687"/>
        <xdr:cNvSpPr txBox="1"/>
      </xdr:nvSpPr>
      <xdr:spPr>
        <a:xfrm>
          <a:off x="12625017" y="17054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6" name="直線コネクタ 72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140226</xdr:rowOff>
    </xdr:from>
    <xdr:to>
      <xdr:col>32</xdr:col>
      <xdr:colOff>187325</xdr:colOff>
      <xdr:row>56</xdr:row>
      <xdr:rowOff>150261</xdr:rowOff>
    </xdr:to>
    <xdr:cxnSp macro="">
      <xdr:nvCxnSpPr>
        <xdr:cNvPr id="772" name="直線コネクタ 771"/>
        <xdr:cNvCxnSpPr/>
      </xdr:nvCxnSpPr>
      <xdr:spPr>
        <a:xfrm>
          <a:off x="21323300" y="9741426"/>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129939</xdr:rowOff>
    </xdr:from>
    <xdr:to>
      <xdr:col>31</xdr:col>
      <xdr:colOff>34925</xdr:colOff>
      <xdr:row>56</xdr:row>
      <xdr:rowOff>140226</xdr:rowOff>
    </xdr:to>
    <xdr:cxnSp macro="">
      <xdr:nvCxnSpPr>
        <xdr:cNvPr id="775" name="直線コネクタ 774"/>
        <xdr:cNvCxnSpPr/>
      </xdr:nvCxnSpPr>
      <xdr:spPr>
        <a:xfrm>
          <a:off x="20434300" y="973113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125894</xdr:rowOff>
    </xdr:from>
    <xdr:ext cx="469744" cy="259045"/>
    <xdr:sp macro="" textlink="">
      <xdr:nvSpPr>
        <xdr:cNvPr id="777" name="テキスト ボックス 776"/>
        <xdr:cNvSpPr txBox="1"/>
      </xdr:nvSpPr>
      <xdr:spPr>
        <a:xfrm>
          <a:off x="21088427" y="98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129939</xdr:rowOff>
    </xdr:from>
    <xdr:to>
      <xdr:col>29</xdr:col>
      <xdr:colOff>517525</xdr:colOff>
      <xdr:row>56</xdr:row>
      <xdr:rowOff>152227</xdr:rowOff>
    </xdr:to>
    <xdr:cxnSp macro="">
      <xdr:nvCxnSpPr>
        <xdr:cNvPr id="778" name="直線コネクタ 777"/>
        <xdr:cNvCxnSpPr/>
      </xdr:nvCxnSpPr>
      <xdr:spPr>
        <a:xfrm flipV="1">
          <a:off x="19545300" y="973113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113390</xdr:rowOff>
    </xdr:from>
    <xdr:ext cx="534377" cy="259045"/>
    <xdr:sp macro="" textlink="">
      <xdr:nvSpPr>
        <xdr:cNvPr id="780" name="テキスト ボックス 779"/>
        <xdr:cNvSpPr txBox="1"/>
      </xdr:nvSpPr>
      <xdr:spPr>
        <a:xfrm>
          <a:off x="20167111" y="98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152227</xdr:rowOff>
    </xdr:from>
    <xdr:to>
      <xdr:col>28</xdr:col>
      <xdr:colOff>314325</xdr:colOff>
      <xdr:row>56</xdr:row>
      <xdr:rowOff>153988</xdr:rowOff>
    </xdr:to>
    <xdr:cxnSp macro="">
      <xdr:nvCxnSpPr>
        <xdr:cNvPr id="781" name="直線コネクタ 780"/>
        <xdr:cNvCxnSpPr/>
      </xdr:nvCxnSpPr>
      <xdr:spPr>
        <a:xfrm flipV="1">
          <a:off x="18656300" y="9753427"/>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105091</xdr:rowOff>
    </xdr:from>
    <xdr:ext cx="534377" cy="259045"/>
    <xdr:sp macro="" textlink="">
      <xdr:nvSpPr>
        <xdr:cNvPr id="783" name="テキスト ボックス 782"/>
        <xdr:cNvSpPr txBox="1"/>
      </xdr:nvSpPr>
      <xdr:spPr>
        <a:xfrm>
          <a:off x="19278111" y="98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88907</xdr:rowOff>
    </xdr:from>
    <xdr:ext cx="534377" cy="259045"/>
    <xdr:sp macro="" textlink="">
      <xdr:nvSpPr>
        <xdr:cNvPr id="785" name="テキスト ボックス 784"/>
        <xdr:cNvSpPr txBox="1"/>
      </xdr:nvSpPr>
      <xdr:spPr>
        <a:xfrm>
          <a:off x="18389111" y="986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99461</xdr:rowOff>
    </xdr:from>
    <xdr:to>
      <xdr:col>32</xdr:col>
      <xdr:colOff>238125</xdr:colOff>
      <xdr:row>57</xdr:row>
      <xdr:rowOff>29611</xdr:rowOff>
    </xdr:to>
    <xdr:sp macro="" textlink="">
      <xdr:nvSpPr>
        <xdr:cNvPr id="791" name="円/楕円 790"/>
        <xdr:cNvSpPr/>
      </xdr:nvSpPr>
      <xdr:spPr>
        <a:xfrm>
          <a:off x="22110700" y="97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122338</xdr:rowOff>
    </xdr:from>
    <xdr:ext cx="534377" cy="259045"/>
    <xdr:sp macro="" textlink="">
      <xdr:nvSpPr>
        <xdr:cNvPr id="792" name="貸付金該当値テキスト"/>
        <xdr:cNvSpPr txBox="1"/>
      </xdr:nvSpPr>
      <xdr:spPr>
        <a:xfrm>
          <a:off x="22212300" y="955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89426</xdr:rowOff>
    </xdr:from>
    <xdr:to>
      <xdr:col>31</xdr:col>
      <xdr:colOff>85725</xdr:colOff>
      <xdr:row>57</xdr:row>
      <xdr:rowOff>19576</xdr:rowOff>
    </xdr:to>
    <xdr:sp macro="" textlink="">
      <xdr:nvSpPr>
        <xdr:cNvPr id="793" name="円/楕円 792"/>
        <xdr:cNvSpPr/>
      </xdr:nvSpPr>
      <xdr:spPr>
        <a:xfrm>
          <a:off x="21272500" y="96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36103</xdr:rowOff>
    </xdr:from>
    <xdr:ext cx="534377" cy="259045"/>
    <xdr:sp macro="" textlink="">
      <xdr:nvSpPr>
        <xdr:cNvPr id="794" name="テキスト ボックス 793"/>
        <xdr:cNvSpPr txBox="1"/>
      </xdr:nvSpPr>
      <xdr:spPr>
        <a:xfrm>
          <a:off x="21056111" y="94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79139</xdr:rowOff>
    </xdr:from>
    <xdr:to>
      <xdr:col>29</xdr:col>
      <xdr:colOff>568325</xdr:colOff>
      <xdr:row>57</xdr:row>
      <xdr:rowOff>9289</xdr:rowOff>
    </xdr:to>
    <xdr:sp macro="" textlink="">
      <xdr:nvSpPr>
        <xdr:cNvPr id="795" name="円/楕円 794"/>
        <xdr:cNvSpPr/>
      </xdr:nvSpPr>
      <xdr:spPr>
        <a:xfrm>
          <a:off x="20383500" y="96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25816</xdr:rowOff>
    </xdr:from>
    <xdr:ext cx="534377" cy="259045"/>
    <xdr:sp macro="" textlink="">
      <xdr:nvSpPr>
        <xdr:cNvPr id="796" name="テキスト ボックス 795"/>
        <xdr:cNvSpPr txBox="1"/>
      </xdr:nvSpPr>
      <xdr:spPr>
        <a:xfrm>
          <a:off x="20167111" y="94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101427</xdr:rowOff>
    </xdr:from>
    <xdr:to>
      <xdr:col>28</xdr:col>
      <xdr:colOff>365125</xdr:colOff>
      <xdr:row>57</xdr:row>
      <xdr:rowOff>31577</xdr:rowOff>
    </xdr:to>
    <xdr:sp macro="" textlink="">
      <xdr:nvSpPr>
        <xdr:cNvPr id="797" name="円/楕円 796"/>
        <xdr:cNvSpPr/>
      </xdr:nvSpPr>
      <xdr:spPr>
        <a:xfrm>
          <a:off x="19494500" y="97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48104</xdr:rowOff>
    </xdr:from>
    <xdr:ext cx="534377" cy="259045"/>
    <xdr:sp macro="" textlink="">
      <xdr:nvSpPr>
        <xdr:cNvPr id="798" name="テキスト ボックス 797"/>
        <xdr:cNvSpPr txBox="1"/>
      </xdr:nvSpPr>
      <xdr:spPr>
        <a:xfrm>
          <a:off x="19278111" y="94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103188</xdr:rowOff>
    </xdr:from>
    <xdr:to>
      <xdr:col>27</xdr:col>
      <xdr:colOff>161925</xdr:colOff>
      <xdr:row>57</xdr:row>
      <xdr:rowOff>33338</xdr:rowOff>
    </xdr:to>
    <xdr:sp macro="" textlink="">
      <xdr:nvSpPr>
        <xdr:cNvPr id="799" name="円/楕円 798"/>
        <xdr:cNvSpPr/>
      </xdr:nvSpPr>
      <xdr:spPr>
        <a:xfrm>
          <a:off x="18605500" y="97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49865</xdr:rowOff>
    </xdr:from>
    <xdr:ext cx="534377" cy="259045"/>
    <xdr:sp macro="" textlink="">
      <xdr:nvSpPr>
        <xdr:cNvPr id="800" name="テキスト ボックス 799"/>
        <xdr:cNvSpPr txBox="1"/>
      </xdr:nvSpPr>
      <xdr:spPr>
        <a:xfrm>
          <a:off x="18389111" y="94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7683</xdr:rowOff>
    </xdr:from>
    <xdr:to>
      <xdr:col>32</xdr:col>
      <xdr:colOff>187325</xdr:colOff>
      <xdr:row>77</xdr:row>
      <xdr:rowOff>53632</xdr:rowOff>
    </xdr:to>
    <xdr:cxnSp macro="">
      <xdr:nvCxnSpPr>
        <xdr:cNvPr id="828" name="直線コネクタ 827"/>
        <xdr:cNvCxnSpPr/>
      </xdr:nvCxnSpPr>
      <xdr:spPr>
        <a:xfrm flipV="1">
          <a:off x="21323300" y="13209333"/>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53632</xdr:rowOff>
    </xdr:from>
    <xdr:to>
      <xdr:col>31</xdr:col>
      <xdr:colOff>34925</xdr:colOff>
      <xdr:row>77</xdr:row>
      <xdr:rowOff>77019</xdr:rowOff>
    </xdr:to>
    <xdr:cxnSp macro="">
      <xdr:nvCxnSpPr>
        <xdr:cNvPr id="831" name="直線コネクタ 830"/>
        <xdr:cNvCxnSpPr/>
      </xdr:nvCxnSpPr>
      <xdr:spPr>
        <a:xfrm flipV="1">
          <a:off x="20434300" y="13255282"/>
          <a:ext cx="8890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164599</xdr:rowOff>
    </xdr:from>
    <xdr:ext cx="534377" cy="259045"/>
    <xdr:sp macro="" textlink="">
      <xdr:nvSpPr>
        <xdr:cNvPr id="833" name="テキスト ボックス 832"/>
        <xdr:cNvSpPr txBox="1"/>
      </xdr:nvSpPr>
      <xdr:spPr>
        <a:xfrm>
          <a:off x="21056111" y="126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77019</xdr:rowOff>
    </xdr:from>
    <xdr:to>
      <xdr:col>29</xdr:col>
      <xdr:colOff>517525</xdr:colOff>
      <xdr:row>77</xdr:row>
      <xdr:rowOff>115308</xdr:rowOff>
    </xdr:to>
    <xdr:cxnSp macro="">
      <xdr:nvCxnSpPr>
        <xdr:cNvPr id="834" name="直線コネクタ 833"/>
        <xdr:cNvCxnSpPr/>
      </xdr:nvCxnSpPr>
      <xdr:spPr>
        <a:xfrm flipV="1">
          <a:off x="19545300" y="13278669"/>
          <a:ext cx="889000" cy="3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25770</xdr:rowOff>
    </xdr:from>
    <xdr:ext cx="534377" cy="259045"/>
    <xdr:sp macro="" textlink="">
      <xdr:nvSpPr>
        <xdr:cNvPr id="836" name="テキスト ボックス 835"/>
        <xdr:cNvSpPr txBox="1"/>
      </xdr:nvSpPr>
      <xdr:spPr>
        <a:xfrm>
          <a:off x="20167111" y="127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115308</xdr:rowOff>
    </xdr:from>
    <xdr:to>
      <xdr:col>28</xdr:col>
      <xdr:colOff>314325</xdr:colOff>
      <xdr:row>77</xdr:row>
      <xdr:rowOff>121207</xdr:rowOff>
    </xdr:to>
    <xdr:cxnSp macro="">
      <xdr:nvCxnSpPr>
        <xdr:cNvPr id="837" name="直線コネクタ 836"/>
        <xdr:cNvCxnSpPr/>
      </xdr:nvCxnSpPr>
      <xdr:spPr>
        <a:xfrm flipV="1">
          <a:off x="18656300" y="13316958"/>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40172</xdr:rowOff>
    </xdr:from>
    <xdr:ext cx="534377" cy="259045"/>
    <xdr:sp macro="" textlink="">
      <xdr:nvSpPr>
        <xdr:cNvPr id="839" name="テキスト ボックス 838"/>
        <xdr:cNvSpPr txBox="1"/>
      </xdr:nvSpPr>
      <xdr:spPr>
        <a:xfrm>
          <a:off x="19278111" y="1272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23530</xdr:rowOff>
    </xdr:from>
    <xdr:ext cx="534377" cy="259045"/>
    <xdr:sp macro="" textlink="">
      <xdr:nvSpPr>
        <xdr:cNvPr id="841" name="テキスト ボックス 840"/>
        <xdr:cNvSpPr txBox="1"/>
      </xdr:nvSpPr>
      <xdr:spPr>
        <a:xfrm>
          <a:off x="18389111" y="127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128333</xdr:rowOff>
    </xdr:from>
    <xdr:to>
      <xdr:col>32</xdr:col>
      <xdr:colOff>238125</xdr:colOff>
      <xdr:row>77</xdr:row>
      <xdr:rowOff>58483</xdr:rowOff>
    </xdr:to>
    <xdr:sp macro="" textlink="">
      <xdr:nvSpPr>
        <xdr:cNvPr id="847" name="円/楕円 846"/>
        <xdr:cNvSpPr/>
      </xdr:nvSpPr>
      <xdr:spPr>
        <a:xfrm>
          <a:off x="22110700" y="131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106760</xdr:rowOff>
    </xdr:from>
    <xdr:ext cx="534377" cy="259045"/>
    <xdr:sp macro="" textlink="">
      <xdr:nvSpPr>
        <xdr:cNvPr id="848" name="繰出金該当値テキスト"/>
        <xdr:cNvSpPr txBox="1"/>
      </xdr:nvSpPr>
      <xdr:spPr>
        <a:xfrm>
          <a:off x="22212300" y="131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2832</xdr:rowOff>
    </xdr:from>
    <xdr:to>
      <xdr:col>31</xdr:col>
      <xdr:colOff>85725</xdr:colOff>
      <xdr:row>77</xdr:row>
      <xdr:rowOff>104432</xdr:rowOff>
    </xdr:to>
    <xdr:sp macro="" textlink="">
      <xdr:nvSpPr>
        <xdr:cNvPr id="849" name="円/楕円 848"/>
        <xdr:cNvSpPr/>
      </xdr:nvSpPr>
      <xdr:spPr>
        <a:xfrm>
          <a:off x="21272500" y="1320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95559</xdr:rowOff>
    </xdr:from>
    <xdr:ext cx="534377" cy="259045"/>
    <xdr:sp macro="" textlink="">
      <xdr:nvSpPr>
        <xdr:cNvPr id="850" name="テキスト ボックス 849"/>
        <xdr:cNvSpPr txBox="1"/>
      </xdr:nvSpPr>
      <xdr:spPr>
        <a:xfrm>
          <a:off x="21056111" y="132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26219</xdr:rowOff>
    </xdr:from>
    <xdr:to>
      <xdr:col>29</xdr:col>
      <xdr:colOff>568325</xdr:colOff>
      <xdr:row>77</xdr:row>
      <xdr:rowOff>127819</xdr:rowOff>
    </xdr:to>
    <xdr:sp macro="" textlink="">
      <xdr:nvSpPr>
        <xdr:cNvPr id="851" name="円/楕円 850"/>
        <xdr:cNvSpPr/>
      </xdr:nvSpPr>
      <xdr:spPr>
        <a:xfrm>
          <a:off x="20383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118946</xdr:rowOff>
    </xdr:from>
    <xdr:ext cx="534377" cy="259045"/>
    <xdr:sp macro="" textlink="">
      <xdr:nvSpPr>
        <xdr:cNvPr id="852" name="テキスト ボックス 851"/>
        <xdr:cNvSpPr txBox="1"/>
      </xdr:nvSpPr>
      <xdr:spPr>
        <a:xfrm>
          <a:off x="20167111" y="13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64508</xdr:rowOff>
    </xdr:from>
    <xdr:to>
      <xdr:col>28</xdr:col>
      <xdr:colOff>365125</xdr:colOff>
      <xdr:row>77</xdr:row>
      <xdr:rowOff>166108</xdr:rowOff>
    </xdr:to>
    <xdr:sp macro="" textlink="">
      <xdr:nvSpPr>
        <xdr:cNvPr id="853" name="円/楕円 852"/>
        <xdr:cNvSpPr/>
      </xdr:nvSpPr>
      <xdr:spPr>
        <a:xfrm>
          <a:off x="19494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157235</xdr:rowOff>
    </xdr:from>
    <xdr:ext cx="534377" cy="259045"/>
    <xdr:sp macro="" textlink="">
      <xdr:nvSpPr>
        <xdr:cNvPr id="854" name="テキスト ボックス 853"/>
        <xdr:cNvSpPr txBox="1"/>
      </xdr:nvSpPr>
      <xdr:spPr>
        <a:xfrm>
          <a:off x="19278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70407</xdr:rowOff>
    </xdr:from>
    <xdr:to>
      <xdr:col>27</xdr:col>
      <xdr:colOff>161925</xdr:colOff>
      <xdr:row>78</xdr:row>
      <xdr:rowOff>557</xdr:rowOff>
    </xdr:to>
    <xdr:sp macro="" textlink="">
      <xdr:nvSpPr>
        <xdr:cNvPr id="855" name="円/楕円 854"/>
        <xdr:cNvSpPr/>
      </xdr:nvSpPr>
      <xdr:spPr>
        <a:xfrm>
          <a:off x="18605500" y="1327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163134</xdr:rowOff>
    </xdr:from>
    <xdr:ext cx="534377" cy="259045"/>
    <xdr:sp macro="" textlink="">
      <xdr:nvSpPr>
        <xdr:cNvPr id="856" name="テキスト ボックス 855"/>
        <xdr:cNvSpPr txBox="1"/>
      </xdr:nvSpPr>
      <xdr:spPr>
        <a:xfrm>
          <a:off x="18389111" y="1336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物件費については、住民一人当たり</a:t>
          </a:r>
          <a:r>
            <a:rPr kumimoji="1" lang="en-US" altLang="ja-JP" sz="1300">
              <a:latin typeface="ＭＳ Ｐゴシック"/>
            </a:rPr>
            <a:t>73,252</a:t>
          </a:r>
          <a:r>
            <a:rPr kumimoji="1" lang="ja-JP" altLang="en-US" sz="1300">
              <a:latin typeface="ＭＳ Ｐゴシック"/>
            </a:rPr>
            <a:t>円となっている。類似団体と比較してコストが高い状況が続いている。これは臨時職員賃金や施設運営管理経費が多いことが要因として挙げられる。今後は、人員配置の見直しや経常経費の見直しなどにより経費の削減に努めていく。</a:t>
          </a:r>
        </a:p>
        <a:p>
          <a:r>
            <a:rPr kumimoji="1" lang="ja-JP" altLang="en-US" sz="1300">
              <a:latin typeface="ＭＳ Ｐゴシック"/>
            </a:rPr>
            <a:t>扶助費については、住民一人当たり</a:t>
          </a:r>
          <a:r>
            <a:rPr kumimoji="1" lang="en-US" altLang="ja-JP" sz="1300">
              <a:latin typeface="ＭＳ Ｐゴシック"/>
            </a:rPr>
            <a:t>67,895</a:t>
          </a:r>
          <a:r>
            <a:rPr kumimoji="1" lang="ja-JP" altLang="en-US" sz="1300">
              <a:latin typeface="ＭＳ Ｐゴシック"/>
            </a:rPr>
            <a:t>円となっている。</a:t>
          </a:r>
          <a:r>
            <a:rPr kumimoji="1" lang="en-US" altLang="ja-JP" sz="1300">
              <a:latin typeface="ＭＳ Ｐゴシック"/>
            </a:rPr>
            <a:t>H26</a:t>
          </a:r>
          <a:r>
            <a:rPr kumimoji="1" lang="ja-JP" altLang="en-US" sz="1300">
              <a:latin typeface="ＭＳ Ｐゴシック"/>
            </a:rPr>
            <a:t>まで類似団体と比較してコストが低い状態が続いていた。これは年少人口割合及び生産年齢人口の割合が高く、高齢者人口の割合が低いという人口構成の特性が大きな要因と考えられる。</a:t>
          </a:r>
          <a:r>
            <a:rPr kumimoji="1" lang="en-US" altLang="ja-JP" sz="1300">
              <a:latin typeface="ＭＳ Ｐゴシック"/>
            </a:rPr>
            <a:t>H27</a:t>
          </a:r>
          <a:r>
            <a:rPr kumimoji="1" lang="ja-JP" altLang="en-US" sz="1300">
              <a:latin typeface="ＭＳ Ｐゴシック"/>
            </a:rPr>
            <a:t>にコストが急増しているが、これは保育所関連事業費の増に伴うものである。今後においては高齢化率の上昇や各種福祉事業の拡大により扶助費は増加することが見込まれるため、市単独で実施している事業についての統合、見直しについて協議を進めていく。</a:t>
          </a:r>
          <a:endParaRPr kumimoji="1" lang="en-US" altLang="ja-JP" sz="1300">
            <a:latin typeface="ＭＳ Ｐゴシック"/>
          </a:endParaRPr>
        </a:p>
        <a:p>
          <a:r>
            <a:rPr kumimoji="1" lang="ja-JP" altLang="en-US" sz="1300">
              <a:latin typeface="ＭＳ Ｐゴシック"/>
            </a:rPr>
            <a:t>普通建設事業費については、住民一人当たり</a:t>
          </a:r>
          <a:r>
            <a:rPr kumimoji="1" lang="en-US" altLang="ja-JP" sz="1300">
              <a:latin typeface="ＭＳ Ｐゴシック"/>
            </a:rPr>
            <a:t>99,055</a:t>
          </a:r>
          <a:r>
            <a:rPr kumimoji="1" lang="ja-JP" altLang="en-US" sz="1300">
              <a:latin typeface="ＭＳ Ｐゴシック"/>
            </a:rPr>
            <a:t>円となっている。</a:t>
          </a:r>
          <a:r>
            <a:rPr kumimoji="1" lang="en-US" altLang="ja-JP" sz="1300">
              <a:latin typeface="ＭＳ Ｐゴシック"/>
            </a:rPr>
            <a:t>H27</a:t>
          </a:r>
          <a:r>
            <a:rPr kumimoji="1" lang="ja-JP" altLang="en-US" sz="1300">
              <a:latin typeface="ＭＳ Ｐゴシック"/>
            </a:rPr>
            <a:t>に急増しているが、最終処分場（第二期）整備事業や市民体育館リニューアル事業等の大規模事業によるものである。類似団体と比べコストが高い状況が続いているが、裾野駅周辺整備事業や都市計画道路平松深良線などのインフラ整備を進めているためである。今後においては新設事業以外にも、橋梁の耐震補強など施設の長寿命化に向けた事業も予定されているため、公共施設等総合管理計画のもと、事業費の平準化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89027</xdr:rowOff>
    </xdr:from>
    <xdr:to>
      <xdr:col>6</xdr:col>
      <xdr:colOff>511175</xdr:colOff>
      <xdr:row>35</xdr:row>
      <xdr:rowOff>4064</xdr:rowOff>
    </xdr:to>
    <xdr:cxnSp macro="">
      <xdr:nvCxnSpPr>
        <xdr:cNvPr id="61" name="直線コネクタ 60"/>
        <xdr:cNvCxnSpPr/>
      </xdr:nvCxnSpPr>
      <xdr:spPr>
        <a:xfrm flipV="1">
          <a:off x="3797300" y="5918327"/>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4064</xdr:rowOff>
    </xdr:from>
    <xdr:to>
      <xdr:col>5</xdr:col>
      <xdr:colOff>358775</xdr:colOff>
      <xdr:row>35</xdr:row>
      <xdr:rowOff>26543</xdr:rowOff>
    </xdr:to>
    <xdr:cxnSp macro="">
      <xdr:nvCxnSpPr>
        <xdr:cNvPr id="64" name="直線コネクタ 63"/>
        <xdr:cNvCxnSpPr/>
      </xdr:nvCxnSpPr>
      <xdr:spPr>
        <a:xfrm flipV="1">
          <a:off x="2908300" y="60048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35704</xdr:rowOff>
    </xdr:from>
    <xdr:ext cx="469744" cy="259045"/>
    <xdr:sp macro="" textlink="">
      <xdr:nvSpPr>
        <xdr:cNvPr id="66" name="テキスト ボックス 65"/>
        <xdr:cNvSpPr txBox="1"/>
      </xdr:nvSpPr>
      <xdr:spPr>
        <a:xfrm>
          <a:off x="3562427" y="620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149225</xdr:rowOff>
    </xdr:from>
    <xdr:to>
      <xdr:col>4</xdr:col>
      <xdr:colOff>155575</xdr:colOff>
      <xdr:row>35</xdr:row>
      <xdr:rowOff>26543</xdr:rowOff>
    </xdr:to>
    <xdr:cxnSp macro="">
      <xdr:nvCxnSpPr>
        <xdr:cNvPr id="67" name="直線コネクタ 66"/>
        <xdr:cNvCxnSpPr/>
      </xdr:nvCxnSpPr>
      <xdr:spPr>
        <a:xfrm>
          <a:off x="2019300" y="5978525"/>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46372</xdr:rowOff>
    </xdr:from>
    <xdr:ext cx="469744" cy="259045"/>
    <xdr:sp macro="" textlink="">
      <xdr:nvSpPr>
        <xdr:cNvPr id="69" name="テキスト ボックス 68"/>
        <xdr:cNvSpPr txBox="1"/>
      </xdr:nvSpPr>
      <xdr:spPr>
        <a:xfrm>
          <a:off x="2673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128651</xdr:rowOff>
    </xdr:from>
    <xdr:to>
      <xdr:col>2</xdr:col>
      <xdr:colOff>638175</xdr:colOff>
      <xdr:row>34</xdr:row>
      <xdr:rowOff>149225</xdr:rowOff>
    </xdr:to>
    <xdr:cxnSp macro="">
      <xdr:nvCxnSpPr>
        <xdr:cNvPr id="70" name="直線コネクタ 69"/>
        <xdr:cNvCxnSpPr/>
      </xdr:nvCxnSpPr>
      <xdr:spPr>
        <a:xfrm>
          <a:off x="1130300" y="5786501"/>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164101</xdr:rowOff>
    </xdr:from>
    <xdr:ext cx="469744" cy="259045"/>
    <xdr:sp macro="" textlink="">
      <xdr:nvSpPr>
        <xdr:cNvPr id="72" name="テキスト ボックス 71"/>
        <xdr:cNvSpPr txBox="1"/>
      </xdr:nvSpPr>
      <xdr:spPr>
        <a:xfrm>
          <a:off x="1784427"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152671</xdr:rowOff>
    </xdr:from>
    <xdr:ext cx="469744" cy="259045"/>
    <xdr:sp macro="" textlink="">
      <xdr:nvSpPr>
        <xdr:cNvPr id="74" name="テキスト ボックス 73"/>
        <xdr:cNvSpPr txBox="1"/>
      </xdr:nvSpPr>
      <xdr:spPr>
        <a:xfrm>
          <a:off x="8954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38227</xdr:rowOff>
    </xdr:from>
    <xdr:to>
      <xdr:col>6</xdr:col>
      <xdr:colOff>561975</xdr:colOff>
      <xdr:row>34</xdr:row>
      <xdr:rowOff>139827</xdr:rowOff>
    </xdr:to>
    <xdr:sp macro="" textlink="">
      <xdr:nvSpPr>
        <xdr:cNvPr id="80" name="円/楕円 79"/>
        <xdr:cNvSpPr/>
      </xdr:nvSpPr>
      <xdr:spPr>
        <a:xfrm>
          <a:off x="45847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61104</xdr:rowOff>
    </xdr:from>
    <xdr:ext cx="469744" cy="259045"/>
    <xdr:sp macro="" textlink="">
      <xdr:nvSpPr>
        <xdr:cNvPr id="81" name="議会費該当値テキスト"/>
        <xdr:cNvSpPr txBox="1"/>
      </xdr:nvSpPr>
      <xdr:spPr>
        <a:xfrm>
          <a:off x="4686300" y="57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124714</xdr:rowOff>
    </xdr:from>
    <xdr:to>
      <xdr:col>5</xdr:col>
      <xdr:colOff>409575</xdr:colOff>
      <xdr:row>35</xdr:row>
      <xdr:rowOff>54864</xdr:rowOff>
    </xdr:to>
    <xdr:sp macro="" textlink="">
      <xdr:nvSpPr>
        <xdr:cNvPr id="82" name="円/楕円 81"/>
        <xdr:cNvSpPr/>
      </xdr:nvSpPr>
      <xdr:spPr>
        <a:xfrm>
          <a:off x="3746500" y="5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71391</xdr:rowOff>
    </xdr:from>
    <xdr:ext cx="469744" cy="259045"/>
    <xdr:sp macro="" textlink="">
      <xdr:nvSpPr>
        <xdr:cNvPr id="83" name="テキスト ボックス 82"/>
        <xdr:cNvSpPr txBox="1"/>
      </xdr:nvSpPr>
      <xdr:spPr>
        <a:xfrm>
          <a:off x="3562427"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147193</xdr:rowOff>
    </xdr:from>
    <xdr:to>
      <xdr:col>4</xdr:col>
      <xdr:colOff>206375</xdr:colOff>
      <xdr:row>35</xdr:row>
      <xdr:rowOff>77343</xdr:rowOff>
    </xdr:to>
    <xdr:sp macro="" textlink="">
      <xdr:nvSpPr>
        <xdr:cNvPr id="84" name="円/楕円 83"/>
        <xdr:cNvSpPr/>
      </xdr:nvSpPr>
      <xdr:spPr>
        <a:xfrm>
          <a:off x="2857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93870</xdr:rowOff>
    </xdr:from>
    <xdr:ext cx="469744" cy="259045"/>
    <xdr:sp macro="" textlink="">
      <xdr:nvSpPr>
        <xdr:cNvPr id="85" name="テキスト ボックス 84"/>
        <xdr:cNvSpPr txBox="1"/>
      </xdr:nvSpPr>
      <xdr:spPr>
        <a:xfrm>
          <a:off x="2673427"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98425</xdr:rowOff>
    </xdr:from>
    <xdr:to>
      <xdr:col>3</xdr:col>
      <xdr:colOff>3175</xdr:colOff>
      <xdr:row>35</xdr:row>
      <xdr:rowOff>28575</xdr:rowOff>
    </xdr:to>
    <xdr:sp macro="" textlink="">
      <xdr:nvSpPr>
        <xdr:cNvPr id="86" name="円/楕円 85"/>
        <xdr:cNvSpPr/>
      </xdr:nvSpPr>
      <xdr:spPr>
        <a:xfrm>
          <a:off x="1968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45102</xdr:rowOff>
    </xdr:from>
    <xdr:ext cx="469744" cy="259045"/>
    <xdr:sp macro="" textlink="">
      <xdr:nvSpPr>
        <xdr:cNvPr id="87" name="テキスト ボックス 86"/>
        <xdr:cNvSpPr txBox="1"/>
      </xdr:nvSpPr>
      <xdr:spPr>
        <a:xfrm>
          <a:off x="1784427"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77851</xdr:rowOff>
    </xdr:from>
    <xdr:to>
      <xdr:col>1</xdr:col>
      <xdr:colOff>485775</xdr:colOff>
      <xdr:row>34</xdr:row>
      <xdr:rowOff>8001</xdr:rowOff>
    </xdr:to>
    <xdr:sp macro="" textlink="">
      <xdr:nvSpPr>
        <xdr:cNvPr id="88" name="円/楕円 87"/>
        <xdr:cNvSpPr/>
      </xdr:nvSpPr>
      <xdr:spPr>
        <a:xfrm>
          <a:off x="1079500" y="57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24528</xdr:rowOff>
    </xdr:from>
    <xdr:ext cx="469744" cy="259045"/>
    <xdr:sp macro="" textlink="">
      <xdr:nvSpPr>
        <xdr:cNvPr id="89" name="テキスト ボックス 88"/>
        <xdr:cNvSpPr txBox="1"/>
      </xdr:nvSpPr>
      <xdr:spPr>
        <a:xfrm>
          <a:off x="895427" y="551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95907</xdr:rowOff>
    </xdr:from>
    <xdr:to>
      <xdr:col>6</xdr:col>
      <xdr:colOff>511175</xdr:colOff>
      <xdr:row>57</xdr:row>
      <xdr:rowOff>24959</xdr:rowOff>
    </xdr:to>
    <xdr:cxnSp macro="">
      <xdr:nvCxnSpPr>
        <xdr:cNvPr id="121" name="直線コネクタ 120"/>
        <xdr:cNvCxnSpPr/>
      </xdr:nvCxnSpPr>
      <xdr:spPr>
        <a:xfrm>
          <a:off x="3797300" y="9697107"/>
          <a:ext cx="838200" cy="10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95907</xdr:rowOff>
    </xdr:from>
    <xdr:to>
      <xdr:col>5</xdr:col>
      <xdr:colOff>358775</xdr:colOff>
      <xdr:row>57</xdr:row>
      <xdr:rowOff>50072</xdr:rowOff>
    </xdr:to>
    <xdr:cxnSp macro="">
      <xdr:nvCxnSpPr>
        <xdr:cNvPr id="124" name="直線コネクタ 123"/>
        <xdr:cNvCxnSpPr/>
      </xdr:nvCxnSpPr>
      <xdr:spPr>
        <a:xfrm flipV="1">
          <a:off x="2908300" y="9697107"/>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50072</xdr:rowOff>
    </xdr:from>
    <xdr:to>
      <xdr:col>4</xdr:col>
      <xdr:colOff>155575</xdr:colOff>
      <xdr:row>57</xdr:row>
      <xdr:rowOff>155261</xdr:rowOff>
    </xdr:to>
    <xdr:cxnSp macro="">
      <xdr:nvCxnSpPr>
        <xdr:cNvPr id="127" name="直線コネクタ 126"/>
        <xdr:cNvCxnSpPr/>
      </xdr:nvCxnSpPr>
      <xdr:spPr>
        <a:xfrm flipV="1">
          <a:off x="2019300" y="9822722"/>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34548</xdr:rowOff>
    </xdr:from>
    <xdr:ext cx="534377" cy="259045"/>
    <xdr:sp macro="" textlink="">
      <xdr:nvSpPr>
        <xdr:cNvPr id="129" name="テキスト ボックス 128"/>
        <xdr:cNvSpPr txBox="1"/>
      </xdr:nvSpPr>
      <xdr:spPr>
        <a:xfrm>
          <a:off x="2641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92396</xdr:rowOff>
    </xdr:from>
    <xdr:to>
      <xdr:col>2</xdr:col>
      <xdr:colOff>638175</xdr:colOff>
      <xdr:row>57</xdr:row>
      <xdr:rowOff>155261</xdr:rowOff>
    </xdr:to>
    <xdr:cxnSp macro="">
      <xdr:nvCxnSpPr>
        <xdr:cNvPr id="130" name="直線コネクタ 129"/>
        <xdr:cNvCxnSpPr/>
      </xdr:nvCxnSpPr>
      <xdr:spPr>
        <a:xfrm>
          <a:off x="1130300" y="9693596"/>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4651</xdr:rowOff>
    </xdr:from>
    <xdr:ext cx="534377" cy="259045"/>
    <xdr:sp macro="" textlink="">
      <xdr:nvSpPr>
        <xdr:cNvPr id="132" name="テキスト ボックス 131"/>
        <xdr:cNvSpPr txBox="1"/>
      </xdr:nvSpPr>
      <xdr:spPr>
        <a:xfrm>
          <a:off x="1752111" y="94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132308</xdr:rowOff>
    </xdr:from>
    <xdr:ext cx="534377" cy="259045"/>
    <xdr:sp macro="" textlink="">
      <xdr:nvSpPr>
        <xdr:cNvPr id="134" name="テキスト ボックス 133"/>
        <xdr:cNvSpPr txBox="1"/>
      </xdr:nvSpPr>
      <xdr:spPr>
        <a:xfrm>
          <a:off x="863111" y="939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145609</xdr:rowOff>
    </xdr:from>
    <xdr:to>
      <xdr:col>6</xdr:col>
      <xdr:colOff>561975</xdr:colOff>
      <xdr:row>57</xdr:row>
      <xdr:rowOff>75759</xdr:rowOff>
    </xdr:to>
    <xdr:sp macro="" textlink="">
      <xdr:nvSpPr>
        <xdr:cNvPr id="140" name="円/楕円 139"/>
        <xdr:cNvSpPr/>
      </xdr:nvSpPr>
      <xdr:spPr>
        <a:xfrm>
          <a:off x="4584700" y="974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124036</xdr:rowOff>
    </xdr:from>
    <xdr:ext cx="534377" cy="259045"/>
    <xdr:sp macro="" textlink="">
      <xdr:nvSpPr>
        <xdr:cNvPr id="141" name="総務費該当値テキスト"/>
        <xdr:cNvSpPr txBox="1"/>
      </xdr:nvSpPr>
      <xdr:spPr>
        <a:xfrm>
          <a:off x="4686300" y="97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45,527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45107</xdr:rowOff>
    </xdr:from>
    <xdr:to>
      <xdr:col>5</xdr:col>
      <xdr:colOff>409575</xdr:colOff>
      <xdr:row>56</xdr:row>
      <xdr:rowOff>146707</xdr:rowOff>
    </xdr:to>
    <xdr:sp macro="" textlink="">
      <xdr:nvSpPr>
        <xdr:cNvPr id="142" name="円/楕円 141"/>
        <xdr:cNvSpPr/>
      </xdr:nvSpPr>
      <xdr:spPr>
        <a:xfrm>
          <a:off x="3746500" y="964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163234</xdr:rowOff>
    </xdr:from>
    <xdr:ext cx="534377" cy="259045"/>
    <xdr:sp macro="" textlink="">
      <xdr:nvSpPr>
        <xdr:cNvPr id="143" name="テキスト ボックス 142"/>
        <xdr:cNvSpPr txBox="1"/>
      </xdr:nvSpPr>
      <xdr:spPr>
        <a:xfrm>
          <a:off x="3530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170722</xdr:rowOff>
    </xdr:from>
    <xdr:to>
      <xdr:col>4</xdr:col>
      <xdr:colOff>206375</xdr:colOff>
      <xdr:row>57</xdr:row>
      <xdr:rowOff>100872</xdr:rowOff>
    </xdr:to>
    <xdr:sp macro="" textlink="">
      <xdr:nvSpPr>
        <xdr:cNvPr id="144" name="円/楕円 143"/>
        <xdr:cNvSpPr/>
      </xdr:nvSpPr>
      <xdr:spPr>
        <a:xfrm>
          <a:off x="2857500" y="97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91999</xdr:rowOff>
    </xdr:from>
    <xdr:ext cx="534377" cy="259045"/>
    <xdr:sp macro="" textlink="">
      <xdr:nvSpPr>
        <xdr:cNvPr id="145" name="テキスト ボックス 144"/>
        <xdr:cNvSpPr txBox="1"/>
      </xdr:nvSpPr>
      <xdr:spPr>
        <a:xfrm>
          <a:off x="2641111" y="986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104461</xdr:rowOff>
    </xdr:from>
    <xdr:to>
      <xdr:col>3</xdr:col>
      <xdr:colOff>3175</xdr:colOff>
      <xdr:row>58</xdr:row>
      <xdr:rowOff>34611</xdr:rowOff>
    </xdr:to>
    <xdr:sp macro="" textlink="">
      <xdr:nvSpPr>
        <xdr:cNvPr id="146" name="円/楕円 145"/>
        <xdr:cNvSpPr/>
      </xdr:nvSpPr>
      <xdr:spPr>
        <a:xfrm>
          <a:off x="1968500" y="98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25738</xdr:rowOff>
    </xdr:from>
    <xdr:ext cx="534377" cy="259045"/>
    <xdr:sp macro="" textlink="">
      <xdr:nvSpPr>
        <xdr:cNvPr id="147" name="テキスト ボックス 146"/>
        <xdr:cNvSpPr txBox="1"/>
      </xdr:nvSpPr>
      <xdr:spPr>
        <a:xfrm>
          <a:off x="1752111" y="99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41596</xdr:rowOff>
    </xdr:from>
    <xdr:to>
      <xdr:col>1</xdr:col>
      <xdr:colOff>485775</xdr:colOff>
      <xdr:row>56</xdr:row>
      <xdr:rowOff>143196</xdr:rowOff>
    </xdr:to>
    <xdr:sp macro="" textlink="">
      <xdr:nvSpPr>
        <xdr:cNvPr id="148" name="円/楕円 147"/>
        <xdr:cNvSpPr/>
      </xdr:nvSpPr>
      <xdr:spPr>
        <a:xfrm>
          <a:off x="1079500" y="96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134323</xdr:rowOff>
    </xdr:from>
    <xdr:ext cx="534377" cy="259045"/>
    <xdr:sp macro="" textlink="">
      <xdr:nvSpPr>
        <xdr:cNvPr id="149" name="テキスト ボックス 148"/>
        <xdr:cNvSpPr txBox="1"/>
      </xdr:nvSpPr>
      <xdr:spPr>
        <a:xfrm>
          <a:off x="863111" y="973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155571</xdr:rowOff>
    </xdr:from>
    <xdr:to>
      <xdr:col>6</xdr:col>
      <xdr:colOff>510540</xdr:colOff>
      <xdr:row>78</xdr:row>
      <xdr:rowOff>2639</xdr:rowOff>
    </xdr:to>
    <xdr:cxnSp macro="">
      <xdr:nvCxnSpPr>
        <xdr:cNvPr id="176" name="直線コネクタ 175"/>
        <xdr:cNvCxnSpPr/>
      </xdr:nvCxnSpPr>
      <xdr:spPr>
        <a:xfrm flipV="1">
          <a:off x="4633595" y="11985621"/>
          <a:ext cx="1270" cy="139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6466</xdr:rowOff>
    </xdr:from>
    <xdr:ext cx="534377" cy="259045"/>
    <xdr:sp macro="" textlink="">
      <xdr:nvSpPr>
        <xdr:cNvPr id="177" name="民生費最小値テキスト"/>
        <xdr:cNvSpPr txBox="1"/>
      </xdr:nvSpPr>
      <xdr:spPr>
        <a:xfrm>
          <a:off x="4686300" y="1337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78</xdr:row>
      <xdr:rowOff>2639</xdr:rowOff>
    </xdr:from>
    <xdr:to>
      <xdr:col>6</xdr:col>
      <xdr:colOff>600075</xdr:colOff>
      <xdr:row>78</xdr:row>
      <xdr:rowOff>2639</xdr:rowOff>
    </xdr:to>
    <xdr:cxnSp macro="">
      <xdr:nvCxnSpPr>
        <xdr:cNvPr id="178" name="直線コネクタ 177"/>
        <xdr:cNvCxnSpPr/>
      </xdr:nvCxnSpPr>
      <xdr:spPr>
        <a:xfrm>
          <a:off x="4546600" y="13375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102248</xdr:rowOff>
    </xdr:from>
    <xdr:ext cx="599010" cy="259045"/>
    <xdr:sp macro="" textlink="">
      <xdr:nvSpPr>
        <xdr:cNvPr id="179" name="民生費最大値テキスト"/>
        <xdr:cNvSpPr txBox="1"/>
      </xdr:nvSpPr>
      <xdr:spPr>
        <a:xfrm>
          <a:off x="4686300" y="117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69</xdr:row>
      <xdr:rowOff>155571</xdr:rowOff>
    </xdr:from>
    <xdr:to>
      <xdr:col>6</xdr:col>
      <xdr:colOff>600075</xdr:colOff>
      <xdr:row>69</xdr:row>
      <xdr:rowOff>155571</xdr:rowOff>
    </xdr:to>
    <xdr:cxnSp macro="">
      <xdr:nvCxnSpPr>
        <xdr:cNvPr id="180" name="直線コネクタ 179"/>
        <xdr:cNvCxnSpPr/>
      </xdr:nvCxnSpPr>
      <xdr:spPr>
        <a:xfrm>
          <a:off x="4546600" y="1198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38888</xdr:rowOff>
    </xdr:from>
    <xdr:to>
      <xdr:col>6</xdr:col>
      <xdr:colOff>511175</xdr:colOff>
      <xdr:row>77</xdr:row>
      <xdr:rowOff>56587</xdr:rowOff>
    </xdr:to>
    <xdr:cxnSp macro="">
      <xdr:nvCxnSpPr>
        <xdr:cNvPr id="181" name="直線コネクタ 180"/>
        <xdr:cNvCxnSpPr/>
      </xdr:nvCxnSpPr>
      <xdr:spPr>
        <a:xfrm flipV="1">
          <a:off x="3797300" y="13069088"/>
          <a:ext cx="838200" cy="1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104887</xdr:rowOff>
    </xdr:from>
    <xdr:ext cx="599010" cy="259045"/>
    <xdr:sp macro="" textlink="">
      <xdr:nvSpPr>
        <xdr:cNvPr id="182" name="民生費平均値テキスト"/>
        <xdr:cNvSpPr txBox="1"/>
      </xdr:nvSpPr>
      <xdr:spPr>
        <a:xfrm>
          <a:off x="4686300" y="126207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82010</xdr:rowOff>
    </xdr:from>
    <xdr:to>
      <xdr:col>6</xdr:col>
      <xdr:colOff>561975</xdr:colOff>
      <xdr:row>75</xdr:row>
      <xdr:rowOff>12160</xdr:rowOff>
    </xdr:to>
    <xdr:sp macro="" textlink="">
      <xdr:nvSpPr>
        <xdr:cNvPr id="183" name="フローチャート : 判断 182"/>
        <xdr:cNvSpPr/>
      </xdr:nvSpPr>
      <xdr:spPr>
        <a:xfrm>
          <a:off x="4584700" y="1276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56587</xdr:rowOff>
    </xdr:from>
    <xdr:to>
      <xdr:col>5</xdr:col>
      <xdr:colOff>358775</xdr:colOff>
      <xdr:row>78</xdr:row>
      <xdr:rowOff>48701</xdr:rowOff>
    </xdr:to>
    <xdr:cxnSp macro="">
      <xdr:nvCxnSpPr>
        <xdr:cNvPr id="184" name="直線コネクタ 183"/>
        <xdr:cNvCxnSpPr/>
      </xdr:nvCxnSpPr>
      <xdr:spPr>
        <a:xfrm flipV="1">
          <a:off x="2908300" y="13258237"/>
          <a:ext cx="889000" cy="1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150393</xdr:rowOff>
    </xdr:from>
    <xdr:to>
      <xdr:col>5</xdr:col>
      <xdr:colOff>409575</xdr:colOff>
      <xdr:row>75</xdr:row>
      <xdr:rowOff>80543</xdr:rowOff>
    </xdr:to>
    <xdr:sp macro="" textlink="">
      <xdr:nvSpPr>
        <xdr:cNvPr id="185" name="フローチャート : 判断 184"/>
        <xdr:cNvSpPr/>
      </xdr:nvSpPr>
      <xdr:spPr>
        <a:xfrm>
          <a:off x="3746500" y="1283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97070</xdr:rowOff>
    </xdr:from>
    <xdr:ext cx="599010" cy="259045"/>
    <xdr:sp macro="" textlink="">
      <xdr:nvSpPr>
        <xdr:cNvPr id="186" name="テキスト ボックス 185"/>
        <xdr:cNvSpPr txBox="1"/>
      </xdr:nvSpPr>
      <xdr:spPr>
        <a:xfrm>
          <a:off x="3497794" y="126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48701</xdr:rowOff>
    </xdr:from>
    <xdr:to>
      <xdr:col>4</xdr:col>
      <xdr:colOff>155575</xdr:colOff>
      <xdr:row>78</xdr:row>
      <xdr:rowOff>60001</xdr:rowOff>
    </xdr:to>
    <xdr:cxnSp macro="">
      <xdr:nvCxnSpPr>
        <xdr:cNvPr id="187" name="直線コネクタ 186"/>
        <xdr:cNvCxnSpPr/>
      </xdr:nvCxnSpPr>
      <xdr:spPr>
        <a:xfrm flipV="1">
          <a:off x="2019300" y="13421801"/>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100640</xdr:rowOff>
    </xdr:from>
    <xdr:to>
      <xdr:col>4</xdr:col>
      <xdr:colOff>206375</xdr:colOff>
      <xdr:row>76</xdr:row>
      <xdr:rowOff>30790</xdr:rowOff>
    </xdr:to>
    <xdr:sp macro="" textlink="">
      <xdr:nvSpPr>
        <xdr:cNvPr id="188" name="フローチャート : 判断 187"/>
        <xdr:cNvSpPr/>
      </xdr:nvSpPr>
      <xdr:spPr>
        <a:xfrm>
          <a:off x="2857500" y="1295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47317</xdr:rowOff>
    </xdr:from>
    <xdr:ext cx="599010" cy="259045"/>
    <xdr:sp macro="" textlink="">
      <xdr:nvSpPr>
        <xdr:cNvPr id="189" name="テキスト ボックス 188"/>
        <xdr:cNvSpPr txBox="1"/>
      </xdr:nvSpPr>
      <xdr:spPr>
        <a:xfrm>
          <a:off x="2608794" y="127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125265</xdr:rowOff>
    </xdr:from>
    <xdr:to>
      <xdr:col>2</xdr:col>
      <xdr:colOff>638175</xdr:colOff>
      <xdr:row>78</xdr:row>
      <xdr:rowOff>60001</xdr:rowOff>
    </xdr:to>
    <xdr:cxnSp macro="">
      <xdr:nvCxnSpPr>
        <xdr:cNvPr id="190" name="直線コネクタ 189"/>
        <xdr:cNvCxnSpPr/>
      </xdr:nvCxnSpPr>
      <xdr:spPr>
        <a:xfrm>
          <a:off x="1130300" y="13326915"/>
          <a:ext cx="889000" cy="10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135959</xdr:rowOff>
    </xdr:from>
    <xdr:to>
      <xdr:col>3</xdr:col>
      <xdr:colOff>3175</xdr:colOff>
      <xdr:row>76</xdr:row>
      <xdr:rowOff>66109</xdr:rowOff>
    </xdr:to>
    <xdr:sp macro="" textlink="">
      <xdr:nvSpPr>
        <xdr:cNvPr id="191" name="フローチャート : 判断 190"/>
        <xdr:cNvSpPr/>
      </xdr:nvSpPr>
      <xdr:spPr>
        <a:xfrm>
          <a:off x="1968500" y="1299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82636</xdr:rowOff>
    </xdr:from>
    <xdr:ext cx="599010" cy="259045"/>
    <xdr:sp macro="" textlink="">
      <xdr:nvSpPr>
        <xdr:cNvPr id="192" name="テキスト ボックス 191"/>
        <xdr:cNvSpPr txBox="1"/>
      </xdr:nvSpPr>
      <xdr:spPr>
        <a:xfrm>
          <a:off x="1719794" y="127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141119</xdr:rowOff>
    </xdr:from>
    <xdr:to>
      <xdr:col>1</xdr:col>
      <xdr:colOff>485775</xdr:colOff>
      <xdr:row>76</xdr:row>
      <xdr:rowOff>71269</xdr:rowOff>
    </xdr:to>
    <xdr:sp macro="" textlink="">
      <xdr:nvSpPr>
        <xdr:cNvPr id="193" name="フローチャート : 判断 192"/>
        <xdr:cNvSpPr/>
      </xdr:nvSpPr>
      <xdr:spPr>
        <a:xfrm>
          <a:off x="1079500" y="129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87796</xdr:rowOff>
    </xdr:from>
    <xdr:ext cx="599010" cy="259045"/>
    <xdr:sp macro="" textlink="">
      <xdr:nvSpPr>
        <xdr:cNvPr id="194" name="テキスト ボックス 193"/>
        <xdr:cNvSpPr txBox="1"/>
      </xdr:nvSpPr>
      <xdr:spPr>
        <a:xfrm>
          <a:off x="830794" y="1277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159538</xdr:rowOff>
    </xdr:from>
    <xdr:to>
      <xdr:col>6</xdr:col>
      <xdr:colOff>561975</xdr:colOff>
      <xdr:row>76</xdr:row>
      <xdr:rowOff>89688</xdr:rowOff>
    </xdr:to>
    <xdr:sp macro="" textlink="">
      <xdr:nvSpPr>
        <xdr:cNvPr id="200" name="円/楕円 199"/>
        <xdr:cNvSpPr/>
      </xdr:nvSpPr>
      <xdr:spPr>
        <a:xfrm>
          <a:off x="4584700" y="130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137965</xdr:rowOff>
    </xdr:from>
    <xdr:ext cx="599010" cy="259045"/>
    <xdr:sp macro="" textlink="">
      <xdr:nvSpPr>
        <xdr:cNvPr id="201" name="民生費該当値テキスト"/>
        <xdr:cNvSpPr txBox="1"/>
      </xdr:nvSpPr>
      <xdr:spPr>
        <a:xfrm>
          <a:off x="4686300" y="1299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115,174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5787</xdr:rowOff>
    </xdr:from>
    <xdr:to>
      <xdr:col>5</xdr:col>
      <xdr:colOff>409575</xdr:colOff>
      <xdr:row>77</xdr:row>
      <xdr:rowOff>107387</xdr:rowOff>
    </xdr:to>
    <xdr:sp macro="" textlink="">
      <xdr:nvSpPr>
        <xdr:cNvPr id="202" name="円/楕円 201"/>
        <xdr:cNvSpPr/>
      </xdr:nvSpPr>
      <xdr:spPr>
        <a:xfrm>
          <a:off x="3746500" y="132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98514</xdr:rowOff>
    </xdr:from>
    <xdr:ext cx="599010" cy="259045"/>
    <xdr:sp macro="" textlink="">
      <xdr:nvSpPr>
        <xdr:cNvPr id="203" name="テキスト ボックス 202"/>
        <xdr:cNvSpPr txBox="1"/>
      </xdr:nvSpPr>
      <xdr:spPr>
        <a:xfrm>
          <a:off x="3497794" y="133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169351</xdr:rowOff>
    </xdr:from>
    <xdr:to>
      <xdr:col>4</xdr:col>
      <xdr:colOff>206375</xdr:colOff>
      <xdr:row>78</xdr:row>
      <xdr:rowOff>99501</xdr:rowOff>
    </xdr:to>
    <xdr:sp macro="" textlink="">
      <xdr:nvSpPr>
        <xdr:cNvPr id="204" name="円/楕円 203"/>
        <xdr:cNvSpPr/>
      </xdr:nvSpPr>
      <xdr:spPr>
        <a:xfrm>
          <a:off x="2857500" y="133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90628</xdr:rowOff>
    </xdr:from>
    <xdr:ext cx="534377" cy="259045"/>
    <xdr:sp macro="" textlink="">
      <xdr:nvSpPr>
        <xdr:cNvPr id="205" name="テキスト ボックス 204"/>
        <xdr:cNvSpPr txBox="1"/>
      </xdr:nvSpPr>
      <xdr:spPr>
        <a:xfrm>
          <a:off x="2641111" y="134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9201</xdr:rowOff>
    </xdr:from>
    <xdr:to>
      <xdr:col>3</xdr:col>
      <xdr:colOff>3175</xdr:colOff>
      <xdr:row>78</xdr:row>
      <xdr:rowOff>110801</xdr:rowOff>
    </xdr:to>
    <xdr:sp macro="" textlink="">
      <xdr:nvSpPr>
        <xdr:cNvPr id="206" name="円/楕円 205"/>
        <xdr:cNvSpPr/>
      </xdr:nvSpPr>
      <xdr:spPr>
        <a:xfrm>
          <a:off x="1968500" y="133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101928</xdr:rowOff>
    </xdr:from>
    <xdr:ext cx="534377" cy="259045"/>
    <xdr:sp macro="" textlink="">
      <xdr:nvSpPr>
        <xdr:cNvPr id="207" name="テキスト ボックス 206"/>
        <xdr:cNvSpPr txBox="1"/>
      </xdr:nvSpPr>
      <xdr:spPr>
        <a:xfrm>
          <a:off x="1752111" y="1347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74465</xdr:rowOff>
    </xdr:from>
    <xdr:to>
      <xdr:col>1</xdr:col>
      <xdr:colOff>485775</xdr:colOff>
      <xdr:row>78</xdr:row>
      <xdr:rowOff>4615</xdr:rowOff>
    </xdr:to>
    <xdr:sp macro="" textlink="">
      <xdr:nvSpPr>
        <xdr:cNvPr id="208" name="円/楕円 207"/>
        <xdr:cNvSpPr/>
      </xdr:nvSpPr>
      <xdr:spPr>
        <a:xfrm>
          <a:off x="1079500" y="132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167192</xdr:rowOff>
    </xdr:from>
    <xdr:ext cx="534377" cy="259045"/>
    <xdr:sp macro="" textlink="">
      <xdr:nvSpPr>
        <xdr:cNvPr id="209" name="テキスト ボックス 208"/>
        <xdr:cNvSpPr txBox="1"/>
      </xdr:nvSpPr>
      <xdr:spPr>
        <a:xfrm>
          <a:off x="863111" y="1336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4" name="直線コネクタ 233"/>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5"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6" name="直線コネクタ 235"/>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7"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8" name="直線コネクタ 237"/>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997</xdr:rowOff>
    </xdr:from>
    <xdr:to>
      <xdr:col>6</xdr:col>
      <xdr:colOff>511175</xdr:colOff>
      <xdr:row>96</xdr:row>
      <xdr:rowOff>115869</xdr:rowOff>
    </xdr:to>
    <xdr:cxnSp macro="">
      <xdr:nvCxnSpPr>
        <xdr:cNvPr id="239" name="直線コネクタ 238"/>
        <xdr:cNvCxnSpPr/>
      </xdr:nvCxnSpPr>
      <xdr:spPr>
        <a:xfrm flipV="1">
          <a:off x="3797300" y="16460197"/>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40"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41" name="フローチャート : 判断 240"/>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115869</xdr:rowOff>
    </xdr:from>
    <xdr:to>
      <xdr:col>5</xdr:col>
      <xdr:colOff>358775</xdr:colOff>
      <xdr:row>97</xdr:row>
      <xdr:rowOff>87274</xdr:rowOff>
    </xdr:to>
    <xdr:cxnSp macro="">
      <xdr:nvCxnSpPr>
        <xdr:cNvPr id="242" name="直線コネクタ 241"/>
        <xdr:cNvCxnSpPr/>
      </xdr:nvCxnSpPr>
      <xdr:spPr>
        <a:xfrm flipV="1">
          <a:off x="2908300" y="16575069"/>
          <a:ext cx="889000" cy="14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3" name="フローチャート : 判断 242"/>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93215</xdr:rowOff>
    </xdr:from>
    <xdr:ext cx="534377" cy="259045"/>
    <xdr:sp macro="" textlink="">
      <xdr:nvSpPr>
        <xdr:cNvPr id="244" name="テキスト ボックス 243"/>
        <xdr:cNvSpPr txBox="1"/>
      </xdr:nvSpPr>
      <xdr:spPr>
        <a:xfrm>
          <a:off x="3530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87274</xdr:rowOff>
    </xdr:from>
    <xdr:to>
      <xdr:col>4</xdr:col>
      <xdr:colOff>155575</xdr:colOff>
      <xdr:row>98</xdr:row>
      <xdr:rowOff>18617</xdr:rowOff>
    </xdr:to>
    <xdr:cxnSp macro="">
      <xdr:nvCxnSpPr>
        <xdr:cNvPr id="245" name="直線コネクタ 244"/>
        <xdr:cNvCxnSpPr/>
      </xdr:nvCxnSpPr>
      <xdr:spPr>
        <a:xfrm flipV="1">
          <a:off x="2019300" y="16717924"/>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6" name="フローチャート : 判断 245"/>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139107</xdr:rowOff>
    </xdr:from>
    <xdr:ext cx="534377" cy="259045"/>
    <xdr:sp macro="" textlink="">
      <xdr:nvSpPr>
        <xdr:cNvPr id="247" name="テキスト ボックス 246"/>
        <xdr:cNvSpPr txBox="1"/>
      </xdr:nvSpPr>
      <xdr:spPr>
        <a:xfrm>
          <a:off x="2641111" y="1676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139776</xdr:rowOff>
    </xdr:from>
    <xdr:to>
      <xdr:col>2</xdr:col>
      <xdr:colOff>638175</xdr:colOff>
      <xdr:row>98</xdr:row>
      <xdr:rowOff>18617</xdr:rowOff>
    </xdr:to>
    <xdr:cxnSp macro="">
      <xdr:nvCxnSpPr>
        <xdr:cNvPr id="248" name="直線コネクタ 247"/>
        <xdr:cNvCxnSpPr/>
      </xdr:nvCxnSpPr>
      <xdr:spPr>
        <a:xfrm>
          <a:off x="1130300" y="1677042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9" name="フローチャート : 判断 248"/>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50" name="テキスト ボックス 249"/>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51" name="フローチャート : 判断 250"/>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2" name="テキスト ボックス 251"/>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121647</xdr:rowOff>
    </xdr:from>
    <xdr:to>
      <xdr:col>6</xdr:col>
      <xdr:colOff>561975</xdr:colOff>
      <xdr:row>96</xdr:row>
      <xdr:rowOff>51797</xdr:rowOff>
    </xdr:to>
    <xdr:sp macro="" textlink="">
      <xdr:nvSpPr>
        <xdr:cNvPr id="258" name="円/楕円 257"/>
        <xdr:cNvSpPr/>
      </xdr:nvSpPr>
      <xdr:spPr>
        <a:xfrm>
          <a:off x="4584700" y="164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144524</xdr:rowOff>
    </xdr:from>
    <xdr:ext cx="534377" cy="259045"/>
    <xdr:sp macro="" textlink="">
      <xdr:nvSpPr>
        <xdr:cNvPr id="259" name="衛生費該当値テキスト"/>
        <xdr:cNvSpPr txBox="1"/>
      </xdr:nvSpPr>
      <xdr:spPr>
        <a:xfrm>
          <a:off x="4686300" y="162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65069</xdr:rowOff>
    </xdr:from>
    <xdr:to>
      <xdr:col>5</xdr:col>
      <xdr:colOff>409575</xdr:colOff>
      <xdr:row>96</xdr:row>
      <xdr:rowOff>166669</xdr:rowOff>
    </xdr:to>
    <xdr:sp macro="" textlink="">
      <xdr:nvSpPr>
        <xdr:cNvPr id="260" name="円/楕円 259"/>
        <xdr:cNvSpPr/>
      </xdr:nvSpPr>
      <xdr:spPr>
        <a:xfrm>
          <a:off x="3746500" y="165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11746</xdr:rowOff>
    </xdr:from>
    <xdr:ext cx="534377" cy="259045"/>
    <xdr:sp macro="" textlink="">
      <xdr:nvSpPr>
        <xdr:cNvPr id="261" name="テキスト ボックス 260"/>
        <xdr:cNvSpPr txBox="1"/>
      </xdr:nvSpPr>
      <xdr:spPr>
        <a:xfrm>
          <a:off x="3530111" y="162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36474</xdr:rowOff>
    </xdr:from>
    <xdr:to>
      <xdr:col>4</xdr:col>
      <xdr:colOff>206375</xdr:colOff>
      <xdr:row>97</xdr:row>
      <xdr:rowOff>138074</xdr:rowOff>
    </xdr:to>
    <xdr:sp macro="" textlink="">
      <xdr:nvSpPr>
        <xdr:cNvPr id="262" name="円/楕円 261"/>
        <xdr:cNvSpPr/>
      </xdr:nvSpPr>
      <xdr:spPr>
        <a:xfrm>
          <a:off x="2857500" y="166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154601</xdr:rowOff>
    </xdr:from>
    <xdr:ext cx="534377" cy="259045"/>
    <xdr:sp macro="" textlink="">
      <xdr:nvSpPr>
        <xdr:cNvPr id="263" name="テキスト ボックス 262"/>
        <xdr:cNvSpPr txBox="1"/>
      </xdr:nvSpPr>
      <xdr:spPr>
        <a:xfrm>
          <a:off x="2641111" y="164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139267</xdr:rowOff>
    </xdr:from>
    <xdr:to>
      <xdr:col>3</xdr:col>
      <xdr:colOff>3175</xdr:colOff>
      <xdr:row>98</xdr:row>
      <xdr:rowOff>69417</xdr:rowOff>
    </xdr:to>
    <xdr:sp macro="" textlink="">
      <xdr:nvSpPr>
        <xdr:cNvPr id="264" name="円/楕円 263"/>
        <xdr:cNvSpPr/>
      </xdr:nvSpPr>
      <xdr:spPr>
        <a:xfrm>
          <a:off x="1968500" y="167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60544</xdr:rowOff>
    </xdr:from>
    <xdr:ext cx="534377" cy="259045"/>
    <xdr:sp macro="" textlink="">
      <xdr:nvSpPr>
        <xdr:cNvPr id="265" name="テキスト ボックス 264"/>
        <xdr:cNvSpPr txBox="1"/>
      </xdr:nvSpPr>
      <xdr:spPr>
        <a:xfrm>
          <a:off x="1752111"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88976</xdr:rowOff>
    </xdr:from>
    <xdr:to>
      <xdr:col>1</xdr:col>
      <xdr:colOff>485775</xdr:colOff>
      <xdr:row>98</xdr:row>
      <xdr:rowOff>19126</xdr:rowOff>
    </xdr:to>
    <xdr:sp macro="" textlink="">
      <xdr:nvSpPr>
        <xdr:cNvPr id="266" name="円/楕円 265"/>
        <xdr:cNvSpPr/>
      </xdr:nvSpPr>
      <xdr:spPr>
        <a:xfrm>
          <a:off x="1079500" y="1671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10253</xdr:rowOff>
    </xdr:from>
    <xdr:ext cx="534377" cy="259045"/>
    <xdr:sp macro="" textlink="">
      <xdr:nvSpPr>
        <xdr:cNvPr id="267" name="テキスト ボックス 266"/>
        <xdr:cNvSpPr txBox="1"/>
      </xdr:nvSpPr>
      <xdr:spPr>
        <a:xfrm>
          <a:off x="863111" y="1681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9" name="直線コネクタ 288"/>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2"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3" name="直線コネクタ 292"/>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150810</xdr:rowOff>
    </xdr:from>
    <xdr:to>
      <xdr:col>15</xdr:col>
      <xdr:colOff>180975</xdr:colOff>
      <xdr:row>34</xdr:row>
      <xdr:rowOff>170378</xdr:rowOff>
    </xdr:to>
    <xdr:cxnSp macro="">
      <xdr:nvCxnSpPr>
        <xdr:cNvPr id="294" name="直線コネクタ 293"/>
        <xdr:cNvCxnSpPr/>
      </xdr:nvCxnSpPr>
      <xdr:spPr>
        <a:xfrm>
          <a:off x="9639300" y="5980110"/>
          <a:ext cx="838200" cy="1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5"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6" name="フローチャート : 判断 295"/>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116749</xdr:rowOff>
    </xdr:from>
    <xdr:to>
      <xdr:col>14</xdr:col>
      <xdr:colOff>28575</xdr:colOff>
      <xdr:row>34</xdr:row>
      <xdr:rowOff>150810</xdr:rowOff>
    </xdr:to>
    <xdr:cxnSp macro="">
      <xdr:nvCxnSpPr>
        <xdr:cNvPr id="297" name="直線コネクタ 296"/>
        <xdr:cNvCxnSpPr/>
      </xdr:nvCxnSpPr>
      <xdr:spPr>
        <a:xfrm>
          <a:off x="8750300" y="5946049"/>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8" name="フローチャート : 判断 297"/>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3822</xdr:rowOff>
    </xdr:from>
    <xdr:ext cx="469744" cy="259045"/>
    <xdr:sp macro="" textlink="">
      <xdr:nvSpPr>
        <xdr:cNvPr id="299" name="テキスト ボックス 298"/>
        <xdr:cNvSpPr txBox="1"/>
      </xdr:nvSpPr>
      <xdr:spPr>
        <a:xfrm>
          <a:off x="9404427" y="65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116749</xdr:rowOff>
    </xdr:from>
    <xdr:to>
      <xdr:col>12</xdr:col>
      <xdr:colOff>511175</xdr:colOff>
      <xdr:row>34</xdr:row>
      <xdr:rowOff>160686</xdr:rowOff>
    </xdr:to>
    <xdr:cxnSp macro="">
      <xdr:nvCxnSpPr>
        <xdr:cNvPr id="300" name="直線コネクタ 299"/>
        <xdr:cNvCxnSpPr/>
      </xdr:nvCxnSpPr>
      <xdr:spPr>
        <a:xfrm flipV="1">
          <a:off x="7861300" y="5946049"/>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301" name="フローチャート : 判断 300"/>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160962</xdr:rowOff>
    </xdr:from>
    <xdr:ext cx="469744" cy="259045"/>
    <xdr:sp macro="" textlink="">
      <xdr:nvSpPr>
        <xdr:cNvPr id="302" name="テキスト ボックス 301"/>
        <xdr:cNvSpPr txBox="1"/>
      </xdr:nvSpPr>
      <xdr:spPr>
        <a:xfrm>
          <a:off x="8515427" y="650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160686</xdr:rowOff>
    </xdr:from>
    <xdr:to>
      <xdr:col>11</xdr:col>
      <xdr:colOff>307975</xdr:colOff>
      <xdr:row>34</xdr:row>
      <xdr:rowOff>161417</xdr:rowOff>
    </xdr:to>
    <xdr:cxnSp macro="">
      <xdr:nvCxnSpPr>
        <xdr:cNvPr id="303" name="直線コネクタ 302"/>
        <xdr:cNvCxnSpPr/>
      </xdr:nvCxnSpPr>
      <xdr:spPr>
        <a:xfrm flipV="1">
          <a:off x="6972300" y="598998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4" name="フローチャート : 判断 303"/>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160870</xdr:rowOff>
    </xdr:from>
    <xdr:ext cx="469744" cy="259045"/>
    <xdr:sp macro="" textlink="">
      <xdr:nvSpPr>
        <xdr:cNvPr id="305" name="テキスト ボックス 304"/>
        <xdr:cNvSpPr txBox="1"/>
      </xdr:nvSpPr>
      <xdr:spPr>
        <a:xfrm>
          <a:off x="7626427" y="650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6" name="フローチャート : 判断 305"/>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85203</xdr:rowOff>
    </xdr:from>
    <xdr:ext cx="469744" cy="259045"/>
    <xdr:sp macro="" textlink="">
      <xdr:nvSpPr>
        <xdr:cNvPr id="307" name="テキスト ボックス 306"/>
        <xdr:cNvSpPr txBox="1"/>
      </xdr:nvSpPr>
      <xdr:spPr>
        <a:xfrm>
          <a:off x="6737427" y="64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119578</xdr:rowOff>
    </xdr:from>
    <xdr:to>
      <xdr:col>15</xdr:col>
      <xdr:colOff>231775</xdr:colOff>
      <xdr:row>35</xdr:row>
      <xdr:rowOff>49728</xdr:rowOff>
    </xdr:to>
    <xdr:sp macro="" textlink="">
      <xdr:nvSpPr>
        <xdr:cNvPr id="313" name="円/楕円 312"/>
        <xdr:cNvSpPr/>
      </xdr:nvSpPr>
      <xdr:spPr>
        <a:xfrm>
          <a:off x="10426700" y="59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142455</xdr:rowOff>
    </xdr:from>
    <xdr:ext cx="534377" cy="259045"/>
    <xdr:sp macro="" textlink="">
      <xdr:nvSpPr>
        <xdr:cNvPr id="314" name="労働費該当値テキスト"/>
        <xdr:cNvSpPr txBox="1"/>
      </xdr:nvSpPr>
      <xdr:spPr>
        <a:xfrm>
          <a:off x="10528300" y="58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14,329</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100010</xdr:rowOff>
    </xdr:from>
    <xdr:to>
      <xdr:col>14</xdr:col>
      <xdr:colOff>79375</xdr:colOff>
      <xdr:row>35</xdr:row>
      <xdr:rowOff>30160</xdr:rowOff>
    </xdr:to>
    <xdr:sp macro="" textlink="">
      <xdr:nvSpPr>
        <xdr:cNvPr id="315" name="円/楕円 314"/>
        <xdr:cNvSpPr/>
      </xdr:nvSpPr>
      <xdr:spPr>
        <a:xfrm>
          <a:off x="9588500" y="59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46687</xdr:rowOff>
    </xdr:from>
    <xdr:ext cx="534377" cy="259045"/>
    <xdr:sp macro="" textlink="">
      <xdr:nvSpPr>
        <xdr:cNvPr id="316" name="テキスト ボックス 315"/>
        <xdr:cNvSpPr txBox="1"/>
      </xdr:nvSpPr>
      <xdr:spPr>
        <a:xfrm>
          <a:off x="9372111" y="570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65949</xdr:rowOff>
    </xdr:from>
    <xdr:to>
      <xdr:col>12</xdr:col>
      <xdr:colOff>561975</xdr:colOff>
      <xdr:row>34</xdr:row>
      <xdr:rowOff>167549</xdr:rowOff>
    </xdr:to>
    <xdr:sp macro="" textlink="">
      <xdr:nvSpPr>
        <xdr:cNvPr id="317" name="円/楕円 316"/>
        <xdr:cNvSpPr/>
      </xdr:nvSpPr>
      <xdr:spPr>
        <a:xfrm>
          <a:off x="8699500" y="58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12626</xdr:rowOff>
    </xdr:from>
    <xdr:ext cx="534377" cy="259045"/>
    <xdr:sp macro="" textlink="">
      <xdr:nvSpPr>
        <xdr:cNvPr id="318" name="テキスト ボックス 317"/>
        <xdr:cNvSpPr txBox="1"/>
      </xdr:nvSpPr>
      <xdr:spPr>
        <a:xfrm>
          <a:off x="8483111" y="56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109886</xdr:rowOff>
    </xdr:from>
    <xdr:to>
      <xdr:col>11</xdr:col>
      <xdr:colOff>358775</xdr:colOff>
      <xdr:row>35</xdr:row>
      <xdr:rowOff>40036</xdr:rowOff>
    </xdr:to>
    <xdr:sp macro="" textlink="">
      <xdr:nvSpPr>
        <xdr:cNvPr id="319" name="円/楕円 318"/>
        <xdr:cNvSpPr/>
      </xdr:nvSpPr>
      <xdr:spPr>
        <a:xfrm>
          <a:off x="7810500" y="5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56563</xdr:rowOff>
    </xdr:from>
    <xdr:ext cx="534377" cy="259045"/>
    <xdr:sp macro="" textlink="">
      <xdr:nvSpPr>
        <xdr:cNvPr id="320" name="テキスト ボックス 319"/>
        <xdr:cNvSpPr txBox="1"/>
      </xdr:nvSpPr>
      <xdr:spPr>
        <a:xfrm>
          <a:off x="7594111" y="571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110617</xdr:rowOff>
    </xdr:from>
    <xdr:to>
      <xdr:col>10</xdr:col>
      <xdr:colOff>155575</xdr:colOff>
      <xdr:row>35</xdr:row>
      <xdr:rowOff>40767</xdr:rowOff>
    </xdr:to>
    <xdr:sp macro="" textlink="">
      <xdr:nvSpPr>
        <xdr:cNvPr id="321" name="円/楕円 320"/>
        <xdr:cNvSpPr/>
      </xdr:nvSpPr>
      <xdr:spPr>
        <a:xfrm>
          <a:off x="6921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57294</xdr:rowOff>
    </xdr:from>
    <xdr:ext cx="534377" cy="259045"/>
    <xdr:sp macro="" textlink="">
      <xdr:nvSpPr>
        <xdr:cNvPr id="322" name="テキスト ボックス 321"/>
        <xdr:cNvSpPr txBox="1"/>
      </xdr:nvSpPr>
      <xdr:spPr>
        <a:xfrm>
          <a:off x="6705111" y="571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6" name="直線コネクタ 345"/>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7"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8" name="直線コネクタ 347"/>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9"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50" name="直線コネクタ 349"/>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117145</xdr:rowOff>
    </xdr:from>
    <xdr:to>
      <xdr:col>15</xdr:col>
      <xdr:colOff>180975</xdr:colOff>
      <xdr:row>57</xdr:row>
      <xdr:rowOff>159283</xdr:rowOff>
    </xdr:to>
    <xdr:cxnSp macro="">
      <xdr:nvCxnSpPr>
        <xdr:cNvPr id="351" name="直線コネクタ 350"/>
        <xdr:cNvCxnSpPr/>
      </xdr:nvCxnSpPr>
      <xdr:spPr>
        <a:xfrm flipV="1">
          <a:off x="9639300" y="9889795"/>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2"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3" name="フローチャート : 判断 352"/>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114821</xdr:rowOff>
    </xdr:from>
    <xdr:to>
      <xdr:col>14</xdr:col>
      <xdr:colOff>28575</xdr:colOff>
      <xdr:row>57</xdr:row>
      <xdr:rowOff>159283</xdr:rowOff>
    </xdr:to>
    <xdr:cxnSp macro="">
      <xdr:nvCxnSpPr>
        <xdr:cNvPr id="354" name="直線コネクタ 353"/>
        <xdr:cNvCxnSpPr/>
      </xdr:nvCxnSpPr>
      <xdr:spPr>
        <a:xfrm>
          <a:off x="8750300" y="9887471"/>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5" name="フローチャート : 判断 354"/>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76116</xdr:rowOff>
    </xdr:from>
    <xdr:ext cx="469744" cy="259045"/>
    <xdr:sp macro="" textlink="">
      <xdr:nvSpPr>
        <xdr:cNvPr id="356" name="テキスト ボックス 355"/>
        <xdr:cNvSpPr txBox="1"/>
      </xdr:nvSpPr>
      <xdr:spPr>
        <a:xfrm>
          <a:off x="9404427" y="950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114821</xdr:rowOff>
    </xdr:from>
    <xdr:to>
      <xdr:col>12</xdr:col>
      <xdr:colOff>511175</xdr:colOff>
      <xdr:row>57</xdr:row>
      <xdr:rowOff>136385</xdr:rowOff>
    </xdr:to>
    <xdr:cxnSp macro="">
      <xdr:nvCxnSpPr>
        <xdr:cNvPr id="357" name="直線コネクタ 356"/>
        <xdr:cNvCxnSpPr/>
      </xdr:nvCxnSpPr>
      <xdr:spPr>
        <a:xfrm flipV="1">
          <a:off x="7861300" y="9887471"/>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8" name="フローチャート : 判断 357"/>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48912</xdr:rowOff>
    </xdr:from>
    <xdr:ext cx="534377" cy="259045"/>
    <xdr:sp macro="" textlink="">
      <xdr:nvSpPr>
        <xdr:cNvPr id="359" name="テキスト ボックス 358"/>
        <xdr:cNvSpPr txBox="1"/>
      </xdr:nvSpPr>
      <xdr:spPr>
        <a:xfrm>
          <a:off x="8483111" y="94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136385</xdr:rowOff>
    </xdr:from>
    <xdr:to>
      <xdr:col>11</xdr:col>
      <xdr:colOff>307975</xdr:colOff>
      <xdr:row>57</xdr:row>
      <xdr:rowOff>143319</xdr:rowOff>
    </xdr:to>
    <xdr:cxnSp macro="">
      <xdr:nvCxnSpPr>
        <xdr:cNvPr id="360" name="直線コネクタ 359"/>
        <xdr:cNvCxnSpPr/>
      </xdr:nvCxnSpPr>
      <xdr:spPr>
        <a:xfrm flipV="1">
          <a:off x="6972300" y="9909035"/>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61" name="フローチャート : 判断 360"/>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82097</xdr:rowOff>
    </xdr:from>
    <xdr:ext cx="469744" cy="259045"/>
    <xdr:sp macro="" textlink="">
      <xdr:nvSpPr>
        <xdr:cNvPr id="362" name="テキスト ボックス 361"/>
        <xdr:cNvSpPr txBox="1"/>
      </xdr:nvSpPr>
      <xdr:spPr>
        <a:xfrm>
          <a:off x="7626427"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3" name="フローチャート : 判断 362"/>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83850</xdr:rowOff>
    </xdr:from>
    <xdr:ext cx="469744" cy="259045"/>
    <xdr:sp macro="" textlink="">
      <xdr:nvSpPr>
        <xdr:cNvPr id="364" name="テキスト ボックス 363"/>
        <xdr:cNvSpPr txBox="1"/>
      </xdr:nvSpPr>
      <xdr:spPr>
        <a:xfrm>
          <a:off x="6737427" y="951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66345</xdr:rowOff>
    </xdr:from>
    <xdr:to>
      <xdr:col>15</xdr:col>
      <xdr:colOff>231775</xdr:colOff>
      <xdr:row>57</xdr:row>
      <xdr:rowOff>167945</xdr:rowOff>
    </xdr:to>
    <xdr:sp macro="" textlink="">
      <xdr:nvSpPr>
        <xdr:cNvPr id="370" name="円/楕円 369"/>
        <xdr:cNvSpPr/>
      </xdr:nvSpPr>
      <xdr:spPr>
        <a:xfrm>
          <a:off x="10426700" y="98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44772</xdr:rowOff>
    </xdr:from>
    <xdr:ext cx="469744" cy="259045"/>
    <xdr:sp macro="" textlink="">
      <xdr:nvSpPr>
        <xdr:cNvPr id="371" name="農林水産業費該当値テキスト"/>
        <xdr:cNvSpPr txBox="1"/>
      </xdr:nvSpPr>
      <xdr:spPr>
        <a:xfrm>
          <a:off x="10528300" y="981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108483</xdr:rowOff>
    </xdr:from>
    <xdr:to>
      <xdr:col>14</xdr:col>
      <xdr:colOff>79375</xdr:colOff>
      <xdr:row>58</xdr:row>
      <xdr:rowOff>38633</xdr:rowOff>
    </xdr:to>
    <xdr:sp macro="" textlink="">
      <xdr:nvSpPr>
        <xdr:cNvPr id="372" name="円/楕円 371"/>
        <xdr:cNvSpPr/>
      </xdr:nvSpPr>
      <xdr:spPr>
        <a:xfrm>
          <a:off x="9588500" y="98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29760</xdr:rowOff>
    </xdr:from>
    <xdr:ext cx="469744" cy="259045"/>
    <xdr:sp macro="" textlink="">
      <xdr:nvSpPr>
        <xdr:cNvPr id="373" name="テキスト ボックス 372"/>
        <xdr:cNvSpPr txBox="1"/>
      </xdr:nvSpPr>
      <xdr:spPr>
        <a:xfrm>
          <a:off x="9404427" y="99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64021</xdr:rowOff>
    </xdr:from>
    <xdr:to>
      <xdr:col>12</xdr:col>
      <xdr:colOff>561975</xdr:colOff>
      <xdr:row>57</xdr:row>
      <xdr:rowOff>165621</xdr:rowOff>
    </xdr:to>
    <xdr:sp macro="" textlink="">
      <xdr:nvSpPr>
        <xdr:cNvPr id="374" name="円/楕円 373"/>
        <xdr:cNvSpPr/>
      </xdr:nvSpPr>
      <xdr:spPr>
        <a:xfrm>
          <a:off x="8699500" y="98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156748</xdr:rowOff>
    </xdr:from>
    <xdr:ext cx="469744" cy="259045"/>
    <xdr:sp macro="" textlink="">
      <xdr:nvSpPr>
        <xdr:cNvPr id="375" name="テキスト ボックス 374"/>
        <xdr:cNvSpPr txBox="1"/>
      </xdr:nvSpPr>
      <xdr:spPr>
        <a:xfrm>
          <a:off x="8515427" y="99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85585</xdr:rowOff>
    </xdr:from>
    <xdr:to>
      <xdr:col>11</xdr:col>
      <xdr:colOff>358775</xdr:colOff>
      <xdr:row>58</xdr:row>
      <xdr:rowOff>15735</xdr:rowOff>
    </xdr:to>
    <xdr:sp macro="" textlink="">
      <xdr:nvSpPr>
        <xdr:cNvPr id="376" name="円/楕円 375"/>
        <xdr:cNvSpPr/>
      </xdr:nvSpPr>
      <xdr:spPr>
        <a:xfrm>
          <a:off x="7810500" y="98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6862</xdr:rowOff>
    </xdr:from>
    <xdr:ext cx="469744" cy="259045"/>
    <xdr:sp macro="" textlink="">
      <xdr:nvSpPr>
        <xdr:cNvPr id="377" name="テキスト ボックス 376"/>
        <xdr:cNvSpPr txBox="1"/>
      </xdr:nvSpPr>
      <xdr:spPr>
        <a:xfrm>
          <a:off x="7626427" y="99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92519</xdr:rowOff>
    </xdr:from>
    <xdr:to>
      <xdr:col>10</xdr:col>
      <xdr:colOff>155575</xdr:colOff>
      <xdr:row>58</xdr:row>
      <xdr:rowOff>22669</xdr:rowOff>
    </xdr:to>
    <xdr:sp macro="" textlink="">
      <xdr:nvSpPr>
        <xdr:cNvPr id="378" name="円/楕円 377"/>
        <xdr:cNvSpPr/>
      </xdr:nvSpPr>
      <xdr:spPr>
        <a:xfrm>
          <a:off x="6921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13796</xdr:rowOff>
    </xdr:from>
    <xdr:ext cx="469744" cy="259045"/>
    <xdr:sp macro="" textlink="">
      <xdr:nvSpPr>
        <xdr:cNvPr id="379" name="テキスト ボックス 378"/>
        <xdr:cNvSpPr txBox="1"/>
      </xdr:nvSpPr>
      <xdr:spPr>
        <a:xfrm>
          <a:off x="6737427" y="99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401" name="直線コネクタ 400"/>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2"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3" name="直線コネクタ 402"/>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4"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5" name="直線コネクタ 404"/>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17924</xdr:rowOff>
    </xdr:from>
    <xdr:to>
      <xdr:col>15</xdr:col>
      <xdr:colOff>180975</xdr:colOff>
      <xdr:row>78</xdr:row>
      <xdr:rowOff>23983</xdr:rowOff>
    </xdr:to>
    <xdr:cxnSp macro="">
      <xdr:nvCxnSpPr>
        <xdr:cNvPr id="406" name="直線コネクタ 405"/>
        <xdr:cNvCxnSpPr/>
      </xdr:nvCxnSpPr>
      <xdr:spPr>
        <a:xfrm>
          <a:off x="9639300" y="13391024"/>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7"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8" name="フローチャート : 判断 407"/>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17924</xdr:rowOff>
    </xdr:from>
    <xdr:to>
      <xdr:col>14</xdr:col>
      <xdr:colOff>28575</xdr:colOff>
      <xdr:row>78</xdr:row>
      <xdr:rowOff>27046</xdr:rowOff>
    </xdr:to>
    <xdr:cxnSp macro="">
      <xdr:nvCxnSpPr>
        <xdr:cNvPr id="409" name="直線コネクタ 408"/>
        <xdr:cNvCxnSpPr/>
      </xdr:nvCxnSpPr>
      <xdr:spPr>
        <a:xfrm flipV="1">
          <a:off x="8750300" y="1339102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10" name="フローチャート : 判断 409"/>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11" name="テキスト ボックス 410"/>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156068</xdr:rowOff>
    </xdr:from>
    <xdr:to>
      <xdr:col>12</xdr:col>
      <xdr:colOff>511175</xdr:colOff>
      <xdr:row>78</xdr:row>
      <xdr:rowOff>27046</xdr:rowOff>
    </xdr:to>
    <xdr:cxnSp macro="">
      <xdr:nvCxnSpPr>
        <xdr:cNvPr id="412" name="直線コネクタ 411"/>
        <xdr:cNvCxnSpPr/>
      </xdr:nvCxnSpPr>
      <xdr:spPr>
        <a:xfrm>
          <a:off x="7861300" y="13357718"/>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3" name="フローチャート : 判断 412"/>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4" name="テキスト ボックス 413"/>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156068</xdr:rowOff>
    </xdr:from>
    <xdr:to>
      <xdr:col>11</xdr:col>
      <xdr:colOff>307975</xdr:colOff>
      <xdr:row>78</xdr:row>
      <xdr:rowOff>34865</xdr:rowOff>
    </xdr:to>
    <xdr:cxnSp macro="">
      <xdr:nvCxnSpPr>
        <xdr:cNvPr id="415" name="直線コネクタ 414"/>
        <xdr:cNvCxnSpPr/>
      </xdr:nvCxnSpPr>
      <xdr:spPr>
        <a:xfrm flipV="1">
          <a:off x="6972300" y="13357718"/>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6" name="フローチャート : 判断 415"/>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7" name="テキスト ボックス 416"/>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8" name="フローチャート : 判断 417"/>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9" name="テキスト ボックス 418"/>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144633</xdr:rowOff>
    </xdr:from>
    <xdr:to>
      <xdr:col>15</xdr:col>
      <xdr:colOff>231775</xdr:colOff>
      <xdr:row>78</xdr:row>
      <xdr:rowOff>74783</xdr:rowOff>
    </xdr:to>
    <xdr:sp macro="" textlink="">
      <xdr:nvSpPr>
        <xdr:cNvPr id="425" name="円/楕円 424"/>
        <xdr:cNvSpPr/>
      </xdr:nvSpPr>
      <xdr:spPr>
        <a:xfrm>
          <a:off x="10426700" y="1334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59560</xdr:rowOff>
    </xdr:from>
    <xdr:ext cx="469744" cy="259045"/>
    <xdr:sp macro="" textlink="">
      <xdr:nvSpPr>
        <xdr:cNvPr id="426" name="商工費該当値テキスト"/>
        <xdr:cNvSpPr txBox="1"/>
      </xdr:nvSpPr>
      <xdr:spPr>
        <a:xfrm>
          <a:off x="10528300" y="1326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138574</xdr:rowOff>
    </xdr:from>
    <xdr:to>
      <xdr:col>14</xdr:col>
      <xdr:colOff>79375</xdr:colOff>
      <xdr:row>78</xdr:row>
      <xdr:rowOff>68724</xdr:rowOff>
    </xdr:to>
    <xdr:sp macro="" textlink="">
      <xdr:nvSpPr>
        <xdr:cNvPr id="427" name="円/楕円 426"/>
        <xdr:cNvSpPr/>
      </xdr:nvSpPr>
      <xdr:spPr>
        <a:xfrm>
          <a:off x="9588500" y="133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59851</xdr:rowOff>
    </xdr:from>
    <xdr:ext cx="469744" cy="259045"/>
    <xdr:sp macro="" textlink="">
      <xdr:nvSpPr>
        <xdr:cNvPr id="428" name="テキスト ボックス 427"/>
        <xdr:cNvSpPr txBox="1"/>
      </xdr:nvSpPr>
      <xdr:spPr>
        <a:xfrm>
          <a:off x="9404427" y="134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147696</xdr:rowOff>
    </xdr:from>
    <xdr:to>
      <xdr:col>12</xdr:col>
      <xdr:colOff>561975</xdr:colOff>
      <xdr:row>78</xdr:row>
      <xdr:rowOff>77846</xdr:rowOff>
    </xdr:to>
    <xdr:sp macro="" textlink="">
      <xdr:nvSpPr>
        <xdr:cNvPr id="429" name="円/楕円 428"/>
        <xdr:cNvSpPr/>
      </xdr:nvSpPr>
      <xdr:spPr>
        <a:xfrm>
          <a:off x="8699500" y="133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68973</xdr:rowOff>
    </xdr:from>
    <xdr:ext cx="469744" cy="259045"/>
    <xdr:sp macro="" textlink="">
      <xdr:nvSpPr>
        <xdr:cNvPr id="430" name="テキスト ボックス 429"/>
        <xdr:cNvSpPr txBox="1"/>
      </xdr:nvSpPr>
      <xdr:spPr>
        <a:xfrm>
          <a:off x="8515427" y="1344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105268</xdr:rowOff>
    </xdr:from>
    <xdr:to>
      <xdr:col>11</xdr:col>
      <xdr:colOff>358775</xdr:colOff>
      <xdr:row>78</xdr:row>
      <xdr:rowOff>35418</xdr:rowOff>
    </xdr:to>
    <xdr:sp macro="" textlink="">
      <xdr:nvSpPr>
        <xdr:cNvPr id="431" name="円/楕円 430"/>
        <xdr:cNvSpPr/>
      </xdr:nvSpPr>
      <xdr:spPr>
        <a:xfrm>
          <a:off x="7810500" y="13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26545</xdr:rowOff>
    </xdr:from>
    <xdr:ext cx="469744" cy="259045"/>
    <xdr:sp macro="" textlink="">
      <xdr:nvSpPr>
        <xdr:cNvPr id="432" name="テキスト ボックス 431"/>
        <xdr:cNvSpPr txBox="1"/>
      </xdr:nvSpPr>
      <xdr:spPr>
        <a:xfrm>
          <a:off x="7626427" y="1339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155515</xdr:rowOff>
    </xdr:from>
    <xdr:to>
      <xdr:col>10</xdr:col>
      <xdr:colOff>155575</xdr:colOff>
      <xdr:row>78</xdr:row>
      <xdr:rowOff>85665</xdr:rowOff>
    </xdr:to>
    <xdr:sp macro="" textlink="">
      <xdr:nvSpPr>
        <xdr:cNvPr id="433" name="円/楕円 432"/>
        <xdr:cNvSpPr/>
      </xdr:nvSpPr>
      <xdr:spPr>
        <a:xfrm>
          <a:off x="6921500" y="133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76792</xdr:rowOff>
    </xdr:from>
    <xdr:ext cx="469744" cy="259045"/>
    <xdr:sp macro="" textlink="">
      <xdr:nvSpPr>
        <xdr:cNvPr id="434" name="テキスト ボックス 433"/>
        <xdr:cNvSpPr txBox="1"/>
      </xdr:nvSpPr>
      <xdr:spPr>
        <a:xfrm>
          <a:off x="6737427" y="1344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9" name="直線コネクタ 458"/>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60"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61" name="直線コネクタ 460"/>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2"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3" name="直線コネクタ 462"/>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90379</xdr:rowOff>
    </xdr:from>
    <xdr:to>
      <xdr:col>15</xdr:col>
      <xdr:colOff>180975</xdr:colOff>
      <xdr:row>96</xdr:row>
      <xdr:rowOff>53632</xdr:rowOff>
    </xdr:to>
    <xdr:cxnSp macro="">
      <xdr:nvCxnSpPr>
        <xdr:cNvPr id="464" name="直線コネクタ 463"/>
        <xdr:cNvCxnSpPr/>
      </xdr:nvCxnSpPr>
      <xdr:spPr>
        <a:xfrm flipV="1">
          <a:off x="9639300" y="16206679"/>
          <a:ext cx="838200" cy="30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5"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6" name="フローチャート : 判断 465"/>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118821</xdr:rowOff>
    </xdr:from>
    <xdr:to>
      <xdr:col>14</xdr:col>
      <xdr:colOff>28575</xdr:colOff>
      <xdr:row>96</xdr:row>
      <xdr:rowOff>53632</xdr:rowOff>
    </xdr:to>
    <xdr:cxnSp macro="">
      <xdr:nvCxnSpPr>
        <xdr:cNvPr id="467" name="直線コネクタ 466"/>
        <xdr:cNvCxnSpPr/>
      </xdr:nvCxnSpPr>
      <xdr:spPr>
        <a:xfrm>
          <a:off x="8750300" y="16235121"/>
          <a:ext cx="889000" cy="2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8" name="フローチャート : 判断 467"/>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115637</xdr:rowOff>
    </xdr:from>
    <xdr:ext cx="534377" cy="259045"/>
    <xdr:sp macro="" textlink="">
      <xdr:nvSpPr>
        <xdr:cNvPr id="469" name="テキスト ボックス 468"/>
        <xdr:cNvSpPr txBox="1"/>
      </xdr:nvSpPr>
      <xdr:spPr>
        <a:xfrm>
          <a:off x="9372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118821</xdr:rowOff>
    </xdr:from>
    <xdr:to>
      <xdr:col>12</xdr:col>
      <xdr:colOff>511175</xdr:colOff>
      <xdr:row>94</xdr:row>
      <xdr:rowOff>151988</xdr:rowOff>
    </xdr:to>
    <xdr:cxnSp macro="">
      <xdr:nvCxnSpPr>
        <xdr:cNvPr id="470" name="直線コネクタ 469"/>
        <xdr:cNvCxnSpPr/>
      </xdr:nvCxnSpPr>
      <xdr:spPr>
        <a:xfrm flipV="1">
          <a:off x="7861300" y="16235121"/>
          <a:ext cx="8890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71" name="フローチャート : 判断 470"/>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50277</xdr:rowOff>
    </xdr:from>
    <xdr:ext cx="534377" cy="259045"/>
    <xdr:sp macro="" textlink="">
      <xdr:nvSpPr>
        <xdr:cNvPr id="472" name="テキスト ボックス 471"/>
        <xdr:cNvSpPr txBox="1"/>
      </xdr:nvSpPr>
      <xdr:spPr>
        <a:xfrm>
          <a:off x="8483111" y="165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151988</xdr:rowOff>
    </xdr:from>
    <xdr:to>
      <xdr:col>11</xdr:col>
      <xdr:colOff>307975</xdr:colOff>
      <xdr:row>95</xdr:row>
      <xdr:rowOff>38030</xdr:rowOff>
    </xdr:to>
    <xdr:cxnSp macro="">
      <xdr:nvCxnSpPr>
        <xdr:cNvPr id="473" name="直線コネクタ 472"/>
        <xdr:cNvCxnSpPr/>
      </xdr:nvCxnSpPr>
      <xdr:spPr>
        <a:xfrm flipV="1">
          <a:off x="6972300" y="16268288"/>
          <a:ext cx="889000" cy="5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4" name="フローチャート : 判断 473"/>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141088</xdr:rowOff>
    </xdr:from>
    <xdr:ext cx="534377" cy="259045"/>
    <xdr:sp macro="" textlink="">
      <xdr:nvSpPr>
        <xdr:cNvPr id="475" name="テキスト ボックス 474"/>
        <xdr:cNvSpPr txBox="1"/>
      </xdr:nvSpPr>
      <xdr:spPr>
        <a:xfrm>
          <a:off x="7594111" y="166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6" name="フローチャート : 判断 475"/>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70471</xdr:rowOff>
    </xdr:from>
    <xdr:ext cx="534377" cy="259045"/>
    <xdr:sp macro="" textlink="">
      <xdr:nvSpPr>
        <xdr:cNvPr id="477" name="テキスト ボックス 476"/>
        <xdr:cNvSpPr txBox="1"/>
      </xdr:nvSpPr>
      <xdr:spPr>
        <a:xfrm>
          <a:off x="6705111" y="165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39579</xdr:rowOff>
    </xdr:from>
    <xdr:to>
      <xdr:col>15</xdr:col>
      <xdr:colOff>231775</xdr:colOff>
      <xdr:row>94</xdr:row>
      <xdr:rowOff>141179</xdr:rowOff>
    </xdr:to>
    <xdr:sp macro="" textlink="">
      <xdr:nvSpPr>
        <xdr:cNvPr id="483" name="円/楕円 482"/>
        <xdr:cNvSpPr/>
      </xdr:nvSpPr>
      <xdr:spPr>
        <a:xfrm>
          <a:off x="10426700" y="161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62456</xdr:rowOff>
    </xdr:from>
    <xdr:ext cx="534377" cy="259045"/>
    <xdr:sp macro="" textlink="">
      <xdr:nvSpPr>
        <xdr:cNvPr id="484" name="土木費該当値テキスト"/>
        <xdr:cNvSpPr txBox="1"/>
      </xdr:nvSpPr>
      <xdr:spPr>
        <a:xfrm>
          <a:off x="10528300" y="160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2832</xdr:rowOff>
    </xdr:from>
    <xdr:to>
      <xdr:col>14</xdr:col>
      <xdr:colOff>79375</xdr:colOff>
      <xdr:row>96</xdr:row>
      <xdr:rowOff>104432</xdr:rowOff>
    </xdr:to>
    <xdr:sp macro="" textlink="">
      <xdr:nvSpPr>
        <xdr:cNvPr id="485" name="円/楕円 484"/>
        <xdr:cNvSpPr/>
      </xdr:nvSpPr>
      <xdr:spPr>
        <a:xfrm>
          <a:off x="9588500" y="164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120959</xdr:rowOff>
    </xdr:from>
    <xdr:ext cx="534377" cy="259045"/>
    <xdr:sp macro="" textlink="">
      <xdr:nvSpPr>
        <xdr:cNvPr id="486" name="テキスト ボックス 485"/>
        <xdr:cNvSpPr txBox="1"/>
      </xdr:nvSpPr>
      <xdr:spPr>
        <a:xfrm>
          <a:off x="9372111" y="162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68021</xdr:rowOff>
    </xdr:from>
    <xdr:to>
      <xdr:col>12</xdr:col>
      <xdr:colOff>561975</xdr:colOff>
      <xdr:row>94</xdr:row>
      <xdr:rowOff>169621</xdr:rowOff>
    </xdr:to>
    <xdr:sp macro="" textlink="">
      <xdr:nvSpPr>
        <xdr:cNvPr id="487" name="円/楕円 486"/>
        <xdr:cNvSpPr/>
      </xdr:nvSpPr>
      <xdr:spPr>
        <a:xfrm>
          <a:off x="8699500" y="161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14698</xdr:rowOff>
    </xdr:from>
    <xdr:ext cx="534377" cy="259045"/>
    <xdr:sp macro="" textlink="">
      <xdr:nvSpPr>
        <xdr:cNvPr id="488" name="テキスト ボックス 487"/>
        <xdr:cNvSpPr txBox="1"/>
      </xdr:nvSpPr>
      <xdr:spPr>
        <a:xfrm>
          <a:off x="8483111" y="159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101188</xdr:rowOff>
    </xdr:from>
    <xdr:to>
      <xdr:col>11</xdr:col>
      <xdr:colOff>358775</xdr:colOff>
      <xdr:row>95</xdr:row>
      <xdr:rowOff>31338</xdr:rowOff>
    </xdr:to>
    <xdr:sp macro="" textlink="">
      <xdr:nvSpPr>
        <xdr:cNvPr id="489" name="円/楕円 488"/>
        <xdr:cNvSpPr/>
      </xdr:nvSpPr>
      <xdr:spPr>
        <a:xfrm>
          <a:off x="7810500" y="162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47865</xdr:rowOff>
    </xdr:from>
    <xdr:ext cx="534377" cy="259045"/>
    <xdr:sp macro="" textlink="">
      <xdr:nvSpPr>
        <xdr:cNvPr id="490" name="テキスト ボックス 489"/>
        <xdr:cNvSpPr txBox="1"/>
      </xdr:nvSpPr>
      <xdr:spPr>
        <a:xfrm>
          <a:off x="7594111" y="159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59,355</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158680</xdr:rowOff>
    </xdr:from>
    <xdr:to>
      <xdr:col>10</xdr:col>
      <xdr:colOff>155575</xdr:colOff>
      <xdr:row>95</xdr:row>
      <xdr:rowOff>88830</xdr:rowOff>
    </xdr:to>
    <xdr:sp macro="" textlink="">
      <xdr:nvSpPr>
        <xdr:cNvPr id="491" name="円/楕円 490"/>
        <xdr:cNvSpPr/>
      </xdr:nvSpPr>
      <xdr:spPr>
        <a:xfrm>
          <a:off x="6921500" y="162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105357</xdr:rowOff>
    </xdr:from>
    <xdr:ext cx="534377" cy="259045"/>
    <xdr:sp macro="" textlink="">
      <xdr:nvSpPr>
        <xdr:cNvPr id="492" name="テキスト ボックス 491"/>
        <xdr:cNvSpPr txBox="1"/>
      </xdr:nvSpPr>
      <xdr:spPr>
        <a:xfrm>
          <a:off x="6705111" y="160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7" name="直線コネクタ 516"/>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8"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9" name="直線コネクタ 518"/>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20"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21" name="直線コネクタ 520"/>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106781</xdr:rowOff>
    </xdr:from>
    <xdr:to>
      <xdr:col>23</xdr:col>
      <xdr:colOff>517525</xdr:colOff>
      <xdr:row>37</xdr:row>
      <xdr:rowOff>20028</xdr:rowOff>
    </xdr:to>
    <xdr:cxnSp macro="">
      <xdr:nvCxnSpPr>
        <xdr:cNvPr id="522" name="直線コネクタ 521"/>
        <xdr:cNvCxnSpPr/>
      </xdr:nvCxnSpPr>
      <xdr:spPr>
        <a:xfrm flipV="1">
          <a:off x="15481300" y="6278981"/>
          <a:ext cx="838200" cy="8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3"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4" name="フローチャート : 判断 523"/>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20028</xdr:rowOff>
    </xdr:from>
    <xdr:to>
      <xdr:col>22</xdr:col>
      <xdr:colOff>365125</xdr:colOff>
      <xdr:row>37</xdr:row>
      <xdr:rowOff>51156</xdr:rowOff>
    </xdr:to>
    <xdr:cxnSp macro="">
      <xdr:nvCxnSpPr>
        <xdr:cNvPr id="525" name="直線コネクタ 524"/>
        <xdr:cNvCxnSpPr/>
      </xdr:nvCxnSpPr>
      <xdr:spPr>
        <a:xfrm flipV="1">
          <a:off x="14592300" y="6363678"/>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6" name="フローチャート : 判断 525"/>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7" name="テキスト ボックス 526"/>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51156</xdr:rowOff>
    </xdr:from>
    <xdr:to>
      <xdr:col>21</xdr:col>
      <xdr:colOff>161925</xdr:colOff>
      <xdr:row>38</xdr:row>
      <xdr:rowOff>6579</xdr:rowOff>
    </xdr:to>
    <xdr:cxnSp macro="">
      <xdr:nvCxnSpPr>
        <xdr:cNvPr id="528" name="直線コネクタ 527"/>
        <xdr:cNvCxnSpPr/>
      </xdr:nvCxnSpPr>
      <xdr:spPr>
        <a:xfrm flipV="1">
          <a:off x="13703300" y="6394806"/>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9" name="フローチャート : 判断 528"/>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30" name="テキスト ボックス 529"/>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138938</xdr:rowOff>
    </xdr:from>
    <xdr:to>
      <xdr:col>19</xdr:col>
      <xdr:colOff>644525</xdr:colOff>
      <xdr:row>38</xdr:row>
      <xdr:rowOff>6579</xdr:rowOff>
    </xdr:to>
    <xdr:cxnSp macro="">
      <xdr:nvCxnSpPr>
        <xdr:cNvPr id="531" name="直線コネクタ 530"/>
        <xdr:cNvCxnSpPr/>
      </xdr:nvCxnSpPr>
      <xdr:spPr>
        <a:xfrm>
          <a:off x="12814300" y="64825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2" name="フローチャート : 判断 531"/>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3" name="テキスト ボックス 532"/>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4" name="フローチャート : 判断 533"/>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5" name="テキスト ボックス 534"/>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55981</xdr:rowOff>
    </xdr:from>
    <xdr:to>
      <xdr:col>23</xdr:col>
      <xdr:colOff>568325</xdr:colOff>
      <xdr:row>36</xdr:row>
      <xdr:rowOff>157581</xdr:rowOff>
    </xdr:to>
    <xdr:sp macro="" textlink="">
      <xdr:nvSpPr>
        <xdr:cNvPr id="541" name="円/楕円 540"/>
        <xdr:cNvSpPr/>
      </xdr:nvSpPr>
      <xdr:spPr>
        <a:xfrm>
          <a:off x="162687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78858</xdr:rowOff>
    </xdr:from>
    <xdr:ext cx="534377" cy="259045"/>
    <xdr:sp macro="" textlink="">
      <xdr:nvSpPr>
        <xdr:cNvPr id="542" name="消防費該当値テキスト"/>
        <xdr:cNvSpPr txBox="1"/>
      </xdr:nvSpPr>
      <xdr:spPr>
        <a:xfrm>
          <a:off x="16370300" y="60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21,864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140678</xdr:rowOff>
    </xdr:from>
    <xdr:to>
      <xdr:col>22</xdr:col>
      <xdr:colOff>415925</xdr:colOff>
      <xdr:row>37</xdr:row>
      <xdr:rowOff>70828</xdr:rowOff>
    </xdr:to>
    <xdr:sp macro="" textlink="">
      <xdr:nvSpPr>
        <xdr:cNvPr id="543" name="円/楕円 542"/>
        <xdr:cNvSpPr/>
      </xdr:nvSpPr>
      <xdr:spPr>
        <a:xfrm>
          <a:off x="15430500" y="63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87355</xdr:rowOff>
    </xdr:from>
    <xdr:ext cx="534377" cy="259045"/>
    <xdr:sp macro="" textlink="">
      <xdr:nvSpPr>
        <xdr:cNvPr id="544" name="テキスト ボックス 543"/>
        <xdr:cNvSpPr txBox="1"/>
      </xdr:nvSpPr>
      <xdr:spPr>
        <a:xfrm>
          <a:off x="15214111" y="60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356</xdr:rowOff>
    </xdr:from>
    <xdr:to>
      <xdr:col>21</xdr:col>
      <xdr:colOff>212725</xdr:colOff>
      <xdr:row>37</xdr:row>
      <xdr:rowOff>101956</xdr:rowOff>
    </xdr:to>
    <xdr:sp macro="" textlink="">
      <xdr:nvSpPr>
        <xdr:cNvPr id="545" name="円/楕円 544"/>
        <xdr:cNvSpPr/>
      </xdr:nvSpPr>
      <xdr:spPr>
        <a:xfrm>
          <a:off x="14541500" y="63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118483</xdr:rowOff>
    </xdr:from>
    <xdr:ext cx="534377" cy="259045"/>
    <xdr:sp macro="" textlink="">
      <xdr:nvSpPr>
        <xdr:cNvPr id="546" name="テキスト ボックス 545"/>
        <xdr:cNvSpPr txBox="1"/>
      </xdr:nvSpPr>
      <xdr:spPr>
        <a:xfrm>
          <a:off x="14325111" y="61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127229</xdr:rowOff>
    </xdr:from>
    <xdr:to>
      <xdr:col>20</xdr:col>
      <xdr:colOff>9525</xdr:colOff>
      <xdr:row>38</xdr:row>
      <xdr:rowOff>57379</xdr:rowOff>
    </xdr:to>
    <xdr:sp macro="" textlink="">
      <xdr:nvSpPr>
        <xdr:cNvPr id="547" name="円/楕円 546"/>
        <xdr:cNvSpPr/>
      </xdr:nvSpPr>
      <xdr:spPr>
        <a:xfrm>
          <a:off x="13652500" y="64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73906</xdr:rowOff>
    </xdr:from>
    <xdr:ext cx="534377" cy="259045"/>
    <xdr:sp macro="" textlink="">
      <xdr:nvSpPr>
        <xdr:cNvPr id="548" name="テキスト ボックス 547"/>
        <xdr:cNvSpPr txBox="1"/>
      </xdr:nvSpPr>
      <xdr:spPr>
        <a:xfrm>
          <a:off x="13436111" y="62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88138</xdr:rowOff>
    </xdr:from>
    <xdr:to>
      <xdr:col>18</xdr:col>
      <xdr:colOff>492125</xdr:colOff>
      <xdr:row>38</xdr:row>
      <xdr:rowOff>18288</xdr:rowOff>
    </xdr:to>
    <xdr:sp macro="" textlink="">
      <xdr:nvSpPr>
        <xdr:cNvPr id="549" name="円/楕円 548"/>
        <xdr:cNvSpPr/>
      </xdr:nvSpPr>
      <xdr:spPr>
        <a:xfrm>
          <a:off x="12763500" y="64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34815</xdr:rowOff>
    </xdr:from>
    <xdr:ext cx="534377" cy="259045"/>
    <xdr:sp macro="" textlink="">
      <xdr:nvSpPr>
        <xdr:cNvPr id="550" name="テキスト ボックス 549"/>
        <xdr:cNvSpPr txBox="1"/>
      </xdr:nvSpPr>
      <xdr:spPr>
        <a:xfrm>
          <a:off x="12547111" y="62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5" name="直線コネクタ 574"/>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6"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7" name="直線コネクタ 576"/>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8"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9" name="直線コネクタ 578"/>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152977</xdr:rowOff>
    </xdr:from>
    <xdr:to>
      <xdr:col>23</xdr:col>
      <xdr:colOff>517525</xdr:colOff>
      <xdr:row>56</xdr:row>
      <xdr:rowOff>44412</xdr:rowOff>
    </xdr:to>
    <xdr:cxnSp macro="">
      <xdr:nvCxnSpPr>
        <xdr:cNvPr id="580" name="直線コネクタ 579"/>
        <xdr:cNvCxnSpPr/>
      </xdr:nvCxnSpPr>
      <xdr:spPr>
        <a:xfrm flipV="1">
          <a:off x="15481300" y="9411277"/>
          <a:ext cx="838200" cy="2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81"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2" name="フローチャート : 判断 581"/>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44412</xdr:rowOff>
    </xdr:from>
    <xdr:to>
      <xdr:col>22</xdr:col>
      <xdr:colOff>365125</xdr:colOff>
      <xdr:row>56</xdr:row>
      <xdr:rowOff>147244</xdr:rowOff>
    </xdr:to>
    <xdr:cxnSp macro="">
      <xdr:nvCxnSpPr>
        <xdr:cNvPr id="583" name="直線コネクタ 582"/>
        <xdr:cNvCxnSpPr/>
      </xdr:nvCxnSpPr>
      <xdr:spPr>
        <a:xfrm flipV="1">
          <a:off x="14592300" y="9645612"/>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4" name="フローチャート : 判断 583"/>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60627</xdr:rowOff>
    </xdr:from>
    <xdr:ext cx="534377" cy="259045"/>
    <xdr:sp macro="" textlink="">
      <xdr:nvSpPr>
        <xdr:cNvPr id="585" name="テキスト ボックス 584"/>
        <xdr:cNvSpPr txBox="1"/>
      </xdr:nvSpPr>
      <xdr:spPr>
        <a:xfrm>
          <a:off x="15214111" y="93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125965</xdr:rowOff>
    </xdr:from>
    <xdr:to>
      <xdr:col>21</xdr:col>
      <xdr:colOff>161925</xdr:colOff>
      <xdr:row>56</xdr:row>
      <xdr:rowOff>147244</xdr:rowOff>
    </xdr:to>
    <xdr:cxnSp macro="">
      <xdr:nvCxnSpPr>
        <xdr:cNvPr id="586" name="直線コネクタ 585"/>
        <xdr:cNvCxnSpPr/>
      </xdr:nvCxnSpPr>
      <xdr:spPr>
        <a:xfrm>
          <a:off x="13703300" y="9727165"/>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7" name="フローチャート : 判断 586"/>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128808</xdr:rowOff>
    </xdr:from>
    <xdr:ext cx="534377" cy="259045"/>
    <xdr:sp macro="" textlink="">
      <xdr:nvSpPr>
        <xdr:cNvPr id="588" name="テキスト ボックス 587"/>
        <xdr:cNvSpPr txBox="1"/>
      </xdr:nvSpPr>
      <xdr:spPr>
        <a:xfrm>
          <a:off x="14325111" y="93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96247</xdr:rowOff>
    </xdr:from>
    <xdr:to>
      <xdr:col>19</xdr:col>
      <xdr:colOff>644525</xdr:colOff>
      <xdr:row>56</xdr:row>
      <xdr:rowOff>125965</xdr:rowOff>
    </xdr:to>
    <xdr:cxnSp macro="">
      <xdr:nvCxnSpPr>
        <xdr:cNvPr id="589" name="直線コネクタ 588"/>
        <xdr:cNvCxnSpPr/>
      </xdr:nvCxnSpPr>
      <xdr:spPr>
        <a:xfrm>
          <a:off x="12814300" y="9697447"/>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90" name="フローチャート : 判断 589"/>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167841</xdr:rowOff>
    </xdr:from>
    <xdr:ext cx="534377" cy="259045"/>
    <xdr:sp macro="" textlink="">
      <xdr:nvSpPr>
        <xdr:cNvPr id="591" name="テキスト ボックス 590"/>
        <xdr:cNvSpPr txBox="1"/>
      </xdr:nvSpPr>
      <xdr:spPr>
        <a:xfrm>
          <a:off x="13436111" y="94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2" name="フローチャート : 判断 591"/>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149756</xdr:rowOff>
    </xdr:from>
    <xdr:ext cx="534377" cy="259045"/>
    <xdr:sp macro="" textlink="">
      <xdr:nvSpPr>
        <xdr:cNvPr id="593" name="テキスト ボックス 592"/>
        <xdr:cNvSpPr txBox="1"/>
      </xdr:nvSpPr>
      <xdr:spPr>
        <a:xfrm>
          <a:off x="12547111" y="97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102177</xdr:rowOff>
    </xdr:from>
    <xdr:to>
      <xdr:col>23</xdr:col>
      <xdr:colOff>568325</xdr:colOff>
      <xdr:row>55</xdr:row>
      <xdr:rowOff>32327</xdr:rowOff>
    </xdr:to>
    <xdr:sp macro="" textlink="">
      <xdr:nvSpPr>
        <xdr:cNvPr id="599" name="円/楕円 598"/>
        <xdr:cNvSpPr/>
      </xdr:nvSpPr>
      <xdr:spPr>
        <a:xfrm>
          <a:off x="16268700" y="93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125054</xdr:rowOff>
    </xdr:from>
    <xdr:ext cx="534377" cy="259045"/>
    <xdr:sp macro="" textlink="">
      <xdr:nvSpPr>
        <xdr:cNvPr id="600" name="教育費該当値テキスト"/>
        <xdr:cNvSpPr txBox="1"/>
      </xdr:nvSpPr>
      <xdr:spPr>
        <a:xfrm>
          <a:off x="16370300" y="92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165062</xdr:rowOff>
    </xdr:from>
    <xdr:to>
      <xdr:col>22</xdr:col>
      <xdr:colOff>415925</xdr:colOff>
      <xdr:row>56</xdr:row>
      <xdr:rowOff>95212</xdr:rowOff>
    </xdr:to>
    <xdr:sp macro="" textlink="">
      <xdr:nvSpPr>
        <xdr:cNvPr id="601" name="円/楕円 600"/>
        <xdr:cNvSpPr/>
      </xdr:nvSpPr>
      <xdr:spPr>
        <a:xfrm>
          <a:off x="15430500" y="95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86339</xdr:rowOff>
    </xdr:from>
    <xdr:ext cx="534377" cy="259045"/>
    <xdr:sp macro="" textlink="">
      <xdr:nvSpPr>
        <xdr:cNvPr id="602" name="テキスト ボックス 601"/>
        <xdr:cNvSpPr txBox="1"/>
      </xdr:nvSpPr>
      <xdr:spPr>
        <a:xfrm>
          <a:off x="15214111" y="96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96444</xdr:rowOff>
    </xdr:from>
    <xdr:to>
      <xdr:col>21</xdr:col>
      <xdr:colOff>212725</xdr:colOff>
      <xdr:row>57</xdr:row>
      <xdr:rowOff>26594</xdr:rowOff>
    </xdr:to>
    <xdr:sp macro="" textlink="">
      <xdr:nvSpPr>
        <xdr:cNvPr id="603" name="円/楕円 602"/>
        <xdr:cNvSpPr/>
      </xdr:nvSpPr>
      <xdr:spPr>
        <a:xfrm>
          <a:off x="14541500" y="96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17721</xdr:rowOff>
    </xdr:from>
    <xdr:ext cx="534377" cy="259045"/>
    <xdr:sp macro="" textlink="">
      <xdr:nvSpPr>
        <xdr:cNvPr id="604" name="テキスト ボックス 603"/>
        <xdr:cNvSpPr txBox="1"/>
      </xdr:nvSpPr>
      <xdr:spPr>
        <a:xfrm>
          <a:off x="14325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75165</xdr:rowOff>
    </xdr:from>
    <xdr:to>
      <xdr:col>20</xdr:col>
      <xdr:colOff>9525</xdr:colOff>
      <xdr:row>57</xdr:row>
      <xdr:rowOff>5315</xdr:rowOff>
    </xdr:to>
    <xdr:sp macro="" textlink="">
      <xdr:nvSpPr>
        <xdr:cNvPr id="605" name="円/楕円 604"/>
        <xdr:cNvSpPr/>
      </xdr:nvSpPr>
      <xdr:spPr>
        <a:xfrm>
          <a:off x="13652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167892</xdr:rowOff>
    </xdr:from>
    <xdr:ext cx="534377" cy="259045"/>
    <xdr:sp macro="" textlink="">
      <xdr:nvSpPr>
        <xdr:cNvPr id="606" name="テキスト ボックス 605"/>
        <xdr:cNvSpPr txBox="1"/>
      </xdr:nvSpPr>
      <xdr:spPr>
        <a:xfrm>
          <a:off x="13436111" y="9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45447</xdr:rowOff>
    </xdr:from>
    <xdr:to>
      <xdr:col>18</xdr:col>
      <xdr:colOff>492125</xdr:colOff>
      <xdr:row>56</xdr:row>
      <xdr:rowOff>147047</xdr:rowOff>
    </xdr:to>
    <xdr:sp macro="" textlink="">
      <xdr:nvSpPr>
        <xdr:cNvPr id="607" name="円/楕円 606"/>
        <xdr:cNvSpPr/>
      </xdr:nvSpPr>
      <xdr:spPr>
        <a:xfrm>
          <a:off x="12763500" y="96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163574</xdr:rowOff>
    </xdr:from>
    <xdr:ext cx="534377" cy="259045"/>
    <xdr:sp macro="" textlink="">
      <xdr:nvSpPr>
        <xdr:cNvPr id="608" name="テキスト ボックス 607"/>
        <xdr:cNvSpPr txBox="1"/>
      </xdr:nvSpPr>
      <xdr:spPr>
        <a:xfrm>
          <a:off x="12547111" y="94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2" name="直線コネクタ 631"/>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5"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6" name="直線コネクタ 635"/>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8"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9" name="フローチャート : 判断 638"/>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41" name="フローチャート : 判断 640"/>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103815</xdr:rowOff>
    </xdr:from>
    <xdr:ext cx="378565" cy="259045"/>
    <xdr:sp macro="" textlink="">
      <xdr:nvSpPr>
        <xdr:cNvPr id="642" name="テキスト ボックス 641"/>
        <xdr:cNvSpPr txBox="1"/>
      </xdr:nvSpPr>
      <xdr:spPr>
        <a:xfrm>
          <a:off x="15292017" y="133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42698</xdr:rowOff>
    </xdr:from>
    <xdr:to>
      <xdr:col>21</xdr:col>
      <xdr:colOff>161925</xdr:colOff>
      <xdr:row>79</xdr:row>
      <xdr:rowOff>44450</xdr:rowOff>
    </xdr:to>
    <xdr:cxnSp macro="">
      <xdr:nvCxnSpPr>
        <xdr:cNvPr id="643" name="直線コネクタ 642"/>
        <xdr:cNvCxnSpPr/>
      </xdr:nvCxnSpPr>
      <xdr:spPr>
        <a:xfrm>
          <a:off x="13703300" y="13587248"/>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4" name="フローチャート : 判断 643"/>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97604</xdr:rowOff>
    </xdr:from>
    <xdr:ext cx="378565" cy="259045"/>
    <xdr:sp macro="" textlink="">
      <xdr:nvSpPr>
        <xdr:cNvPr id="645" name="テキスト ボックス 644"/>
        <xdr:cNvSpPr txBox="1"/>
      </xdr:nvSpPr>
      <xdr:spPr>
        <a:xfrm>
          <a:off x="14403017" y="13299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38964</xdr:rowOff>
    </xdr:from>
    <xdr:to>
      <xdr:col>19</xdr:col>
      <xdr:colOff>644525</xdr:colOff>
      <xdr:row>79</xdr:row>
      <xdr:rowOff>42698</xdr:rowOff>
    </xdr:to>
    <xdr:cxnSp macro="">
      <xdr:nvCxnSpPr>
        <xdr:cNvPr id="646" name="直線コネクタ 645"/>
        <xdr:cNvCxnSpPr/>
      </xdr:nvCxnSpPr>
      <xdr:spPr>
        <a:xfrm>
          <a:off x="12814300" y="1358351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7" name="フローチャート : 判断 646"/>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82287</xdr:rowOff>
    </xdr:from>
    <xdr:ext cx="378565" cy="259045"/>
    <xdr:sp macro="" textlink="">
      <xdr:nvSpPr>
        <xdr:cNvPr id="648" name="テキスト ボックス 647"/>
        <xdr:cNvSpPr txBox="1"/>
      </xdr:nvSpPr>
      <xdr:spPr>
        <a:xfrm>
          <a:off x="13514017" y="1328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9" name="フローチャート : 判断 648"/>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74134</xdr:rowOff>
    </xdr:from>
    <xdr:ext cx="378565" cy="259045"/>
    <xdr:sp macro="" textlink="">
      <xdr:nvSpPr>
        <xdr:cNvPr id="650" name="テキスト ボックス 649"/>
        <xdr:cNvSpPr txBox="1"/>
      </xdr:nvSpPr>
      <xdr:spPr>
        <a:xfrm>
          <a:off x="12625017" y="1327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7"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163348</xdr:rowOff>
    </xdr:from>
    <xdr:to>
      <xdr:col>20</xdr:col>
      <xdr:colOff>9525</xdr:colOff>
      <xdr:row>79</xdr:row>
      <xdr:rowOff>93498</xdr:rowOff>
    </xdr:to>
    <xdr:sp macro="" textlink="">
      <xdr:nvSpPr>
        <xdr:cNvPr id="662" name="円/楕円 661"/>
        <xdr:cNvSpPr/>
      </xdr:nvSpPr>
      <xdr:spPr>
        <a:xfrm>
          <a:off x="13652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84625</xdr:rowOff>
    </xdr:from>
    <xdr:ext cx="313932" cy="259045"/>
    <xdr:sp macro="" textlink="">
      <xdr:nvSpPr>
        <xdr:cNvPr id="663" name="テキスト ボックス 662"/>
        <xdr:cNvSpPr txBox="1"/>
      </xdr:nvSpPr>
      <xdr:spPr>
        <a:xfrm>
          <a:off x="13546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159614</xdr:rowOff>
    </xdr:from>
    <xdr:to>
      <xdr:col>18</xdr:col>
      <xdr:colOff>492125</xdr:colOff>
      <xdr:row>79</xdr:row>
      <xdr:rowOff>89764</xdr:rowOff>
    </xdr:to>
    <xdr:sp macro="" textlink="">
      <xdr:nvSpPr>
        <xdr:cNvPr id="664" name="円/楕円 663"/>
        <xdr:cNvSpPr/>
      </xdr:nvSpPr>
      <xdr:spPr>
        <a:xfrm>
          <a:off x="12763500" y="135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80891</xdr:rowOff>
    </xdr:from>
    <xdr:ext cx="378565" cy="259045"/>
    <xdr:sp macro="" textlink="">
      <xdr:nvSpPr>
        <xdr:cNvPr id="665" name="テキスト ボックス 664"/>
        <xdr:cNvSpPr txBox="1"/>
      </xdr:nvSpPr>
      <xdr:spPr>
        <a:xfrm>
          <a:off x="12625017" y="136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91" name="直線コネクタ 690"/>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2"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3" name="直線コネクタ 692"/>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4"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5" name="直線コネクタ 694"/>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14852</xdr:rowOff>
    </xdr:from>
    <xdr:to>
      <xdr:col>23</xdr:col>
      <xdr:colOff>517525</xdr:colOff>
      <xdr:row>96</xdr:row>
      <xdr:rowOff>74484</xdr:rowOff>
    </xdr:to>
    <xdr:cxnSp macro="">
      <xdr:nvCxnSpPr>
        <xdr:cNvPr id="696" name="直線コネクタ 695"/>
        <xdr:cNvCxnSpPr/>
      </xdr:nvCxnSpPr>
      <xdr:spPr>
        <a:xfrm>
          <a:off x="15481300" y="16474052"/>
          <a:ext cx="8382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7"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8" name="フローチャート : 判断 697"/>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164193</xdr:rowOff>
    </xdr:from>
    <xdr:to>
      <xdr:col>22</xdr:col>
      <xdr:colOff>365125</xdr:colOff>
      <xdr:row>96</xdr:row>
      <xdr:rowOff>14852</xdr:rowOff>
    </xdr:to>
    <xdr:cxnSp macro="">
      <xdr:nvCxnSpPr>
        <xdr:cNvPr id="699" name="直線コネクタ 698"/>
        <xdr:cNvCxnSpPr/>
      </xdr:nvCxnSpPr>
      <xdr:spPr>
        <a:xfrm>
          <a:off x="14592300" y="16451943"/>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700" name="フローチャート : 判断 699"/>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151037</xdr:rowOff>
    </xdr:from>
    <xdr:ext cx="534377" cy="259045"/>
    <xdr:sp macro="" textlink="">
      <xdr:nvSpPr>
        <xdr:cNvPr id="701" name="テキスト ボックス 700"/>
        <xdr:cNvSpPr txBox="1"/>
      </xdr:nvSpPr>
      <xdr:spPr>
        <a:xfrm>
          <a:off x="15214111" y="160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164193</xdr:rowOff>
    </xdr:from>
    <xdr:to>
      <xdr:col>21</xdr:col>
      <xdr:colOff>161925</xdr:colOff>
      <xdr:row>96</xdr:row>
      <xdr:rowOff>64719</xdr:rowOff>
    </xdr:to>
    <xdr:cxnSp macro="">
      <xdr:nvCxnSpPr>
        <xdr:cNvPr id="702" name="直線コネクタ 701"/>
        <xdr:cNvCxnSpPr/>
      </xdr:nvCxnSpPr>
      <xdr:spPr>
        <a:xfrm flipV="1">
          <a:off x="13703300" y="16451943"/>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3" name="フローチャート : 判断 702"/>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150317</xdr:rowOff>
    </xdr:from>
    <xdr:ext cx="534377" cy="259045"/>
    <xdr:sp macro="" textlink="">
      <xdr:nvSpPr>
        <xdr:cNvPr id="704" name="テキスト ボックス 703"/>
        <xdr:cNvSpPr txBox="1"/>
      </xdr:nvSpPr>
      <xdr:spPr>
        <a:xfrm>
          <a:off x="14325111" y="16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56572</xdr:rowOff>
    </xdr:from>
    <xdr:to>
      <xdr:col>19</xdr:col>
      <xdr:colOff>644525</xdr:colOff>
      <xdr:row>96</xdr:row>
      <xdr:rowOff>64719</xdr:rowOff>
    </xdr:to>
    <xdr:cxnSp macro="">
      <xdr:nvCxnSpPr>
        <xdr:cNvPr id="705" name="直線コネクタ 704"/>
        <xdr:cNvCxnSpPr/>
      </xdr:nvCxnSpPr>
      <xdr:spPr>
        <a:xfrm>
          <a:off x="12814300" y="16515772"/>
          <a:ext cx="889000" cy="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6" name="フローチャート : 判断 705"/>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128421</xdr:rowOff>
    </xdr:from>
    <xdr:ext cx="534377" cy="259045"/>
    <xdr:sp macro="" textlink="">
      <xdr:nvSpPr>
        <xdr:cNvPr id="707" name="テキスト ボックス 706"/>
        <xdr:cNvSpPr txBox="1"/>
      </xdr:nvSpPr>
      <xdr:spPr>
        <a:xfrm>
          <a:off x="13436111" y="16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8" name="フローチャート : 判断 707"/>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123000</xdr:rowOff>
    </xdr:from>
    <xdr:ext cx="534377" cy="259045"/>
    <xdr:sp macro="" textlink="">
      <xdr:nvSpPr>
        <xdr:cNvPr id="709" name="テキスト ボックス 708"/>
        <xdr:cNvSpPr txBox="1"/>
      </xdr:nvSpPr>
      <xdr:spPr>
        <a:xfrm>
          <a:off x="12547111" y="160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23684</xdr:rowOff>
    </xdr:from>
    <xdr:to>
      <xdr:col>23</xdr:col>
      <xdr:colOff>568325</xdr:colOff>
      <xdr:row>96</xdr:row>
      <xdr:rowOff>125284</xdr:rowOff>
    </xdr:to>
    <xdr:sp macro="" textlink="">
      <xdr:nvSpPr>
        <xdr:cNvPr id="715" name="円/楕円 714"/>
        <xdr:cNvSpPr/>
      </xdr:nvSpPr>
      <xdr:spPr>
        <a:xfrm>
          <a:off x="16268700" y="164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2111</xdr:rowOff>
    </xdr:from>
    <xdr:ext cx="534377" cy="259045"/>
    <xdr:sp macro="" textlink="">
      <xdr:nvSpPr>
        <xdr:cNvPr id="716" name="公債費該当値テキスト"/>
        <xdr:cNvSpPr txBox="1"/>
      </xdr:nvSpPr>
      <xdr:spPr>
        <a:xfrm>
          <a:off x="16370300" y="164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135502</xdr:rowOff>
    </xdr:from>
    <xdr:to>
      <xdr:col>22</xdr:col>
      <xdr:colOff>415925</xdr:colOff>
      <xdr:row>96</xdr:row>
      <xdr:rowOff>65652</xdr:rowOff>
    </xdr:to>
    <xdr:sp macro="" textlink="">
      <xdr:nvSpPr>
        <xdr:cNvPr id="717" name="円/楕円 716"/>
        <xdr:cNvSpPr/>
      </xdr:nvSpPr>
      <xdr:spPr>
        <a:xfrm>
          <a:off x="15430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56779</xdr:rowOff>
    </xdr:from>
    <xdr:ext cx="534377" cy="259045"/>
    <xdr:sp macro="" textlink="">
      <xdr:nvSpPr>
        <xdr:cNvPr id="718" name="テキスト ボックス 717"/>
        <xdr:cNvSpPr txBox="1"/>
      </xdr:nvSpPr>
      <xdr:spPr>
        <a:xfrm>
          <a:off x="15214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113393</xdr:rowOff>
    </xdr:from>
    <xdr:to>
      <xdr:col>21</xdr:col>
      <xdr:colOff>212725</xdr:colOff>
      <xdr:row>96</xdr:row>
      <xdr:rowOff>43543</xdr:rowOff>
    </xdr:to>
    <xdr:sp macro="" textlink="">
      <xdr:nvSpPr>
        <xdr:cNvPr id="719" name="円/楕円 718"/>
        <xdr:cNvSpPr/>
      </xdr:nvSpPr>
      <xdr:spPr>
        <a:xfrm>
          <a:off x="14541500" y="164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34670</xdr:rowOff>
    </xdr:from>
    <xdr:ext cx="534377" cy="259045"/>
    <xdr:sp macro="" textlink="">
      <xdr:nvSpPr>
        <xdr:cNvPr id="720" name="テキスト ボックス 719"/>
        <xdr:cNvSpPr txBox="1"/>
      </xdr:nvSpPr>
      <xdr:spPr>
        <a:xfrm>
          <a:off x="14325111" y="1649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13919</xdr:rowOff>
    </xdr:from>
    <xdr:to>
      <xdr:col>20</xdr:col>
      <xdr:colOff>9525</xdr:colOff>
      <xdr:row>96</xdr:row>
      <xdr:rowOff>115519</xdr:rowOff>
    </xdr:to>
    <xdr:sp macro="" textlink="">
      <xdr:nvSpPr>
        <xdr:cNvPr id="721" name="円/楕円 720"/>
        <xdr:cNvSpPr/>
      </xdr:nvSpPr>
      <xdr:spPr>
        <a:xfrm>
          <a:off x="13652500" y="164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106646</xdr:rowOff>
    </xdr:from>
    <xdr:ext cx="534377" cy="259045"/>
    <xdr:sp macro="" textlink="">
      <xdr:nvSpPr>
        <xdr:cNvPr id="722" name="テキスト ボックス 721"/>
        <xdr:cNvSpPr txBox="1"/>
      </xdr:nvSpPr>
      <xdr:spPr>
        <a:xfrm>
          <a:off x="13436111" y="165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5772</xdr:rowOff>
    </xdr:from>
    <xdr:to>
      <xdr:col>18</xdr:col>
      <xdr:colOff>492125</xdr:colOff>
      <xdr:row>96</xdr:row>
      <xdr:rowOff>107372</xdr:rowOff>
    </xdr:to>
    <xdr:sp macro="" textlink="">
      <xdr:nvSpPr>
        <xdr:cNvPr id="723" name="円/楕円 722"/>
        <xdr:cNvSpPr/>
      </xdr:nvSpPr>
      <xdr:spPr>
        <a:xfrm>
          <a:off x="12763500" y="16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98499</xdr:rowOff>
    </xdr:from>
    <xdr:ext cx="534377" cy="259045"/>
    <xdr:sp macro="" textlink="">
      <xdr:nvSpPr>
        <xdr:cNvPr id="724" name="テキスト ボックス 723"/>
        <xdr:cNvSpPr txBox="1"/>
      </xdr:nvSpPr>
      <xdr:spPr>
        <a:xfrm>
          <a:off x="12547111" y="165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8" name="直線コネクタ 747"/>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9"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51"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2" name="直線コネクタ 751"/>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4"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5" name="フローチャート : 判断 754"/>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7" name="フローチャート : 判断 756"/>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8" name="テキスト ボックス 757"/>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60" name="フローチャート : 判断 759"/>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61" name="テキスト ボックス 760"/>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3" name="フローチャート : 判断 762"/>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4" name="テキスト ボックス 763"/>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5" name="フローチャート : 判断 764"/>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6" name="テキスト ボックス 765"/>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3"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衛生費は住民一人当たり</a:t>
          </a:r>
          <a:r>
            <a:rPr kumimoji="1" lang="en-US" altLang="ja-JP" sz="1300">
              <a:latin typeface="ＭＳ Ｐゴシック"/>
            </a:rPr>
            <a:t>49,281</a:t>
          </a:r>
          <a:r>
            <a:rPr kumimoji="1" lang="ja-JP" altLang="en-US" sz="1300">
              <a:latin typeface="ＭＳ Ｐゴシック"/>
            </a:rPr>
            <a:t>円となっており、類似団体と比較してもコストが高い状況にある。これは</a:t>
          </a:r>
          <a:r>
            <a:rPr kumimoji="1" lang="en-US" altLang="ja-JP" sz="1300">
              <a:latin typeface="ＭＳ Ｐゴシック"/>
            </a:rPr>
            <a:t>H26</a:t>
          </a:r>
          <a:r>
            <a:rPr kumimoji="1" lang="ja-JP" altLang="en-US" sz="1300">
              <a:latin typeface="ＭＳ Ｐゴシック"/>
            </a:rPr>
            <a:t>から整備している最終処分場（第二期）整備事業によるものであり、一時的な増加である。</a:t>
          </a:r>
          <a:endParaRPr kumimoji="1" lang="en-US" altLang="ja-JP" sz="1300">
            <a:latin typeface="ＭＳ Ｐゴシック"/>
          </a:endParaRPr>
        </a:p>
        <a:p>
          <a:r>
            <a:rPr kumimoji="1" lang="ja-JP" altLang="en-US" sz="1300">
              <a:latin typeface="ＭＳ Ｐゴシック"/>
            </a:rPr>
            <a:t>労働費は住民一人当たり</a:t>
          </a:r>
          <a:r>
            <a:rPr kumimoji="1" lang="en-US" altLang="ja-JP" sz="1300">
              <a:latin typeface="ＭＳ Ｐゴシック"/>
            </a:rPr>
            <a:t>14,329</a:t>
          </a:r>
          <a:r>
            <a:rPr kumimoji="1" lang="ja-JP" altLang="en-US" sz="1300">
              <a:latin typeface="ＭＳ Ｐゴシック"/>
            </a:rPr>
            <a:t>円となっており、類似団体の平均を大きく上回っている。これは勤労者向けの住宅建設資金及び教育資金貸付を金融機関へ預託している事業が高額であるためである。</a:t>
          </a:r>
          <a:r>
            <a:rPr kumimoji="1" lang="en-US" altLang="ja-JP" sz="1300">
              <a:latin typeface="ＭＳ Ｐゴシック"/>
            </a:rPr>
            <a:t>H28</a:t>
          </a:r>
          <a:r>
            <a:rPr kumimoji="1" lang="ja-JP" altLang="en-US" sz="1300">
              <a:latin typeface="ＭＳ Ｐゴシック"/>
            </a:rPr>
            <a:t>から利子補給へ事業実施方法を変更したため、今後減少していく見込である。</a:t>
          </a:r>
          <a:endParaRPr kumimoji="1" lang="en-US" altLang="ja-JP" sz="1300">
            <a:latin typeface="ＭＳ Ｐゴシック"/>
          </a:endParaRPr>
        </a:p>
        <a:p>
          <a:r>
            <a:rPr kumimoji="1" lang="ja-JP" altLang="en-US" sz="1300">
              <a:latin typeface="ＭＳ Ｐゴシック"/>
            </a:rPr>
            <a:t>土木費は住民一人当たり</a:t>
          </a:r>
          <a:r>
            <a:rPr kumimoji="1" lang="en-US" altLang="ja-JP" sz="1300">
              <a:latin typeface="ＭＳ Ｐゴシック"/>
            </a:rPr>
            <a:t>62,589</a:t>
          </a:r>
          <a:r>
            <a:rPr kumimoji="1" lang="ja-JP" altLang="en-US" sz="1300">
              <a:latin typeface="ＭＳ Ｐゴシック"/>
            </a:rPr>
            <a:t>円となっており、前年度に比べ増加している。これは裾野駅周辺整備事業が増加したためである。類似団体と比較しコストが高いのは裾野駅周辺整備事業以外にも、都市計画道路平松深良線整備事業などのインフラ整備を実施しているためである。今後においては橋梁の耐震化工事など維持修繕に関する経費も増加することが見込まれるため、事業費が急増することのないよう、</a:t>
          </a:r>
          <a:r>
            <a:rPr kumimoji="1" lang="ja-JP" altLang="en-US" sz="1300">
              <a:solidFill>
                <a:sysClr val="windowText" lastClr="000000"/>
              </a:solidFill>
              <a:latin typeface="ＭＳ Ｐゴシック"/>
            </a:rPr>
            <a:t>道路整備</a:t>
          </a:r>
          <a:r>
            <a:rPr kumimoji="1" lang="ja-JP" altLang="en-US" sz="1300">
              <a:latin typeface="ＭＳ Ｐゴシック"/>
            </a:rPr>
            <a:t>計画にのっとり事業費の平準化を図りたい。</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21,864</a:t>
          </a:r>
          <a:r>
            <a:rPr kumimoji="1" lang="ja-JP" altLang="en-US" sz="1300">
              <a:latin typeface="ＭＳ Ｐゴシック"/>
            </a:rPr>
            <a:t>円となっており、前年度に比べ増加している。これは、救助工作車、化学車などの高額な消防車輌を整備したことによる一時的な増加である。</a:t>
          </a:r>
          <a:r>
            <a:rPr kumimoji="1" lang="en-US" altLang="ja-JP" sz="1300">
              <a:latin typeface="ＭＳ Ｐゴシック"/>
            </a:rPr>
            <a:t>H28</a:t>
          </a:r>
          <a:r>
            <a:rPr kumimoji="1" lang="ja-JP" altLang="en-US" sz="1300">
              <a:latin typeface="ＭＳ Ｐゴシック"/>
            </a:rPr>
            <a:t>からは常備消防業務が一部事務組合へ移管されたことから、</a:t>
          </a:r>
          <a:r>
            <a:rPr kumimoji="1" lang="ja-JP" altLang="en-US" sz="1300">
              <a:solidFill>
                <a:sysClr val="windowText" lastClr="000000"/>
              </a:solidFill>
              <a:latin typeface="ＭＳ Ｐゴシック"/>
            </a:rPr>
            <a:t>広域化に伴う効率化により将来的には消防費が減少することが見込まれる。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教育費は住民一人当たり</a:t>
          </a:r>
          <a:r>
            <a:rPr kumimoji="1" lang="en-US" altLang="ja-JP" sz="1300">
              <a:solidFill>
                <a:sysClr val="windowText" lastClr="000000"/>
              </a:solidFill>
              <a:latin typeface="ＭＳ Ｐゴシック"/>
            </a:rPr>
            <a:t>59,303</a:t>
          </a:r>
          <a:r>
            <a:rPr kumimoji="1" lang="ja-JP" altLang="en-US" sz="1300">
              <a:solidFill>
                <a:sysClr val="windowText" lastClr="000000"/>
              </a:solidFill>
              <a:latin typeface="ＭＳ Ｐゴシック"/>
            </a:rPr>
            <a:t>円となっており、前年度に比べ増加している。これは、市民体育館リニューアル工事や東小学校耐震補強工事等の実施によるものである。今後においては学校施設の耐震補強事業等の実施が見込まれるが、公共施設等総合管理計画のもと事業費の平準化を図り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年度をピークに減少している。これは景気後退による法人市民税の減少を財政調整基金を取崩して補ったためである。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今後、税制改正による法人市民税の減少が見込まれ、市税収入は楽観視できない状況にあるため、財政調整基金の取崩による財政運営が続くと考えられる。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今後においては、既存事業の歳出構造改革に取り組み、財政調整基金の取崩を極力抑制し、より一層財政の健全性の維持に努める。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前年度に引き続き、一般会計、すべての特別会計及び事業会計において黒字を維持している。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一般会計については、市税減収の影響を受け、平成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黒字幅が減少している。今後もこの傾向は進み、黒字幅の更なる減少が予想される。また、一般会計から各会計への繰出しが増加傾向にあることから、すべての会計において効率的な運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今後も、引き続き全会計において健全な財政運営に努めたい。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平成初期に建設した公共施設の償還が済んだことから元利償還金の額は減少傾向にある。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しかしながら、地方債の借入は増加していることから、今後、元利償還額の増加が見込まれるため、公共施設総合管理計画に基づき、事業の平準化をはかり、実質公債費比率上昇の抑制に努める。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静岡県裾野市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景気後退の影響を受け、平成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年度に減収補てん債を発行したため、地方債の残高が増加したが、充当可能特定財源や基準財政需要額算入見込額が増加したため、将来負担比率への影響は少なくなっている。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H27</a:t>
          </a:r>
          <a:r>
            <a:rPr kumimoji="1" lang="ja-JP" altLang="en-US" sz="1400">
              <a:latin typeface="ＭＳ ゴシック" pitchFamily="49" charset="-128"/>
              <a:ea typeface="ＭＳ ゴシック" pitchFamily="49" charset="-128"/>
            </a:rPr>
            <a:t>については基金の減少等により充当可能財源が前年度に比べ減少したため、将来負担比率は増加している。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おいては、税制改正に伴い法人市民税の減収が見込まれることから、引き続き財政調整基金を取崩した財政運営が続くと考えられる。将来への負担を減らすために事業の見直しなど歳出の削減に向けて取り組み、健全な財政運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静岡県裾野市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53,080
52,377
138.12
23,278,098
22,152,836
672,059
13,018,427
20,188,983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23278098</v>
      </c>
      <c r="BO4" s="409"/>
      <c r="BP4" s="409"/>
      <c r="BQ4" s="409"/>
      <c r="BR4" s="409"/>
      <c r="BS4" s="409"/>
      <c r="BT4" s="409"/>
      <c r="BU4" s="410"/>
      <c r="BV4" s="408">
        <v>21090892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22152836</v>
      </c>
      <c r="BO5" s="414"/>
      <c r="BP5" s="414"/>
      <c r="BQ5" s="414"/>
      <c r="BR5" s="414"/>
      <c r="BS5" s="414"/>
      <c r="BT5" s="414"/>
      <c r="BU5" s="415"/>
      <c r="BV5" s="413">
        <v>20154362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86.9</v>
      </c>
      <c r="CU5" s="384"/>
      <c r="CV5" s="384"/>
      <c r="CW5" s="384"/>
      <c r="CX5" s="384"/>
      <c r="CY5" s="384"/>
      <c r="CZ5" s="384"/>
      <c r="DA5" s="385"/>
      <c r="DB5" s="383">
        <v>84.7</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85</v>
      </c>
      <c r="AV6" s="471"/>
      <c r="AW6" s="471"/>
      <c r="AX6" s="471"/>
      <c r="AY6" s="393" t="s">
        <v>86</v>
      </c>
      <c r="AZ6" s="394"/>
      <c r="BA6" s="394"/>
      <c r="BB6" s="394"/>
      <c r="BC6" s="394"/>
      <c r="BD6" s="394"/>
      <c r="BE6" s="394"/>
      <c r="BF6" s="394"/>
      <c r="BG6" s="394"/>
      <c r="BH6" s="394"/>
      <c r="BI6" s="394"/>
      <c r="BJ6" s="394"/>
      <c r="BK6" s="394"/>
      <c r="BL6" s="394"/>
      <c r="BM6" s="395"/>
      <c r="BN6" s="413">
        <v>1125262</v>
      </c>
      <c r="BO6" s="414"/>
      <c r="BP6" s="414"/>
      <c r="BQ6" s="414"/>
      <c r="BR6" s="414"/>
      <c r="BS6" s="414"/>
      <c r="BT6" s="414"/>
      <c r="BU6" s="415"/>
      <c r="BV6" s="413">
        <v>936530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87.5</v>
      </c>
      <c r="CU6" s="560"/>
      <c r="CV6" s="560"/>
      <c r="CW6" s="560"/>
      <c r="CX6" s="560"/>
      <c r="CY6" s="560"/>
      <c r="CZ6" s="560"/>
      <c r="DA6" s="561"/>
      <c r="DB6" s="559">
        <v>87.2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77</v>
      </c>
      <c r="AV7" s="471"/>
      <c r="AW7" s="471"/>
      <c r="AX7" s="471"/>
      <c r="AY7" s="393" t="s">
        <v>89</v>
      </c>
      <c r="AZ7" s="394"/>
      <c r="BA7" s="394"/>
      <c r="BB7" s="394"/>
      <c r="BC7" s="394"/>
      <c r="BD7" s="394"/>
      <c r="BE7" s="394"/>
      <c r="BF7" s="394"/>
      <c r="BG7" s="394"/>
      <c r="BH7" s="394"/>
      <c r="BI7" s="394"/>
      <c r="BJ7" s="394"/>
      <c r="BK7" s="394"/>
      <c r="BL7" s="394"/>
      <c r="BM7" s="395"/>
      <c r="BN7" s="413">
        <v>453203</v>
      </c>
      <c r="BO7" s="414"/>
      <c r="BP7" s="414"/>
      <c r="BQ7" s="414"/>
      <c r="BR7" s="414"/>
      <c r="BS7" s="414"/>
      <c r="BT7" s="414"/>
      <c r="BU7" s="415"/>
      <c r="BV7" s="413">
        <v>287862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13018427</v>
      </c>
      <c r="CU7" s="414"/>
      <c r="CV7" s="414"/>
      <c r="CW7" s="414"/>
      <c r="CX7" s="414"/>
      <c r="CY7" s="414"/>
      <c r="CZ7" s="414"/>
      <c r="DA7" s="415"/>
      <c r="DB7" s="413">
        <v>11046352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672059</v>
      </c>
      <c r="BO8" s="414"/>
      <c r="BP8" s="414"/>
      <c r="BQ8" s="414"/>
      <c r="BR8" s="414"/>
      <c r="BS8" s="414"/>
      <c r="BT8" s="414"/>
      <c r="BU8" s="415"/>
      <c r="BV8" s="413">
        <v>648668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1.06</v>
      </c>
      <c r="CU8" s="523"/>
      <c r="CV8" s="523"/>
      <c r="CW8" s="523"/>
      <c r="CX8" s="523"/>
      <c r="CY8" s="523"/>
      <c r="CZ8" s="523"/>
      <c r="DA8" s="524"/>
      <c r="DB8" s="522">
        <v>1.01</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52737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85</v>
      </c>
      <c r="AV9" s="471"/>
      <c r="AW9" s="471"/>
      <c r="AX9" s="471"/>
      <c r="AY9" s="393" t="s">
        <v>98</v>
      </c>
      <c r="AZ9" s="394"/>
      <c r="BA9" s="394"/>
      <c r="BB9" s="394"/>
      <c r="BC9" s="394"/>
      <c r="BD9" s="394"/>
      <c r="BE9" s="394"/>
      <c r="BF9" s="394"/>
      <c r="BG9" s="394"/>
      <c r="BH9" s="394"/>
      <c r="BI9" s="394"/>
      <c r="BJ9" s="394"/>
      <c r="BK9" s="394"/>
      <c r="BL9" s="394"/>
      <c r="BM9" s="395"/>
      <c r="BN9" s="413">
        <v>23391</v>
      </c>
      <c r="BO9" s="414"/>
      <c r="BP9" s="414"/>
      <c r="BQ9" s="414"/>
      <c r="BR9" s="414"/>
      <c r="BS9" s="414"/>
      <c r="BT9" s="414"/>
      <c r="BU9" s="415"/>
      <c r="BV9" s="413">
        <v>-111327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54546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9489</v>
      </c>
      <c r="BO10" s="414"/>
      <c r="BP10" s="414"/>
      <c r="BQ10" s="414"/>
      <c r="BR10" s="414"/>
      <c r="BS10" s="414"/>
      <c r="BT10" s="414"/>
      <c r="BU10" s="415"/>
      <c r="BV10" s="413">
        <v>7881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53080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780781</v>
      </c>
      <c r="BO12" s="414"/>
      <c r="BP12" s="414"/>
      <c r="BQ12" s="414"/>
      <c r="BR12" s="414"/>
      <c r="BS12" s="414"/>
      <c r="BT12" s="414"/>
      <c r="BU12" s="415"/>
      <c r="BV12" s="413">
        <v>603622</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52377</v>
      </c>
      <c r="S13" s="515"/>
      <c r="T13" s="515"/>
      <c r="U13" s="515"/>
      <c r="V13" s="516"/>
      <c r="W13" s="502" t="s">
        <v>120</v>
      </c>
      <c r="X13" s="426"/>
      <c r="Y13" s="426"/>
      <c r="Z13" s="426"/>
      <c r="AA13" s="426"/>
      <c r="AB13" s="427"/>
      <c r="AC13" s="389">
        <v>542</v>
      </c>
      <c r="AD13" s="390"/>
      <c r="AE13" s="390"/>
      <c r="AF13" s="390"/>
      <c r="AG13" s="391"/>
      <c r="AH13" s="389">
        <v>837</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-747901</v>
      </c>
      <c r="BO13" s="414"/>
      <c r="BP13" s="414"/>
      <c r="BQ13" s="414"/>
      <c r="BR13" s="414"/>
      <c r="BS13" s="414"/>
      <c r="BT13" s="414"/>
      <c r="BU13" s="415"/>
      <c r="BV13" s="413">
        <v>-707068</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8.4</v>
      </c>
      <c r="CU13" s="384"/>
      <c r="CV13" s="384"/>
      <c r="CW13" s="384"/>
      <c r="CX13" s="384"/>
      <c r="CY13" s="384"/>
      <c r="CZ13" s="384"/>
      <c r="DA13" s="385"/>
      <c r="DB13" s="383">
        <v>8.6999999999999993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53275</v>
      </c>
      <c r="S14" s="515"/>
      <c r="T14" s="515"/>
      <c r="U14" s="515"/>
      <c r="V14" s="516"/>
      <c r="W14" s="517"/>
      <c r="X14" s="429"/>
      <c r="Y14" s="429"/>
      <c r="Z14" s="429"/>
      <c r="AA14" s="429"/>
      <c r="AB14" s="430"/>
      <c r="AC14" s="507">
        <v>2</v>
      </c>
      <c r="AD14" s="508"/>
      <c r="AE14" s="508"/>
      <c r="AF14" s="508"/>
      <c r="AG14" s="509"/>
      <c r="AH14" s="507">
        <v>2.9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10</v>
      </c>
      <c r="CU14" s="486"/>
      <c r="CV14" s="486"/>
      <c r="CW14" s="486"/>
      <c r="CX14" s="486"/>
      <c r="CY14" s="486"/>
      <c r="CZ14" s="486"/>
      <c r="DA14" s="487"/>
      <c r="DB14" s="518">
        <v>1.1000000000000001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52574</v>
      </c>
      <c r="S15" s="515"/>
      <c r="T15" s="515"/>
      <c r="U15" s="515"/>
      <c r="V15" s="516"/>
      <c r="W15" s="502" t="s">
        <v>127</v>
      </c>
      <c r="X15" s="426"/>
      <c r="Y15" s="426"/>
      <c r="Z15" s="426"/>
      <c r="AA15" s="426"/>
      <c r="AB15" s="427"/>
      <c r="AC15" s="389">
        <v>10456</v>
      </c>
      <c r="AD15" s="390"/>
      <c r="AE15" s="390"/>
      <c r="AF15" s="390"/>
      <c r="AG15" s="391"/>
      <c r="AH15" s="389">
        <v>10473</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10083394</v>
      </c>
      <c r="BO15" s="409"/>
      <c r="BP15" s="409"/>
      <c r="BQ15" s="409"/>
      <c r="BR15" s="409"/>
      <c r="BS15" s="409"/>
      <c r="BT15" s="409"/>
      <c r="BU15" s="410"/>
      <c r="BV15" s="408">
        <v>8196557</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38.200000000000003</v>
      </c>
      <c r="AD16" s="508"/>
      <c r="AE16" s="508"/>
      <c r="AF16" s="508"/>
      <c r="AG16" s="509"/>
      <c r="AH16" s="507">
        <v>36.6</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8883612</v>
      </c>
      <c r="BO16" s="414"/>
      <c r="BP16" s="414"/>
      <c r="BQ16" s="414"/>
      <c r="BR16" s="414"/>
      <c r="BS16" s="414"/>
      <c r="BT16" s="414"/>
      <c r="BU16" s="415"/>
      <c r="BV16" s="413">
        <v>8258450</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16369</v>
      </c>
      <c r="AD17" s="390"/>
      <c r="AE17" s="390"/>
      <c r="AF17" s="390"/>
      <c r="AG17" s="391"/>
      <c r="AH17" s="389">
        <v>17157</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13018427</v>
      </c>
      <c r="BO17" s="414"/>
      <c r="BP17" s="414"/>
      <c r="BQ17" s="414"/>
      <c r="BR17" s="414"/>
      <c r="BS17" s="414"/>
      <c r="BT17" s="414"/>
      <c r="BU17" s="415"/>
      <c r="BV17" s="413">
        <v>10614414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138.12</v>
      </c>
      <c r="M18" s="478"/>
      <c r="N18" s="478"/>
      <c r="O18" s="478"/>
      <c r="P18" s="478"/>
      <c r="Q18" s="478"/>
      <c r="R18" s="479"/>
      <c r="S18" s="479"/>
      <c r="T18" s="479"/>
      <c r="U18" s="479"/>
      <c r="V18" s="480"/>
      <c r="W18" s="494"/>
      <c r="X18" s="495"/>
      <c r="Y18" s="495"/>
      <c r="Z18" s="495"/>
      <c r="AA18" s="495"/>
      <c r="AB18" s="503"/>
      <c r="AC18" s="377">
        <v>59.8</v>
      </c>
      <c r="AD18" s="378"/>
      <c r="AE18" s="378"/>
      <c r="AF18" s="378"/>
      <c r="AG18" s="481"/>
      <c r="AH18" s="377">
        <v>60</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10848526</v>
      </c>
      <c r="BO18" s="414"/>
      <c r="BP18" s="414"/>
      <c r="BQ18" s="414"/>
      <c r="BR18" s="414"/>
      <c r="BS18" s="414"/>
      <c r="BT18" s="414"/>
      <c r="BU18" s="415"/>
      <c r="BV18" s="413">
        <v>10923775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382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15888031</v>
      </c>
      <c r="BO19" s="414"/>
      <c r="BP19" s="414"/>
      <c r="BQ19" s="414"/>
      <c r="BR19" s="414"/>
      <c r="BS19" s="414"/>
      <c r="BT19" s="414"/>
      <c r="BU19" s="415"/>
      <c r="BV19" s="413">
        <v>15479578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20792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20188983</v>
      </c>
      <c r="BO23" s="414"/>
      <c r="BP23" s="414"/>
      <c r="BQ23" s="414"/>
      <c r="BR23" s="414"/>
      <c r="BS23" s="414"/>
      <c r="BT23" s="414"/>
      <c r="BU23" s="415"/>
      <c r="BV23" s="413">
        <v>19604627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8200</v>
      </c>
      <c r="R24" s="390"/>
      <c r="S24" s="390"/>
      <c r="T24" s="390"/>
      <c r="U24" s="390"/>
      <c r="V24" s="391"/>
      <c r="W24" s="455"/>
      <c r="X24" s="446"/>
      <c r="Y24" s="447"/>
      <c r="Z24" s="386" t="s">
        <v>150</v>
      </c>
      <c r="AA24" s="387"/>
      <c r="AB24" s="387"/>
      <c r="AC24" s="387"/>
      <c r="AD24" s="387"/>
      <c r="AE24" s="387"/>
      <c r="AF24" s="387"/>
      <c r="AG24" s="388"/>
      <c r="AH24" s="389">
        <v>378</v>
      </c>
      <c r="AI24" s="390"/>
      <c r="AJ24" s="390"/>
      <c r="AK24" s="390"/>
      <c r="AL24" s="391"/>
      <c r="AM24" s="389">
        <v>1188810</v>
      </c>
      <c r="AN24" s="390"/>
      <c r="AO24" s="390"/>
      <c r="AP24" s="390"/>
      <c r="AQ24" s="390"/>
      <c r="AR24" s="391"/>
      <c r="AS24" s="389">
        <v>3145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12177424</v>
      </c>
      <c r="BO24" s="414"/>
      <c r="BP24" s="414"/>
      <c r="BQ24" s="414"/>
      <c r="BR24" s="414"/>
      <c r="BS24" s="414"/>
      <c r="BT24" s="414"/>
      <c r="BU24" s="415"/>
      <c r="BV24" s="413">
        <v>11845101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6600</v>
      </c>
      <c r="R25" s="390"/>
      <c r="S25" s="390"/>
      <c r="T25" s="390"/>
      <c r="U25" s="390"/>
      <c r="V25" s="391"/>
      <c r="W25" s="455"/>
      <c r="X25" s="446"/>
      <c r="Y25" s="447"/>
      <c r="Z25" s="386" t="s">
        <v>153</v>
      </c>
      <c r="AA25" s="387"/>
      <c r="AB25" s="387"/>
      <c r="AC25" s="387"/>
      <c r="AD25" s="387"/>
      <c r="AE25" s="387"/>
      <c r="AF25" s="387"/>
      <c r="AG25" s="388"/>
      <c r="AH25" s="389">
        <v>72</v>
      </c>
      <c r="AI25" s="390"/>
      <c r="AJ25" s="390"/>
      <c r="AK25" s="390"/>
      <c r="AL25" s="391"/>
      <c r="AM25" s="389">
        <v>222624</v>
      </c>
      <c r="AN25" s="390"/>
      <c r="AO25" s="390"/>
      <c r="AP25" s="390"/>
      <c r="AQ25" s="390"/>
      <c r="AR25" s="391"/>
      <c r="AS25" s="389">
        <v>3092</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2309750</v>
      </c>
      <c r="BO25" s="409"/>
      <c r="BP25" s="409"/>
      <c r="BQ25" s="409"/>
      <c r="BR25" s="409"/>
      <c r="BS25" s="409"/>
      <c r="BT25" s="409"/>
      <c r="BU25" s="410"/>
      <c r="BV25" s="408">
        <v>4692706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6300</v>
      </c>
      <c r="R26" s="390"/>
      <c r="S26" s="390"/>
      <c r="T26" s="390"/>
      <c r="U26" s="390"/>
      <c r="V26" s="391"/>
      <c r="W26" s="455"/>
      <c r="X26" s="446"/>
      <c r="Y26" s="447"/>
      <c r="Z26" s="386" t="s">
        <v>156</v>
      </c>
      <c r="AA26" s="468"/>
      <c r="AB26" s="468"/>
      <c r="AC26" s="468"/>
      <c r="AD26" s="468"/>
      <c r="AE26" s="468"/>
      <c r="AF26" s="468"/>
      <c r="AG26" s="469"/>
      <c r="AH26" s="389">
        <v>16</v>
      </c>
      <c r="AI26" s="390"/>
      <c r="AJ26" s="390"/>
      <c r="AK26" s="390"/>
      <c r="AL26" s="391"/>
      <c r="AM26" s="389">
        <v>58864</v>
      </c>
      <c r="AN26" s="390"/>
      <c r="AO26" s="390"/>
      <c r="AP26" s="390"/>
      <c r="AQ26" s="390"/>
      <c r="AR26" s="391"/>
      <c r="AS26" s="389">
        <v>3679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3800</v>
      </c>
      <c r="R27" s="390"/>
      <c r="S27" s="390"/>
      <c r="T27" s="390"/>
      <c r="U27" s="390"/>
      <c r="V27" s="391"/>
      <c r="W27" s="455"/>
      <c r="X27" s="446"/>
      <c r="Y27" s="447"/>
      <c r="Z27" s="386" t="s">
        <v>159</v>
      </c>
      <c r="AA27" s="387"/>
      <c r="AB27" s="387"/>
      <c r="AC27" s="387"/>
      <c r="AD27" s="387"/>
      <c r="AE27" s="387"/>
      <c r="AF27" s="387"/>
      <c r="AG27" s="388"/>
      <c r="AH27" s="389">
        <v>22</v>
      </c>
      <c r="AI27" s="390"/>
      <c r="AJ27" s="390"/>
      <c r="AK27" s="390"/>
      <c r="AL27" s="391"/>
      <c r="AM27" s="389">
        <v>70444</v>
      </c>
      <c r="AN27" s="390"/>
      <c r="AO27" s="390"/>
      <c r="AP27" s="390"/>
      <c r="AQ27" s="390"/>
      <c r="AR27" s="391"/>
      <c r="AS27" s="389">
        <v>3202</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437070</v>
      </c>
      <c r="BO27" s="417"/>
      <c r="BP27" s="417"/>
      <c r="BQ27" s="417"/>
      <c r="BR27" s="417"/>
      <c r="BS27" s="417"/>
      <c r="BT27" s="417"/>
      <c r="BU27" s="418"/>
      <c r="BV27" s="416">
        <v>436863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3400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5706526</v>
      </c>
      <c r="BO28" s="409"/>
      <c r="BP28" s="409"/>
      <c r="BQ28" s="409"/>
      <c r="BR28" s="409"/>
      <c r="BS28" s="409"/>
      <c r="BT28" s="409"/>
      <c r="BU28" s="410"/>
      <c r="BV28" s="408">
        <v>6147818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19</v>
      </c>
      <c r="M29" s="390"/>
      <c r="N29" s="390"/>
      <c r="O29" s="390"/>
      <c r="P29" s="391"/>
      <c r="Q29" s="389">
        <v>3200</v>
      </c>
      <c r="R29" s="390"/>
      <c r="S29" s="390"/>
      <c r="T29" s="390"/>
      <c r="U29" s="390"/>
      <c r="V29" s="391"/>
      <c r="W29" s="456"/>
      <c r="X29" s="457"/>
      <c r="Y29" s="458"/>
      <c r="Z29" s="386" t="s">
        <v>166</v>
      </c>
      <c r="AA29" s="387"/>
      <c r="AB29" s="387"/>
      <c r="AC29" s="387"/>
      <c r="AD29" s="387"/>
      <c r="AE29" s="387"/>
      <c r="AF29" s="387"/>
      <c r="AG29" s="388"/>
      <c r="AH29" s="389">
        <v>400</v>
      </c>
      <c r="AI29" s="390"/>
      <c r="AJ29" s="390"/>
      <c r="AK29" s="390"/>
      <c r="AL29" s="391"/>
      <c r="AM29" s="389">
        <v>1259254</v>
      </c>
      <c r="AN29" s="390"/>
      <c r="AO29" s="390"/>
      <c r="AP29" s="390"/>
      <c r="AQ29" s="390"/>
      <c r="AR29" s="391"/>
      <c r="AS29" s="389">
        <v>3148</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236333</v>
      </c>
      <c r="BO29" s="414"/>
      <c r="BP29" s="414"/>
      <c r="BQ29" s="414"/>
      <c r="BR29" s="414"/>
      <c r="BS29" s="414"/>
      <c r="BT29" s="414"/>
      <c r="BU29" s="415"/>
      <c r="BV29" s="413">
        <v>235277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3162335</v>
      </c>
      <c r="BO30" s="417"/>
      <c r="BP30" s="417"/>
      <c r="BQ30" s="417"/>
      <c r="BR30" s="417"/>
      <c r="BS30" s="417"/>
      <c r="BT30" s="417"/>
      <c r="BU30" s="418"/>
      <c r="BV30" s="416">
        <v>2952918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IF('各会計、関係団体の財政状況及び健全化判断比率'!B32="","",'各会計、関係団体の財政状況及び健全化判断比率'!B32)</f>
        <v>十里木高原簡易水道特別会計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静岡県市町総合事務組合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裾野市土地開発公社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IF('各会計、関係団体の財政状況及び健全化判断比率'!B33="","",'各会計、関係団体の財政状況及び健全化判断比率'!B33)</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裾野、長泉清掃施設組合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裾野市振興公社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墓地事業特別会計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静岡県芦湖水利組合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駿豆学園管理組合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静岡県後期高齢者医療広域連合（事業会計分）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静岡県地方税滞納整理機構</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富士山南東消防組合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三島市外五ケ市町箱根山組合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三島市外三ケ市町箱根山組合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駿東地区交通災害共済組合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11075002</v>
      </c>
      <c r="S5" s="669"/>
      <c r="T5" s="669"/>
      <c r="U5" s="669"/>
      <c r="V5" s="669"/>
      <c r="W5" s="669"/>
      <c r="X5" s="669"/>
      <c r="Y5" s="716"/>
      <c r="Z5" s="729">
        <v>47.6</v>
      </c>
      <c r="AA5" s="729"/>
      <c r="AB5" s="729"/>
      <c r="AC5" s="729"/>
      <c r="AD5" s="730">
        <v>10673550</v>
      </c>
      <c r="AE5" s="730"/>
      <c r="AF5" s="730"/>
      <c r="AG5" s="730"/>
      <c r="AH5" s="730"/>
      <c r="AI5" s="730"/>
      <c r="AJ5" s="730"/>
      <c r="AK5" s="730"/>
      <c r="AL5" s="717">
        <v>86.1</v>
      </c>
      <c r="AM5" s="686"/>
      <c r="AN5" s="686"/>
      <c r="AO5" s="718"/>
      <c r="AP5" s="705" t="s">
        <v>205</v>
      </c>
      <c r="AQ5" s="706"/>
      <c r="AR5" s="706"/>
      <c r="AS5" s="706"/>
      <c r="AT5" s="706"/>
      <c r="AU5" s="706"/>
      <c r="AV5" s="706"/>
      <c r="AW5" s="706"/>
      <c r="AX5" s="706"/>
      <c r="AY5" s="706"/>
      <c r="AZ5" s="706"/>
      <c r="BA5" s="706"/>
      <c r="BB5" s="706"/>
      <c r="BC5" s="706"/>
      <c r="BD5" s="706"/>
      <c r="BE5" s="706"/>
      <c r="BF5" s="707"/>
      <c r="BG5" s="618">
        <v>10673550</v>
      </c>
      <c r="BH5" s="619"/>
      <c r="BI5" s="619"/>
      <c r="BJ5" s="619"/>
      <c r="BK5" s="619"/>
      <c r="BL5" s="619"/>
      <c r="BM5" s="619"/>
      <c r="BN5" s="620"/>
      <c r="BO5" s="671">
        <v>96.4</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191605</v>
      </c>
      <c r="S6" s="619"/>
      <c r="T6" s="619"/>
      <c r="U6" s="619"/>
      <c r="V6" s="619"/>
      <c r="W6" s="619"/>
      <c r="X6" s="619"/>
      <c r="Y6" s="620"/>
      <c r="Z6" s="671">
        <v>0.8</v>
      </c>
      <c r="AA6" s="671"/>
      <c r="AB6" s="671"/>
      <c r="AC6" s="671"/>
      <c r="AD6" s="672">
        <v>191605</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10673550</v>
      </c>
      <c r="BH6" s="619"/>
      <c r="BI6" s="619"/>
      <c r="BJ6" s="619"/>
      <c r="BK6" s="619"/>
      <c r="BL6" s="619"/>
      <c r="BM6" s="619"/>
      <c r="BN6" s="620"/>
      <c r="BO6" s="671">
        <v>96.4</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219392</v>
      </c>
      <c r="CS6" s="619"/>
      <c r="CT6" s="619"/>
      <c r="CU6" s="619"/>
      <c r="CV6" s="619"/>
      <c r="CW6" s="619"/>
      <c r="CX6" s="619"/>
      <c r="CY6" s="620"/>
      <c r="CZ6" s="671">
        <v>1</v>
      </c>
      <c r="DA6" s="671"/>
      <c r="DB6" s="671"/>
      <c r="DC6" s="671"/>
      <c r="DD6" s="624" t="s">
        <v>206</v>
      </c>
      <c r="DE6" s="619"/>
      <c r="DF6" s="619"/>
      <c r="DG6" s="619"/>
      <c r="DH6" s="619"/>
      <c r="DI6" s="619"/>
      <c r="DJ6" s="619"/>
      <c r="DK6" s="619"/>
      <c r="DL6" s="619"/>
      <c r="DM6" s="619"/>
      <c r="DN6" s="619"/>
      <c r="DO6" s="619"/>
      <c r="DP6" s="620"/>
      <c r="DQ6" s="624">
        <v>219392</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17526</v>
      </c>
      <c r="S7" s="619"/>
      <c r="T7" s="619"/>
      <c r="U7" s="619"/>
      <c r="V7" s="619"/>
      <c r="W7" s="619"/>
      <c r="X7" s="619"/>
      <c r="Y7" s="620"/>
      <c r="Z7" s="671">
        <v>0.1</v>
      </c>
      <c r="AA7" s="671"/>
      <c r="AB7" s="671"/>
      <c r="AC7" s="671"/>
      <c r="AD7" s="672">
        <v>17526</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5213161</v>
      </c>
      <c r="BH7" s="619"/>
      <c r="BI7" s="619"/>
      <c r="BJ7" s="619"/>
      <c r="BK7" s="619"/>
      <c r="BL7" s="619"/>
      <c r="BM7" s="619"/>
      <c r="BN7" s="620"/>
      <c r="BO7" s="671">
        <v>47.1</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2416550</v>
      </c>
      <c r="CS7" s="619"/>
      <c r="CT7" s="619"/>
      <c r="CU7" s="619"/>
      <c r="CV7" s="619"/>
      <c r="CW7" s="619"/>
      <c r="CX7" s="619"/>
      <c r="CY7" s="620"/>
      <c r="CZ7" s="671">
        <v>10.9</v>
      </c>
      <c r="DA7" s="671"/>
      <c r="DB7" s="671"/>
      <c r="DC7" s="671"/>
      <c r="DD7" s="624">
        <v>33804</v>
      </c>
      <c r="DE7" s="619"/>
      <c r="DF7" s="619"/>
      <c r="DG7" s="619"/>
      <c r="DH7" s="619"/>
      <c r="DI7" s="619"/>
      <c r="DJ7" s="619"/>
      <c r="DK7" s="619"/>
      <c r="DL7" s="619"/>
      <c r="DM7" s="619"/>
      <c r="DN7" s="619"/>
      <c r="DO7" s="619"/>
      <c r="DP7" s="620"/>
      <c r="DQ7" s="624">
        <v>2152569</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49117</v>
      </c>
      <c r="S8" s="619"/>
      <c r="T8" s="619"/>
      <c r="U8" s="619"/>
      <c r="V8" s="619"/>
      <c r="W8" s="619"/>
      <c r="X8" s="619"/>
      <c r="Y8" s="620"/>
      <c r="Z8" s="671">
        <v>0.2</v>
      </c>
      <c r="AA8" s="671"/>
      <c r="AB8" s="671"/>
      <c r="AC8" s="671"/>
      <c r="AD8" s="672">
        <v>49117</v>
      </c>
      <c r="AE8" s="672"/>
      <c r="AF8" s="672"/>
      <c r="AG8" s="672"/>
      <c r="AH8" s="672"/>
      <c r="AI8" s="672"/>
      <c r="AJ8" s="672"/>
      <c r="AK8" s="672"/>
      <c r="AL8" s="641">
        <v>0.4</v>
      </c>
      <c r="AM8" s="673"/>
      <c r="AN8" s="673"/>
      <c r="AO8" s="674"/>
      <c r="AP8" s="615" t="s">
        <v>217</v>
      </c>
      <c r="AQ8" s="616"/>
      <c r="AR8" s="616"/>
      <c r="AS8" s="616"/>
      <c r="AT8" s="616"/>
      <c r="AU8" s="616"/>
      <c r="AV8" s="616"/>
      <c r="AW8" s="616"/>
      <c r="AX8" s="616"/>
      <c r="AY8" s="616"/>
      <c r="AZ8" s="616"/>
      <c r="BA8" s="616"/>
      <c r="BB8" s="616"/>
      <c r="BC8" s="616"/>
      <c r="BD8" s="616"/>
      <c r="BE8" s="616"/>
      <c r="BF8" s="617"/>
      <c r="BG8" s="618">
        <v>101557</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6113424</v>
      </c>
      <c r="CS8" s="619"/>
      <c r="CT8" s="619"/>
      <c r="CU8" s="619"/>
      <c r="CV8" s="619"/>
      <c r="CW8" s="619"/>
      <c r="CX8" s="619"/>
      <c r="CY8" s="620"/>
      <c r="CZ8" s="671">
        <v>27.6</v>
      </c>
      <c r="DA8" s="671"/>
      <c r="DB8" s="671"/>
      <c r="DC8" s="671"/>
      <c r="DD8" s="624">
        <v>11275</v>
      </c>
      <c r="DE8" s="619"/>
      <c r="DF8" s="619"/>
      <c r="DG8" s="619"/>
      <c r="DH8" s="619"/>
      <c r="DI8" s="619"/>
      <c r="DJ8" s="619"/>
      <c r="DK8" s="619"/>
      <c r="DL8" s="619"/>
      <c r="DM8" s="619"/>
      <c r="DN8" s="619"/>
      <c r="DO8" s="619"/>
      <c r="DP8" s="620"/>
      <c r="DQ8" s="624">
        <v>3076947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52043</v>
      </c>
      <c r="S9" s="619"/>
      <c r="T9" s="619"/>
      <c r="U9" s="619"/>
      <c r="V9" s="619"/>
      <c r="W9" s="619"/>
      <c r="X9" s="619"/>
      <c r="Y9" s="620"/>
      <c r="Z9" s="671">
        <v>0.2</v>
      </c>
      <c r="AA9" s="671"/>
      <c r="AB9" s="671"/>
      <c r="AC9" s="671"/>
      <c r="AD9" s="672">
        <v>52043</v>
      </c>
      <c r="AE9" s="672"/>
      <c r="AF9" s="672"/>
      <c r="AG9" s="672"/>
      <c r="AH9" s="672"/>
      <c r="AI9" s="672"/>
      <c r="AJ9" s="672"/>
      <c r="AK9" s="672"/>
      <c r="AL9" s="641">
        <v>0.4</v>
      </c>
      <c r="AM9" s="673"/>
      <c r="AN9" s="673"/>
      <c r="AO9" s="674"/>
      <c r="AP9" s="615" t="s">
        <v>220</v>
      </c>
      <c r="AQ9" s="616"/>
      <c r="AR9" s="616"/>
      <c r="AS9" s="616"/>
      <c r="AT9" s="616"/>
      <c r="AU9" s="616"/>
      <c r="AV9" s="616"/>
      <c r="AW9" s="616"/>
      <c r="AX9" s="616"/>
      <c r="AY9" s="616"/>
      <c r="AZ9" s="616"/>
      <c r="BA9" s="616"/>
      <c r="BB9" s="616"/>
      <c r="BC9" s="616"/>
      <c r="BD9" s="616"/>
      <c r="BE9" s="616"/>
      <c r="BF9" s="617"/>
      <c r="BG9" s="618">
        <v>3185380</v>
      </c>
      <c r="BH9" s="619"/>
      <c r="BI9" s="619"/>
      <c r="BJ9" s="619"/>
      <c r="BK9" s="619"/>
      <c r="BL9" s="619"/>
      <c r="BM9" s="619"/>
      <c r="BN9" s="620"/>
      <c r="BO9" s="671">
        <v>28.8</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2615846</v>
      </c>
      <c r="CS9" s="619"/>
      <c r="CT9" s="619"/>
      <c r="CU9" s="619"/>
      <c r="CV9" s="619"/>
      <c r="CW9" s="619"/>
      <c r="CX9" s="619"/>
      <c r="CY9" s="620"/>
      <c r="CZ9" s="671">
        <v>11.8</v>
      </c>
      <c r="DA9" s="671"/>
      <c r="DB9" s="671"/>
      <c r="DC9" s="671"/>
      <c r="DD9" s="624">
        <v>1397055</v>
      </c>
      <c r="DE9" s="619"/>
      <c r="DF9" s="619"/>
      <c r="DG9" s="619"/>
      <c r="DH9" s="619"/>
      <c r="DI9" s="619"/>
      <c r="DJ9" s="619"/>
      <c r="DK9" s="619"/>
      <c r="DL9" s="619"/>
      <c r="DM9" s="619"/>
      <c r="DN9" s="619"/>
      <c r="DO9" s="619"/>
      <c r="DP9" s="620"/>
      <c r="DQ9" s="624">
        <v>1445322</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1158507</v>
      </c>
      <c r="S10" s="619"/>
      <c r="T10" s="619"/>
      <c r="U10" s="619"/>
      <c r="V10" s="619"/>
      <c r="W10" s="619"/>
      <c r="X10" s="619"/>
      <c r="Y10" s="620"/>
      <c r="Z10" s="671">
        <v>5</v>
      </c>
      <c r="AA10" s="671"/>
      <c r="AB10" s="671"/>
      <c r="AC10" s="671"/>
      <c r="AD10" s="672">
        <v>1158507</v>
      </c>
      <c r="AE10" s="672"/>
      <c r="AF10" s="672"/>
      <c r="AG10" s="672"/>
      <c r="AH10" s="672"/>
      <c r="AI10" s="672"/>
      <c r="AJ10" s="672"/>
      <c r="AK10" s="672"/>
      <c r="AL10" s="641">
        <v>9.3000000000000007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152438</v>
      </c>
      <c r="BH10" s="619"/>
      <c r="BI10" s="619"/>
      <c r="BJ10" s="619"/>
      <c r="BK10" s="619"/>
      <c r="BL10" s="619"/>
      <c r="BM10" s="619"/>
      <c r="BN10" s="620"/>
      <c r="BO10" s="671">
        <v>1.4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760572</v>
      </c>
      <c r="CS10" s="619"/>
      <c r="CT10" s="619"/>
      <c r="CU10" s="619"/>
      <c r="CV10" s="619"/>
      <c r="CW10" s="619"/>
      <c r="CX10" s="619"/>
      <c r="CY10" s="620"/>
      <c r="CZ10" s="671">
        <v>3.4</v>
      </c>
      <c r="DA10" s="671"/>
      <c r="DB10" s="671"/>
      <c r="DC10" s="671"/>
      <c r="DD10" s="624" t="s">
        <v>108</v>
      </c>
      <c r="DE10" s="619"/>
      <c r="DF10" s="619"/>
      <c r="DG10" s="619"/>
      <c r="DH10" s="619"/>
      <c r="DI10" s="619"/>
      <c r="DJ10" s="619"/>
      <c r="DK10" s="619"/>
      <c r="DL10" s="619"/>
      <c r="DM10" s="619"/>
      <c r="DN10" s="619"/>
      <c r="DO10" s="619"/>
      <c r="DP10" s="620"/>
      <c r="DQ10" s="624">
        <v>687194</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89118</v>
      </c>
      <c r="S11" s="619"/>
      <c r="T11" s="619"/>
      <c r="U11" s="619"/>
      <c r="V11" s="619"/>
      <c r="W11" s="619"/>
      <c r="X11" s="619"/>
      <c r="Y11" s="620"/>
      <c r="Z11" s="671">
        <v>0.4</v>
      </c>
      <c r="AA11" s="671"/>
      <c r="AB11" s="671"/>
      <c r="AC11" s="671"/>
      <c r="AD11" s="672">
        <v>89118</v>
      </c>
      <c r="AE11" s="672"/>
      <c r="AF11" s="672"/>
      <c r="AG11" s="672"/>
      <c r="AH11" s="672"/>
      <c r="AI11" s="672"/>
      <c r="AJ11" s="672"/>
      <c r="AK11" s="672"/>
      <c r="AL11" s="641">
        <v>0.7</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1773786</v>
      </c>
      <c r="BH11" s="619"/>
      <c r="BI11" s="619"/>
      <c r="BJ11" s="619"/>
      <c r="BK11" s="619"/>
      <c r="BL11" s="619"/>
      <c r="BM11" s="619"/>
      <c r="BN11" s="620"/>
      <c r="BO11" s="671">
        <v>16</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376453</v>
      </c>
      <c r="CS11" s="619"/>
      <c r="CT11" s="619"/>
      <c r="CU11" s="619"/>
      <c r="CV11" s="619"/>
      <c r="CW11" s="619"/>
      <c r="CX11" s="619"/>
      <c r="CY11" s="620"/>
      <c r="CZ11" s="671">
        <v>1.7</v>
      </c>
      <c r="DA11" s="671"/>
      <c r="DB11" s="671"/>
      <c r="DC11" s="671"/>
      <c r="DD11" s="624">
        <v>189816</v>
      </c>
      <c r="DE11" s="619"/>
      <c r="DF11" s="619"/>
      <c r="DG11" s="619"/>
      <c r="DH11" s="619"/>
      <c r="DI11" s="619"/>
      <c r="DJ11" s="619"/>
      <c r="DK11" s="619"/>
      <c r="DL11" s="619"/>
      <c r="DM11" s="619"/>
      <c r="DN11" s="619"/>
      <c r="DO11" s="619"/>
      <c r="DP11" s="620"/>
      <c r="DQ11" s="624">
        <v>326419</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4947838</v>
      </c>
      <c r="BH12" s="619"/>
      <c r="BI12" s="619"/>
      <c r="BJ12" s="619"/>
      <c r="BK12" s="619"/>
      <c r="BL12" s="619"/>
      <c r="BM12" s="619"/>
      <c r="BN12" s="620"/>
      <c r="BO12" s="671">
        <v>44.7</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268668</v>
      </c>
      <c r="CS12" s="619"/>
      <c r="CT12" s="619"/>
      <c r="CU12" s="619"/>
      <c r="CV12" s="619"/>
      <c r="CW12" s="619"/>
      <c r="CX12" s="619"/>
      <c r="CY12" s="620"/>
      <c r="CZ12" s="671">
        <v>1.2</v>
      </c>
      <c r="DA12" s="671"/>
      <c r="DB12" s="671"/>
      <c r="DC12" s="671"/>
      <c r="DD12" s="624">
        <v>22851</v>
      </c>
      <c r="DE12" s="619"/>
      <c r="DF12" s="619"/>
      <c r="DG12" s="619"/>
      <c r="DH12" s="619"/>
      <c r="DI12" s="619"/>
      <c r="DJ12" s="619"/>
      <c r="DK12" s="619"/>
      <c r="DL12" s="619"/>
      <c r="DM12" s="619"/>
      <c r="DN12" s="619"/>
      <c r="DO12" s="619"/>
      <c r="DP12" s="620"/>
      <c r="DQ12" s="624">
        <v>235422</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49136</v>
      </c>
      <c r="S13" s="619"/>
      <c r="T13" s="619"/>
      <c r="U13" s="619"/>
      <c r="V13" s="619"/>
      <c r="W13" s="619"/>
      <c r="X13" s="619"/>
      <c r="Y13" s="620"/>
      <c r="Z13" s="671">
        <v>0.2</v>
      </c>
      <c r="AA13" s="671"/>
      <c r="AB13" s="671"/>
      <c r="AC13" s="671"/>
      <c r="AD13" s="672">
        <v>49136</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4933347</v>
      </c>
      <c r="BH13" s="619"/>
      <c r="BI13" s="619"/>
      <c r="BJ13" s="619"/>
      <c r="BK13" s="619"/>
      <c r="BL13" s="619"/>
      <c r="BM13" s="619"/>
      <c r="BN13" s="620"/>
      <c r="BO13" s="671">
        <v>44.5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3322218</v>
      </c>
      <c r="CS13" s="619"/>
      <c r="CT13" s="619"/>
      <c r="CU13" s="619"/>
      <c r="CV13" s="619"/>
      <c r="CW13" s="619"/>
      <c r="CX13" s="619"/>
      <c r="CY13" s="620"/>
      <c r="CZ13" s="671">
        <v>15</v>
      </c>
      <c r="DA13" s="671"/>
      <c r="DB13" s="671"/>
      <c r="DC13" s="671"/>
      <c r="DD13" s="624">
        <v>2429926</v>
      </c>
      <c r="DE13" s="619"/>
      <c r="DF13" s="619"/>
      <c r="DG13" s="619"/>
      <c r="DH13" s="619"/>
      <c r="DI13" s="619"/>
      <c r="DJ13" s="619"/>
      <c r="DK13" s="619"/>
      <c r="DL13" s="619"/>
      <c r="DM13" s="619"/>
      <c r="DN13" s="619"/>
      <c r="DO13" s="619"/>
      <c r="DP13" s="620"/>
      <c r="DQ13" s="624">
        <v>1899930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107595</v>
      </c>
      <c r="BH14" s="619"/>
      <c r="BI14" s="619"/>
      <c r="BJ14" s="619"/>
      <c r="BK14" s="619"/>
      <c r="BL14" s="619"/>
      <c r="BM14" s="619"/>
      <c r="BN14" s="620"/>
      <c r="BO14" s="671">
        <v>1</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1160552</v>
      </c>
      <c r="CS14" s="619"/>
      <c r="CT14" s="619"/>
      <c r="CU14" s="619"/>
      <c r="CV14" s="619"/>
      <c r="CW14" s="619"/>
      <c r="CX14" s="619"/>
      <c r="CY14" s="620"/>
      <c r="CZ14" s="671">
        <v>5.2</v>
      </c>
      <c r="DA14" s="671"/>
      <c r="DB14" s="671"/>
      <c r="DC14" s="671"/>
      <c r="DD14" s="624">
        <v>297625</v>
      </c>
      <c r="DE14" s="619"/>
      <c r="DF14" s="619"/>
      <c r="DG14" s="619"/>
      <c r="DH14" s="619"/>
      <c r="DI14" s="619"/>
      <c r="DJ14" s="619"/>
      <c r="DK14" s="619"/>
      <c r="DL14" s="619"/>
      <c r="DM14" s="619"/>
      <c r="DN14" s="619"/>
      <c r="DO14" s="619"/>
      <c r="DP14" s="620"/>
      <c r="DQ14" s="624">
        <v>900554</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36443</v>
      </c>
      <c r="S15" s="619"/>
      <c r="T15" s="619"/>
      <c r="U15" s="619"/>
      <c r="V15" s="619"/>
      <c r="W15" s="619"/>
      <c r="X15" s="619"/>
      <c r="Y15" s="620"/>
      <c r="Z15" s="671">
        <v>0.2</v>
      </c>
      <c r="AA15" s="671"/>
      <c r="AB15" s="671"/>
      <c r="AC15" s="671"/>
      <c r="AD15" s="672">
        <v>36443</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404956</v>
      </c>
      <c r="BH15" s="619"/>
      <c r="BI15" s="619"/>
      <c r="BJ15" s="619"/>
      <c r="BK15" s="619"/>
      <c r="BL15" s="619"/>
      <c r="BM15" s="619"/>
      <c r="BN15" s="620"/>
      <c r="BO15" s="671">
        <v>3.7</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3147814</v>
      </c>
      <c r="CS15" s="619"/>
      <c r="CT15" s="619"/>
      <c r="CU15" s="619"/>
      <c r="CV15" s="619"/>
      <c r="CW15" s="619"/>
      <c r="CX15" s="619"/>
      <c r="CY15" s="620"/>
      <c r="CZ15" s="671">
        <v>14.2</v>
      </c>
      <c r="DA15" s="671"/>
      <c r="DB15" s="671"/>
      <c r="DC15" s="671"/>
      <c r="DD15" s="624">
        <v>875484</v>
      </c>
      <c r="DE15" s="619"/>
      <c r="DF15" s="619"/>
      <c r="DG15" s="619"/>
      <c r="DH15" s="619"/>
      <c r="DI15" s="619"/>
      <c r="DJ15" s="619"/>
      <c r="DK15" s="619"/>
      <c r="DL15" s="619"/>
      <c r="DM15" s="619"/>
      <c r="DN15" s="619"/>
      <c r="DO15" s="619"/>
      <c r="DP15" s="620"/>
      <c r="DQ15" s="624">
        <v>2067673</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89223</v>
      </c>
      <c r="S16" s="619"/>
      <c r="T16" s="619"/>
      <c r="U16" s="619"/>
      <c r="V16" s="619"/>
      <c r="W16" s="619"/>
      <c r="X16" s="619"/>
      <c r="Y16" s="620"/>
      <c r="Z16" s="671">
        <v>0.4</v>
      </c>
      <c r="AA16" s="671"/>
      <c r="AB16" s="671"/>
      <c r="AC16" s="671"/>
      <c r="AD16" s="672" t="s">
        <v>108</v>
      </c>
      <c r="AE16" s="672"/>
      <c r="AF16" s="672"/>
      <c r="AG16" s="672"/>
      <c r="AH16" s="672"/>
      <c r="AI16" s="672"/>
      <c r="AJ16" s="672"/>
      <c r="AK16" s="672"/>
      <c r="AL16" s="641" t="s">
        <v>108</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t="s">
        <v>108</v>
      </c>
      <c r="S17" s="619"/>
      <c r="T17" s="619"/>
      <c r="U17" s="619"/>
      <c r="V17" s="619"/>
      <c r="W17" s="619"/>
      <c r="X17" s="619"/>
      <c r="Y17" s="620"/>
      <c r="Z17" s="671" t="s">
        <v>108</v>
      </c>
      <c r="AA17" s="671"/>
      <c r="AB17" s="671"/>
      <c r="AC17" s="671"/>
      <c r="AD17" s="672" t="s">
        <v>108</v>
      </c>
      <c r="AE17" s="672"/>
      <c r="AF17" s="672"/>
      <c r="AG17" s="672"/>
      <c r="AH17" s="672"/>
      <c r="AI17" s="672"/>
      <c r="AJ17" s="672"/>
      <c r="AK17" s="672"/>
      <c r="AL17" s="641" t="s">
        <v>108</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1751347</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1751347</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89222</v>
      </c>
      <c r="S18" s="619"/>
      <c r="T18" s="619"/>
      <c r="U18" s="619"/>
      <c r="V18" s="619"/>
      <c r="W18" s="619"/>
      <c r="X18" s="619"/>
      <c r="Y18" s="620"/>
      <c r="Z18" s="671">
        <v>0.4</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401452</v>
      </c>
      <c r="BH19" s="619"/>
      <c r="BI19" s="619"/>
      <c r="BJ19" s="619"/>
      <c r="BK19" s="619"/>
      <c r="BL19" s="619"/>
      <c r="BM19" s="619"/>
      <c r="BN19" s="620"/>
      <c r="BO19" s="671">
        <v>3.6</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12807720</v>
      </c>
      <c r="S20" s="619"/>
      <c r="T20" s="619"/>
      <c r="U20" s="619"/>
      <c r="V20" s="619"/>
      <c r="W20" s="619"/>
      <c r="X20" s="619"/>
      <c r="Y20" s="620"/>
      <c r="Z20" s="671">
        <v>55</v>
      </c>
      <c r="AA20" s="671"/>
      <c r="AB20" s="671"/>
      <c r="AC20" s="671"/>
      <c r="AD20" s="672">
        <v>12317045</v>
      </c>
      <c r="AE20" s="672"/>
      <c r="AF20" s="672"/>
      <c r="AG20" s="672"/>
      <c r="AH20" s="672"/>
      <c r="AI20" s="672"/>
      <c r="AJ20" s="672"/>
      <c r="AK20" s="672"/>
      <c r="AL20" s="641">
        <v>99.3</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401452</v>
      </c>
      <c r="BH20" s="619"/>
      <c r="BI20" s="619"/>
      <c r="BJ20" s="619"/>
      <c r="BK20" s="619"/>
      <c r="BL20" s="619"/>
      <c r="BM20" s="619"/>
      <c r="BN20" s="620"/>
      <c r="BO20" s="671">
        <v>3.6</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22152836</v>
      </c>
      <c r="CS20" s="619"/>
      <c r="CT20" s="619"/>
      <c r="CU20" s="619"/>
      <c r="CV20" s="619"/>
      <c r="CW20" s="619"/>
      <c r="CX20" s="619"/>
      <c r="CY20" s="620"/>
      <c r="CZ20" s="671">
        <v>100</v>
      </c>
      <c r="DA20" s="671"/>
      <c r="DB20" s="671"/>
      <c r="DC20" s="671"/>
      <c r="DD20" s="624">
        <v>5257836</v>
      </c>
      <c r="DE20" s="619"/>
      <c r="DF20" s="619"/>
      <c r="DG20" s="619"/>
      <c r="DH20" s="619"/>
      <c r="DI20" s="619"/>
      <c r="DJ20" s="619"/>
      <c r="DK20" s="619"/>
      <c r="DL20" s="619"/>
      <c r="DM20" s="619"/>
      <c r="DN20" s="619"/>
      <c r="DO20" s="619"/>
      <c r="DP20" s="620"/>
      <c r="DQ20" s="624">
        <v>14762769</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10596</v>
      </c>
      <c r="S21" s="619"/>
      <c r="T21" s="619"/>
      <c r="U21" s="619"/>
      <c r="V21" s="619"/>
      <c r="W21" s="619"/>
      <c r="X21" s="619"/>
      <c r="Y21" s="620"/>
      <c r="Z21" s="671">
        <v>0</v>
      </c>
      <c r="AA21" s="671"/>
      <c r="AB21" s="671"/>
      <c r="AC21" s="671"/>
      <c r="AD21" s="672">
        <v>10596</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126562</v>
      </c>
      <c r="S22" s="619"/>
      <c r="T22" s="619"/>
      <c r="U22" s="619"/>
      <c r="V22" s="619"/>
      <c r="W22" s="619"/>
      <c r="X22" s="619"/>
      <c r="Y22" s="620"/>
      <c r="Z22" s="671">
        <v>0.5</v>
      </c>
      <c r="AA22" s="671"/>
      <c r="AB22" s="671"/>
      <c r="AC22" s="671"/>
      <c r="AD22" s="672">
        <v>752</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899709</v>
      </c>
      <c r="S23" s="619"/>
      <c r="T23" s="619"/>
      <c r="U23" s="619"/>
      <c r="V23" s="619"/>
      <c r="W23" s="619"/>
      <c r="X23" s="619"/>
      <c r="Y23" s="620"/>
      <c r="Z23" s="671">
        <v>3.9</v>
      </c>
      <c r="AA23" s="671"/>
      <c r="AB23" s="671"/>
      <c r="AC23" s="671"/>
      <c r="AD23" s="672">
        <v>43608</v>
      </c>
      <c r="AE23" s="672"/>
      <c r="AF23" s="672"/>
      <c r="AG23" s="672"/>
      <c r="AH23" s="672"/>
      <c r="AI23" s="672"/>
      <c r="AJ23" s="672"/>
      <c r="AK23" s="672"/>
      <c r="AL23" s="641">
        <v>0.4</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401452</v>
      </c>
      <c r="BH23" s="619"/>
      <c r="BI23" s="619"/>
      <c r="BJ23" s="619"/>
      <c r="BK23" s="619"/>
      <c r="BL23" s="619"/>
      <c r="BM23" s="619"/>
      <c r="BN23" s="620"/>
      <c r="BO23" s="671">
        <v>3.6</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83861</v>
      </c>
      <c r="S24" s="619"/>
      <c r="T24" s="619"/>
      <c r="U24" s="619"/>
      <c r="V24" s="619"/>
      <c r="W24" s="619"/>
      <c r="X24" s="619"/>
      <c r="Y24" s="620"/>
      <c r="Z24" s="671">
        <v>0.4</v>
      </c>
      <c r="AA24" s="671"/>
      <c r="AB24" s="671"/>
      <c r="AC24" s="671"/>
      <c r="AD24" s="672">
        <v>64</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8871041</v>
      </c>
      <c r="CS24" s="669"/>
      <c r="CT24" s="669"/>
      <c r="CU24" s="669"/>
      <c r="CV24" s="669"/>
      <c r="CW24" s="669"/>
      <c r="CX24" s="669"/>
      <c r="CY24" s="716"/>
      <c r="CZ24" s="720">
        <v>40</v>
      </c>
      <c r="DA24" s="721"/>
      <c r="DB24" s="721"/>
      <c r="DC24" s="722"/>
      <c r="DD24" s="715">
        <v>5804159</v>
      </c>
      <c r="DE24" s="669"/>
      <c r="DF24" s="669"/>
      <c r="DG24" s="669"/>
      <c r="DH24" s="669"/>
      <c r="DI24" s="669"/>
      <c r="DJ24" s="669"/>
      <c r="DK24" s="716"/>
      <c r="DL24" s="715">
        <v>5689159</v>
      </c>
      <c r="DM24" s="669"/>
      <c r="DN24" s="669"/>
      <c r="DO24" s="669"/>
      <c r="DP24" s="669"/>
      <c r="DQ24" s="669"/>
      <c r="DR24" s="669"/>
      <c r="DS24" s="669"/>
      <c r="DT24" s="669"/>
      <c r="DU24" s="669"/>
      <c r="DV24" s="716"/>
      <c r="DW24" s="717">
        <v>45.6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3195642</v>
      </c>
      <c r="S25" s="619"/>
      <c r="T25" s="619"/>
      <c r="U25" s="619"/>
      <c r="V25" s="619"/>
      <c r="W25" s="619"/>
      <c r="X25" s="619"/>
      <c r="Y25" s="620"/>
      <c r="Z25" s="671">
        <v>13.7</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3515837</v>
      </c>
      <c r="CS25" s="637"/>
      <c r="CT25" s="637"/>
      <c r="CU25" s="637"/>
      <c r="CV25" s="637"/>
      <c r="CW25" s="637"/>
      <c r="CX25" s="637"/>
      <c r="CY25" s="638"/>
      <c r="CZ25" s="621">
        <v>15.9</v>
      </c>
      <c r="DA25" s="639"/>
      <c r="DB25" s="639"/>
      <c r="DC25" s="640"/>
      <c r="DD25" s="624">
        <v>3182300</v>
      </c>
      <c r="DE25" s="637"/>
      <c r="DF25" s="637"/>
      <c r="DG25" s="637"/>
      <c r="DH25" s="637"/>
      <c r="DI25" s="637"/>
      <c r="DJ25" s="637"/>
      <c r="DK25" s="638"/>
      <c r="DL25" s="624">
        <v>3070030</v>
      </c>
      <c r="DM25" s="637"/>
      <c r="DN25" s="637"/>
      <c r="DO25" s="637"/>
      <c r="DP25" s="637"/>
      <c r="DQ25" s="637"/>
      <c r="DR25" s="637"/>
      <c r="DS25" s="637"/>
      <c r="DT25" s="637"/>
      <c r="DU25" s="637"/>
      <c r="DV25" s="638"/>
      <c r="DW25" s="641">
        <v>24.6</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24871</v>
      </c>
      <c r="S26" s="619"/>
      <c r="T26" s="619"/>
      <c r="U26" s="619"/>
      <c r="V26" s="619"/>
      <c r="W26" s="619"/>
      <c r="X26" s="619"/>
      <c r="Y26" s="620"/>
      <c r="Z26" s="671">
        <v>0.1</v>
      </c>
      <c r="AA26" s="671"/>
      <c r="AB26" s="671"/>
      <c r="AC26" s="671"/>
      <c r="AD26" s="672">
        <v>24871</v>
      </c>
      <c r="AE26" s="672"/>
      <c r="AF26" s="672"/>
      <c r="AG26" s="672"/>
      <c r="AH26" s="672"/>
      <c r="AI26" s="672"/>
      <c r="AJ26" s="672"/>
      <c r="AK26" s="672"/>
      <c r="AL26" s="641">
        <v>0.2</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2523459</v>
      </c>
      <c r="CS26" s="619"/>
      <c r="CT26" s="619"/>
      <c r="CU26" s="619"/>
      <c r="CV26" s="619"/>
      <c r="CW26" s="619"/>
      <c r="CX26" s="619"/>
      <c r="CY26" s="620"/>
      <c r="CZ26" s="621">
        <v>11.4</v>
      </c>
      <c r="DA26" s="639"/>
      <c r="DB26" s="639"/>
      <c r="DC26" s="640"/>
      <c r="DD26" s="624">
        <v>2210879</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943292</v>
      </c>
      <c r="S27" s="619"/>
      <c r="T27" s="619"/>
      <c r="U27" s="619"/>
      <c r="V27" s="619"/>
      <c r="W27" s="619"/>
      <c r="X27" s="619"/>
      <c r="Y27" s="620"/>
      <c r="Z27" s="671">
        <v>4.0999999999999996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11075002</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3603857</v>
      </c>
      <c r="CS27" s="637"/>
      <c r="CT27" s="637"/>
      <c r="CU27" s="637"/>
      <c r="CV27" s="637"/>
      <c r="CW27" s="637"/>
      <c r="CX27" s="637"/>
      <c r="CY27" s="638"/>
      <c r="CZ27" s="621">
        <v>16.3</v>
      </c>
      <c r="DA27" s="639"/>
      <c r="DB27" s="639"/>
      <c r="DC27" s="640"/>
      <c r="DD27" s="624">
        <v>870512</v>
      </c>
      <c r="DE27" s="637"/>
      <c r="DF27" s="637"/>
      <c r="DG27" s="637"/>
      <c r="DH27" s="637"/>
      <c r="DI27" s="637"/>
      <c r="DJ27" s="637"/>
      <c r="DK27" s="638"/>
      <c r="DL27" s="624">
        <v>867782</v>
      </c>
      <c r="DM27" s="637"/>
      <c r="DN27" s="637"/>
      <c r="DO27" s="637"/>
      <c r="DP27" s="637"/>
      <c r="DQ27" s="637"/>
      <c r="DR27" s="637"/>
      <c r="DS27" s="637"/>
      <c r="DT27" s="637"/>
      <c r="DU27" s="637"/>
      <c r="DV27" s="638"/>
      <c r="DW27" s="641">
        <v>6.9</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82849</v>
      </c>
      <c r="S28" s="619"/>
      <c r="T28" s="619"/>
      <c r="U28" s="619"/>
      <c r="V28" s="619"/>
      <c r="W28" s="619"/>
      <c r="X28" s="619"/>
      <c r="Y28" s="620"/>
      <c r="Z28" s="671">
        <v>0.4</v>
      </c>
      <c r="AA28" s="671"/>
      <c r="AB28" s="671"/>
      <c r="AC28" s="671"/>
      <c r="AD28" s="672">
        <v>1640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1751347</v>
      </c>
      <c r="CS28" s="619"/>
      <c r="CT28" s="619"/>
      <c r="CU28" s="619"/>
      <c r="CV28" s="619"/>
      <c r="CW28" s="619"/>
      <c r="CX28" s="619"/>
      <c r="CY28" s="620"/>
      <c r="CZ28" s="621">
        <v>7.9</v>
      </c>
      <c r="DA28" s="639"/>
      <c r="DB28" s="639"/>
      <c r="DC28" s="640"/>
      <c r="DD28" s="624">
        <v>1751347</v>
      </c>
      <c r="DE28" s="619"/>
      <c r="DF28" s="619"/>
      <c r="DG28" s="619"/>
      <c r="DH28" s="619"/>
      <c r="DI28" s="619"/>
      <c r="DJ28" s="619"/>
      <c r="DK28" s="620"/>
      <c r="DL28" s="624">
        <v>1751347</v>
      </c>
      <c r="DM28" s="619"/>
      <c r="DN28" s="619"/>
      <c r="DO28" s="619"/>
      <c r="DP28" s="619"/>
      <c r="DQ28" s="619"/>
      <c r="DR28" s="619"/>
      <c r="DS28" s="619"/>
      <c r="DT28" s="619"/>
      <c r="DU28" s="619"/>
      <c r="DV28" s="620"/>
      <c r="DW28" s="641">
        <v>14</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40042</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1751347</v>
      </c>
      <c r="CS29" s="637"/>
      <c r="CT29" s="637"/>
      <c r="CU29" s="637"/>
      <c r="CV29" s="637"/>
      <c r="CW29" s="637"/>
      <c r="CX29" s="637"/>
      <c r="CY29" s="638"/>
      <c r="CZ29" s="621">
        <v>7.9</v>
      </c>
      <c r="DA29" s="639"/>
      <c r="DB29" s="639"/>
      <c r="DC29" s="640"/>
      <c r="DD29" s="624">
        <v>1751347</v>
      </c>
      <c r="DE29" s="637"/>
      <c r="DF29" s="637"/>
      <c r="DG29" s="637"/>
      <c r="DH29" s="637"/>
      <c r="DI29" s="637"/>
      <c r="DJ29" s="637"/>
      <c r="DK29" s="638"/>
      <c r="DL29" s="624">
        <v>1751347</v>
      </c>
      <c r="DM29" s="637"/>
      <c r="DN29" s="637"/>
      <c r="DO29" s="637"/>
      <c r="DP29" s="637"/>
      <c r="DQ29" s="637"/>
      <c r="DR29" s="637"/>
      <c r="DS29" s="637"/>
      <c r="DT29" s="637"/>
      <c r="DU29" s="637"/>
      <c r="DV29" s="638"/>
      <c r="DW29" s="641">
        <v>14</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948459</v>
      </c>
      <c r="S30" s="619"/>
      <c r="T30" s="619"/>
      <c r="U30" s="619"/>
      <c r="V30" s="619"/>
      <c r="W30" s="619"/>
      <c r="X30" s="619"/>
      <c r="Y30" s="620"/>
      <c r="Z30" s="671">
        <v>4.0999999999999996</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99.2</v>
      </c>
      <c r="BH30" s="685"/>
      <c r="BI30" s="685"/>
      <c r="BJ30" s="685"/>
      <c r="BK30" s="685"/>
      <c r="BL30" s="685"/>
      <c r="BM30" s="686">
        <v>97.4</v>
      </c>
      <c r="BN30" s="685"/>
      <c r="BO30" s="685"/>
      <c r="BP30" s="685"/>
      <c r="BQ30" s="687"/>
      <c r="BR30" s="684">
        <v>99.1</v>
      </c>
      <c r="BS30" s="685"/>
      <c r="BT30" s="685"/>
      <c r="BU30" s="685"/>
      <c r="BV30" s="685"/>
      <c r="BW30" s="685"/>
      <c r="BX30" s="686">
        <v>97.3</v>
      </c>
      <c r="BY30" s="685"/>
      <c r="BZ30" s="685"/>
      <c r="CA30" s="685"/>
      <c r="CB30" s="687"/>
      <c r="CD30" s="690"/>
      <c r="CE30" s="691"/>
      <c r="CF30" s="655" t="s">
        <v>289</v>
      </c>
      <c r="CG30" s="652"/>
      <c r="CH30" s="652"/>
      <c r="CI30" s="652"/>
      <c r="CJ30" s="652"/>
      <c r="CK30" s="652"/>
      <c r="CL30" s="652"/>
      <c r="CM30" s="652"/>
      <c r="CN30" s="652"/>
      <c r="CO30" s="652"/>
      <c r="CP30" s="652"/>
      <c r="CQ30" s="653"/>
      <c r="CR30" s="618">
        <v>1498844</v>
      </c>
      <c r="CS30" s="619"/>
      <c r="CT30" s="619"/>
      <c r="CU30" s="619"/>
      <c r="CV30" s="619"/>
      <c r="CW30" s="619"/>
      <c r="CX30" s="619"/>
      <c r="CY30" s="620"/>
      <c r="CZ30" s="621">
        <v>6.8</v>
      </c>
      <c r="DA30" s="639"/>
      <c r="DB30" s="639"/>
      <c r="DC30" s="640"/>
      <c r="DD30" s="624">
        <v>1498844</v>
      </c>
      <c r="DE30" s="619"/>
      <c r="DF30" s="619"/>
      <c r="DG30" s="619"/>
      <c r="DH30" s="619"/>
      <c r="DI30" s="619"/>
      <c r="DJ30" s="619"/>
      <c r="DK30" s="620"/>
      <c r="DL30" s="624">
        <v>1498844</v>
      </c>
      <c r="DM30" s="619"/>
      <c r="DN30" s="619"/>
      <c r="DO30" s="619"/>
      <c r="DP30" s="619"/>
      <c r="DQ30" s="619"/>
      <c r="DR30" s="619"/>
      <c r="DS30" s="619"/>
      <c r="DT30" s="619"/>
      <c r="DU30" s="619"/>
      <c r="DV30" s="620"/>
      <c r="DW30" s="641">
        <v>12</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606530</v>
      </c>
      <c r="S31" s="619"/>
      <c r="T31" s="619"/>
      <c r="U31" s="619"/>
      <c r="V31" s="619"/>
      <c r="W31" s="619"/>
      <c r="X31" s="619"/>
      <c r="Y31" s="620"/>
      <c r="Z31" s="671">
        <v>2.6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97.2</v>
      </c>
      <c r="BN31" s="683"/>
      <c r="BO31" s="683"/>
      <c r="BP31" s="683"/>
      <c r="BQ31" s="647"/>
      <c r="BR31" s="682">
        <v>99.3</v>
      </c>
      <c r="BS31" s="637"/>
      <c r="BT31" s="637"/>
      <c r="BU31" s="637"/>
      <c r="BV31" s="637"/>
      <c r="BW31" s="637"/>
      <c r="BX31" s="673">
        <v>97.1</v>
      </c>
      <c r="BY31" s="683"/>
      <c r="BZ31" s="683"/>
      <c r="CA31" s="683"/>
      <c r="CB31" s="647"/>
      <c r="CD31" s="690"/>
      <c r="CE31" s="691"/>
      <c r="CF31" s="655" t="s">
        <v>293</v>
      </c>
      <c r="CG31" s="652"/>
      <c r="CH31" s="652"/>
      <c r="CI31" s="652"/>
      <c r="CJ31" s="652"/>
      <c r="CK31" s="652"/>
      <c r="CL31" s="652"/>
      <c r="CM31" s="652"/>
      <c r="CN31" s="652"/>
      <c r="CO31" s="652"/>
      <c r="CP31" s="652"/>
      <c r="CQ31" s="653"/>
      <c r="CR31" s="618">
        <v>252503</v>
      </c>
      <c r="CS31" s="637"/>
      <c r="CT31" s="637"/>
      <c r="CU31" s="637"/>
      <c r="CV31" s="637"/>
      <c r="CW31" s="637"/>
      <c r="CX31" s="637"/>
      <c r="CY31" s="638"/>
      <c r="CZ31" s="621">
        <v>1.1000000000000001</v>
      </c>
      <c r="DA31" s="639"/>
      <c r="DB31" s="639"/>
      <c r="DC31" s="640"/>
      <c r="DD31" s="624">
        <v>252503</v>
      </c>
      <c r="DE31" s="637"/>
      <c r="DF31" s="637"/>
      <c r="DG31" s="637"/>
      <c r="DH31" s="637"/>
      <c r="DI31" s="637"/>
      <c r="DJ31" s="637"/>
      <c r="DK31" s="638"/>
      <c r="DL31" s="624">
        <v>252503</v>
      </c>
      <c r="DM31" s="637"/>
      <c r="DN31" s="637"/>
      <c r="DO31" s="637"/>
      <c r="DP31" s="637"/>
      <c r="DQ31" s="637"/>
      <c r="DR31" s="637"/>
      <c r="DS31" s="637"/>
      <c r="DT31" s="637"/>
      <c r="DU31" s="637"/>
      <c r="DV31" s="638"/>
      <c r="DW31" s="641">
        <v>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1424765</v>
      </c>
      <c r="S32" s="619"/>
      <c r="T32" s="619"/>
      <c r="U32" s="619"/>
      <c r="V32" s="619"/>
      <c r="W32" s="619"/>
      <c r="X32" s="619"/>
      <c r="Y32" s="620"/>
      <c r="Z32" s="671">
        <v>6.1</v>
      </c>
      <c r="AA32" s="671"/>
      <c r="AB32" s="671"/>
      <c r="AC32" s="671"/>
      <c r="AD32" s="672">
        <v>3312</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99.1</v>
      </c>
      <c r="BH32" s="603"/>
      <c r="BI32" s="603"/>
      <c r="BJ32" s="603"/>
      <c r="BK32" s="603"/>
      <c r="BL32" s="603"/>
      <c r="BM32" s="666">
        <v>97.4</v>
      </c>
      <c r="BN32" s="603"/>
      <c r="BO32" s="603"/>
      <c r="BP32" s="603"/>
      <c r="BQ32" s="660"/>
      <c r="BR32" s="681">
        <v>98.9</v>
      </c>
      <c r="BS32" s="603"/>
      <c r="BT32" s="603"/>
      <c r="BU32" s="603"/>
      <c r="BV32" s="603"/>
      <c r="BW32" s="603"/>
      <c r="BX32" s="666">
        <v>97.3</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2083200</v>
      </c>
      <c r="S33" s="619"/>
      <c r="T33" s="619"/>
      <c r="U33" s="619"/>
      <c r="V33" s="619"/>
      <c r="W33" s="619"/>
      <c r="X33" s="619"/>
      <c r="Y33" s="620"/>
      <c r="Z33" s="671">
        <v>8.9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8023959</v>
      </c>
      <c r="CS33" s="637"/>
      <c r="CT33" s="637"/>
      <c r="CU33" s="637"/>
      <c r="CV33" s="637"/>
      <c r="CW33" s="637"/>
      <c r="CX33" s="637"/>
      <c r="CY33" s="638"/>
      <c r="CZ33" s="621">
        <v>36.200000000000003</v>
      </c>
      <c r="DA33" s="639"/>
      <c r="DB33" s="639"/>
      <c r="DC33" s="640"/>
      <c r="DD33" s="624">
        <v>6981247</v>
      </c>
      <c r="DE33" s="637"/>
      <c r="DF33" s="637"/>
      <c r="DG33" s="637"/>
      <c r="DH33" s="637"/>
      <c r="DI33" s="637"/>
      <c r="DJ33" s="637"/>
      <c r="DK33" s="638"/>
      <c r="DL33" s="624">
        <v>5159367</v>
      </c>
      <c r="DM33" s="637"/>
      <c r="DN33" s="637"/>
      <c r="DO33" s="637"/>
      <c r="DP33" s="637"/>
      <c r="DQ33" s="637"/>
      <c r="DR33" s="637"/>
      <c r="DS33" s="637"/>
      <c r="DT33" s="637"/>
      <c r="DU33" s="637"/>
      <c r="DV33" s="638"/>
      <c r="DW33" s="641">
        <v>41.3</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v>87600</v>
      </c>
      <c r="S34" s="619"/>
      <c r="T34" s="619"/>
      <c r="U34" s="619"/>
      <c r="V34" s="619"/>
      <c r="W34" s="619"/>
      <c r="X34" s="619"/>
      <c r="Y34" s="620"/>
      <c r="Z34" s="671">
        <v>0.4</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3888208</v>
      </c>
      <c r="CS34" s="619"/>
      <c r="CT34" s="619"/>
      <c r="CU34" s="619"/>
      <c r="CV34" s="619"/>
      <c r="CW34" s="619"/>
      <c r="CX34" s="619"/>
      <c r="CY34" s="620"/>
      <c r="CZ34" s="621">
        <v>17.600000000000001</v>
      </c>
      <c r="DA34" s="639"/>
      <c r="DB34" s="639"/>
      <c r="DC34" s="640"/>
      <c r="DD34" s="624">
        <v>3266107</v>
      </c>
      <c r="DE34" s="619"/>
      <c r="DF34" s="619"/>
      <c r="DG34" s="619"/>
      <c r="DH34" s="619"/>
      <c r="DI34" s="619"/>
      <c r="DJ34" s="619"/>
      <c r="DK34" s="620"/>
      <c r="DL34" s="624">
        <v>2905101</v>
      </c>
      <c r="DM34" s="619"/>
      <c r="DN34" s="619"/>
      <c r="DO34" s="619"/>
      <c r="DP34" s="619"/>
      <c r="DQ34" s="619"/>
      <c r="DR34" s="619"/>
      <c r="DS34" s="619"/>
      <c r="DT34" s="619"/>
      <c r="DU34" s="619"/>
      <c r="DV34" s="620"/>
      <c r="DW34" s="641">
        <v>23.3</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1767760</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231651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168712</v>
      </c>
      <c r="CS35" s="637"/>
      <c r="CT35" s="637"/>
      <c r="CU35" s="637"/>
      <c r="CV35" s="637"/>
      <c r="CW35" s="637"/>
      <c r="CX35" s="637"/>
      <c r="CY35" s="638"/>
      <c r="CZ35" s="621">
        <v>0.8</v>
      </c>
      <c r="DA35" s="639"/>
      <c r="DB35" s="639"/>
      <c r="DC35" s="640"/>
      <c r="DD35" s="624">
        <v>162959</v>
      </c>
      <c r="DE35" s="637"/>
      <c r="DF35" s="637"/>
      <c r="DG35" s="637"/>
      <c r="DH35" s="637"/>
      <c r="DI35" s="637"/>
      <c r="DJ35" s="637"/>
      <c r="DK35" s="638"/>
      <c r="DL35" s="624">
        <v>162841</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23278098</v>
      </c>
      <c r="S36" s="659"/>
      <c r="T36" s="659"/>
      <c r="U36" s="659"/>
      <c r="V36" s="659"/>
      <c r="W36" s="659"/>
      <c r="X36" s="659"/>
      <c r="Y36" s="662"/>
      <c r="Z36" s="663">
        <v>100</v>
      </c>
      <c r="AA36" s="663"/>
      <c r="AB36" s="663"/>
      <c r="AC36" s="663"/>
      <c r="AD36" s="664">
        <v>12401888</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506967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166650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1068241</v>
      </c>
      <c r="CS36" s="619"/>
      <c r="CT36" s="619"/>
      <c r="CU36" s="619"/>
      <c r="CV36" s="619"/>
      <c r="CW36" s="619"/>
      <c r="CX36" s="619"/>
      <c r="CY36" s="620"/>
      <c r="CZ36" s="621">
        <v>4.8</v>
      </c>
      <c r="DA36" s="639"/>
      <c r="DB36" s="639"/>
      <c r="DC36" s="640"/>
      <c r="DD36" s="624">
        <v>991337</v>
      </c>
      <c r="DE36" s="619"/>
      <c r="DF36" s="619"/>
      <c r="DG36" s="619"/>
      <c r="DH36" s="619"/>
      <c r="DI36" s="619"/>
      <c r="DJ36" s="619"/>
      <c r="DK36" s="620"/>
      <c r="DL36" s="624">
        <v>722327</v>
      </c>
      <c r="DM36" s="619"/>
      <c r="DN36" s="619"/>
      <c r="DO36" s="619"/>
      <c r="DP36" s="619"/>
      <c r="DQ36" s="619"/>
      <c r="DR36" s="619"/>
      <c r="DS36" s="619"/>
      <c r="DT36" s="619"/>
      <c r="DU36" s="619"/>
      <c r="DV36" s="620"/>
      <c r="DW36" s="641">
        <v>5.8</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22699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7062</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137245</v>
      </c>
      <c r="CS37" s="637"/>
      <c r="CT37" s="637"/>
      <c r="CU37" s="637"/>
      <c r="CV37" s="637"/>
      <c r="CW37" s="637"/>
      <c r="CX37" s="637"/>
      <c r="CY37" s="638"/>
      <c r="CZ37" s="621">
        <v>0.6</v>
      </c>
      <c r="DA37" s="639"/>
      <c r="DB37" s="639"/>
      <c r="DC37" s="640"/>
      <c r="DD37" s="624">
        <v>137245</v>
      </c>
      <c r="DE37" s="637"/>
      <c r="DF37" s="637"/>
      <c r="DG37" s="637"/>
      <c r="DH37" s="637"/>
      <c r="DI37" s="637"/>
      <c r="DJ37" s="637"/>
      <c r="DK37" s="638"/>
      <c r="DL37" s="624">
        <v>137245</v>
      </c>
      <c r="DM37" s="637"/>
      <c r="DN37" s="637"/>
      <c r="DO37" s="637"/>
      <c r="DP37" s="637"/>
      <c r="DQ37" s="637"/>
      <c r="DR37" s="637"/>
      <c r="DS37" s="637"/>
      <c r="DT37" s="637"/>
      <c r="DU37" s="637"/>
      <c r="DV37" s="638"/>
      <c r="DW37" s="641">
        <v>1.1000000000000001</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1503</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11908</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1766257</v>
      </c>
      <c r="CS38" s="619"/>
      <c r="CT38" s="619"/>
      <c r="CU38" s="619"/>
      <c r="CV38" s="619"/>
      <c r="CW38" s="619"/>
      <c r="CX38" s="619"/>
      <c r="CY38" s="620"/>
      <c r="CZ38" s="621">
        <v>8</v>
      </c>
      <c r="DA38" s="639"/>
      <c r="DB38" s="639"/>
      <c r="DC38" s="640"/>
      <c r="DD38" s="624">
        <v>1553007</v>
      </c>
      <c r="DE38" s="619"/>
      <c r="DF38" s="619"/>
      <c r="DG38" s="619"/>
      <c r="DH38" s="619"/>
      <c r="DI38" s="619"/>
      <c r="DJ38" s="619"/>
      <c r="DK38" s="620"/>
      <c r="DL38" s="624">
        <v>1369098</v>
      </c>
      <c r="DM38" s="619"/>
      <c r="DN38" s="619"/>
      <c r="DO38" s="619"/>
      <c r="DP38" s="619"/>
      <c r="DQ38" s="619"/>
      <c r="DR38" s="619"/>
      <c r="DS38" s="619"/>
      <c r="DT38" s="619"/>
      <c r="DU38" s="619"/>
      <c r="DV38" s="620"/>
      <c r="DW38" s="641">
        <v>11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360850</v>
      </c>
      <c r="CS39" s="637"/>
      <c r="CT39" s="637"/>
      <c r="CU39" s="637"/>
      <c r="CV39" s="637"/>
      <c r="CW39" s="637"/>
      <c r="CX39" s="637"/>
      <c r="CY39" s="638"/>
      <c r="CZ39" s="621">
        <v>1.6</v>
      </c>
      <c r="DA39" s="639"/>
      <c r="DB39" s="639"/>
      <c r="DC39" s="640"/>
      <c r="DD39" s="624">
        <v>342557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370045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67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771691</v>
      </c>
      <c r="CS40" s="619"/>
      <c r="CT40" s="619"/>
      <c r="CU40" s="619"/>
      <c r="CV40" s="619"/>
      <c r="CW40" s="619"/>
      <c r="CX40" s="619"/>
      <c r="CY40" s="620"/>
      <c r="CZ40" s="621">
        <v>3.5</v>
      </c>
      <c r="DA40" s="639"/>
      <c r="DB40" s="639"/>
      <c r="DC40" s="640"/>
      <c r="DD40" s="624">
        <v>665280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866546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286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5257836</v>
      </c>
      <c r="CS42" s="619"/>
      <c r="CT42" s="619"/>
      <c r="CU42" s="619"/>
      <c r="CV42" s="619"/>
      <c r="CW42" s="619"/>
      <c r="CX42" s="619"/>
      <c r="CY42" s="620"/>
      <c r="CZ42" s="621">
        <v>23.7</v>
      </c>
      <c r="DA42" s="622"/>
      <c r="DB42" s="622"/>
      <c r="DC42" s="623"/>
      <c r="DD42" s="624">
        <v>1977363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104313</v>
      </c>
      <c r="CS43" s="637"/>
      <c r="CT43" s="637"/>
      <c r="CU43" s="637"/>
      <c r="CV43" s="637"/>
      <c r="CW43" s="637"/>
      <c r="CX43" s="637"/>
      <c r="CY43" s="638"/>
      <c r="CZ43" s="621">
        <v>0.5</v>
      </c>
      <c r="DA43" s="639"/>
      <c r="DB43" s="639"/>
      <c r="DC43" s="640"/>
      <c r="DD43" s="624">
        <v>104313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5257836</v>
      </c>
      <c r="CS44" s="619"/>
      <c r="CT44" s="619"/>
      <c r="CU44" s="619"/>
      <c r="CV44" s="619"/>
      <c r="CW44" s="619"/>
      <c r="CX44" s="619"/>
      <c r="CY44" s="620"/>
      <c r="CZ44" s="621">
        <v>23.7</v>
      </c>
      <c r="DA44" s="622"/>
      <c r="DB44" s="622"/>
      <c r="DC44" s="623"/>
      <c r="DD44" s="624">
        <v>1977363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2642480</v>
      </c>
      <c r="CS45" s="637"/>
      <c r="CT45" s="637"/>
      <c r="CU45" s="637"/>
      <c r="CV45" s="637"/>
      <c r="CW45" s="637"/>
      <c r="CX45" s="637"/>
      <c r="CY45" s="638"/>
      <c r="CZ45" s="621">
        <v>11.9</v>
      </c>
      <c r="DA45" s="639"/>
      <c r="DB45" s="639"/>
      <c r="DC45" s="640"/>
      <c r="DD45" s="624">
        <v>119977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2600471</v>
      </c>
      <c r="CS46" s="619"/>
      <c r="CT46" s="619"/>
      <c r="CU46" s="619"/>
      <c r="CV46" s="619"/>
      <c r="CW46" s="619"/>
      <c r="CX46" s="619"/>
      <c r="CY46" s="620"/>
      <c r="CZ46" s="621">
        <v>11.7</v>
      </c>
      <c r="DA46" s="622"/>
      <c r="DB46" s="622"/>
      <c r="DC46" s="623"/>
      <c r="DD46" s="624">
        <v>1842501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22152836</v>
      </c>
      <c r="CS49" s="603"/>
      <c r="CT49" s="603"/>
      <c r="CU49" s="603"/>
      <c r="CV49" s="603"/>
      <c r="CW49" s="603"/>
      <c r="CX49" s="603"/>
      <c r="CY49" s="604"/>
      <c r="CZ49" s="605">
        <v>100</v>
      </c>
      <c r="DA49" s="606"/>
      <c r="DB49" s="606"/>
      <c r="DC49" s="607"/>
      <c r="DD49" s="608">
        <v>14762769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23246</v>
      </c>
      <c r="R7" s="1131"/>
      <c r="S7" s="1131"/>
      <c r="T7" s="1131"/>
      <c r="U7" s="1131"/>
      <c r="V7" s="1131">
        <v>22123</v>
      </c>
      <c r="W7" s="1131"/>
      <c r="X7" s="1131"/>
      <c r="Y7" s="1131"/>
      <c r="Z7" s="1131"/>
      <c r="AA7" s="1131">
        <v>1123</v>
      </c>
      <c r="AB7" s="1131"/>
      <c r="AC7" s="1131"/>
      <c r="AD7" s="1131"/>
      <c r="AE7" s="1132"/>
      <c r="AF7" s="1133">
        <v>670</v>
      </c>
      <c r="AG7" s="1134"/>
      <c r="AH7" s="1134"/>
      <c r="AI7" s="1134"/>
      <c r="AJ7" s="1135"/>
      <c r="AK7" s="1117">
        <v>948</v>
      </c>
      <c r="AL7" s="1118"/>
      <c r="AM7" s="1118"/>
      <c r="AN7" s="1118"/>
      <c r="AO7" s="1118"/>
      <c r="AP7" s="1118">
        <v>19973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542</v>
      </c>
      <c r="BS7" s="1121" t="s">
        <v>541</v>
      </c>
      <c r="BT7" s="1122"/>
      <c r="BU7" s="1122"/>
      <c r="BV7" s="1122"/>
      <c r="BW7" s="1122"/>
      <c r="BX7" s="1122"/>
      <c r="BY7" s="1122"/>
      <c r="BZ7" s="1122"/>
      <c r="CA7" s="1122"/>
      <c r="CB7" s="1122"/>
      <c r="CC7" s="1122"/>
      <c r="CD7" s="1122"/>
      <c r="CE7" s="1122"/>
      <c r="CF7" s="1122"/>
      <c r="CG7" s="1123"/>
      <c r="CH7" s="1114">
        <v>-1</v>
      </c>
      <c r="CI7" s="1115"/>
      <c r="CJ7" s="1115"/>
      <c r="CK7" s="1115"/>
      <c r="CL7" s="1116"/>
      <c r="CM7" s="1114">
        <v>25</v>
      </c>
      <c r="CN7" s="1115"/>
      <c r="CO7" s="1115"/>
      <c r="CP7" s="1115"/>
      <c r="CQ7" s="1116"/>
      <c r="CR7" s="1114">
        <v>2</v>
      </c>
      <c r="CS7" s="1115"/>
      <c r="CT7" s="1115"/>
      <c r="CU7" s="1115"/>
      <c r="CV7" s="1116"/>
      <c r="CW7" s="1114" t="s">
        <v>557</v>
      </c>
      <c r="CX7" s="1115"/>
      <c r="CY7" s="1115"/>
      <c r="CZ7" s="1115"/>
      <c r="DA7" s="1116"/>
      <c r="DB7" s="1114">
        <v>15</v>
      </c>
      <c r="DC7" s="1115"/>
      <c r="DD7" s="1115"/>
      <c r="DE7" s="1115"/>
      <c r="DF7" s="1116"/>
      <c r="DG7" s="1114">
        <v>420</v>
      </c>
      <c r="DH7" s="1115"/>
      <c r="DI7" s="1115"/>
      <c r="DJ7" s="1115"/>
      <c r="DK7" s="1116"/>
      <c r="DL7" s="1114" t="s">
        <v>556</v>
      </c>
      <c r="DM7" s="1115"/>
      <c r="DN7" s="1115"/>
      <c r="DO7" s="1115"/>
      <c r="DP7" s="1116"/>
      <c r="DQ7" s="1114" t="s">
        <v>556</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0</v>
      </c>
      <c r="R8" s="1070"/>
      <c r="S8" s="1070"/>
      <c r="T8" s="1070"/>
      <c r="U8" s="1070"/>
      <c r="V8" s="1070">
        <v>0</v>
      </c>
      <c r="W8" s="1070"/>
      <c r="X8" s="1070"/>
      <c r="Y8" s="1070"/>
      <c r="Z8" s="1070"/>
      <c r="AA8" s="1070">
        <v>0</v>
      </c>
      <c r="AB8" s="1070"/>
      <c r="AC8" s="1070"/>
      <c r="AD8" s="1070"/>
      <c r="AE8" s="1071"/>
      <c r="AF8" s="1045">
        <v>0</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551</v>
      </c>
      <c r="BT8" s="1041"/>
      <c r="BU8" s="1041"/>
      <c r="BV8" s="1041"/>
      <c r="BW8" s="1041"/>
      <c r="BX8" s="1041"/>
      <c r="BY8" s="1041"/>
      <c r="BZ8" s="1041"/>
      <c r="CA8" s="1041"/>
      <c r="CB8" s="1041"/>
      <c r="CC8" s="1041"/>
      <c r="CD8" s="1041"/>
      <c r="CE8" s="1041"/>
      <c r="CF8" s="1041"/>
      <c r="CG8" s="1042"/>
      <c r="CH8" s="1015">
        <v>6</v>
      </c>
      <c r="CI8" s="1016"/>
      <c r="CJ8" s="1016"/>
      <c r="CK8" s="1016"/>
      <c r="CL8" s="1017"/>
      <c r="CM8" s="1015">
        <v>70</v>
      </c>
      <c r="CN8" s="1016"/>
      <c r="CO8" s="1016"/>
      <c r="CP8" s="1016"/>
      <c r="CQ8" s="1017"/>
      <c r="CR8" s="1015">
        <v>70</v>
      </c>
      <c r="CS8" s="1016"/>
      <c r="CT8" s="1016"/>
      <c r="CU8" s="1016"/>
      <c r="CV8" s="1017"/>
      <c r="CW8" s="1015" t="s">
        <v>555</v>
      </c>
      <c r="CX8" s="1016"/>
      <c r="CY8" s="1016"/>
      <c r="CZ8" s="1016"/>
      <c r="DA8" s="1017"/>
      <c r="DB8" s="1015" t="s">
        <v>552</v>
      </c>
      <c r="DC8" s="1016"/>
      <c r="DD8" s="1016"/>
      <c r="DE8" s="1016"/>
      <c r="DF8" s="1017"/>
      <c r="DG8" s="1015" t="s">
        <v>556</v>
      </c>
      <c r="DH8" s="1016"/>
      <c r="DI8" s="1016"/>
      <c r="DJ8" s="1016"/>
      <c r="DK8" s="1017"/>
      <c r="DL8" s="1015" t="s">
        <v>556</v>
      </c>
      <c r="DM8" s="1016"/>
      <c r="DN8" s="1016"/>
      <c r="DO8" s="1016"/>
      <c r="DP8" s="1017"/>
      <c r="DQ8" s="1015" t="s">
        <v>556</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53</v>
      </c>
      <c r="R9" s="1070"/>
      <c r="S9" s="1070"/>
      <c r="T9" s="1070"/>
      <c r="U9" s="1070"/>
      <c r="V9" s="1070">
        <v>51</v>
      </c>
      <c r="W9" s="1070"/>
      <c r="X9" s="1070"/>
      <c r="Y9" s="1070"/>
      <c r="Z9" s="1070"/>
      <c r="AA9" s="1070">
        <v>2</v>
      </c>
      <c r="AB9" s="1070"/>
      <c r="AC9" s="1070"/>
      <c r="AD9" s="1070"/>
      <c r="AE9" s="1071"/>
      <c r="AF9" s="1045">
        <v>2</v>
      </c>
      <c r="AG9" s="1046"/>
      <c r="AH9" s="1046"/>
      <c r="AI9" s="1046"/>
      <c r="AJ9" s="1047"/>
      <c r="AK9" s="1112">
        <v>21</v>
      </c>
      <c r="AL9" s="1113"/>
      <c r="AM9" s="1113"/>
      <c r="AN9" s="1113"/>
      <c r="AO9" s="1113"/>
      <c r="AP9" s="1113">
        <v>216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23278</v>
      </c>
      <c r="R23" s="1095"/>
      <c r="S23" s="1095"/>
      <c r="T23" s="1095"/>
      <c r="U23" s="1095"/>
      <c r="V23" s="1095">
        <v>22153</v>
      </c>
      <c r="W23" s="1095"/>
      <c r="X23" s="1095"/>
      <c r="Y23" s="1095"/>
      <c r="Z23" s="1095"/>
      <c r="AA23" s="1095">
        <v>1125</v>
      </c>
      <c r="AB23" s="1095"/>
      <c r="AC23" s="1095"/>
      <c r="AD23" s="1095"/>
      <c r="AE23" s="1096"/>
      <c r="AF23" s="1097">
        <v>672</v>
      </c>
      <c r="AG23" s="1095"/>
      <c r="AH23" s="1095"/>
      <c r="AI23" s="1095"/>
      <c r="AJ23" s="1098"/>
      <c r="AK23" s="1099"/>
      <c r="AL23" s="1100"/>
      <c r="AM23" s="1100"/>
      <c r="AN23" s="1100"/>
      <c r="AO23" s="1100"/>
      <c r="AP23" s="1095">
        <v>20189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5945</v>
      </c>
      <c r="R28" s="1080"/>
      <c r="S28" s="1080"/>
      <c r="T28" s="1080"/>
      <c r="U28" s="1080"/>
      <c r="V28" s="1080">
        <v>5713</v>
      </c>
      <c r="W28" s="1080"/>
      <c r="X28" s="1080"/>
      <c r="Y28" s="1080"/>
      <c r="Z28" s="1080"/>
      <c r="AA28" s="1080">
        <v>232</v>
      </c>
      <c r="AB28" s="1080"/>
      <c r="AC28" s="1080"/>
      <c r="AD28" s="1080"/>
      <c r="AE28" s="1081"/>
      <c r="AF28" s="1082">
        <v>232</v>
      </c>
      <c r="AG28" s="1080"/>
      <c r="AH28" s="1080"/>
      <c r="AI28" s="1080"/>
      <c r="AJ28" s="1083"/>
      <c r="AK28" s="1084">
        <v>370</v>
      </c>
      <c r="AL28" s="1072"/>
      <c r="AM28" s="1072"/>
      <c r="AN28" s="1072"/>
      <c r="AO28" s="1072"/>
      <c r="AP28" s="1072" t="s">
        <v>552</v>
      </c>
      <c r="AQ28" s="1072"/>
      <c r="AR28" s="1072"/>
      <c r="AS28" s="1072"/>
      <c r="AT28" s="1072"/>
      <c r="AU28" s="1072" t="s">
        <v>553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447</v>
      </c>
      <c r="R29" s="1070"/>
      <c r="S29" s="1070"/>
      <c r="T29" s="1070"/>
      <c r="U29" s="1070"/>
      <c r="V29" s="1070">
        <v>442</v>
      </c>
      <c r="W29" s="1070"/>
      <c r="X29" s="1070"/>
      <c r="Y29" s="1070"/>
      <c r="Z29" s="1070"/>
      <c r="AA29" s="1070">
        <v>4</v>
      </c>
      <c r="AB29" s="1070"/>
      <c r="AC29" s="1070"/>
      <c r="AD29" s="1070"/>
      <c r="AE29" s="1071"/>
      <c r="AF29" s="1045">
        <v>4</v>
      </c>
      <c r="AG29" s="1046"/>
      <c r="AH29" s="1046"/>
      <c r="AI29" s="1046"/>
      <c r="AJ29" s="1047"/>
      <c r="AK29" s="1006">
        <v>59</v>
      </c>
      <c r="AL29" s="997"/>
      <c r="AM29" s="997"/>
      <c r="AN29" s="997"/>
      <c r="AO29" s="997"/>
      <c r="AP29" s="997" t="s">
        <v>553</v>
      </c>
      <c r="AQ29" s="997"/>
      <c r="AR29" s="997"/>
      <c r="AS29" s="997"/>
      <c r="AT29" s="997"/>
      <c r="AU29" s="997" t="s">
        <v>553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3054</v>
      </c>
      <c r="R30" s="1070"/>
      <c r="S30" s="1070"/>
      <c r="T30" s="1070"/>
      <c r="U30" s="1070"/>
      <c r="V30" s="1070">
        <v>2926</v>
      </c>
      <c r="W30" s="1070"/>
      <c r="X30" s="1070"/>
      <c r="Y30" s="1070"/>
      <c r="Z30" s="1070"/>
      <c r="AA30" s="1070">
        <v>129</v>
      </c>
      <c r="AB30" s="1070"/>
      <c r="AC30" s="1070"/>
      <c r="AD30" s="1070"/>
      <c r="AE30" s="1071"/>
      <c r="AF30" s="1045">
        <v>129</v>
      </c>
      <c r="AG30" s="1046"/>
      <c r="AH30" s="1046"/>
      <c r="AI30" s="1046"/>
      <c r="AJ30" s="1047"/>
      <c r="AK30" s="1006">
        <v>472</v>
      </c>
      <c r="AL30" s="997"/>
      <c r="AM30" s="997"/>
      <c r="AN30" s="997"/>
      <c r="AO30" s="997"/>
      <c r="AP30" s="997" t="s">
        <v>553</v>
      </c>
      <c r="AQ30" s="997"/>
      <c r="AR30" s="997"/>
      <c r="AS30" s="997"/>
      <c r="AT30" s="997"/>
      <c r="AU30" s="997" t="s">
        <v>553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953</v>
      </c>
      <c r="R31" s="1070"/>
      <c r="S31" s="1070"/>
      <c r="T31" s="1070"/>
      <c r="U31" s="1070"/>
      <c r="V31" s="1070">
        <v>696</v>
      </c>
      <c r="W31" s="1070"/>
      <c r="X31" s="1070"/>
      <c r="Y31" s="1070"/>
      <c r="Z31" s="1070"/>
      <c r="AA31" s="1070">
        <v>257</v>
      </c>
      <c r="AB31" s="1070"/>
      <c r="AC31" s="1070"/>
      <c r="AD31" s="1070"/>
      <c r="AE31" s="1071"/>
      <c r="AF31" s="1045">
        <v>1949</v>
      </c>
      <c r="AG31" s="1046"/>
      <c r="AH31" s="1046"/>
      <c r="AI31" s="1046"/>
      <c r="AJ31" s="1047"/>
      <c r="AK31" s="1006">
        <v>8</v>
      </c>
      <c r="AL31" s="997"/>
      <c r="AM31" s="997"/>
      <c r="AN31" s="997"/>
      <c r="AO31" s="997"/>
      <c r="AP31" s="997">
        <v>1438</v>
      </c>
      <c r="AQ31" s="997"/>
      <c r="AR31" s="997"/>
      <c r="AS31" s="997"/>
      <c r="AT31" s="997"/>
      <c r="AU31" s="997">
        <v>4</v>
      </c>
      <c r="AV31" s="997"/>
      <c r="AW31" s="997"/>
      <c r="AX31" s="997"/>
      <c r="AY31" s="997"/>
      <c r="AZ31" s="1068"/>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54</v>
      </c>
      <c r="R32" s="1070"/>
      <c r="S32" s="1070"/>
      <c r="T32" s="1070"/>
      <c r="U32" s="1070"/>
      <c r="V32" s="1070">
        <v>54</v>
      </c>
      <c r="W32" s="1070"/>
      <c r="X32" s="1070"/>
      <c r="Y32" s="1070"/>
      <c r="Z32" s="1070"/>
      <c r="AA32" s="1070">
        <v>0</v>
      </c>
      <c r="AB32" s="1070"/>
      <c r="AC32" s="1070"/>
      <c r="AD32" s="1070"/>
      <c r="AE32" s="1071"/>
      <c r="AF32" s="1045">
        <v>0</v>
      </c>
      <c r="AG32" s="1046"/>
      <c r="AH32" s="1046"/>
      <c r="AI32" s="1046"/>
      <c r="AJ32" s="1047"/>
      <c r="AK32" s="1006">
        <v>23</v>
      </c>
      <c r="AL32" s="997"/>
      <c r="AM32" s="997"/>
      <c r="AN32" s="997"/>
      <c r="AO32" s="997"/>
      <c r="AP32" s="997">
        <v>23</v>
      </c>
      <c r="AQ32" s="997"/>
      <c r="AR32" s="997"/>
      <c r="AS32" s="997"/>
      <c r="AT32" s="997"/>
      <c r="AU32" s="997">
        <v>11</v>
      </c>
      <c r="AV32" s="997"/>
      <c r="AW32" s="997"/>
      <c r="AX32" s="997"/>
      <c r="AY32" s="997"/>
      <c r="AZ32" s="1068"/>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1150</v>
      </c>
      <c r="R33" s="1070"/>
      <c r="S33" s="1070"/>
      <c r="T33" s="1070"/>
      <c r="U33" s="1070"/>
      <c r="V33" s="1070">
        <v>1149</v>
      </c>
      <c r="W33" s="1070"/>
      <c r="X33" s="1070"/>
      <c r="Y33" s="1070"/>
      <c r="Z33" s="1070"/>
      <c r="AA33" s="1070">
        <v>0</v>
      </c>
      <c r="AB33" s="1070"/>
      <c r="AC33" s="1070"/>
      <c r="AD33" s="1070"/>
      <c r="AE33" s="1071"/>
      <c r="AF33" s="1045">
        <v>0</v>
      </c>
      <c r="AG33" s="1046"/>
      <c r="AH33" s="1046"/>
      <c r="AI33" s="1046"/>
      <c r="AJ33" s="1047"/>
      <c r="AK33" s="1006">
        <v>507</v>
      </c>
      <c r="AL33" s="997"/>
      <c r="AM33" s="997"/>
      <c r="AN33" s="997"/>
      <c r="AO33" s="997"/>
      <c r="AP33" s="997">
        <v>6264</v>
      </c>
      <c r="AQ33" s="997"/>
      <c r="AR33" s="997"/>
      <c r="AS33" s="997"/>
      <c r="AT33" s="997"/>
      <c r="AU33" s="997">
        <v>4509</v>
      </c>
      <c r="AV33" s="997"/>
      <c r="AW33" s="997"/>
      <c r="AX33" s="997"/>
      <c r="AY33" s="997"/>
      <c r="AZ33" s="1068"/>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2314</v>
      </c>
      <c r="AG63" s="985"/>
      <c r="AH63" s="985"/>
      <c r="AI63" s="985"/>
      <c r="AJ63" s="1056"/>
      <c r="AK63" s="1057"/>
      <c r="AL63" s="989"/>
      <c r="AM63" s="989"/>
      <c r="AN63" s="989"/>
      <c r="AO63" s="989"/>
      <c r="AP63" s="985">
        <v>7725</v>
      </c>
      <c r="AQ63" s="985"/>
      <c r="AR63" s="985"/>
      <c r="AS63" s="985"/>
      <c r="AT63" s="985"/>
      <c r="AU63" s="985">
        <v>4524</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543</v>
      </c>
      <c r="C68" s="1012"/>
      <c r="D68" s="1012"/>
      <c r="E68" s="1012"/>
      <c r="F68" s="1012"/>
      <c r="G68" s="1012"/>
      <c r="H68" s="1012"/>
      <c r="I68" s="1012"/>
      <c r="J68" s="1012"/>
      <c r="K68" s="1012"/>
      <c r="L68" s="1012"/>
      <c r="M68" s="1012"/>
      <c r="N68" s="1012"/>
      <c r="O68" s="1012"/>
      <c r="P68" s="1013"/>
      <c r="Q68" s="1014">
        <v>4968</v>
      </c>
      <c r="R68" s="1008"/>
      <c r="S68" s="1008"/>
      <c r="T68" s="1008"/>
      <c r="U68" s="1008"/>
      <c r="V68" s="1008">
        <v>4821</v>
      </c>
      <c r="W68" s="1008"/>
      <c r="X68" s="1008"/>
      <c r="Y68" s="1008"/>
      <c r="Z68" s="1008"/>
      <c r="AA68" s="1008">
        <v>147</v>
      </c>
      <c r="AB68" s="1008"/>
      <c r="AC68" s="1008"/>
      <c r="AD68" s="1008"/>
      <c r="AE68" s="1008"/>
      <c r="AF68" s="1008">
        <v>147</v>
      </c>
      <c r="AG68" s="1008"/>
      <c r="AH68" s="1008"/>
      <c r="AI68" s="1008"/>
      <c r="AJ68" s="1008"/>
      <c r="AK68" s="1008">
        <v>300</v>
      </c>
      <c r="AL68" s="1008"/>
      <c r="AM68" s="1008"/>
      <c r="AN68" s="1008"/>
      <c r="AO68" s="1008"/>
      <c r="AP68" s="1008" t="s">
        <v>553</v>
      </c>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254</v>
      </c>
      <c r="R69" s="997"/>
      <c r="S69" s="997"/>
      <c r="T69" s="997"/>
      <c r="U69" s="997"/>
      <c r="V69" s="997">
        <v>232</v>
      </c>
      <c r="W69" s="997"/>
      <c r="X69" s="997"/>
      <c r="Y69" s="997"/>
      <c r="Z69" s="997"/>
      <c r="AA69" s="997">
        <v>22</v>
      </c>
      <c r="AB69" s="997"/>
      <c r="AC69" s="997"/>
      <c r="AD69" s="997"/>
      <c r="AE69" s="997"/>
      <c r="AF69" s="997">
        <v>22</v>
      </c>
      <c r="AG69" s="997"/>
      <c r="AH69" s="997"/>
      <c r="AI69" s="997"/>
      <c r="AJ69" s="997"/>
      <c r="AK69" s="997" t="s">
        <v>553</v>
      </c>
      <c r="AL69" s="997"/>
      <c r="AM69" s="997"/>
      <c r="AN69" s="997"/>
      <c r="AO69" s="997"/>
      <c r="AP69" s="997" t="s">
        <v>553</v>
      </c>
      <c r="AQ69" s="997"/>
      <c r="AR69" s="997"/>
      <c r="AS69" s="997"/>
      <c r="AT69" s="997"/>
      <c r="AU69" s="997"/>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8</v>
      </c>
      <c r="R70" s="997"/>
      <c r="S70" s="997"/>
      <c r="T70" s="997"/>
      <c r="U70" s="997"/>
      <c r="V70" s="997">
        <v>5</v>
      </c>
      <c r="W70" s="997"/>
      <c r="X70" s="997"/>
      <c r="Y70" s="997"/>
      <c r="Z70" s="997"/>
      <c r="AA70" s="997">
        <v>3</v>
      </c>
      <c r="AB70" s="997"/>
      <c r="AC70" s="997"/>
      <c r="AD70" s="997"/>
      <c r="AE70" s="997"/>
      <c r="AF70" s="997">
        <v>3</v>
      </c>
      <c r="AG70" s="997"/>
      <c r="AH70" s="997"/>
      <c r="AI70" s="997"/>
      <c r="AJ70" s="997"/>
      <c r="AK70" s="997" t="s">
        <v>553</v>
      </c>
      <c r="AL70" s="997"/>
      <c r="AM70" s="997"/>
      <c r="AN70" s="997"/>
      <c r="AO70" s="997"/>
      <c r="AP70" s="997" t="s">
        <v>553</v>
      </c>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307</v>
      </c>
      <c r="R71" s="997"/>
      <c r="S71" s="997"/>
      <c r="T71" s="997"/>
      <c r="U71" s="997"/>
      <c r="V71" s="997">
        <v>274</v>
      </c>
      <c r="W71" s="997"/>
      <c r="X71" s="997"/>
      <c r="Y71" s="997"/>
      <c r="Z71" s="997"/>
      <c r="AA71" s="997">
        <v>33</v>
      </c>
      <c r="AB71" s="997"/>
      <c r="AC71" s="997"/>
      <c r="AD71" s="997"/>
      <c r="AE71" s="997"/>
      <c r="AF71" s="997">
        <v>33</v>
      </c>
      <c r="AG71" s="997"/>
      <c r="AH71" s="997"/>
      <c r="AI71" s="997"/>
      <c r="AJ71" s="997"/>
      <c r="AK71" s="997" t="s">
        <v>553</v>
      </c>
      <c r="AL71" s="997"/>
      <c r="AM71" s="997"/>
      <c r="AN71" s="997"/>
      <c r="AO71" s="997"/>
      <c r="AP71" s="997">
        <v>85</v>
      </c>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03">
        <v>395095</v>
      </c>
      <c r="R72" s="997"/>
      <c r="S72" s="997"/>
      <c r="T72" s="997"/>
      <c r="U72" s="997"/>
      <c r="V72" s="997">
        <v>382735</v>
      </c>
      <c r="W72" s="997"/>
      <c r="X72" s="997"/>
      <c r="Y72" s="997"/>
      <c r="Z72" s="997"/>
      <c r="AA72" s="997">
        <v>12360</v>
      </c>
      <c r="AB72" s="997"/>
      <c r="AC72" s="997"/>
      <c r="AD72" s="997"/>
      <c r="AE72" s="997"/>
      <c r="AF72" s="997">
        <v>12360</v>
      </c>
      <c r="AG72" s="997"/>
      <c r="AH72" s="997"/>
      <c r="AI72" s="997"/>
      <c r="AJ72" s="997"/>
      <c r="AK72" s="997">
        <v>2332</v>
      </c>
      <c r="AL72" s="997"/>
      <c r="AM72" s="997"/>
      <c r="AN72" s="997"/>
      <c r="AO72" s="997"/>
      <c r="AP72" s="997" t="s">
        <v>553</v>
      </c>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300</v>
      </c>
      <c r="R73" s="997"/>
      <c r="S73" s="997"/>
      <c r="T73" s="997"/>
      <c r="U73" s="997"/>
      <c r="V73" s="997">
        <v>294</v>
      </c>
      <c r="W73" s="997"/>
      <c r="X73" s="997"/>
      <c r="Y73" s="997"/>
      <c r="Z73" s="997"/>
      <c r="AA73" s="997">
        <v>7</v>
      </c>
      <c r="AB73" s="997"/>
      <c r="AC73" s="997"/>
      <c r="AD73" s="997"/>
      <c r="AE73" s="997"/>
      <c r="AF73" s="997">
        <v>7</v>
      </c>
      <c r="AG73" s="997"/>
      <c r="AH73" s="997"/>
      <c r="AI73" s="997"/>
      <c r="AJ73" s="997"/>
      <c r="AK73" s="997">
        <v>4</v>
      </c>
      <c r="AL73" s="997"/>
      <c r="AM73" s="997"/>
      <c r="AN73" s="997"/>
      <c r="AO73" s="997"/>
      <c r="AP73" s="997" t="s">
        <v>553</v>
      </c>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540</v>
      </c>
      <c r="C74" s="1001"/>
      <c r="D74" s="1001"/>
      <c r="E74" s="1001"/>
      <c r="F74" s="1001"/>
      <c r="G74" s="1001"/>
      <c r="H74" s="1001"/>
      <c r="I74" s="1001"/>
      <c r="J74" s="1001"/>
      <c r="K74" s="1001"/>
      <c r="L74" s="1001"/>
      <c r="M74" s="1001"/>
      <c r="N74" s="1001"/>
      <c r="O74" s="1001"/>
      <c r="P74" s="1002"/>
      <c r="Q74" s="1003">
        <v>1</v>
      </c>
      <c r="R74" s="997"/>
      <c r="S74" s="997"/>
      <c r="T74" s="997"/>
      <c r="U74" s="997"/>
      <c r="V74" s="997">
        <v>1</v>
      </c>
      <c r="W74" s="997"/>
      <c r="X74" s="997"/>
      <c r="Y74" s="997"/>
      <c r="Z74" s="997"/>
      <c r="AA74" s="997">
        <v>0</v>
      </c>
      <c r="AB74" s="997"/>
      <c r="AC74" s="997"/>
      <c r="AD74" s="997"/>
      <c r="AE74" s="997"/>
      <c r="AF74" s="997">
        <v>0</v>
      </c>
      <c r="AG74" s="997"/>
      <c r="AH74" s="997"/>
      <c r="AI74" s="997"/>
      <c r="AJ74" s="997"/>
      <c r="AK74" s="997" t="s">
        <v>554</v>
      </c>
      <c r="AL74" s="997"/>
      <c r="AM74" s="997"/>
      <c r="AN74" s="997"/>
      <c r="AO74" s="997"/>
      <c r="AP74" s="997" t="s">
        <v>553</v>
      </c>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548</v>
      </c>
      <c r="C75" s="1001"/>
      <c r="D75" s="1001"/>
      <c r="E75" s="1001"/>
      <c r="F75" s="1001"/>
      <c r="G75" s="1001"/>
      <c r="H75" s="1001"/>
      <c r="I75" s="1001"/>
      <c r="J75" s="1001"/>
      <c r="K75" s="1001"/>
      <c r="L75" s="1001"/>
      <c r="M75" s="1001"/>
      <c r="N75" s="1001"/>
      <c r="O75" s="1001"/>
      <c r="P75" s="1002"/>
      <c r="Q75" s="1004">
        <v>93</v>
      </c>
      <c r="R75" s="1005"/>
      <c r="S75" s="1005"/>
      <c r="T75" s="1005"/>
      <c r="U75" s="1006"/>
      <c r="V75" s="1007">
        <v>84</v>
      </c>
      <c r="W75" s="1005"/>
      <c r="X75" s="1005"/>
      <c r="Y75" s="1005"/>
      <c r="Z75" s="1006"/>
      <c r="AA75" s="1007">
        <v>9</v>
      </c>
      <c r="AB75" s="1005"/>
      <c r="AC75" s="1005"/>
      <c r="AD75" s="1005"/>
      <c r="AE75" s="1006"/>
      <c r="AF75" s="1007">
        <v>9</v>
      </c>
      <c r="AG75" s="1005"/>
      <c r="AH75" s="1005"/>
      <c r="AI75" s="1005"/>
      <c r="AJ75" s="1006"/>
      <c r="AK75" s="1007" t="s">
        <v>553</v>
      </c>
      <c r="AL75" s="1005"/>
      <c r="AM75" s="1005"/>
      <c r="AN75" s="1005"/>
      <c r="AO75" s="1006"/>
      <c r="AP75" s="1007" t="s">
        <v>553</v>
      </c>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26</v>
      </c>
      <c r="R76" s="1005"/>
      <c r="S76" s="1005"/>
      <c r="T76" s="1005"/>
      <c r="U76" s="1006"/>
      <c r="V76" s="1007">
        <v>22</v>
      </c>
      <c r="W76" s="1005"/>
      <c r="X76" s="1005"/>
      <c r="Y76" s="1005"/>
      <c r="Z76" s="1006"/>
      <c r="AA76" s="1007">
        <v>4</v>
      </c>
      <c r="AB76" s="1005"/>
      <c r="AC76" s="1005"/>
      <c r="AD76" s="1005"/>
      <c r="AE76" s="1006"/>
      <c r="AF76" s="1007">
        <v>4</v>
      </c>
      <c r="AG76" s="1005"/>
      <c r="AH76" s="1005"/>
      <c r="AI76" s="1005"/>
      <c r="AJ76" s="1006"/>
      <c r="AK76" s="1007" t="s">
        <v>553</v>
      </c>
      <c r="AL76" s="1005"/>
      <c r="AM76" s="1005"/>
      <c r="AN76" s="1005"/>
      <c r="AO76" s="1006"/>
      <c r="AP76" s="1007" t="s">
        <v>553</v>
      </c>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550</v>
      </c>
      <c r="C77" s="1001"/>
      <c r="D77" s="1001"/>
      <c r="E77" s="1001"/>
      <c r="F77" s="1001"/>
      <c r="G77" s="1001"/>
      <c r="H77" s="1001"/>
      <c r="I77" s="1001"/>
      <c r="J77" s="1001"/>
      <c r="K77" s="1001"/>
      <c r="L77" s="1001"/>
      <c r="M77" s="1001"/>
      <c r="N77" s="1001"/>
      <c r="O77" s="1001"/>
      <c r="P77" s="1002"/>
      <c r="Q77" s="1004">
        <v>98</v>
      </c>
      <c r="R77" s="1005"/>
      <c r="S77" s="1005"/>
      <c r="T77" s="1005"/>
      <c r="U77" s="1006"/>
      <c r="V77" s="1007">
        <v>36</v>
      </c>
      <c r="W77" s="1005"/>
      <c r="X77" s="1005"/>
      <c r="Y77" s="1005"/>
      <c r="Z77" s="1006"/>
      <c r="AA77" s="1007" t="s">
        <v>553</v>
      </c>
      <c r="AB77" s="1005"/>
      <c r="AC77" s="1005"/>
      <c r="AD77" s="1005"/>
      <c r="AE77" s="1006"/>
      <c r="AF77" s="1007" t="s">
        <v>553</v>
      </c>
      <c r="AG77" s="1005"/>
      <c r="AH77" s="1005"/>
      <c r="AI77" s="1005"/>
      <c r="AJ77" s="1006"/>
      <c r="AK77" s="1007" t="s">
        <v>553</v>
      </c>
      <c r="AL77" s="1005"/>
      <c r="AM77" s="1005"/>
      <c r="AN77" s="1005"/>
      <c r="AO77" s="1006"/>
      <c r="AP77" s="1007" t="s">
        <v>553</v>
      </c>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12585</v>
      </c>
      <c r="AG88" s="985"/>
      <c r="AH88" s="985"/>
      <c r="AI88" s="985"/>
      <c r="AJ88" s="985"/>
      <c r="AK88" s="989"/>
      <c r="AL88" s="989"/>
      <c r="AM88" s="989"/>
      <c r="AN88" s="989"/>
      <c r="AO88" s="989"/>
      <c r="AP88" s="985">
        <v>85</v>
      </c>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72</v>
      </c>
      <c r="CS102" s="977"/>
      <c r="CT102" s="977"/>
      <c r="CU102" s="977"/>
      <c r="CV102" s="978"/>
      <c r="CW102" s="976" t="s">
        <v>558</v>
      </c>
      <c r="CX102" s="977"/>
      <c r="CY102" s="977"/>
      <c r="CZ102" s="977"/>
      <c r="DA102" s="978"/>
      <c r="DB102" s="976">
        <v>15</v>
      </c>
      <c r="DC102" s="977"/>
      <c r="DD102" s="977"/>
      <c r="DE102" s="977"/>
      <c r="DF102" s="978"/>
      <c r="DG102" s="976">
        <v>420</v>
      </c>
      <c r="DH102" s="977"/>
      <c r="DI102" s="977"/>
      <c r="DJ102" s="977"/>
      <c r="DK102" s="978"/>
      <c r="DL102" s="976" t="s">
        <v>558</v>
      </c>
      <c r="DM102" s="977"/>
      <c r="DN102" s="977"/>
      <c r="DO102" s="977"/>
      <c r="DP102" s="978"/>
      <c r="DQ102" s="976" t="s">
        <v>558</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2042675</v>
      </c>
      <c r="AB110" s="903"/>
      <c r="AC110" s="903"/>
      <c r="AD110" s="903"/>
      <c r="AE110" s="904"/>
      <c r="AF110" s="905">
        <v>1952326</v>
      </c>
      <c r="AG110" s="903"/>
      <c r="AH110" s="903"/>
      <c r="AI110" s="903"/>
      <c r="AJ110" s="904"/>
      <c r="AK110" s="905">
        <v>1751347</v>
      </c>
      <c r="AL110" s="903"/>
      <c r="AM110" s="903"/>
      <c r="AN110" s="903"/>
      <c r="AO110" s="904"/>
      <c r="AP110" s="906">
        <v>14.7</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20545136</v>
      </c>
      <c r="BR110" s="830"/>
      <c r="BS110" s="830"/>
      <c r="BT110" s="830"/>
      <c r="BU110" s="830"/>
      <c r="BV110" s="830">
        <v>20549091</v>
      </c>
      <c r="BW110" s="830"/>
      <c r="BX110" s="830"/>
      <c r="BY110" s="830"/>
      <c r="BZ110" s="830"/>
      <c r="CA110" s="830">
        <v>20188983</v>
      </c>
      <c r="CB110" s="830"/>
      <c r="CC110" s="830"/>
      <c r="CD110" s="830"/>
      <c r="CE110" s="830"/>
      <c r="CF110" s="891">
        <v>170</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284521</v>
      </c>
      <c r="BR111" s="801"/>
      <c r="BS111" s="801"/>
      <c r="BT111" s="801"/>
      <c r="BU111" s="801"/>
      <c r="BV111" s="801">
        <v>283212</v>
      </c>
      <c r="BW111" s="801"/>
      <c r="BX111" s="801"/>
      <c r="BY111" s="801"/>
      <c r="BZ111" s="801"/>
      <c r="CA111" s="801">
        <v>142389</v>
      </c>
      <c r="CB111" s="801"/>
      <c r="CC111" s="801"/>
      <c r="CD111" s="801"/>
      <c r="CE111" s="801"/>
      <c r="CF111" s="878">
        <v>1.2</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4118331</v>
      </c>
      <c r="BR112" s="801"/>
      <c r="BS112" s="801"/>
      <c r="BT112" s="801"/>
      <c r="BU112" s="801"/>
      <c r="BV112" s="801">
        <v>4072543</v>
      </c>
      <c r="BW112" s="801"/>
      <c r="BX112" s="801"/>
      <c r="BY112" s="801"/>
      <c r="BZ112" s="801"/>
      <c r="CA112" s="801">
        <v>4525647</v>
      </c>
      <c r="CB112" s="801"/>
      <c r="CC112" s="801"/>
      <c r="CD112" s="801"/>
      <c r="CE112" s="801"/>
      <c r="CF112" s="878">
        <v>38.1</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285714</v>
      </c>
      <c r="AB113" s="939"/>
      <c r="AC113" s="939"/>
      <c r="AD113" s="939"/>
      <c r="AE113" s="940"/>
      <c r="AF113" s="941">
        <v>309170</v>
      </c>
      <c r="AG113" s="939"/>
      <c r="AH113" s="939"/>
      <c r="AI113" s="939"/>
      <c r="AJ113" s="940"/>
      <c r="AK113" s="941">
        <v>353691</v>
      </c>
      <c r="AL113" s="939"/>
      <c r="AM113" s="939"/>
      <c r="AN113" s="939"/>
      <c r="AO113" s="940"/>
      <c r="AP113" s="942">
        <v>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15089</v>
      </c>
      <c r="BR113" s="801"/>
      <c r="BS113" s="801"/>
      <c r="BT113" s="801"/>
      <c r="BU113" s="801"/>
      <c r="BV113" s="801">
        <v>13167</v>
      </c>
      <c r="BW113" s="801"/>
      <c r="BX113" s="801"/>
      <c r="BY113" s="801"/>
      <c r="BZ113" s="801"/>
      <c r="CA113" s="801">
        <v>11214</v>
      </c>
      <c r="CB113" s="801"/>
      <c r="CC113" s="801"/>
      <c r="CD113" s="801"/>
      <c r="CE113" s="801"/>
      <c r="CF113" s="878">
        <v>0.1</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264</v>
      </c>
      <c r="AB114" s="814"/>
      <c r="AC114" s="814"/>
      <c r="AD114" s="814"/>
      <c r="AE114" s="815"/>
      <c r="AF114" s="816">
        <v>250</v>
      </c>
      <c r="AG114" s="814"/>
      <c r="AH114" s="814"/>
      <c r="AI114" s="814"/>
      <c r="AJ114" s="815"/>
      <c r="AK114" s="816">
        <v>225</v>
      </c>
      <c r="AL114" s="814"/>
      <c r="AM114" s="814"/>
      <c r="AN114" s="814"/>
      <c r="AO114" s="815"/>
      <c r="AP114" s="784">
        <v>0</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3754460</v>
      </c>
      <c r="BR114" s="801"/>
      <c r="BS114" s="801"/>
      <c r="BT114" s="801"/>
      <c r="BU114" s="801"/>
      <c r="BV114" s="801">
        <v>3483119</v>
      </c>
      <c r="BW114" s="801"/>
      <c r="BX114" s="801"/>
      <c r="BY114" s="801"/>
      <c r="BZ114" s="801"/>
      <c r="CA114" s="801">
        <v>3536615</v>
      </c>
      <c r="CB114" s="801"/>
      <c r="CC114" s="801"/>
      <c r="CD114" s="801"/>
      <c r="CE114" s="801"/>
      <c r="CF114" s="878">
        <v>29.8</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71662</v>
      </c>
      <c r="AB115" s="939"/>
      <c r="AC115" s="939"/>
      <c r="AD115" s="939"/>
      <c r="AE115" s="940"/>
      <c r="AF115" s="941">
        <v>71308</v>
      </c>
      <c r="AG115" s="939"/>
      <c r="AH115" s="939"/>
      <c r="AI115" s="939"/>
      <c r="AJ115" s="940"/>
      <c r="AK115" s="941">
        <v>70823</v>
      </c>
      <c r="AL115" s="939"/>
      <c r="AM115" s="939"/>
      <c r="AN115" s="939"/>
      <c r="AO115" s="940"/>
      <c r="AP115" s="942">
        <v>0.6</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284521</v>
      </c>
      <c r="DH116" s="814"/>
      <c r="DI116" s="814"/>
      <c r="DJ116" s="814"/>
      <c r="DK116" s="815"/>
      <c r="DL116" s="816">
        <v>283212</v>
      </c>
      <c r="DM116" s="814"/>
      <c r="DN116" s="814"/>
      <c r="DO116" s="814"/>
      <c r="DP116" s="815"/>
      <c r="DQ116" s="816">
        <v>142389</v>
      </c>
      <c r="DR116" s="814"/>
      <c r="DS116" s="814"/>
      <c r="DT116" s="814"/>
      <c r="DU116" s="815"/>
      <c r="DV116" s="784">
        <v>1.2</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2400315</v>
      </c>
      <c r="AB117" s="925"/>
      <c r="AC117" s="925"/>
      <c r="AD117" s="925"/>
      <c r="AE117" s="926"/>
      <c r="AF117" s="928">
        <v>2333054</v>
      </c>
      <c r="AG117" s="925"/>
      <c r="AH117" s="925"/>
      <c r="AI117" s="925"/>
      <c r="AJ117" s="926"/>
      <c r="AK117" s="928">
        <v>2176086</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28717537</v>
      </c>
      <c r="BR118" s="888"/>
      <c r="BS118" s="888"/>
      <c r="BT118" s="888"/>
      <c r="BU118" s="888"/>
      <c r="BV118" s="888">
        <v>28401132</v>
      </c>
      <c r="BW118" s="888"/>
      <c r="BX118" s="888"/>
      <c r="BY118" s="888"/>
      <c r="BZ118" s="888"/>
      <c r="CA118" s="888">
        <v>28404848</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9267703</v>
      </c>
      <c r="BR119" s="830"/>
      <c r="BS119" s="830"/>
      <c r="BT119" s="830"/>
      <c r="BU119" s="830"/>
      <c r="BV119" s="830">
        <v>9707083</v>
      </c>
      <c r="BW119" s="830"/>
      <c r="BX119" s="830"/>
      <c r="BY119" s="830"/>
      <c r="BZ119" s="830"/>
      <c r="CA119" s="830">
        <v>9476470</v>
      </c>
      <c r="CB119" s="830"/>
      <c r="CC119" s="830"/>
      <c r="CD119" s="830"/>
      <c r="CE119" s="830"/>
      <c r="CF119" s="891">
        <v>79.8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3397608</v>
      </c>
      <c r="BR120" s="801"/>
      <c r="BS120" s="801"/>
      <c r="BT120" s="801"/>
      <c r="BU120" s="801"/>
      <c r="BV120" s="801">
        <v>3778328</v>
      </c>
      <c r="BW120" s="801"/>
      <c r="BX120" s="801"/>
      <c r="BY120" s="801"/>
      <c r="BZ120" s="801"/>
      <c r="CA120" s="801">
        <v>3415334</v>
      </c>
      <c r="CB120" s="801"/>
      <c r="CC120" s="801"/>
      <c r="CD120" s="801"/>
      <c r="CE120" s="801"/>
      <c r="CF120" s="878">
        <v>28.8</v>
      </c>
      <c r="CG120" s="879"/>
      <c r="CH120" s="879"/>
      <c r="CI120" s="879"/>
      <c r="CJ120" s="879"/>
      <c r="CK120" s="880" t="s">
        <v>436</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4113287</v>
      </c>
      <c r="DH120" s="830"/>
      <c r="DI120" s="830"/>
      <c r="DJ120" s="830"/>
      <c r="DK120" s="830"/>
      <c r="DL120" s="830">
        <v>4067859</v>
      </c>
      <c r="DM120" s="830"/>
      <c r="DN120" s="830"/>
      <c r="DO120" s="830"/>
      <c r="DP120" s="830"/>
      <c r="DQ120" s="830">
        <v>4509985</v>
      </c>
      <c r="DR120" s="830"/>
      <c r="DS120" s="830"/>
      <c r="DT120" s="830"/>
      <c r="DU120" s="830"/>
      <c r="DV120" s="831">
        <v>38</v>
      </c>
      <c r="DW120" s="831"/>
      <c r="DX120" s="831"/>
      <c r="DY120" s="831"/>
      <c r="DZ120" s="832"/>
    </row>
    <row r="121" spans="1:130" s="197" customFormat="1" ht="26.25" customHeight="1" x14ac:dyDescent="0.15">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15129136</v>
      </c>
      <c r="BR121" s="888"/>
      <c r="BS121" s="888"/>
      <c r="BT121" s="888"/>
      <c r="BU121" s="888"/>
      <c r="BV121" s="888">
        <v>14804560</v>
      </c>
      <c r="BW121" s="888"/>
      <c r="BX121" s="888"/>
      <c r="BY121" s="888"/>
      <c r="BZ121" s="888"/>
      <c r="CA121" s="888">
        <v>14317181</v>
      </c>
      <c r="CB121" s="888"/>
      <c r="CC121" s="888"/>
      <c r="CD121" s="888"/>
      <c r="CE121" s="888"/>
      <c r="CF121" s="889">
        <v>120.6</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t="s">
        <v>108</v>
      </c>
      <c r="DH121" s="801"/>
      <c r="DI121" s="801"/>
      <c r="DJ121" s="801"/>
      <c r="DK121" s="801"/>
      <c r="DL121" s="801" t="s">
        <v>108</v>
      </c>
      <c r="DM121" s="801"/>
      <c r="DN121" s="801"/>
      <c r="DO121" s="801"/>
      <c r="DP121" s="801"/>
      <c r="DQ121" s="801">
        <v>11350</v>
      </c>
      <c r="DR121" s="801"/>
      <c r="DS121" s="801"/>
      <c r="DT121" s="801"/>
      <c r="DU121" s="801"/>
      <c r="DV121" s="853">
        <v>0.1</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439</v>
      </c>
      <c r="BP122" s="868"/>
      <c r="BQ122" s="869">
        <v>27794447</v>
      </c>
      <c r="BR122" s="870"/>
      <c r="BS122" s="870"/>
      <c r="BT122" s="870"/>
      <c r="BU122" s="870"/>
      <c r="BV122" s="870">
        <v>28289971</v>
      </c>
      <c r="BW122" s="870"/>
      <c r="BX122" s="870"/>
      <c r="BY122" s="870"/>
      <c r="BZ122" s="870"/>
      <c r="CA122" s="870">
        <v>27208985</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5044</v>
      </c>
      <c r="DH122" s="801"/>
      <c r="DI122" s="801"/>
      <c r="DJ122" s="801"/>
      <c r="DK122" s="801"/>
      <c r="DL122" s="801">
        <v>4684</v>
      </c>
      <c r="DM122" s="801"/>
      <c r="DN122" s="801"/>
      <c r="DO122" s="801"/>
      <c r="DP122" s="801"/>
      <c r="DQ122" s="801">
        <v>4312</v>
      </c>
      <c r="DR122" s="801"/>
      <c r="DS122" s="801"/>
      <c r="DT122" s="801"/>
      <c r="DU122" s="801"/>
      <c r="DV122" s="853">
        <v>0</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71662</v>
      </c>
      <c r="AB123" s="814"/>
      <c r="AC123" s="814"/>
      <c r="AD123" s="814"/>
      <c r="AE123" s="815"/>
      <c r="AF123" s="816">
        <v>71308</v>
      </c>
      <c r="AG123" s="814"/>
      <c r="AH123" s="814"/>
      <c r="AI123" s="814"/>
      <c r="AJ123" s="815"/>
      <c r="AK123" s="816">
        <v>70823</v>
      </c>
      <c r="AL123" s="814"/>
      <c r="AM123" s="814"/>
      <c r="AN123" s="814"/>
      <c r="AO123" s="815"/>
      <c r="AP123" s="784">
        <v>0.6</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8.6</v>
      </c>
      <c r="BR123" s="862"/>
      <c r="BS123" s="862"/>
      <c r="BT123" s="862"/>
      <c r="BU123" s="862"/>
      <c r="BV123" s="862">
        <v>1.1000000000000001</v>
      </c>
      <c r="BW123" s="862"/>
      <c r="BX123" s="862"/>
      <c r="BY123" s="862"/>
      <c r="BZ123" s="862"/>
      <c r="CA123" s="862">
        <v>10</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452</v>
      </c>
      <c r="AY127" s="788"/>
      <c r="AZ127" s="788"/>
      <c r="BA127" s="788"/>
      <c r="BB127" s="788"/>
      <c r="BC127" s="788"/>
      <c r="BD127" s="788"/>
      <c r="BE127" s="789"/>
      <c r="BF127" s="790" t="s">
        <v>442</v>
      </c>
      <c r="BG127" s="791"/>
      <c r="BH127" s="791"/>
      <c r="BI127" s="791"/>
      <c r="BJ127" s="791"/>
      <c r="BK127" s="791"/>
      <c r="BL127" s="792"/>
      <c r="BM127" s="790">
        <v>12.95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166174</v>
      </c>
      <c r="AB128" s="754"/>
      <c r="AC128" s="754"/>
      <c r="AD128" s="754"/>
      <c r="AE128" s="755"/>
      <c r="AF128" s="756">
        <v>215347</v>
      </c>
      <c r="AG128" s="754"/>
      <c r="AH128" s="754"/>
      <c r="AI128" s="754"/>
      <c r="AJ128" s="755"/>
      <c r="AK128" s="756">
        <v>174340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17.95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11892425</v>
      </c>
      <c r="AB129" s="814"/>
      <c r="AC129" s="814"/>
      <c r="AD129" s="814"/>
      <c r="AE129" s="815"/>
      <c r="AF129" s="816">
        <v>11046352</v>
      </c>
      <c r="AG129" s="814"/>
      <c r="AH129" s="814"/>
      <c r="AI129" s="814"/>
      <c r="AJ129" s="815"/>
      <c r="AK129" s="816">
        <v>13018427</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8.4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1243476</v>
      </c>
      <c r="AB130" s="814"/>
      <c r="AC130" s="814"/>
      <c r="AD130" s="814"/>
      <c r="AE130" s="815"/>
      <c r="AF130" s="816">
        <v>1265500</v>
      </c>
      <c r="AG130" s="814"/>
      <c r="AH130" s="814"/>
      <c r="AI130" s="814"/>
      <c r="AJ130" s="815"/>
      <c r="AK130" s="816">
        <v>1142587</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10648949</v>
      </c>
      <c r="AB131" s="747"/>
      <c r="AC131" s="747"/>
      <c r="AD131" s="747"/>
      <c r="AE131" s="748"/>
      <c r="AF131" s="749">
        <v>9780852</v>
      </c>
      <c r="AG131" s="747"/>
      <c r="AH131" s="747"/>
      <c r="AI131" s="747"/>
      <c r="AJ131" s="748"/>
      <c r="AK131" s="749">
        <v>11875840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9.3029368439999995</v>
      </c>
      <c r="AB132" s="770"/>
      <c r="AC132" s="770"/>
      <c r="AD132" s="770"/>
      <c r="AE132" s="771"/>
      <c r="AF132" s="772">
        <v>8.7130139579999994</v>
      </c>
      <c r="AG132" s="770"/>
      <c r="AH132" s="770"/>
      <c r="AI132" s="770"/>
      <c r="AJ132" s="771"/>
      <c r="AK132" s="772">
        <v>7.2345114109999997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9</v>
      </c>
      <c r="AB133" s="779"/>
      <c r="AC133" s="779"/>
      <c r="AD133" s="779"/>
      <c r="AE133" s="780"/>
      <c r="AF133" s="778">
        <v>8.6999999999999993</v>
      </c>
      <c r="AG133" s="779"/>
      <c r="AH133" s="779"/>
      <c r="AI133" s="779"/>
      <c r="AJ133" s="780"/>
      <c r="AK133" s="778">
        <v>8.4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3515837</v>
      </c>
      <c r="L9" s="264">
        <v>66237</v>
      </c>
      <c r="M9" s="265">
        <v>62416</v>
      </c>
      <c r="N9" s="266">
        <v>6.1</v>
      </c>
    </row>
    <row r="10" spans="1:16" x14ac:dyDescent="0.15">
      <c r="A10" s="248"/>
      <c r="B10" s="244"/>
      <c r="C10" s="244"/>
      <c r="D10" s="244"/>
      <c r="E10" s="244"/>
      <c r="F10" s="244"/>
      <c r="G10" s="1163" t="s">
        <v>476</v>
      </c>
      <c r="H10" s="1164"/>
      <c r="I10" s="1164"/>
      <c r="J10" s="1165"/>
      <c r="K10" s="267">
        <v>799984</v>
      </c>
      <c r="L10" s="268">
        <v>15071</v>
      </c>
      <c r="M10" s="269">
        <v>5506</v>
      </c>
      <c r="N10" s="270">
        <v>173.7</v>
      </c>
    </row>
    <row r="11" spans="1:16" ht="13.5" customHeight="1" x14ac:dyDescent="0.15">
      <c r="A11" s="248"/>
      <c r="B11" s="244"/>
      <c r="C11" s="244"/>
      <c r="D11" s="244"/>
      <c r="E11" s="244"/>
      <c r="F11" s="244"/>
      <c r="G11" s="1163" t="s">
        <v>477</v>
      </c>
      <c r="H11" s="1164"/>
      <c r="I11" s="1164"/>
      <c r="J11" s="1165"/>
      <c r="K11" s="267">
        <v>16908</v>
      </c>
      <c r="L11" s="268">
        <v>319</v>
      </c>
      <c r="M11" s="269">
        <v>5414</v>
      </c>
      <c r="N11" s="270">
        <v>-94.1</v>
      </c>
    </row>
    <row r="12" spans="1:16" ht="13.5" customHeight="1" x14ac:dyDescent="0.15">
      <c r="A12" s="248"/>
      <c r="B12" s="244"/>
      <c r="C12" s="244"/>
      <c r="D12" s="244"/>
      <c r="E12" s="244"/>
      <c r="F12" s="244"/>
      <c r="G12" s="1163" t="s">
        <v>478</v>
      </c>
      <c r="H12" s="1164"/>
      <c r="I12" s="1164"/>
      <c r="J12" s="1165"/>
      <c r="K12" s="267" t="s">
        <v>479</v>
      </c>
      <c r="L12" s="268" t="s">
        <v>479</v>
      </c>
      <c r="M12" s="269">
        <v>1117</v>
      </c>
      <c r="N12" s="270" t="s">
        <v>479</v>
      </c>
    </row>
    <row r="13" spans="1:16" ht="13.5" customHeight="1" x14ac:dyDescent="0.15">
      <c r="A13" s="248"/>
      <c r="B13" s="244"/>
      <c r="C13" s="244"/>
      <c r="D13" s="244"/>
      <c r="E13" s="244"/>
      <c r="F13" s="244"/>
      <c r="G13" s="1163" t="s">
        <v>480</v>
      </c>
      <c r="H13" s="1164"/>
      <c r="I13" s="1164"/>
      <c r="J13" s="1165"/>
      <c r="K13" s="267" t="s">
        <v>479</v>
      </c>
      <c r="L13" s="268" t="s">
        <v>479</v>
      </c>
      <c r="M13" s="269">
        <v>0</v>
      </c>
      <c r="N13" s="270" t="s">
        <v>479</v>
      </c>
    </row>
    <row r="14" spans="1:16" ht="13.5" customHeight="1" x14ac:dyDescent="0.15">
      <c r="A14" s="248"/>
      <c r="B14" s="244"/>
      <c r="C14" s="244"/>
      <c r="D14" s="244"/>
      <c r="E14" s="244"/>
      <c r="F14" s="244"/>
      <c r="G14" s="1163" t="s">
        <v>481</v>
      </c>
      <c r="H14" s="1164"/>
      <c r="I14" s="1164"/>
      <c r="J14" s="1165"/>
      <c r="K14" s="267">
        <v>121372</v>
      </c>
      <c r="L14" s="268">
        <v>2287</v>
      </c>
      <c r="M14" s="269">
        <v>2298</v>
      </c>
      <c r="N14" s="270">
        <v>-0.5</v>
      </c>
    </row>
    <row r="15" spans="1:16" ht="13.5" customHeight="1" x14ac:dyDescent="0.15">
      <c r="A15" s="248"/>
      <c r="B15" s="244"/>
      <c r="C15" s="244"/>
      <c r="D15" s="244"/>
      <c r="E15" s="244"/>
      <c r="F15" s="244"/>
      <c r="G15" s="1163" t="s">
        <v>482</v>
      </c>
      <c r="H15" s="1164"/>
      <c r="I15" s="1164"/>
      <c r="J15" s="1165"/>
      <c r="K15" s="267">
        <v>104313</v>
      </c>
      <c r="L15" s="268">
        <v>1965</v>
      </c>
      <c r="M15" s="269">
        <v>1592</v>
      </c>
      <c r="N15" s="270">
        <v>23.4</v>
      </c>
    </row>
    <row r="16" spans="1:16" x14ac:dyDescent="0.15">
      <c r="A16" s="248"/>
      <c r="B16" s="244"/>
      <c r="C16" s="244"/>
      <c r="D16" s="244"/>
      <c r="E16" s="244"/>
      <c r="F16" s="244"/>
      <c r="G16" s="1166" t="s">
        <v>483</v>
      </c>
      <c r="H16" s="1167"/>
      <c r="I16" s="1167"/>
      <c r="J16" s="1168"/>
      <c r="K16" s="268">
        <v>-238978</v>
      </c>
      <c r="L16" s="268">
        <v>-4502</v>
      </c>
      <c r="M16" s="269">
        <v>-6284</v>
      </c>
      <c r="N16" s="270">
        <v>-28.4</v>
      </c>
    </row>
    <row r="17" spans="1:16" x14ac:dyDescent="0.15">
      <c r="A17" s="248"/>
      <c r="B17" s="244"/>
      <c r="C17" s="244"/>
      <c r="D17" s="244"/>
      <c r="E17" s="244"/>
      <c r="F17" s="244"/>
      <c r="G17" s="1166" t="s">
        <v>166</v>
      </c>
      <c r="H17" s="1167"/>
      <c r="I17" s="1167"/>
      <c r="J17" s="1168"/>
      <c r="K17" s="268">
        <v>4319436</v>
      </c>
      <c r="L17" s="268">
        <v>81376</v>
      </c>
      <c r="M17" s="269">
        <v>72059</v>
      </c>
      <c r="N17" s="270">
        <v>12.9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7.54</v>
      </c>
      <c r="L21" s="281">
        <v>7.1</v>
      </c>
      <c r="M21" s="282">
        <v>0.44</v>
      </c>
      <c r="N21" s="249"/>
      <c r="O21" s="283"/>
      <c r="P21" s="279"/>
    </row>
    <row r="22" spans="1:16" s="284" customFormat="1" x14ac:dyDescent="0.15">
      <c r="A22" s="279"/>
      <c r="B22" s="249"/>
      <c r="C22" s="249"/>
      <c r="D22" s="249"/>
      <c r="E22" s="249"/>
      <c r="F22" s="249"/>
      <c r="G22" s="1160" t="s">
        <v>489</v>
      </c>
      <c r="H22" s="1161"/>
      <c r="I22" s="1161"/>
      <c r="J22" s="1162"/>
      <c r="K22" s="285">
        <v>100</v>
      </c>
      <c r="L22" s="286">
        <v>98.4</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1751347</v>
      </c>
      <c r="L32" s="294">
        <v>32994</v>
      </c>
      <c r="M32" s="295">
        <v>39864</v>
      </c>
      <c r="N32" s="296">
        <v>-17.2</v>
      </c>
    </row>
    <row r="33" spans="1:16" ht="13.5" customHeight="1" x14ac:dyDescent="0.15">
      <c r="A33" s="248"/>
      <c r="B33" s="244"/>
      <c r="C33" s="244"/>
      <c r="D33" s="244"/>
      <c r="E33" s="244"/>
      <c r="F33" s="244"/>
      <c r="G33" s="1151" t="s">
        <v>494</v>
      </c>
      <c r="H33" s="1152"/>
      <c r="I33" s="1152"/>
      <c r="J33" s="1153"/>
      <c r="K33" s="294" t="s">
        <v>479</v>
      </c>
      <c r="L33" s="294" t="s">
        <v>479</v>
      </c>
      <c r="M33" s="295">
        <v>3</v>
      </c>
      <c r="N33" s="296" t="s">
        <v>479</v>
      </c>
    </row>
    <row r="34" spans="1:16" ht="27" customHeight="1" x14ac:dyDescent="0.15">
      <c r="A34" s="248"/>
      <c r="B34" s="244"/>
      <c r="C34" s="244"/>
      <c r="D34" s="244"/>
      <c r="E34" s="244"/>
      <c r="F34" s="244"/>
      <c r="G34" s="1151" t="s">
        <v>495</v>
      </c>
      <c r="H34" s="1152"/>
      <c r="I34" s="1152"/>
      <c r="J34" s="1153"/>
      <c r="K34" s="294" t="s">
        <v>479</v>
      </c>
      <c r="L34" s="294" t="s">
        <v>479</v>
      </c>
      <c r="M34" s="295">
        <v>79</v>
      </c>
      <c r="N34" s="296" t="s">
        <v>479</v>
      </c>
    </row>
    <row r="35" spans="1:16" ht="27" customHeight="1" x14ac:dyDescent="0.15">
      <c r="A35" s="248"/>
      <c r="B35" s="244"/>
      <c r="C35" s="244"/>
      <c r="D35" s="244"/>
      <c r="E35" s="244"/>
      <c r="F35" s="244"/>
      <c r="G35" s="1151" t="s">
        <v>496</v>
      </c>
      <c r="H35" s="1152"/>
      <c r="I35" s="1152"/>
      <c r="J35" s="1153"/>
      <c r="K35" s="294">
        <v>353691</v>
      </c>
      <c r="L35" s="294">
        <v>6663</v>
      </c>
      <c r="M35" s="295">
        <v>14090</v>
      </c>
      <c r="N35" s="296">
        <v>-52.7</v>
      </c>
    </row>
    <row r="36" spans="1:16" ht="27" customHeight="1" x14ac:dyDescent="0.15">
      <c r="A36" s="248"/>
      <c r="B36" s="244"/>
      <c r="C36" s="244"/>
      <c r="D36" s="244"/>
      <c r="E36" s="244"/>
      <c r="F36" s="244"/>
      <c r="G36" s="1151" t="s">
        <v>497</v>
      </c>
      <c r="H36" s="1152"/>
      <c r="I36" s="1152"/>
      <c r="J36" s="1153"/>
      <c r="K36" s="294">
        <v>225</v>
      </c>
      <c r="L36" s="294">
        <v>4</v>
      </c>
      <c r="M36" s="295">
        <v>1791</v>
      </c>
      <c r="N36" s="296">
        <v>-99.8</v>
      </c>
    </row>
    <row r="37" spans="1:16" ht="13.5" customHeight="1" x14ac:dyDescent="0.15">
      <c r="A37" s="248"/>
      <c r="B37" s="244"/>
      <c r="C37" s="244"/>
      <c r="D37" s="244"/>
      <c r="E37" s="244"/>
      <c r="F37" s="244"/>
      <c r="G37" s="1151" t="s">
        <v>498</v>
      </c>
      <c r="H37" s="1152"/>
      <c r="I37" s="1152"/>
      <c r="J37" s="1153"/>
      <c r="K37" s="294">
        <v>70823</v>
      </c>
      <c r="L37" s="294">
        <v>1334</v>
      </c>
      <c r="M37" s="295">
        <v>866</v>
      </c>
      <c r="N37" s="296">
        <v>54</v>
      </c>
    </row>
    <row r="38" spans="1:16" ht="27" customHeight="1" x14ac:dyDescent="0.15">
      <c r="A38" s="248"/>
      <c r="B38" s="244"/>
      <c r="C38" s="244"/>
      <c r="D38" s="244"/>
      <c r="E38" s="244"/>
      <c r="F38" s="244"/>
      <c r="G38" s="1154" t="s">
        <v>499</v>
      </c>
      <c r="H38" s="1155"/>
      <c r="I38" s="1155"/>
      <c r="J38" s="1156"/>
      <c r="K38" s="297" t="s">
        <v>479</v>
      </c>
      <c r="L38" s="297" t="s">
        <v>479</v>
      </c>
      <c r="M38" s="298">
        <v>3</v>
      </c>
      <c r="N38" s="299" t="s">
        <v>479</v>
      </c>
      <c r="O38" s="293"/>
    </row>
    <row r="39" spans="1:16" x14ac:dyDescent="0.15">
      <c r="A39" s="248"/>
      <c r="B39" s="244"/>
      <c r="C39" s="244"/>
      <c r="D39" s="244"/>
      <c r="E39" s="244"/>
      <c r="F39" s="244"/>
      <c r="G39" s="1154" t="s">
        <v>500</v>
      </c>
      <c r="H39" s="1155"/>
      <c r="I39" s="1155"/>
      <c r="J39" s="1156"/>
      <c r="K39" s="300">
        <v>-174340</v>
      </c>
      <c r="L39" s="300">
        <v>-3284</v>
      </c>
      <c r="M39" s="301">
        <v>-5541</v>
      </c>
      <c r="N39" s="302">
        <v>-40.700000000000003</v>
      </c>
      <c r="O39" s="293"/>
    </row>
    <row r="40" spans="1:16" ht="27" customHeight="1" x14ac:dyDescent="0.15">
      <c r="A40" s="248"/>
      <c r="B40" s="244"/>
      <c r="C40" s="244"/>
      <c r="D40" s="244"/>
      <c r="E40" s="244"/>
      <c r="F40" s="244"/>
      <c r="G40" s="1151" t="s">
        <v>501</v>
      </c>
      <c r="H40" s="1152"/>
      <c r="I40" s="1152"/>
      <c r="J40" s="1153"/>
      <c r="K40" s="300">
        <v>-1142587</v>
      </c>
      <c r="L40" s="300">
        <v>-21526</v>
      </c>
      <c r="M40" s="301">
        <v>-36202</v>
      </c>
      <c r="N40" s="302">
        <v>-40.5</v>
      </c>
      <c r="O40" s="293"/>
    </row>
    <row r="41" spans="1:16" x14ac:dyDescent="0.15">
      <c r="A41" s="248"/>
      <c r="B41" s="244"/>
      <c r="C41" s="244"/>
      <c r="D41" s="244"/>
      <c r="E41" s="244"/>
      <c r="F41" s="244"/>
      <c r="G41" s="1157" t="s">
        <v>277</v>
      </c>
      <c r="H41" s="1158"/>
      <c r="I41" s="1158"/>
      <c r="J41" s="1159"/>
      <c r="K41" s="294">
        <v>859159</v>
      </c>
      <c r="L41" s="300">
        <v>16186</v>
      </c>
      <c r="M41" s="301">
        <v>14952</v>
      </c>
      <c r="N41" s="302">
        <v>8.3000000000000007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4401936</v>
      </c>
      <c r="J51" s="320">
        <v>82557</v>
      </c>
      <c r="K51" s="321">
        <v>-25.8</v>
      </c>
      <c r="L51" s="322">
        <v>48103</v>
      </c>
      <c r="M51" s="323">
        <v>8.9</v>
      </c>
      <c r="N51" s="324">
        <v>-34.700000000000003</v>
      </c>
    </row>
    <row r="52" spans="1:14" x14ac:dyDescent="0.15">
      <c r="A52" s="248"/>
      <c r="B52" s="244"/>
      <c r="C52" s="244"/>
      <c r="D52" s="244"/>
      <c r="E52" s="244"/>
      <c r="F52" s="244"/>
      <c r="G52" s="325"/>
      <c r="H52" s="326" t="s">
        <v>512</v>
      </c>
      <c r="I52" s="327">
        <v>2775355</v>
      </c>
      <c r="J52" s="328">
        <v>52051</v>
      </c>
      <c r="K52" s="329">
        <v>-39.299999999999997</v>
      </c>
      <c r="L52" s="330">
        <v>22640</v>
      </c>
      <c r="M52" s="331">
        <v>-9.1999999999999993</v>
      </c>
      <c r="N52" s="332">
        <v>-30.1</v>
      </c>
    </row>
    <row r="53" spans="1:14" x14ac:dyDescent="0.15">
      <c r="A53" s="248"/>
      <c r="B53" s="244"/>
      <c r="C53" s="244"/>
      <c r="D53" s="244"/>
      <c r="E53" s="244"/>
      <c r="F53" s="244"/>
      <c r="G53" s="310" t="s">
        <v>513</v>
      </c>
      <c r="H53" s="311"/>
      <c r="I53" s="319">
        <v>3494745</v>
      </c>
      <c r="J53" s="320">
        <v>64941</v>
      </c>
      <c r="K53" s="321">
        <v>-21.3</v>
      </c>
      <c r="L53" s="322">
        <v>45761</v>
      </c>
      <c r="M53" s="323">
        <v>-4.9000000000000004</v>
      </c>
      <c r="N53" s="324">
        <v>-16.399999999999999</v>
      </c>
    </row>
    <row r="54" spans="1:14" x14ac:dyDescent="0.15">
      <c r="A54" s="248"/>
      <c r="B54" s="244"/>
      <c r="C54" s="244"/>
      <c r="D54" s="244"/>
      <c r="E54" s="244"/>
      <c r="F54" s="244"/>
      <c r="G54" s="325"/>
      <c r="H54" s="326" t="s">
        <v>512</v>
      </c>
      <c r="I54" s="327">
        <v>2180930</v>
      </c>
      <c r="J54" s="328">
        <v>40527</v>
      </c>
      <c r="K54" s="329">
        <v>-22.1</v>
      </c>
      <c r="L54" s="330">
        <v>24777</v>
      </c>
      <c r="M54" s="331">
        <v>9.4</v>
      </c>
      <c r="N54" s="332">
        <v>-31.5</v>
      </c>
    </row>
    <row r="55" spans="1:14" x14ac:dyDescent="0.15">
      <c r="A55" s="248"/>
      <c r="B55" s="244"/>
      <c r="C55" s="244"/>
      <c r="D55" s="244"/>
      <c r="E55" s="244"/>
      <c r="F55" s="244"/>
      <c r="G55" s="310" t="s">
        <v>514</v>
      </c>
      <c r="H55" s="311"/>
      <c r="I55" s="319">
        <v>3897552</v>
      </c>
      <c r="J55" s="320">
        <v>72507</v>
      </c>
      <c r="K55" s="321">
        <v>11.7</v>
      </c>
      <c r="L55" s="322">
        <v>56255</v>
      </c>
      <c r="M55" s="323">
        <v>22.9</v>
      </c>
      <c r="N55" s="324">
        <v>-11.2</v>
      </c>
    </row>
    <row r="56" spans="1:14" x14ac:dyDescent="0.15">
      <c r="A56" s="248"/>
      <c r="B56" s="244"/>
      <c r="C56" s="244"/>
      <c r="D56" s="244"/>
      <c r="E56" s="244"/>
      <c r="F56" s="244"/>
      <c r="G56" s="325"/>
      <c r="H56" s="326" t="s">
        <v>512</v>
      </c>
      <c r="I56" s="327">
        <v>2287963</v>
      </c>
      <c r="J56" s="328">
        <v>42564</v>
      </c>
      <c r="K56" s="329">
        <v>5</v>
      </c>
      <c r="L56" s="330">
        <v>26957</v>
      </c>
      <c r="M56" s="331">
        <v>8.8000000000000007</v>
      </c>
      <c r="N56" s="332">
        <v>-3.8</v>
      </c>
    </row>
    <row r="57" spans="1:14" x14ac:dyDescent="0.15">
      <c r="A57" s="248"/>
      <c r="B57" s="244"/>
      <c r="C57" s="244"/>
      <c r="D57" s="244"/>
      <c r="E57" s="244"/>
      <c r="F57" s="244"/>
      <c r="G57" s="310" t="s">
        <v>515</v>
      </c>
      <c r="H57" s="311"/>
      <c r="I57" s="319">
        <v>3888763</v>
      </c>
      <c r="J57" s="320">
        <v>72994</v>
      </c>
      <c r="K57" s="321">
        <v>0.7</v>
      </c>
      <c r="L57" s="322">
        <v>57944</v>
      </c>
      <c r="M57" s="323">
        <v>3</v>
      </c>
      <c r="N57" s="324">
        <v>-2.2999999999999998</v>
      </c>
    </row>
    <row r="58" spans="1:14" x14ac:dyDescent="0.15">
      <c r="A58" s="248"/>
      <c r="B58" s="244"/>
      <c r="C58" s="244"/>
      <c r="D58" s="244"/>
      <c r="E58" s="244"/>
      <c r="F58" s="244"/>
      <c r="G58" s="325"/>
      <c r="H58" s="326" t="s">
        <v>512</v>
      </c>
      <c r="I58" s="327">
        <v>1963828</v>
      </c>
      <c r="J58" s="328">
        <v>36862</v>
      </c>
      <c r="K58" s="329">
        <v>-13.4</v>
      </c>
      <c r="L58" s="330">
        <v>29326</v>
      </c>
      <c r="M58" s="331">
        <v>8.8000000000000007</v>
      </c>
      <c r="N58" s="332">
        <v>-22.2</v>
      </c>
    </row>
    <row r="59" spans="1:14" x14ac:dyDescent="0.15">
      <c r="A59" s="248"/>
      <c r="B59" s="244"/>
      <c r="C59" s="244"/>
      <c r="D59" s="244"/>
      <c r="E59" s="244"/>
      <c r="F59" s="244"/>
      <c r="G59" s="310" t="s">
        <v>516</v>
      </c>
      <c r="H59" s="311"/>
      <c r="I59" s="319">
        <v>5257836</v>
      </c>
      <c r="J59" s="320">
        <v>99055</v>
      </c>
      <c r="K59" s="321">
        <v>35.700000000000003</v>
      </c>
      <c r="L59" s="322">
        <v>54227</v>
      </c>
      <c r="M59" s="323">
        <v>-6.4</v>
      </c>
      <c r="N59" s="324">
        <v>42.1</v>
      </c>
    </row>
    <row r="60" spans="1:14" x14ac:dyDescent="0.15">
      <c r="A60" s="248"/>
      <c r="B60" s="244"/>
      <c r="C60" s="244"/>
      <c r="D60" s="244"/>
      <c r="E60" s="244"/>
      <c r="F60" s="244"/>
      <c r="G60" s="325"/>
      <c r="H60" s="326" t="s">
        <v>512</v>
      </c>
      <c r="I60" s="333">
        <v>2600471</v>
      </c>
      <c r="J60" s="328">
        <v>48992</v>
      </c>
      <c r="K60" s="329">
        <v>32.9</v>
      </c>
      <c r="L60" s="330">
        <v>29694</v>
      </c>
      <c r="M60" s="331">
        <v>1.3</v>
      </c>
      <c r="N60" s="332">
        <v>31.6</v>
      </c>
    </row>
    <row r="61" spans="1:14" x14ac:dyDescent="0.15">
      <c r="A61" s="248"/>
      <c r="B61" s="244"/>
      <c r="C61" s="244"/>
      <c r="D61" s="244"/>
      <c r="E61" s="244"/>
      <c r="F61" s="244"/>
      <c r="G61" s="310" t="s">
        <v>517</v>
      </c>
      <c r="H61" s="334"/>
      <c r="I61" s="335">
        <v>4188166</v>
      </c>
      <c r="J61" s="336">
        <v>78411</v>
      </c>
      <c r="K61" s="337">
        <v>0.2</v>
      </c>
      <c r="L61" s="338">
        <v>52458</v>
      </c>
      <c r="M61" s="339">
        <v>4.7</v>
      </c>
      <c r="N61" s="324">
        <v>-4.5</v>
      </c>
    </row>
    <row r="62" spans="1:14" x14ac:dyDescent="0.15">
      <c r="A62" s="248"/>
      <c r="B62" s="244"/>
      <c r="C62" s="244"/>
      <c r="D62" s="244"/>
      <c r="E62" s="244"/>
      <c r="F62" s="244"/>
      <c r="G62" s="325"/>
      <c r="H62" s="326" t="s">
        <v>512</v>
      </c>
      <c r="I62" s="327">
        <v>2361709</v>
      </c>
      <c r="J62" s="328">
        <v>44199</v>
      </c>
      <c r="K62" s="329">
        <v>-7.4</v>
      </c>
      <c r="L62" s="330">
        <v>26679</v>
      </c>
      <c r="M62" s="331">
        <v>3.8</v>
      </c>
      <c r="N62" s="332">
        <v>-11.2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65.63</v>
      </c>
      <c r="G47" s="12">
        <v>62.59</v>
      </c>
      <c r="H47" s="12">
        <v>53.51</v>
      </c>
      <c r="I47" s="12">
        <v>55.65</v>
      </c>
      <c r="J47" s="13">
        <v>43.83</v>
      </c>
    </row>
    <row r="48" spans="2:10" ht="57.75" customHeight="1" x14ac:dyDescent="0.15">
      <c r="B48" s="14"/>
      <c r="C48" s="1171" t="s">
        <v>4</v>
      </c>
      <c r="D48" s="1171"/>
      <c r="E48" s="1172"/>
      <c r="F48" s="15">
        <v>8.67</v>
      </c>
      <c r="G48" s="16">
        <v>8.33</v>
      </c>
      <c r="H48" s="16">
        <v>6.39</v>
      </c>
      <c r="I48" s="16">
        <v>5.87</v>
      </c>
      <c r="J48" s="17">
        <v>5.16</v>
      </c>
    </row>
    <row r="49" spans="2:10" ht="57.75" customHeight="1" thickBot="1" x14ac:dyDescent="0.2">
      <c r="B49" s="18"/>
      <c r="C49" s="1173" t="s">
        <v>5</v>
      </c>
      <c r="D49" s="1173"/>
      <c r="E49" s="1174"/>
      <c r="F49" s="19" t="s">
        <v>524</v>
      </c>
      <c r="G49" s="20" t="s">
        <v>525</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529</v>
      </c>
      <c r="D34" s="1181"/>
      <c r="E34" s="1182"/>
      <c r="F34" s="32">
        <v>13.93</v>
      </c>
      <c r="G34" s="33">
        <v>14.47</v>
      </c>
      <c r="H34" s="33">
        <v>13.94</v>
      </c>
      <c r="I34" s="33">
        <v>15.2</v>
      </c>
      <c r="J34" s="34">
        <v>14.97</v>
      </c>
      <c r="K34" s="22"/>
      <c r="L34" s="22"/>
      <c r="M34" s="22"/>
      <c r="N34" s="22"/>
      <c r="O34" s="22"/>
      <c r="P34" s="22"/>
    </row>
    <row r="35" spans="1:16" ht="39" customHeight="1" x14ac:dyDescent="0.15">
      <c r="A35" s="22"/>
      <c r="B35" s="35"/>
      <c r="C35" s="1175" t="s">
        <v>530</v>
      </c>
      <c r="D35" s="1176"/>
      <c r="E35" s="1177"/>
      <c r="F35" s="36">
        <v>8.66</v>
      </c>
      <c r="G35" s="37">
        <v>8.3000000000000007</v>
      </c>
      <c r="H35" s="37">
        <v>6.36</v>
      </c>
      <c r="I35" s="37">
        <v>5.84</v>
      </c>
      <c r="J35" s="38">
        <v>5.14</v>
      </c>
      <c r="K35" s="22"/>
      <c r="L35" s="22"/>
      <c r="M35" s="22"/>
      <c r="N35" s="22"/>
      <c r="O35" s="22"/>
      <c r="P35" s="22"/>
    </row>
    <row r="36" spans="1:16" ht="39" customHeight="1" x14ac:dyDescent="0.15">
      <c r="A36" s="22"/>
      <c r="B36" s="35"/>
      <c r="C36" s="1175" t="s">
        <v>531</v>
      </c>
      <c r="D36" s="1176"/>
      <c r="E36" s="1177"/>
      <c r="F36" s="36">
        <v>1.91</v>
      </c>
      <c r="G36" s="37">
        <v>2.46</v>
      </c>
      <c r="H36" s="37">
        <v>2.66</v>
      </c>
      <c r="I36" s="37">
        <v>2.9</v>
      </c>
      <c r="J36" s="38">
        <v>1.77</v>
      </c>
      <c r="K36" s="22"/>
      <c r="L36" s="22"/>
      <c r="M36" s="22"/>
      <c r="N36" s="22"/>
      <c r="O36" s="22"/>
      <c r="P36" s="22"/>
    </row>
    <row r="37" spans="1:16" ht="39" customHeight="1" x14ac:dyDescent="0.15">
      <c r="A37" s="22"/>
      <c r="B37" s="35"/>
      <c r="C37" s="1175" t="s">
        <v>532</v>
      </c>
      <c r="D37" s="1176"/>
      <c r="E37" s="1177"/>
      <c r="F37" s="36">
        <v>0.26</v>
      </c>
      <c r="G37" s="37">
        <v>0.59</v>
      </c>
      <c r="H37" s="37">
        <v>0.93</v>
      </c>
      <c r="I37" s="37">
        <v>1.05</v>
      </c>
      <c r="J37" s="38">
        <v>0.98</v>
      </c>
      <c r="K37" s="22"/>
      <c r="L37" s="22"/>
      <c r="M37" s="22"/>
      <c r="N37" s="22"/>
      <c r="O37" s="22"/>
      <c r="P37" s="22"/>
    </row>
    <row r="38" spans="1:16" ht="39" customHeight="1" x14ac:dyDescent="0.15">
      <c r="A38" s="22"/>
      <c r="B38" s="35"/>
      <c r="C38" s="1175" t="s">
        <v>533</v>
      </c>
      <c r="D38" s="1176"/>
      <c r="E38" s="1177"/>
      <c r="F38" s="36">
        <v>0.14000000000000001</v>
      </c>
      <c r="G38" s="37">
        <v>0.18</v>
      </c>
      <c r="H38" s="37">
        <v>0.03</v>
      </c>
      <c r="I38" s="37">
        <v>0.04</v>
      </c>
      <c r="J38" s="38">
        <v>0.03</v>
      </c>
      <c r="K38" s="22"/>
      <c r="L38" s="22"/>
      <c r="M38" s="22"/>
      <c r="N38" s="22"/>
      <c r="O38" s="22"/>
      <c r="P38" s="22"/>
    </row>
    <row r="39" spans="1:16" ht="39" customHeight="1" x14ac:dyDescent="0.15">
      <c r="A39" s="22"/>
      <c r="B39" s="35"/>
      <c r="C39" s="1175" t="s">
        <v>534</v>
      </c>
      <c r="D39" s="1176"/>
      <c r="E39" s="1177"/>
      <c r="F39" s="36">
        <v>0</v>
      </c>
      <c r="G39" s="37">
        <v>0.01</v>
      </c>
      <c r="H39" s="37">
        <v>0.02</v>
      </c>
      <c r="I39" s="37">
        <v>0.02</v>
      </c>
      <c r="J39" s="38">
        <v>0.01</v>
      </c>
      <c r="K39" s="22"/>
      <c r="L39" s="22"/>
      <c r="M39" s="22"/>
      <c r="N39" s="22"/>
      <c r="O39" s="22"/>
      <c r="P39" s="22"/>
    </row>
    <row r="40" spans="1:16" ht="39" customHeight="1" x14ac:dyDescent="0.15">
      <c r="A40" s="22"/>
      <c r="B40" s="35"/>
      <c r="C40" s="1175" t="s">
        <v>535</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536</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537</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538</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1818</v>
      </c>
      <c r="L45" s="60">
        <v>1818</v>
      </c>
      <c r="M45" s="60">
        <v>2043</v>
      </c>
      <c r="N45" s="60">
        <v>1952</v>
      </c>
      <c r="O45" s="61">
        <v>1751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282</v>
      </c>
      <c r="L48" s="64">
        <v>242</v>
      </c>
      <c r="M48" s="64">
        <v>286</v>
      </c>
      <c r="N48" s="64">
        <v>309</v>
      </c>
      <c r="O48" s="65">
        <v>354</v>
      </c>
      <c r="P48" s="48"/>
      <c r="Q48" s="48"/>
      <c r="R48" s="48"/>
      <c r="S48" s="48"/>
      <c r="T48" s="48"/>
      <c r="U48" s="48"/>
    </row>
    <row r="49" spans="1:21" ht="30.75" customHeight="1" x14ac:dyDescent="0.15">
      <c r="A49" s="48"/>
      <c r="B49" s="1193"/>
      <c r="C49" s="1194"/>
      <c r="D49" s="62"/>
      <c r="E49" s="1185" t="s">
        <v>15</v>
      </c>
      <c r="F49" s="1185"/>
      <c r="G49" s="1185"/>
      <c r="H49" s="1185"/>
      <c r="I49" s="1185"/>
      <c r="J49" s="1186"/>
      <c r="K49" s="63">
        <v>0</v>
      </c>
      <c r="L49" s="64">
        <v>0</v>
      </c>
      <c r="M49" s="64">
        <v>0</v>
      </c>
      <c r="N49" s="64">
        <v>0</v>
      </c>
      <c r="O49" s="65">
        <v>0</v>
      </c>
      <c r="P49" s="48"/>
      <c r="Q49" s="48"/>
      <c r="R49" s="48"/>
      <c r="S49" s="48"/>
      <c r="T49" s="48"/>
      <c r="U49" s="48"/>
    </row>
    <row r="50" spans="1:21" ht="30.75" customHeight="1" x14ac:dyDescent="0.15">
      <c r="A50" s="48"/>
      <c r="B50" s="1193"/>
      <c r="C50" s="1194"/>
      <c r="D50" s="62"/>
      <c r="E50" s="1185" t="s">
        <v>16</v>
      </c>
      <c r="F50" s="1185"/>
      <c r="G50" s="1185"/>
      <c r="H50" s="1185"/>
      <c r="I50" s="1185"/>
      <c r="J50" s="1186"/>
      <c r="K50" s="63">
        <v>75</v>
      </c>
      <c r="L50" s="64">
        <v>74</v>
      </c>
      <c r="M50" s="64">
        <v>72</v>
      </c>
      <c r="N50" s="64">
        <v>71</v>
      </c>
      <c r="O50" s="65">
        <v>71</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479</v>
      </c>
      <c r="L51" s="64" t="s">
        <v>479</v>
      </c>
      <c r="M51" s="64" t="s">
        <v>479</v>
      </c>
      <c r="N51" s="64" t="s">
        <v>479</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1255</v>
      </c>
      <c r="L52" s="64">
        <v>1327</v>
      </c>
      <c r="M52" s="64">
        <v>1410</v>
      </c>
      <c r="N52" s="64">
        <v>1480</v>
      </c>
      <c r="O52" s="65">
        <v>1317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920</v>
      </c>
      <c r="L53" s="69">
        <v>807</v>
      </c>
      <c r="M53" s="69">
        <v>991</v>
      </c>
      <c r="N53" s="69">
        <v>852</v>
      </c>
      <c r="O53" s="70">
        <v>859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19679</v>
      </c>
      <c r="J41" s="83">
        <v>19456</v>
      </c>
      <c r="K41" s="83">
        <v>20545</v>
      </c>
      <c r="L41" s="83">
        <v>20549</v>
      </c>
      <c r="M41" s="84">
        <v>20189</v>
      </c>
    </row>
    <row r="42" spans="2:13" ht="27.75" customHeight="1" x14ac:dyDescent="0.15">
      <c r="B42" s="1201"/>
      <c r="C42" s="1202"/>
      <c r="D42" s="85"/>
      <c r="E42" s="1205" t="s">
        <v>25</v>
      </c>
      <c r="F42" s="1205"/>
      <c r="G42" s="1205"/>
      <c r="H42" s="1206"/>
      <c r="I42" s="86">
        <v>430</v>
      </c>
      <c r="J42" s="87">
        <v>356</v>
      </c>
      <c r="K42" s="87">
        <v>285</v>
      </c>
      <c r="L42" s="87">
        <v>283</v>
      </c>
      <c r="M42" s="88">
        <v>142</v>
      </c>
    </row>
    <row r="43" spans="2:13" ht="27.75" customHeight="1" x14ac:dyDescent="0.15">
      <c r="B43" s="1201"/>
      <c r="C43" s="1202"/>
      <c r="D43" s="85"/>
      <c r="E43" s="1205" t="s">
        <v>26</v>
      </c>
      <c r="F43" s="1205"/>
      <c r="G43" s="1205"/>
      <c r="H43" s="1206"/>
      <c r="I43" s="86">
        <v>4673</v>
      </c>
      <c r="J43" s="87">
        <v>4312</v>
      </c>
      <c r="K43" s="87">
        <v>4118</v>
      </c>
      <c r="L43" s="87">
        <v>4073</v>
      </c>
      <c r="M43" s="88">
        <v>4526</v>
      </c>
    </row>
    <row r="44" spans="2:13" ht="27.75" customHeight="1" x14ac:dyDescent="0.15">
      <c r="B44" s="1201"/>
      <c r="C44" s="1202"/>
      <c r="D44" s="85"/>
      <c r="E44" s="1205" t="s">
        <v>27</v>
      </c>
      <c r="F44" s="1205"/>
      <c r="G44" s="1205"/>
      <c r="H44" s="1206"/>
      <c r="I44" s="86">
        <v>18</v>
      </c>
      <c r="J44" s="87">
        <v>17</v>
      </c>
      <c r="K44" s="87">
        <v>15</v>
      </c>
      <c r="L44" s="87">
        <v>13</v>
      </c>
      <c r="M44" s="88">
        <v>11</v>
      </c>
    </row>
    <row r="45" spans="2:13" ht="27.75" customHeight="1" x14ac:dyDescent="0.15">
      <c r="B45" s="1201"/>
      <c r="C45" s="1202"/>
      <c r="D45" s="85"/>
      <c r="E45" s="1205" t="s">
        <v>28</v>
      </c>
      <c r="F45" s="1205"/>
      <c r="G45" s="1205"/>
      <c r="H45" s="1206"/>
      <c r="I45" s="86">
        <v>3613</v>
      </c>
      <c r="J45" s="87">
        <v>3808</v>
      </c>
      <c r="K45" s="87">
        <v>3754</v>
      </c>
      <c r="L45" s="87">
        <v>3483</v>
      </c>
      <c r="M45" s="88">
        <v>3537</v>
      </c>
    </row>
    <row r="46" spans="2:13" ht="27.75" customHeight="1" x14ac:dyDescent="0.15">
      <c r="B46" s="1201"/>
      <c r="C46" s="1202"/>
      <c r="D46" s="85"/>
      <c r="E46" s="1205" t="s">
        <v>29</v>
      </c>
      <c r="F46" s="1205"/>
      <c r="G46" s="1205"/>
      <c r="H46" s="1206"/>
      <c r="I46" s="86" t="s">
        <v>479</v>
      </c>
      <c r="J46" s="87" t="s">
        <v>479</v>
      </c>
      <c r="K46" s="87" t="s">
        <v>479</v>
      </c>
      <c r="L46" s="87" t="s">
        <v>479</v>
      </c>
      <c r="M46" s="88" t="s">
        <v>479</v>
      </c>
    </row>
    <row r="47" spans="2:13" ht="27.75" customHeight="1" x14ac:dyDescent="0.15">
      <c r="B47" s="1201"/>
      <c r="C47" s="1202"/>
      <c r="D47" s="85"/>
      <c r="E47" s="1205" t="s">
        <v>30</v>
      </c>
      <c r="F47" s="1205"/>
      <c r="G47" s="1205"/>
      <c r="H47" s="1206"/>
      <c r="I47" s="86" t="s">
        <v>479</v>
      </c>
      <c r="J47" s="87" t="s">
        <v>479</v>
      </c>
      <c r="K47" s="87" t="s">
        <v>479</v>
      </c>
      <c r="L47" s="87" t="s">
        <v>479</v>
      </c>
      <c r="M47" s="88" t="s">
        <v>479</v>
      </c>
    </row>
    <row r="48" spans="2:13" ht="27.75" customHeight="1" x14ac:dyDescent="0.15">
      <c r="B48" s="1203"/>
      <c r="C48" s="1204"/>
      <c r="D48" s="85"/>
      <c r="E48" s="1205" t="s">
        <v>31</v>
      </c>
      <c r="F48" s="1205"/>
      <c r="G48" s="1205"/>
      <c r="H48" s="1206"/>
      <c r="I48" s="86" t="s">
        <v>479</v>
      </c>
      <c r="J48" s="87" t="s">
        <v>479</v>
      </c>
      <c r="K48" s="87" t="s">
        <v>479</v>
      </c>
      <c r="L48" s="87" t="s">
        <v>479</v>
      </c>
      <c r="M48" s="88" t="s">
        <v>479</v>
      </c>
    </row>
    <row r="49" spans="2:13" ht="27.75" customHeight="1" x14ac:dyDescent="0.15">
      <c r="B49" s="1199" t="s">
        <v>32</v>
      </c>
      <c r="C49" s="1200"/>
      <c r="D49" s="89"/>
      <c r="E49" s="1205" t="s">
        <v>33</v>
      </c>
      <c r="F49" s="1205"/>
      <c r="G49" s="1205"/>
      <c r="H49" s="1206"/>
      <c r="I49" s="86">
        <v>10149</v>
      </c>
      <c r="J49" s="87">
        <v>9852</v>
      </c>
      <c r="K49" s="87">
        <v>9268</v>
      </c>
      <c r="L49" s="87">
        <v>9707</v>
      </c>
      <c r="M49" s="88">
        <v>9476</v>
      </c>
    </row>
    <row r="50" spans="2:13" ht="27.75" customHeight="1" x14ac:dyDescent="0.15">
      <c r="B50" s="1201"/>
      <c r="C50" s="1202"/>
      <c r="D50" s="85"/>
      <c r="E50" s="1205" t="s">
        <v>34</v>
      </c>
      <c r="F50" s="1205"/>
      <c r="G50" s="1205"/>
      <c r="H50" s="1206"/>
      <c r="I50" s="86">
        <v>2432</v>
      </c>
      <c r="J50" s="87">
        <v>2972</v>
      </c>
      <c r="K50" s="87">
        <v>3398</v>
      </c>
      <c r="L50" s="87">
        <v>3778</v>
      </c>
      <c r="M50" s="88">
        <v>3415</v>
      </c>
    </row>
    <row r="51" spans="2:13" ht="27.75" customHeight="1" x14ac:dyDescent="0.15">
      <c r="B51" s="1203"/>
      <c r="C51" s="1204"/>
      <c r="D51" s="85"/>
      <c r="E51" s="1205" t="s">
        <v>35</v>
      </c>
      <c r="F51" s="1205"/>
      <c r="G51" s="1205"/>
      <c r="H51" s="1206"/>
      <c r="I51" s="86">
        <v>14589</v>
      </c>
      <c r="J51" s="87">
        <v>14444</v>
      </c>
      <c r="K51" s="87">
        <v>15129</v>
      </c>
      <c r="L51" s="87">
        <v>14805</v>
      </c>
      <c r="M51" s="88">
        <v>14317</v>
      </c>
    </row>
    <row r="52" spans="2:13" ht="27.75" customHeight="1" thickBot="1" x14ac:dyDescent="0.2">
      <c r="B52" s="1207" t="s">
        <v>36</v>
      </c>
      <c r="C52" s="1208"/>
      <c r="D52" s="90"/>
      <c r="E52" s="1209" t="s">
        <v>37</v>
      </c>
      <c r="F52" s="1209"/>
      <c r="G52" s="1209"/>
      <c r="H52" s="1210"/>
      <c r="I52" s="91">
        <v>1242</v>
      </c>
      <c r="J52" s="92">
        <v>681</v>
      </c>
      <c r="K52" s="92">
        <v>923</v>
      </c>
      <c r="L52" s="92">
        <v>111</v>
      </c>
      <c r="M52" s="93">
        <v>1196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563</v>
      </c>
      <c r="H51" s="1228"/>
      <c r="I51" s="1233" t="s">
        <v>564</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565</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566</v>
      </c>
      <c r="H55" s="1239"/>
      <c r="I55" s="1237" t="s">
        <v>564</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565</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15"/>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563</v>
      </c>
      <c r="H73" s="1228"/>
      <c r="I73" s="1233" t="s">
        <v>564</v>
      </c>
      <c r="J73" s="1233"/>
      <c r="K73" s="1247">
        <v>12.8</v>
      </c>
      <c r="L73" s="1247">
        <v>6.9</v>
      </c>
      <c r="M73" s="1236">
        <v>8.6</v>
      </c>
      <c r="N73" s="1236">
        <v>1.1000000000000001</v>
      </c>
      <c r="O73" s="1236">
        <v>10</v>
      </c>
      <c r="S73" s="243">
        <v>9.9</v>
      </c>
    </row>
    <row r="74" spans="2:30" x14ac:dyDescent="0.15">
      <c r="B74" s="248"/>
      <c r="C74" s="244"/>
      <c r="D74" s="244"/>
      <c r="E74" s="244"/>
      <c r="F74" s="244"/>
      <c r="G74" s="1229"/>
      <c r="H74" s="1230"/>
      <c r="I74" s="1234"/>
      <c r="J74" s="1234"/>
      <c r="K74" s="1247"/>
      <c r="L74" s="1247"/>
      <c r="M74" s="1236"/>
      <c r="N74" s="1236"/>
      <c r="O74" s="1236"/>
    </row>
    <row r="75" spans="2:30" x14ac:dyDescent="0.15">
      <c r="B75" s="248"/>
      <c r="C75" s="244"/>
      <c r="D75" s="244"/>
      <c r="E75" s="244"/>
      <c r="F75" s="244"/>
      <c r="G75" s="1229"/>
      <c r="H75" s="1230"/>
      <c r="I75" s="1237" t="s">
        <v>569</v>
      </c>
      <c r="J75" s="1237"/>
      <c r="K75" s="1248">
        <v>9.8000000000000007</v>
      </c>
      <c r="L75" s="1248">
        <v>9.6</v>
      </c>
      <c r="M75" s="1248">
        <v>9</v>
      </c>
      <c r="N75" s="1248">
        <v>8.6999999999999993</v>
      </c>
      <c r="O75" s="1248">
        <v>8.4</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566</v>
      </c>
      <c r="H77" s="1239"/>
      <c r="I77" s="1237" t="s">
        <v>564</v>
      </c>
      <c r="J77" s="1237"/>
      <c r="K77" s="1247">
        <v>69.599999999999994</v>
      </c>
      <c r="L77" s="1247">
        <v>57.6</v>
      </c>
      <c r="M77" s="1236">
        <v>48.3</v>
      </c>
      <c r="N77" s="1236">
        <v>44.4</v>
      </c>
      <c r="O77" s="1236">
        <v>37.299999999999997</v>
      </c>
      <c r="R77" s="243">
        <v>12.3</v>
      </c>
      <c r="T77" s="243">
        <v>11.1</v>
      </c>
    </row>
    <row r="78" spans="2:30" x14ac:dyDescent="0.15">
      <c r="B78" s="248"/>
      <c r="C78" s="244"/>
      <c r="D78" s="244"/>
      <c r="E78" s="244"/>
      <c r="F78" s="244"/>
      <c r="G78" s="1240"/>
      <c r="H78" s="1241"/>
      <c r="I78" s="1237"/>
      <c r="J78" s="1237"/>
      <c r="K78" s="1247"/>
      <c r="L78" s="1247"/>
      <c r="M78" s="1236"/>
      <c r="N78" s="1236"/>
      <c r="O78" s="1236"/>
    </row>
    <row r="79" spans="2:30" x14ac:dyDescent="0.15">
      <c r="B79" s="248"/>
      <c r="C79" s="244"/>
      <c r="D79" s="244"/>
      <c r="E79" s="244"/>
      <c r="F79" s="244"/>
      <c r="G79" s="1240"/>
      <c r="H79" s="1241"/>
      <c r="I79" s="1249" t="s">
        <v>569</v>
      </c>
      <c r="J79" s="1246"/>
      <c r="K79" s="1250">
        <v>12.2</v>
      </c>
      <c r="L79" s="1250">
        <v>11.3</v>
      </c>
      <c r="M79" s="1250">
        <v>10.4</v>
      </c>
      <c r="N79" s="1250">
        <v>9.4</v>
      </c>
      <c r="O79" s="1250">
        <v>7.8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82557</v>
      </c>
      <c r="E3" s="116"/>
      <c r="F3" s="117">
        <v>48103</v>
      </c>
      <c r="G3" s="118"/>
      <c r="H3" s="119"/>
    </row>
    <row r="4" spans="1:8" x14ac:dyDescent="0.15">
      <c r="A4" s="120"/>
      <c r="B4" s="121"/>
      <c r="C4" s="122"/>
      <c r="D4" s="123">
        <v>52051</v>
      </c>
      <c r="E4" s="124"/>
      <c r="F4" s="125">
        <v>22640</v>
      </c>
      <c r="G4" s="126"/>
      <c r="H4" s="127"/>
    </row>
    <row r="5" spans="1:8" x14ac:dyDescent="0.15">
      <c r="A5" s="108" t="s">
        <v>513</v>
      </c>
      <c r="B5" s="113"/>
      <c r="C5" s="114"/>
      <c r="D5" s="115">
        <v>64941</v>
      </c>
      <c r="E5" s="116"/>
      <c r="F5" s="117">
        <v>45761</v>
      </c>
      <c r="G5" s="118"/>
      <c r="H5" s="119"/>
    </row>
    <row r="6" spans="1:8" x14ac:dyDescent="0.15">
      <c r="A6" s="120"/>
      <c r="B6" s="121"/>
      <c r="C6" s="122"/>
      <c r="D6" s="123">
        <v>40527</v>
      </c>
      <c r="E6" s="124"/>
      <c r="F6" s="125">
        <v>24777</v>
      </c>
      <c r="G6" s="126"/>
      <c r="H6" s="127"/>
    </row>
    <row r="7" spans="1:8" x14ac:dyDescent="0.15">
      <c r="A7" s="108" t="s">
        <v>514</v>
      </c>
      <c r="B7" s="113"/>
      <c r="C7" s="114"/>
      <c r="D7" s="115">
        <v>72507</v>
      </c>
      <c r="E7" s="116"/>
      <c r="F7" s="117">
        <v>56255</v>
      </c>
      <c r="G7" s="118"/>
      <c r="H7" s="119"/>
    </row>
    <row r="8" spans="1:8" x14ac:dyDescent="0.15">
      <c r="A8" s="120"/>
      <c r="B8" s="121"/>
      <c r="C8" s="122"/>
      <c r="D8" s="123">
        <v>42564</v>
      </c>
      <c r="E8" s="124"/>
      <c r="F8" s="125">
        <v>26957</v>
      </c>
      <c r="G8" s="126"/>
      <c r="H8" s="127"/>
    </row>
    <row r="9" spans="1:8" x14ac:dyDescent="0.15">
      <c r="A9" s="108" t="s">
        <v>515</v>
      </c>
      <c r="B9" s="113"/>
      <c r="C9" s="114"/>
      <c r="D9" s="115">
        <v>72994</v>
      </c>
      <c r="E9" s="116"/>
      <c r="F9" s="117">
        <v>57944</v>
      </c>
      <c r="G9" s="118"/>
      <c r="H9" s="119"/>
    </row>
    <row r="10" spans="1:8" x14ac:dyDescent="0.15">
      <c r="A10" s="120"/>
      <c r="B10" s="121"/>
      <c r="C10" s="122"/>
      <c r="D10" s="123">
        <v>36862</v>
      </c>
      <c r="E10" s="124"/>
      <c r="F10" s="125">
        <v>29326</v>
      </c>
      <c r="G10" s="126"/>
      <c r="H10" s="127"/>
    </row>
    <row r="11" spans="1:8" x14ac:dyDescent="0.15">
      <c r="A11" s="108" t="s">
        <v>516</v>
      </c>
      <c r="B11" s="113"/>
      <c r="C11" s="114"/>
      <c r="D11" s="115">
        <v>99055</v>
      </c>
      <c r="E11" s="116"/>
      <c r="F11" s="117">
        <v>54227</v>
      </c>
      <c r="G11" s="118"/>
      <c r="H11" s="119"/>
    </row>
    <row r="12" spans="1:8" x14ac:dyDescent="0.15">
      <c r="A12" s="120"/>
      <c r="B12" s="121"/>
      <c r="C12" s="128"/>
      <c r="D12" s="123">
        <v>48992</v>
      </c>
      <c r="E12" s="124"/>
      <c r="F12" s="125">
        <v>29694</v>
      </c>
      <c r="G12" s="126"/>
      <c r="H12" s="127"/>
    </row>
    <row r="13" spans="1:8" x14ac:dyDescent="0.15">
      <c r="A13" s="108"/>
      <c r="B13" s="113"/>
      <c r="C13" s="129"/>
      <c r="D13" s="130">
        <v>78411</v>
      </c>
      <c r="E13" s="131"/>
      <c r="F13" s="132">
        <v>52458</v>
      </c>
      <c r="G13" s="133"/>
      <c r="H13" s="119"/>
    </row>
    <row r="14" spans="1:8" x14ac:dyDescent="0.15">
      <c r="A14" s="120"/>
      <c r="B14" s="121"/>
      <c r="C14" s="122"/>
      <c r="D14" s="123">
        <v>44199</v>
      </c>
      <c r="E14" s="124"/>
      <c r="F14" s="125">
        <v>26679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8.67</v>
      </c>
      <c r="C19" s="134">
        <f>ROUND(VALUE(SUBSTITUTE(実質収支比率等に係る経年分析!G$48,"▲","-")),2)</f>
        <v>8.33</v>
      </c>
      <c r="D19" s="134">
        <f>ROUND(VALUE(SUBSTITUTE(実質収支比率等に係る経年分析!H$48,"▲","-")),2)</f>
        <v>6.39</v>
      </c>
      <c r="E19" s="134">
        <f>ROUND(VALUE(SUBSTITUTE(実質収支比率等に係る経年分析!I$48,"▲","-")),2)</f>
        <v>5.87</v>
      </c>
      <c r="F19" s="134">
        <f>ROUND(VALUE(SUBSTITUTE(実質収支比率等に係る経年分析!J$48,"▲","-")),2)</f>
        <v>5.16</v>
      </c>
    </row>
    <row r="20" spans="1:11" x14ac:dyDescent="0.15">
      <c r="A20" s="134" t="s">
        <v>42</v>
      </c>
      <c r="B20" s="134">
        <f>ROUND(VALUE(SUBSTITUTE(実質収支比率等に係る経年分析!F$47,"▲","-")),2)</f>
        <v>65.63</v>
      </c>
      <c r="C20" s="134">
        <f>ROUND(VALUE(SUBSTITUTE(実質収支比率等に係る経年分析!G$47,"▲","-")),2)</f>
        <v>62.59</v>
      </c>
      <c r="D20" s="134">
        <f>ROUND(VALUE(SUBSTITUTE(実質収支比率等に係る経年分析!H$47,"▲","-")),2)</f>
        <v>53.51</v>
      </c>
      <c r="E20" s="134">
        <f>ROUND(VALUE(SUBSTITUTE(実質収支比率等に係る経年分析!I$47,"▲","-")),2)</f>
        <v>55.65</v>
      </c>
      <c r="F20" s="134">
        <f>ROUND(VALUE(SUBSTITUTE(実質収支比率等に係る経年分析!J$47,"▲","-")),2)</f>
        <v>43.83</v>
      </c>
    </row>
    <row r="21" spans="1:11" x14ac:dyDescent="0.15">
      <c r="A21" s="134" t="s">
        <v>43</v>
      </c>
      <c r="B21" s="134">
        <f>IF(ISNUMBER(VALUE(SUBSTITUTE(実質収支比率等に係る経年分析!F$49,"▲","-"))),ROUND(VALUE(SUBSTITUTE(実質収支比率等に係る経年分析!F$49,"▲","-")),2),NA())</f>
        <v>-12.78</v>
      </c>
      <c r="C21" s="134">
        <f>IF(ISNUMBER(VALUE(SUBSTITUTE(実質収支比率等に係る経年分析!G$49,"▲","-"))),ROUND(VALUE(SUBSTITUTE(実質収支比率等に係る経年分析!G$49,"▲","-")),2),NA())</f>
        <v>-6.05</v>
      </c>
      <c r="D21" s="134">
        <f>IF(ISNUMBER(VALUE(SUBSTITUTE(実質収支比率等に係る経年分析!H$49,"▲","-"))),ROUND(VALUE(SUBSTITUTE(実質収支比率等に係る経年分析!H$49,"▲","-")),2),NA())</f>
        <v>-9.1999999999999993</v>
      </c>
      <c r="E21" s="134">
        <f>IF(ISNUMBER(VALUE(SUBSTITUTE(実質収支比率等に係る経年分析!I$49,"▲","-"))),ROUND(VALUE(SUBSTITUTE(実質収支比率等に係る経年分析!I$49,"▲","-")),2),NA())</f>
        <v>-6.4</v>
      </c>
      <c r="F21" s="134">
        <f>IF(ISNUMBER(VALUE(SUBSTITUTE(実質収支比率等に係る経年分析!J$49,"▲","-"))),ROUND(VALUE(SUBSTITUTE(実質収支比率等に係る経年分析!J$49,"▲","-")),2),NA())</f>
        <v>-5.74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十里木高原簡易水道特別会計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墓地事業特別会計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8.3000000000000007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13.93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1255</v>
      </c>
      <c r="E42" s="136"/>
      <c r="F42" s="136"/>
      <c r="G42" s="136">
        <f>'実質公債費比率（分子）の構造'!L$52</f>
        <v>1327</v>
      </c>
      <c r="H42" s="136"/>
      <c r="I42" s="136"/>
      <c r="J42" s="136">
        <f>'実質公債費比率（分子）の構造'!M$52</f>
        <v>1410</v>
      </c>
      <c r="K42" s="136"/>
      <c r="L42" s="136"/>
      <c r="M42" s="136">
        <f>'実質公債費比率（分子）の構造'!N$52</f>
        <v>1480</v>
      </c>
      <c r="N42" s="136"/>
      <c r="O42" s="136"/>
      <c r="P42" s="136">
        <f>'実質公債費比率（分子）の構造'!O$52</f>
        <v>1317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75</v>
      </c>
      <c r="C44" s="136"/>
      <c r="D44" s="136"/>
      <c r="E44" s="136">
        <f>'実質公債費比率（分子）の構造'!L$50</f>
        <v>74</v>
      </c>
      <c r="F44" s="136"/>
      <c r="G44" s="136"/>
      <c r="H44" s="136">
        <f>'実質公債費比率（分子）の構造'!M$50</f>
        <v>72</v>
      </c>
      <c r="I44" s="136"/>
      <c r="J44" s="136"/>
      <c r="K44" s="136">
        <f>'実質公債費比率（分子）の構造'!N$50</f>
        <v>71</v>
      </c>
      <c r="L44" s="136"/>
      <c r="M44" s="136"/>
      <c r="N44" s="136">
        <f>'実質公債費比率（分子）の構造'!O$50</f>
        <v>71</v>
      </c>
      <c r="O44" s="136"/>
      <c r="P44" s="136"/>
    </row>
    <row r="45" spans="1:16" x14ac:dyDescent="0.15">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54</v>
      </c>
      <c r="B46" s="136">
        <f>'実質公債費比率（分子）の構造'!K$48</f>
        <v>282</v>
      </c>
      <c r="C46" s="136"/>
      <c r="D46" s="136"/>
      <c r="E46" s="136">
        <f>'実質公債費比率（分子）の構造'!L$48</f>
        <v>242</v>
      </c>
      <c r="F46" s="136"/>
      <c r="G46" s="136"/>
      <c r="H46" s="136">
        <f>'実質公債費比率（分子）の構造'!M$48</f>
        <v>286</v>
      </c>
      <c r="I46" s="136"/>
      <c r="J46" s="136"/>
      <c r="K46" s="136">
        <f>'実質公債費比率（分子）の構造'!N$48</f>
        <v>309</v>
      </c>
      <c r="L46" s="136"/>
      <c r="M46" s="136"/>
      <c r="N46" s="136">
        <f>'実質公債費比率（分子）の構造'!O$48</f>
        <v>354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1818</v>
      </c>
      <c r="C49" s="136"/>
      <c r="D49" s="136"/>
      <c r="E49" s="136">
        <f>'実質公債費比率（分子）の構造'!L$45</f>
        <v>1818</v>
      </c>
      <c r="F49" s="136"/>
      <c r="G49" s="136"/>
      <c r="H49" s="136">
        <f>'実質公債費比率（分子）の構造'!M$45</f>
        <v>2043</v>
      </c>
      <c r="I49" s="136"/>
      <c r="J49" s="136"/>
      <c r="K49" s="136">
        <f>'実質公債費比率（分子）の構造'!N$45</f>
        <v>1952</v>
      </c>
      <c r="L49" s="136"/>
      <c r="M49" s="136"/>
      <c r="N49" s="136">
        <f>'実質公債費比率（分子）の構造'!O$45</f>
        <v>1751</v>
      </c>
      <c r="O49" s="136"/>
      <c r="P49" s="136"/>
    </row>
    <row r="50" spans="1:16" x14ac:dyDescent="0.15">
      <c r="A50" s="136" t="s">
        <v>58</v>
      </c>
      <c r="B50" s="136" t="e">
        <f>NA()</f>
        <v>#N/A</v>
      </c>
      <c r="C50" s="136">
        <f>IF(ISNUMBER('実質公債費比率（分子）の構造'!K$53),'実質公債費比率（分子）の構造'!K$53,NA())</f>
        <v>920</v>
      </c>
      <c r="D50" s="136" t="e">
        <f>NA()</f>
        <v>#N/A</v>
      </c>
      <c r="E50" s="136" t="e">
        <f>NA()</f>
        <v>#N/A</v>
      </c>
      <c r="F50" s="136">
        <f>IF(ISNUMBER('実質公債費比率（分子）の構造'!L$53),'実質公債費比率（分子）の構造'!L$53,NA())</f>
        <v>807</v>
      </c>
      <c r="G50" s="136" t="e">
        <f>NA()</f>
        <v>#N/A</v>
      </c>
      <c r="H50" s="136" t="e">
        <f>NA()</f>
        <v>#N/A</v>
      </c>
      <c r="I50" s="136">
        <f>IF(ISNUMBER('実質公債費比率（分子）の構造'!M$53),'実質公債費比率（分子）の構造'!M$53,NA())</f>
        <v>991</v>
      </c>
      <c r="J50" s="136" t="e">
        <f>NA()</f>
        <v>#N/A</v>
      </c>
      <c r="K50" s="136" t="e">
        <f>NA()</f>
        <v>#N/A</v>
      </c>
      <c r="L50" s="136">
        <f>IF(ISNUMBER('実質公債費比率（分子）の構造'!N$53),'実質公債費比率（分子）の構造'!N$53,NA())</f>
        <v>852</v>
      </c>
      <c r="M50" s="136" t="e">
        <f>NA()</f>
        <v>#N/A</v>
      </c>
      <c r="N50" s="136" t="e">
        <f>NA()</f>
        <v>#N/A</v>
      </c>
      <c r="O50" s="136">
        <f>IF(ISNUMBER('実質公債費比率（分子）の構造'!O$53),'実質公債費比率（分子）の構造'!O$53,NA())</f>
        <v>859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14589</v>
      </c>
      <c r="E56" s="135"/>
      <c r="F56" s="135"/>
      <c r="G56" s="135">
        <f>'将来負担比率（分子）の構造'!J$51</f>
        <v>14444</v>
      </c>
      <c r="H56" s="135"/>
      <c r="I56" s="135"/>
      <c r="J56" s="135">
        <f>'将来負担比率（分子）の構造'!K$51</f>
        <v>15129</v>
      </c>
      <c r="K56" s="135"/>
      <c r="L56" s="135"/>
      <c r="M56" s="135">
        <f>'将来負担比率（分子）の構造'!L$51</f>
        <v>14805</v>
      </c>
      <c r="N56" s="135"/>
      <c r="O56" s="135"/>
      <c r="P56" s="135">
        <f>'将来負担比率（分子）の構造'!M$51</f>
        <v>14317</v>
      </c>
    </row>
    <row r="57" spans="1:16" x14ac:dyDescent="0.15">
      <c r="A57" s="135" t="s">
        <v>34</v>
      </c>
      <c r="B57" s="135"/>
      <c r="C57" s="135"/>
      <c r="D57" s="135">
        <f>'将来負担比率（分子）の構造'!I$50</f>
        <v>2432</v>
      </c>
      <c r="E57" s="135"/>
      <c r="F57" s="135"/>
      <c r="G57" s="135">
        <f>'将来負担比率（分子）の構造'!J$50</f>
        <v>2972</v>
      </c>
      <c r="H57" s="135"/>
      <c r="I57" s="135"/>
      <c r="J57" s="135">
        <f>'将来負担比率（分子）の構造'!K$50</f>
        <v>3398</v>
      </c>
      <c r="K57" s="135"/>
      <c r="L57" s="135"/>
      <c r="M57" s="135">
        <f>'将来負担比率（分子）の構造'!L$50</f>
        <v>3778</v>
      </c>
      <c r="N57" s="135"/>
      <c r="O57" s="135"/>
      <c r="P57" s="135">
        <f>'将来負担比率（分子）の構造'!M$50</f>
        <v>3415</v>
      </c>
    </row>
    <row r="58" spans="1:16" x14ac:dyDescent="0.15">
      <c r="A58" s="135" t="s">
        <v>33</v>
      </c>
      <c r="B58" s="135"/>
      <c r="C58" s="135"/>
      <c r="D58" s="135">
        <f>'将来負担比率（分子）の構造'!I$49</f>
        <v>10149</v>
      </c>
      <c r="E58" s="135"/>
      <c r="F58" s="135"/>
      <c r="G58" s="135">
        <f>'将来負担比率（分子）の構造'!J$49</f>
        <v>9852</v>
      </c>
      <c r="H58" s="135"/>
      <c r="I58" s="135"/>
      <c r="J58" s="135">
        <f>'将来負担比率（分子）の構造'!K$49</f>
        <v>9268</v>
      </c>
      <c r="K58" s="135"/>
      <c r="L58" s="135"/>
      <c r="M58" s="135">
        <f>'将来負担比率（分子）の構造'!L$49</f>
        <v>9707</v>
      </c>
      <c r="N58" s="135"/>
      <c r="O58" s="135"/>
      <c r="P58" s="135">
        <f>'将来負担比率（分子）の構造'!M$49</f>
        <v>9476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3613</v>
      </c>
      <c r="C62" s="135"/>
      <c r="D62" s="135"/>
      <c r="E62" s="135">
        <f>'将来負担比率（分子）の構造'!J$45</f>
        <v>3808</v>
      </c>
      <c r="F62" s="135"/>
      <c r="G62" s="135"/>
      <c r="H62" s="135">
        <f>'将来負担比率（分子）の構造'!K$45</f>
        <v>3754</v>
      </c>
      <c r="I62" s="135"/>
      <c r="J62" s="135"/>
      <c r="K62" s="135">
        <f>'将来負担比率（分子）の構造'!L$45</f>
        <v>3483</v>
      </c>
      <c r="L62" s="135"/>
      <c r="M62" s="135"/>
      <c r="N62" s="135">
        <f>'将来負担比率（分子）の構造'!M$45</f>
        <v>3537</v>
      </c>
      <c r="O62" s="135"/>
      <c r="P62" s="135"/>
    </row>
    <row r="63" spans="1:16" x14ac:dyDescent="0.15">
      <c r="A63" s="135" t="s">
        <v>27</v>
      </c>
      <c r="B63" s="135">
        <f>'将来負担比率（分子）の構造'!I$44</f>
        <v>18</v>
      </c>
      <c r="C63" s="135"/>
      <c r="D63" s="135"/>
      <c r="E63" s="135">
        <f>'将来負担比率（分子）の構造'!J$44</f>
        <v>17</v>
      </c>
      <c r="F63" s="135"/>
      <c r="G63" s="135"/>
      <c r="H63" s="135">
        <f>'将来負担比率（分子）の構造'!K$44</f>
        <v>15</v>
      </c>
      <c r="I63" s="135"/>
      <c r="J63" s="135"/>
      <c r="K63" s="135">
        <f>'将来負担比率（分子）の構造'!L$44</f>
        <v>13</v>
      </c>
      <c r="L63" s="135"/>
      <c r="M63" s="135"/>
      <c r="N63" s="135">
        <f>'将来負担比率（分子）の構造'!M$44</f>
        <v>11</v>
      </c>
      <c r="O63" s="135"/>
      <c r="P63" s="135"/>
    </row>
    <row r="64" spans="1:16" x14ac:dyDescent="0.15">
      <c r="A64" s="135" t="s">
        <v>26</v>
      </c>
      <c r="B64" s="135">
        <f>'将来負担比率（分子）の構造'!I$43</f>
        <v>4673</v>
      </c>
      <c r="C64" s="135"/>
      <c r="D64" s="135"/>
      <c r="E64" s="135">
        <f>'将来負担比率（分子）の構造'!J$43</f>
        <v>4312</v>
      </c>
      <c r="F64" s="135"/>
      <c r="G64" s="135"/>
      <c r="H64" s="135">
        <f>'将来負担比率（分子）の構造'!K$43</f>
        <v>4118</v>
      </c>
      <c r="I64" s="135"/>
      <c r="J64" s="135"/>
      <c r="K64" s="135">
        <f>'将来負担比率（分子）の構造'!L$43</f>
        <v>4073</v>
      </c>
      <c r="L64" s="135"/>
      <c r="M64" s="135"/>
      <c r="N64" s="135">
        <f>'将来負担比率（分子）の構造'!M$43</f>
        <v>4526</v>
      </c>
      <c r="O64" s="135"/>
      <c r="P64" s="135"/>
    </row>
    <row r="65" spans="1:16" x14ac:dyDescent="0.15">
      <c r="A65" s="135" t="s">
        <v>25</v>
      </c>
      <c r="B65" s="135">
        <f>'将来負担比率（分子）の構造'!I$42</f>
        <v>430</v>
      </c>
      <c r="C65" s="135"/>
      <c r="D65" s="135"/>
      <c r="E65" s="135">
        <f>'将来負担比率（分子）の構造'!J$42</f>
        <v>356</v>
      </c>
      <c r="F65" s="135"/>
      <c r="G65" s="135"/>
      <c r="H65" s="135">
        <f>'将来負担比率（分子）の構造'!K$42</f>
        <v>285</v>
      </c>
      <c r="I65" s="135"/>
      <c r="J65" s="135"/>
      <c r="K65" s="135">
        <f>'将来負担比率（分子）の構造'!L$42</f>
        <v>283</v>
      </c>
      <c r="L65" s="135"/>
      <c r="M65" s="135"/>
      <c r="N65" s="135">
        <f>'将来負担比率（分子）の構造'!M$42</f>
        <v>142</v>
      </c>
      <c r="O65" s="135"/>
      <c r="P65" s="135"/>
    </row>
    <row r="66" spans="1:16" x14ac:dyDescent="0.15">
      <c r="A66" s="135" t="s">
        <v>24</v>
      </c>
      <c r="B66" s="135">
        <f>'将来負担比率（分子）の構造'!I$41</f>
        <v>19679</v>
      </c>
      <c r="C66" s="135"/>
      <c r="D66" s="135"/>
      <c r="E66" s="135">
        <f>'将来負担比率（分子）の構造'!J$41</f>
        <v>19456</v>
      </c>
      <c r="F66" s="135"/>
      <c r="G66" s="135"/>
      <c r="H66" s="135">
        <f>'将来負担比率（分子）の構造'!K$41</f>
        <v>20545</v>
      </c>
      <c r="I66" s="135"/>
      <c r="J66" s="135"/>
      <c r="K66" s="135">
        <f>'将来負担比率（分子）の構造'!L$41</f>
        <v>20549</v>
      </c>
      <c r="L66" s="135"/>
      <c r="M66" s="135"/>
      <c r="N66" s="135">
        <f>'将来負担比率（分子）の構造'!M$41</f>
        <v>20189</v>
      </c>
      <c r="O66" s="135"/>
      <c r="P66" s="135"/>
    </row>
    <row r="67" spans="1:16" x14ac:dyDescent="0.15">
      <c r="A67" s="135" t="s">
        <v>62</v>
      </c>
      <c r="B67" s="135" t="e">
        <f>NA()</f>
        <v>#N/A</v>
      </c>
      <c r="C67" s="135">
        <f>IF(ISNUMBER('将来負担比率（分子）の構造'!I$52), IF('将来負担比率（分子）の構造'!I$52 &lt; 0, 0, '将来負担比率（分子）の構造'!I$52), NA())</f>
        <v>1242</v>
      </c>
      <c r="D67" s="135" t="e">
        <f>NA()</f>
        <v>#N/A</v>
      </c>
      <c r="E67" s="135" t="e">
        <f>NA()</f>
        <v>#N/A</v>
      </c>
      <c r="F67" s="135">
        <f>IF(ISNUMBER('将来負担比率（分子）の構造'!J$52), IF('将来負担比率（分子）の構造'!J$52 &lt; 0, 0, '将来負担比率（分子）の構造'!J$52), NA())</f>
        <v>681</v>
      </c>
      <c r="G67" s="135" t="e">
        <f>NA()</f>
        <v>#N/A</v>
      </c>
      <c r="H67" s="135" t="e">
        <f>NA()</f>
        <v>#N/A</v>
      </c>
      <c r="I67" s="135">
        <f>IF(ISNUMBER('将来負担比率（分子）の構造'!K$52), IF('将来負担比率（分子）の構造'!K$52 &lt; 0, 0, '将来負担比率（分子）の構造'!K$52), NA())</f>
        <v>923</v>
      </c>
      <c r="J67" s="135" t="e">
        <f>NA()</f>
        <v>#N/A</v>
      </c>
      <c r="K67" s="135" t="e">
        <f>NA()</f>
        <v>#N/A</v>
      </c>
      <c r="L67" s="135">
        <f>IF(ISNUMBER('将来負担比率（分子）の構造'!L$52), IF('将来負担比率（分子）の構造'!L$52 &lt; 0, 0, '将来負担比率（分子）の構造'!L$52), NA())</f>
        <v>111</v>
      </c>
      <c r="M67" s="135" t="e">
        <f>NA()</f>
        <v>#N/A</v>
      </c>
      <c r="N67" s="135" t="e">
        <f>NA()</f>
        <v>#N/A</v>
      </c>
      <c r="O67" s="135">
        <f>IF(ISNUMBER('将来負担比率（分子）の構造'!M$52), IF('将来負担比率（分子）の構造'!M$52 &lt; 0, 0, '将来負担比率（分子）の構造'!M$52), NA())</f>
        <v>1196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2017-03-09T02:40:25Z</cp:lastPrinted>
  <dcterms:created xsi:type="dcterms:W3CDTF">2017-02-15T19:33:45Z</dcterms:created>
  <dcterms:modified xsi:type="dcterms:W3CDTF">2017-05-12T09:52:45Z</dcterms:modified>
</cp:coreProperties>
</file>