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課\財政係\２７財政\決算統計\財政状況資料集\結合作業\"/>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AM37" i="9"/>
  <c r="U37" i="9"/>
  <c r="C37" i="9"/>
  <c r="AM36" i="9"/>
  <c r="AM35" i="9"/>
  <c r="CO34" i="9"/>
  <c r="CO35" i="9" s="1"/>
  <c r="CO36" i="9" s="1"/>
  <c r="CO37" i="9" s="1"/>
  <c r="CO38" i="9" s="1"/>
  <c r="CO39" i="9" s="1"/>
  <c r="CO40" i="9" s="1"/>
  <c r="BW34" i="9"/>
  <c r="BW35" i="9" s="1"/>
  <c r="BW36" i="9" s="1"/>
  <c r="BW37" i="9" s="1"/>
  <c r="BW38" i="9" s="1"/>
  <c r="BW39" i="9" s="1"/>
  <c r="BW40" i="9" s="1"/>
  <c r="BW41" i="9" s="1"/>
  <c r="BW42" i="9" s="1"/>
  <c r="BW43"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alcChain>
</file>

<file path=xl/sharedStrings.xml><?xml version="1.0" encoding="utf-8"?>
<sst xmlns="http://schemas.openxmlformats.org/spreadsheetml/2006/main" count="1044" uniqueCount="579">
  <si>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</si>
  <si>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</si>
  <si>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</si>
  <si>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</si>
  <si>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</si>
  <si>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</si>
  <si>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</si>
  <si>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</si>
  <si>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</si>
  <si>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</si>
  <si>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</si>
  <si>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</si>
  <si>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</si>
  <si>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</si>
  <si>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</si>
  <si>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</si>
  <si>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</si>
  <si>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</si>
  <si>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</si>
  <si>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</si>
  <si>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</si>
  <si>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</si>
  <si>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</si>
  <si>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</si>
  <si>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</si>
  <si>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</si>
  <si>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</si>
  <si>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</si>
  <si>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</si>
  <si>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</si>
  <si>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</si>
  <si>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</si>
  <si>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</si>
  <si>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</si>
  <si>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</si>
  <si>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</si>
  <si>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</si>
  <si>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</si>
  <si>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</si>
  <si>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</si>
  <si>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</si>
  <si>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</si>
  <si>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</si>
  <si>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</si>
  <si>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</si>
  <si>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</si>
  <si>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</si>
  <si>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</si>
  <si>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</si>
  <si>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</si>
  <si>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</si>
  <si>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</si>
  <si>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</si>
  <si>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</si>
  <si>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</si>
  <si>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</si>
  <si>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</si>
  <si>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</si>
  <si>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</si>
  <si>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</si>
  <si>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</si>
  <si>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</si>
  <si>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</si>
  <si>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</si>
  <si>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</si>
  <si>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</si>
  <si>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</si>
  <si>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</si>
  <si>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</si>
  <si>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</si>
  <si>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</si>
  <si>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</si>
  <si>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</si>
  <si>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</si>
  <si>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</si>
  <si>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</si>
  <si>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</si>
  <si>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</si>
  <si>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</si>
  <si>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</si>
  <si>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</si>
  <si>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</si>
  <si>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</si>
  <si>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</si>
  <si>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</si>
  <si>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</si>
  <si>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</si>
  <si>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</si>
  <si>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</si>
  <si>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</si>
  <si>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</si>
  <si>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</si>
  <si>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</si>
  <si>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</si>
  <si>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</si>
  <si>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</si>
  <si>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</si>
  <si>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</si>
  <si>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</si>
  <si>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</si>
  <si>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</si>
  <si>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</si>
  <si>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</si>
  <si>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</si>
  <si>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</si>
  <si>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</si>
  <si>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</si>
  <si>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</si>
  <si>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</si>
  <si>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</si>
  <si>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</si>
  <si>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</si>
  <si>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</si>
  <si>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</si>
  <si>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</si>
  <si>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</si>
  <si>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</si>
  <si>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</si>
  <si>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</si>
  <si>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</si>
  <si>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</si>
  <si>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</si>
  <si>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</si>
  <si>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</si>
  <si>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</si>
  <si>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</si>
  <si>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</si>
  <si>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</si>
  <si>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</si>
  <si>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</si>
  <si>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</si>
  <si>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</si>
  <si>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</si>
  <si>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</si>
  <si>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</si>
  <si>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</si>
  <si>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</si>
  <si>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</si>
  <si>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</si>
  <si>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</si>
  <si>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</si>
  <si>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</si>
  <si>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</si>
  <si>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</si>
  <si>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</si>
  <si>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</si>
  <si>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</si>
  <si>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</si>
  <si>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</si>
  <si>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</si>
  <si>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</si>
  <si>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</si>
  <si>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</si>
  <si>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</si>
  <si>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</si>
  <si>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</si>
  <si>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</si>
  <si>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</si>
  <si>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</si>
  <si>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</si>
  <si>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</si>
  <si>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</si>
  <si>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</si>
  <si>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</si>
  <si>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</si>
  <si>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</si>
  <si>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</si>
  <si>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</si>
  <si>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</si>
  <si>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</si>
  <si>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</si>
  <si>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</si>
  <si>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</si>
  <si>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</si>
  <si>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</si>
  <si>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</si>
  <si>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</si>
  <si>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</si>
  <si>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</si>
  <si>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</si>
  <si>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</si>
  <si>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</si>
  <si>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</si>
  <si>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</si>
  <si>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</si>
  <si>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</si>
  <si>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</si>
  <si>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</si>
  <si>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</si>
  <si>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</si>
  <si>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</si>
  <si>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</si>
  <si>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</si>
  <si>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</si>
  <si>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静岡県掛川市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</si>
  <si>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</si>
  <si>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</si>
  <si>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</si>
  <si>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</si>
  <si>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</si>
  <si>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</si>
  <si>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</si>
  <si>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</si>
  <si>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</si>
  <si>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</si>
  <si>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</si>
  <si>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</si>
  <si>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</si>
  <si>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</si>
  <si>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</si>
  <si>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</si>
  <si>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</si>
  <si>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</si>
  <si>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</si>
  <si>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</si>
  <si>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</si>
  <si>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</si>
  <si>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</si>
  <si>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</si>
  <si>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</si>
  <si>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</si>
  <si>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</si>
  <si>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</si>
  <si>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</si>
  <si>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</si>
  <si>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</si>
  <si>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</si>
  <si>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</si>
  <si>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</si>
  <si>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</si>
  <si>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</si>
  <si>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</si>
  <si>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</si>
  <si>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</si>
  <si>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</si>
  <si>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</si>
  <si>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</si>
  <si>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</si>
  <si>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</si>
  <si>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</si>
  <si>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</si>
  <si>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</si>
  <si>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</si>
  <si>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</si>
  <si>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</si>
  <si>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</si>
  <si>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</si>
  <si>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</si>
  <si>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</si>
  <si>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</si>
  <si>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</si>
  <si>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</si>
  <si>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</si>
  <si>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</si>
  <si>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</si>
  <si>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</si>
  <si>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</si>
  <si>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</si>
  <si>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</si>
  <si>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</si>
  <si>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</si>
  <si>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</si>
  <si>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</si>
  <si>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</si>
  <si>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</si>
  <si>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</si>
  <si>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</si>
  <si>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</si>
  <si>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</si>
  <si>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</si>
  <si>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</si>
  <si>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</si>
  <si>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</si>
  <si>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</si>
  <si>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</si>
  <si>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</si>
  <si>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</si>
  <si>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</si>
  <si>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</si>
  <si>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</si>
  <si>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</si>
  <si>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</si>
  <si>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</si>
  <si>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</si>
  <si>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</si>
  <si>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</si>
  <si>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</si>
  <si>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</si>
  <si>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</si>
  <si>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</si>
  <si>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</si>
  <si>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</si>
  <si>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</si>
  <si>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</si>
  <si>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</si>
  <si>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</si>
  <si>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</si>
  <si>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</si>
  <si>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</si>
  <si>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</si>
  <si>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</si>
  <si>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</si>
  <si>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</si>
  <si>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</si>
  <si>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</si>
  <si>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</si>
  <si>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</si>
  <si>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</si>
  <si>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</si>
  <si>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</si>
  <si>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</si>
  <si>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</si>
  <si>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</si>
  <si>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</si>
  <si>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</si>
  <si>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</si>
  <si>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</si>
  <si>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</si>
  <si>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</si>
  <si>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</si>
  <si>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</si>
  <si>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</si>
  <si>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</si>
  <si>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</si>
  <si>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</si>
  <si>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</si>
  <si>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</si>
  <si>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</si>
  <si>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</si>
  <si>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</si>
  <si>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</si>
  <si>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</si>
  <si>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</si>
  <si>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</si>
  <si>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</si>
  <si>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</si>
  <si>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</si>
  <si>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</si>
  <si>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</si>
  <si>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</si>
  <si>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</si>
  <si>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</si>
  <si>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静岡県掛川市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</si>
  <si>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</si>
  <si>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</si>
  <si>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</si>
  <si>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</si>
  <si>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</si>
  <si>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</si>
  <si>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</si>
  <si>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</si>
  <si>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</si>
  <si>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</si>
  <si>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</si>
  <si>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</si>
  <si>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</si>
  <si>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</si>
  <si>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</si>
  <si>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</si>
  <si>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</si>
  <si>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</si>
  <si>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</si>
  <si>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</si>
  <si>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</si>
  <si>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</si>
  <si>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</si>
  <si>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</si>
  <si>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</si>
  <si>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</si>
  <si>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</si>
  <si>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</si>
  <si>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</si>
  <si>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</si>
  <si>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</si>
  <si>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</si>
  <si>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</si>
  <si>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</si>
  <si>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</si>
  <si>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</si>
  <si>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</si>
  <si>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</si>
  <si>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</si>
  <si>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</si>
  <si>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</si>
  <si>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</si>
  <si>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</si>
  <si>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</si>
  <si>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浄化槽市町村設置推進事業特別会計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</si>
  <si>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</si>
  <si>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</si>
  <si>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</si>
  <si>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</si>
  <si>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</si>
  <si>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</si>
  <si>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</si>
  <si>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</si>
  <si>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</si>
  <si>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</si>
  <si>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</si>
  <si>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</si>
  <si>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</si>
  <si>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</si>
  <si>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</si>
  <si>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</si>
  <si>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</si>
  <si>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</si>
  <si>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</si>
  <si>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</si>
  <si>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</si>
  <si>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</si>
  <si>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</si>
  <si>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</si>
  <si>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</si>
  <si>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</si>
  <si>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</si>
  <si>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</si>
  <si>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</si>
  <si>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</si>
  <si>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</si>
  <si>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</si>
  <si>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</si>
  <si>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</si>
  <si>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</si>
  <si>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</si>
  <si>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</si>
  <si>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</si>
  <si>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</si>
  <si>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</si>
  <si>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</si>
  <si>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</si>
  <si>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</si>
  <si>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</si>
  <si>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</si>
  <si>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</si>
  <si>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</si>
  <si>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</si>
  <si>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</si>
  <si>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</si>
  <si>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</si>
  <si>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</si>
  <si>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</si>
  <si>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</si>
  <si>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</si>
  <si>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</si>
  <si>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</si>
  <si>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</si>
  <si>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</si>
  <si>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</si>
  <si>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</si>
  <si>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</si>
  <si>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</si>
  <si>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</si>
  <si>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</si>
  <si>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</si>
  <si>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</si>
  <si>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</si>
  <si>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</si>
  <si>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</si>
  <si>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</si>
  <si>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</si>
  <si>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</si>
  <si>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</si>
  <si>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</si>
  <si>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</si>
  <si>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</si>
  <si>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</si>
  <si>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</si>
  <si>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</si>
  <si>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</si>
  <si>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</si>
  <si>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</si>
  <si>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</si>
  <si>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</si>
  <si>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</si>
  <si>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</si>
  <si>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</si>
  <si>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</si>
  <si>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</si>
  <si>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</si>
  <si>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</si>
  <si>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</si>
  <si>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</si>
  <si>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</si>
  <si>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</si>
  <si>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</si>
  <si>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</si>
  <si>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</si>
  <si>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</si>
  <si>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</si>
  <si>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</si>
  <si>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</si>
  <si>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</si>
  <si>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</si>
  <si>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</si>
  <si>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</si>
  <si>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</si>
  <si>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</si>
  <si>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</si>
  <si>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</si>
  <si>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</si>
  <si>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</si>
  <si>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</si>
  <si>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</si>
  <si>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</si>
  <si>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</si>
  <si>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</si>
  <si>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</si>
  <si>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</si>
  <si>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</si>
  <si>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</si>
  <si>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</si>
  <si>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</si>
  <si>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</si>
  <si>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</si>
  <si>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</si>
  <si>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</si>
  <si>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</si>
  <si>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</si>
  <si>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</si>
  <si>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</si>
  <si>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</si>
  <si>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</si>
  <si>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</si>
  <si>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</si>
  <si>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</si>
  <si>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</si>
  <si>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</si>
  <si>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4.09</t>
  </si>
  <si>
    <t>一般会計</t>
  </si>
  <si>
    <t>水道事業会計</t>
  </si>
  <si>
    <t>国民健康保険特別会計</t>
  </si>
  <si>
    <t>公共用地取得特別会計</t>
  </si>
  <si>
    <t>介護保険特別会計</t>
  </si>
  <si>
    <t>簡易水道特別会計</t>
  </si>
  <si>
    <t>後期高齢者医療保険特別会計</t>
  </si>
  <si>
    <t>掛川駅周辺施設管理特別会計</t>
  </si>
  <si>
    <t>その他会計（赤字）</t>
  </si>
  <si>
    <t>その他会計（黒字）</t>
  </si>
  <si>
    <t>-</t>
    <phoneticPr fontId="2"/>
  </si>
  <si>
    <t>-</t>
    <phoneticPr fontId="2"/>
  </si>
  <si>
    <t>-</t>
    <phoneticPr fontId="2"/>
  </si>
  <si>
    <t>-</t>
    <phoneticPr fontId="2"/>
  </si>
  <si>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</si>
  <si>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</si>
  <si>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</si>
  <si>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</si>
  <si>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</si>
  <si>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</si>
  <si>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</si>
  <si>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</si>
  <si>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</si>
  <si>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</si>
  <si>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</si>
  <si>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</si>
  <si>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</si>
  <si>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</si>
  <si>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</si>
  <si>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t>
    <phoneticPr fontId="2"/>
  </si>
  <si>
    <t>-</t>
    <phoneticPr fontId="2"/>
  </si>
  <si>
    <t>かけがわ街づくり</t>
  </si>
  <si>
    <t>これっしかどころ</t>
  </si>
  <si>
    <t>森の都ならここ</t>
  </si>
  <si>
    <t>掛川市生涯学習振興公社</t>
  </si>
  <si>
    <t>大東マリーナ</t>
  </si>
  <si>
    <t>小笠掛川勤労者福祉サービスセンター</t>
  </si>
  <si>
    <t>掛川市土地開発公社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</si>
  <si>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</si>
  <si>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</si>
  <si>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</si>
  <si>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</si>
  <si>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</si>
  <si>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</si>
  <si>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</si>
  <si>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</si>
  <si>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</si>
  <si>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</si>
  <si>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</si>
  <si>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</si>
  <si>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平成24年度に中東遠総合医療センター建設のため構成市とともに206億円の起債をしたことなどにより、将来負担比率が123.5ポイントまで上昇した。
　これに対し、他の市債発行額をできるかぎり抑えるなどした結果、平成24年度と比べ△43.5ポイント減の80.0ポイントとなり建設前の水準を下回る結果となった。
　市債発行額を抑制したことで、平成23年度以降、継続して実質公債費比率の抑制にもつながっている。
　しかしながら、類似団体平均等と比較すると、いずれも高い数値となっているため今後も起債抑制や自主財源確保に努めていく。</t>
    <rPh sb="19" eb="21">
      <t>ケンセツ</t>
    </rPh>
    <rPh sb="24" eb="26">
      <t>コウセイ</t>
    </rPh>
    <rPh sb="26" eb="27">
      <t>シ</t>
    </rPh>
    <rPh sb="34" eb="35">
      <t>オク</t>
    </rPh>
    <rPh sb="35" eb="36">
      <t>エン</t>
    </rPh>
    <rPh sb="78" eb="79">
      <t>タイ</t>
    </rPh>
    <rPh sb="169" eb="171">
      <t>ヘイセイ</t>
    </rPh>
    <rPh sb="173" eb="175">
      <t>ネンド</t>
    </rPh>
    <rPh sb="175" eb="177">
      <t>イコウ</t>
    </rPh>
    <rPh sb="178" eb="180">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</si>
</sst>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51420</c:v>
                </c:pt>
                <c:pt idx="1">
                  <c:v>55724</c:v>
                </c:pt>
                <c:pt idx="2">
                  <c:v>71221</c:v>
                </c:pt>
                <c:pt idx="3">
                  <c:v>56832</c:v>
                </c:pt>
                <c:pt idx="4">
                  <c:v>56506</c:v>
                </c:pt>
              </c:numCache>
            </c:numRef>
          </c:val>
          <c:smooth val="0"/>
        </c:ser>
        <c:dLbls>
          <c:showLegendKey val="0"/>
          <c:showVal val="0"/>
          <c:showCatName val="0"/>
          <c:showSerName val="0"/>
          <c:showPercent val="0"/>
          <c:showBubbleSize val="0"/>
        </c:dLbls>
        <c:marker val="1"/>
        <c:smooth val="0"/>
        <c:axId val="128382728"/>
        <c:axId val="319166224"/>
      </c:lineChart>
      <c:catAx>
        <c:axId val="128382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166224"/>
        <c:crosses val="autoZero"/>
        <c:auto val="1"/>
        <c:lblAlgn val="ctr"/>
        <c:lblOffset val="100"/>
        <c:tickLblSkip val="1"/>
        <c:tickMarkSkip val="1"/>
        <c:noMultiLvlLbl val="0"/>
      </c:catAx>
      <c:valAx>
        <c:axId val="3191662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82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5.37</c:v>
                </c:pt>
                <c:pt idx="1">
                  <c:v>4.55</c:v>
                </c:pt>
                <c:pt idx="2">
                  <c:v>6.03</c:v>
                </c:pt>
                <c:pt idx="3">
                  <c:v>4.6399999999999997</c:v>
                </c:pt>
                <c:pt idx="4">
                  <c:v>4.99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9.59</c:v>
                </c:pt>
                <c:pt idx="1">
                  <c:v>11.42</c:v>
                </c:pt>
                <c:pt idx="2">
                  <c:v>15.08</c:v>
                </c:pt>
                <c:pt idx="3">
                  <c:v>16.510000000000002</c:v>
                </c:pt>
                <c:pt idx="4">
                  <c:v>17.02</c:v>
                </c:pt>
              </c:numCache>
            </c:numRef>
          </c:val>
        </c:ser>
        <c:dLbls>
          <c:showLegendKey val="0"/>
          <c:showVal val="0"/>
          <c:showCatName val="0"/>
          <c:showSerName val="0"/>
          <c:showPercent val="0"/>
          <c:showBubbleSize val="0"/>
        </c:dLbls>
        <c:gapWidth val="250"/>
        <c:overlap val="100"/>
        <c:axId val="425384064"/>
        <c:axId val="43177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-4.09</c:v>
                </c:pt>
                <c:pt idx="1">
                  <c:v>1.1499999999999999</c:v>
                </c:pt>
                <c:pt idx="2">
                  <c:v>5.24</c:v>
                </c:pt>
                <c:pt idx="3">
                  <c:v>7.0000000000000007E-2</c:v>
                </c:pt>
                <c:pt idx="4">
                  <c:v>1.06</c:v>
                </c:pt>
              </c:numCache>
            </c:numRef>
          </c:val>
          <c:smooth val="0"/>
        </c:ser>
        <c:dLbls>
          <c:showLegendKey val="0"/>
          <c:showVal val="0"/>
          <c:showCatName val="0"/>
          <c:showSerName val="0"/>
          <c:showPercent val="0"/>
          <c:showBubbleSize val="0"/>
        </c:dLbls>
        <c:marker val="1"/>
        <c:smooth val="0"/>
        <c:axId val="425384064"/>
        <c:axId val="431772400"/>
      </c:lineChart>
      <c:catAx>
        <c:axId val="4253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1772400"/>
        <c:crosses val="autoZero"/>
        <c:auto val="1"/>
        <c:lblAlgn val="ctr"/>
        <c:lblOffset val="100"/>
        <c:tickLblSkip val="1"/>
        <c:tickMarkSkip val="1"/>
        <c:noMultiLvlLbl val="0"/>
      </c:catAx>
      <c:valAx>
        <c:axId val="43177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8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c:v>
                </c:pt>
                <c:pt idx="2">
                  <c:v>#N/A</c:v>
                </c:pt>
                <c:pt idx="3">
                  <c:v>3.58</c:v>
                </c:pt>
                <c:pt idx="4">
                  <c:v>#N/A</c:v>
                </c:pt>
                <c:pt idx="5">
                  <c:v>2.72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掛川駅周辺施設管理特別会計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0.09</c:v>
                </c:pt>
                <c:pt idx="4">
                  <c:v>#N/A</c:v>
                </c:pt>
                <c:pt idx="5">
                  <c:v>0.01</c:v>
                </c:pt>
                <c:pt idx="6">
                  <c:v>#N/A</c:v>
                </c:pt>
                <c:pt idx="7">
                  <c:v>0.01</c:v>
                </c:pt>
                <c:pt idx="8">
                  <c:v>#N/A</c:v>
                </c:pt>
                <c:pt idx="9">
                  <c:v>0.01</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0.05</c:v>
                </c:pt>
                <c:pt idx="4">
                  <c:v>#N/A</c:v>
                </c:pt>
                <c:pt idx="5">
                  <c:v>0.02</c:v>
                </c:pt>
                <c:pt idx="6">
                  <c:v>#N/A</c:v>
                </c:pt>
                <c:pt idx="7">
                  <c:v>0.7</c:v>
                </c:pt>
                <c:pt idx="8">
                  <c:v>#N/A</c:v>
                </c:pt>
                <c:pt idx="9">
                  <c:v>0.6</c:v>
                </c:pt>
              </c:numCache>
            </c:numRef>
          </c:val>
        </c:ser>
        <c:ser>
          <c:idx val="6"/>
          <c:order val="6"/>
          <c:tx>
            <c:strRef>
              <c:f>データシート!$A$33</c:f>
              <c:strCache>
                <c:ptCount val="1"/>
                <c:pt idx="0">
                  <c:v>公共用地取得特別会計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0.93</c:v>
                </c:pt>
                <c:pt idx="2">
                  <c:v>#N/A</c:v>
                </c:pt>
                <c:pt idx="3">
                  <c:v>0.82</c:v>
                </c:pt>
                <c:pt idx="4">
                  <c:v>#N/A</c:v>
                </c:pt>
                <c:pt idx="5">
                  <c:v>0.98</c:v>
                </c:pt>
                <c:pt idx="6">
                  <c:v>#N/A</c:v>
                </c:pt>
                <c:pt idx="7">
                  <c:v>1.25</c:v>
                </c:pt>
                <c:pt idx="8">
                  <c:v>#N/A</c:v>
                </c:pt>
                <c:pt idx="9">
                  <c:v>1.39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1.88</c:v>
                </c:pt>
                <c:pt idx="2">
                  <c:v>#N/A</c:v>
                </c:pt>
                <c:pt idx="3">
                  <c:v>1.54</c:v>
                </c:pt>
                <c:pt idx="4">
                  <c:v>#N/A</c:v>
                </c:pt>
                <c:pt idx="5">
                  <c:v>1.81</c:v>
                </c:pt>
                <c:pt idx="6">
                  <c:v>#N/A</c:v>
                </c:pt>
                <c:pt idx="7">
                  <c:v>2.1</c:v>
                </c:pt>
                <c:pt idx="8">
                  <c:v>#N/A</c:v>
                </c:pt>
                <c:pt idx="9">
                  <c:v>1.68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3.51</c:v>
                </c:pt>
                <c:pt idx="2">
                  <c:v>#N/A</c:v>
                </c:pt>
                <c:pt idx="3">
                  <c:v>3.56</c:v>
                </c:pt>
                <c:pt idx="4">
                  <c:v>#N/A</c:v>
                </c:pt>
                <c:pt idx="5">
                  <c:v>3.99</c:v>
                </c:pt>
                <c:pt idx="6">
                  <c:v>#N/A</c:v>
                </c:pt>
                <c:pt idx="7">
                  <c:v>4.6100000000000003</c:v>
                </c:pt>
                <c:pt idx="8">
                  <c:v>#N/A</c:v>
                </c:pt>
                <c:pt idx="9">
                  <c:v>4.22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5.35</c:v>
                </c:pt>
                <c:pt idx="2">
                  <c:v>#N/A</c:v>
                </c:pt>
                <c:pt idx="3">
                  <c:v>4.53</c:v>
                </c:pt>
                <c:pt idx="4">
                  <c:v>#N/A</c:v>
                </c:pt>
                <c:pt idx="5">
                  <c:v>6.01</c:v>
                </c:pt>
                <c:pt idx="6">
                  <c:v>#N/A</c:v>
                </c:pt>
                <c:pt idx="7">
                  <c:v>4.62</c:v>
                </c:pt>
                <c:pt idx="8">
                  <c:v>#N/A</c:v>
                </c:pt>
                <c:pt idx="9">
                  <c:v>4.9800000000000004</c:v>
                </c:pt>
              </c:numCache>
            </c:numRef>
          </c:val>
        </c:ser>
        <c:dLbls>
          <c:showLegendKey val="0"/>
          <c:showVal val="0"/>
          <c:showCatName val="0"/>
          <c:showSerName val="0"/>
          <c:showPercent val="0"/>
          <c:showBubbleSize val="0"/>
        </c:dLbls>
        <c:gapWidth val="150"/>
        <c:overlap val="100"/>
        <c:axId val="129211768"/>
        <c:axId val="129212944"/>
      </c:barChart>
      <c:catAx>
        <c:axId val="12921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12944"/>
        <c:crosses val="autoZero"/>
        <c:auto val="1"/>
        <c:lblAlgn val="ctr"/>
        <c:lblOffset val="100"/>
        <c:tickLblSkip val="1"/>
        <c:tickMarkSkip val="1"/>
        <c:noMultiLvlLbl val="0"/>
      </c:catAx>
      <c:valAx>
        <c:axId val="12921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11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4973</c:v>
                </c:pt>
                <c:pt idx="5">
                  <c:v>4918</c:v>
                </c:pt>
                <c:pt idx="8">
                  <c:v>5129</c:v>
                </c:pt>
                <c:pt idx="11">
                  <c:v>5499</c:v>
                </c:pt>
                <c:pt idx="14">
                  <c:v>5518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675</c:v>
                </c:pt>
                <c:pt idx="3">
                  <c:v>611</c:v>
                </c:pt>
                <c:pt idx="6">
                  <c:v>680</c:v>
                </c:pt>
                <c:pt idx="9">
                  <c:v>650</c:v>
                </c:pt>
                <c:pt idx="12">
                  <c:v>629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572</c:v>
                </c:pt>
                <c:pt idx="3">
                  <c:v>576</c:v>
                </c:pt>
                <c:pt idx="6">
                  <c:v>600</c:v>
                </c:pt>
                <c:pt idx="9">
                  <c:v>905</c:v>
                </c:pt>
                <c:pt idx="12">
                  <c:v>840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1215</c:v>
                </c:pt>
                <c:pt idx="3">
                  <c:v>1001</c:v>
                </c:pt>
                <c:pt idx="6">
                  <c:v>931</c:v>
                </c:pt>
                <c:pt idx="9">
                  <c:v>985</c:v>
                </c:pt>
                <c:pt idx="12">
                  <c:v>1011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5284</c:v>
                </c:pt>
                <c:pt idx="3">
                  <c:v>5197</c:v>
                </c:pt>
                <c:pt idx="6">
                  <c:v>5209</c:v>
                </c:pt>
                <c:pt idx="9">
                  <c:v>5254</c:v>
                </c:pt>
                <c:pt idx="12">
                  <c:v>5313</c:v>
                </c:pt>
              </c:numCache>
            </c:numRef>
          </c:val>
        </c:ser>
        <c:dLbls>
          <c:showLegendKey val="0"/>
          <c:showVal val="0"/>
          <c:showCatName val="0"/>
          <c:showSerName val="0"/>
          <c:showPercent val="0"/>
          <c:showBubbleSize val="0"/>
        </c:dLbls>
        <c:gapWidth val="100"/>
        <c:overlap val="100"/>
        <c:axId val="320876528"/>
        <c:axId val="320880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2774</c:v>
                </c:pt>
                <c:pt idx="2">
                  <c:v>#N/A</c:v>
                </c:pt>
                <c:pt idx="3">
                  <c:v>#N/A</c:v>
                </c:pt>
                <c:pt idx="4">
                  <c:v>2468</c:v>
                </c:pt>
                <c:pt idx="5">
                  <c:v>#N/A</c:v>
                </c:pt>
                <c:pt idx="6">
                  <c:v>#N/A</c:v>
                </c:pt>
                <c:pt idx="7">
                  <c:v>2292</c:v>
                </c:pt>
                <c:pt idx="8">
                  <c:v>#N/A</c:v>
                </c:pt>
                <c:pt idx="9">
                  <c:v>#N/A</c:v>
                </c:pt>
                <c:pt idx="10">
                  <c:v>2296</c:v>
                </c:pt>
                <c:pt idx="11">
                  <c:v>#N/A</c:v>
                </c:pt>
                <c:pt idx="12">
                  <c:v>#N/A</c:v>
                </c:pt>
                <c:pt idx="13">
                  <c:v>2275</c:v>
                </c:pt>
                <c:pt idx="14">
                  <c:v>#N/A</c:v>
                </c:pt>
              </c:numCache>
            </c:numRef>
          </c:val>
          <c:smooth val="0"/>
        </c:ser>
        <c:dLbls>
          <c:showLegendKey val="0"/>
          <c:showVal val="0"/>
          <c:showCatName val="0"/>
          <c:showSerName val="0"/>
          <c:showPercent val="0"/>
          <c:showBubbleSize val="0"/>
        </c:dLbls>
        <c:marker val="1"/>
        <c:smooth val="0"/>
        <c:axId val="320876528"/>
        <c:axId val="320880840"/>
      </c:lineChart>
      <c:catAx>
        <c:axId val="32087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880840"/>
        <c:crosses val="autoZero"/>
        <c:auto val="1"/>
        <c:lblAlgn val="ctr"/>
        <c:lblOffset val="100"/>
        <c:tickLblSkip val="1"/>
        <c:tickMarkSkip val="1"/>
        <c:noMultiLvlLbl val="0"/>
      </c:catAx>
      <c:valAx>
        <c:axId val="320880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7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41539</c:v>
                </c:pt>
                <c:pt idx="5">
                  <c:v>45542</c:v>
                </c:pt>
                <c:pt idx="8">
                  <c:v>46405</c:v>
                </c:pt>
                <c:pt idx="11">
                  <c:v>46158</c:v>
                </c:pt>
                <c:pt idx="14">
                  <c:v>46289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16427</c:v>
                </c:pt>
                <c:pt idx="5">
                  <c:v>16013</c:v>
                </c:pt>
                <c:pt idx="8">
                  <c:v>14865</c:v>
                </c:pt>
                <c:pt idx="11">
                  <c:v>13763</c:v>
                </c:pt>
                <c:pt idx="14">
                  <c:v>12957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7388</c:v>
                </c:pt>
                <c:pt idx="5">
                  <c:v>6149</c:v>
                </c:pt>
                <c:pt idx="8">
                  <c:v>7177</c:v>
                </c:pt>
                <c:pt idx="11">
                  <c:v>7643</c:v>
                </c:pt>
                <c:pt idx="14">
                  <c:v>8393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2005</c:v>
                </c:pt>
                <c:pt idx="3">
                  <c:v>1672</c:v>
                </c:pt>
                <c:pt idx="6">
                  <c:v>1275</c:v>
                </c:pt>
                <c:pt idx="9">
                  <c:v>1549</c:v>
                </c:pt>
                <c:pt idx="12">
                  <c:v>996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6788</c:v>
                </c:pt>
                <c:pt idx="3">
                  <c:v>6616</c:v>
                </c:pt>
                <c:pt idx="6">
                  <c:v>6771</c:v>
                </c:pt>
                <c:pt idx="9">
                  <c:v>6470</c:v>
                </c:pt>
                <c:pt idx="12">
                  <c:v>6207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4777</c:v>
                </c:pt>
                <c:pt idx="3">
                  <c:v>15633</c:v>
                </c:pt>
                <c:pt idx="6">
                  <c:v>10085</c:v>
                </c:pt>
                <c:pt idx="9">
                  <c:v>8851</c:v>
                </c:pt>
                <c:pt idx="12">
                  <c:v>7995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17660</c:v>
                </c:pt>
                <c:pt idx="3">
                  <c:v>17462</c:v>
                </c:pt>
                <c:pt idx="6">
                  <c:v>16798</c:v>
                </c:pt>
                <c:pt idx="9">
                  <c:v>16369</c:v>
                </c:pt>
                <c:pt idx="12">
                  <c:v>16226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8201</c:v>
                </c:pt>
                <c:pt idx="3">
                  <c:v>7692</c:v>
                </c:pt>
                <c:pt idx="6">
                  <c:v>8828</c:v>
                </c:pt>
                <c:pt idx="9">
                  <c:v>8303</c:v>
                </c:pt>
                <c:pt idx="12">
                  <c:v>7736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46582</c:v>
                </c:pt>
                <c:pt idx="3">
                  <c:v>46808</c:v>
                </c:pt>
                <c:pt idx="6">
                  <c:v>48125</c:v>
                </c:pt>
                <c:pt idx="9">
                  <c:v>47141</c:v>
                </c:pt>
                <c:pt idx="12">
                  <c:v>46579</c:v>
                </c:pt>
              </c:numCache>
            </c:numRef>
          </c:val>
        </c:ser>
        <c:dLbls>
          <c:showLegendKey val="0"/>
          <c:showVal val="0"/>
          <c:showCatName val="0"/>
          <c:showSerName val="0"/>
          <c:showPercent val="0"/>
          <c:showBubbleSize val="0"/>
        </c:dLbls>
        <c:gapWidth val="100"/>
        <c:overlap val="100"/>
        <c:axId val="320876136"/>
        <c:axId val="320875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20658</c:v>
                </c:pt>
                <c:pt idx="2">
                  <c:v>#N/A</c:v>
                </c:pt>
                <c:pt idx="3">
                  <c:v>#N/A</c:v>
                </c:pt>
                <c:pt idx="4">
                  <c:v>28178</c:v>
                </c:pt>
                <c:pt idx="5">
                  <c:v>#N/A</c:v>
                </c:pt>
                <c:pt idx="6">
                  <c:v>#N/A</c:v>
                </c:pt>
                <c:pt idx="7">
                  <c:v>23435</c:v>
                </c:pt>
                <c:pt idx="8">
                  <c:v>#N/A</c:v>
                </c:pt>
                <c:pt idx="9">
                  <c:v>#N/A</c:v>
                </c:pt>
                <c:pt idx="10">
                  <c:v>21119</c:v>
                </c:pt>
                <c:pt idx="11">
                  <c:v>#N/A</c:v>
                </c:pt>
                <c:pt idx="12">
                  <c:v>#N/A</c:v>
                </c:pt>
                <c:pt idx="13">
                  <c:v>18099</c:v>
                </c:pt>
                <c:pt idx="14">
                  <c:v>#N/A</c:v>
                </c:pt>
              </c:numCache>
            </c:numRef>
          </c:val>
          <c:smooth val="0"/>
        </c:ser>
        <c:dLbls>
          <c:showLegendKey val="0"/>
          <c:showVal val="0"/>
          <c:showCatName val="0"/>
          <c:showSerName val="0"/>
          <c:showPercent val="0"/>
          <c:showBubbleSize val="0"/>
        </c:dLbls>
        <c:marker val="1"/>
        <c:smooth val="0"/>
        <c:axId val="320876136"/>
        <c:axId val="320875352"/>
      </c:lineChart>
      <c:catAx>
        <c:axId val="32087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0875352"/>
        <c:crosses val="autoZero"/>
        <c:auto val="1"/>
        <c:lblAlgn val="ctr"/>
        <c:lblOffset val="100"/>
        <c:tickLblSkip val="1"/>
        <c:tickMarkSkip val="1"/>
        <c:noMultiLvlLbl val="0"/>
      </c:catAx>
      <c:valAx>
        <c:axId val="320875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087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{284764A1-A938-4D6B-838C-105200332F06}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{3087ED75-DEBB-4B2F-BDDC-69E401435EDE}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{A463F8DE-CE0F-4E06-963A-316259A711E8}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{CA98B669-3F5D-4A8A-82BD-A7AA03BBBC89}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{CC5219FA-3D67-407E-885A-9B92076859E4}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{1D3F2443-C597-413E-8F17-713EA7963CA8}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{F714A582-24C3-4715-B120-147AFD92F073}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{BEC40ED4-C8F2-40B3-B95E-A5E2DB317C7E}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{A62404EF-FEC0-437A-8FB6-D0606A623FB5}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{F8BFA089-C991-4670-8F14-9691477624C8}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0881624"/>
        <c:axId val="320877704"/>
      </c:scatterChart>
      <c:valAx>
        <c:axId val="320881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877704"/>
        <c:crosses val="autoZero"/>
        <c:crossBetween val="midCat"/>
      </c:valAx>
      <c:valAx>
        <c:axId val="320877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881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{7C594F8D-65B5-45DF-8A9C-3095402FBA4F}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{B3F86D79-700B-411A-90B6-8414FFD38A74}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{F36495CD-4135-499D-9F25-9C0118ACE3AA}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{3B6B9E87-E818-44B9-818C-595621500C07}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{B8BB5668-E362-45DB-BE96-918381C41881}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11.8</c:v>
                </c:pt>
                <c:pt idx="2">
                  <c:v>11</c:v>
                </c:pt>
                <c:pt idx="3">
                  <c:v>10.3</c:v>
                </c:pt>
                <c:pt idx="4">
                  <c:v>10.1</c:v>
                </c:pt>
              </c:numCache>
            </c:numRef>
          </c:xVal>
          <c:yVal>
            <c:numRef>
              <c:f>公会計指標分析・財政指標組合せ分析表!$K$73:$O$73</c:f>
              <c:numCache>
                <c:formatCode>#,##0.0;"▲ "#,##0.0</c:formatCode>
                <c:ptCount val="5"/>
                <c:pt idx="0">
                  <c:v>91.1</c:v>
                </c:pt>
                <c:pt idx="1">
                  <c:v>123.5</c:v>
                </c:pt>
                <c:pt idx="2">
                  <c:v>102.7</c:v>
                </c:pt>
                <c:pt idx="3">
                  <c:v>94.2</c:v>
                </c:pt>
                <c:pt idx="4">
                  <c:v>80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{E1BCD747-9CE9-42AF-8E70-D9DE6F43EA5C}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{7F50CED9-5FCA-4288-9E2A-F03F601C5F45}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{F27919BC-C2D0-47BC-B60D-CF92E7D0F2A7}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{02D922FA-A32F-4FA5-8A41-94EEE0461A0E}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{7DE00C1F-855C-404E-A4CD-F146784D6C01}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10.199999999999999</c:v>
                </c:pt>
                <c:pt idx="3">
                  <c:v>9.3000000000000007</c:v>
                </c:pt>
                <c:pt idx="4">
                  <c:v>6.2</c:v>
                </c:pt>
              </c:numCache>
            </c:numRef>
          </c:xVal>
          <c:yVal>
            <c:numRef>
              <c:f>公会計指標分析・財政指標組合せ分析表!$K$77:$O$77</c:f>
              <c:numCache>
                <c:formatCode>#,##0.0;"▲ "#,##0.0</c:formatCode>
                <c:ptCount val="5"/>
                <c:pt idx="0">
                  <c:v>60.5</c:v>
                </c:pt>
                <c:pt idx="1">
                  <c:v>55.4</c:v>
                </c:pt>
                <c:pt idx="2">
                  <c:v>42.2</c:v>
                </c:pt>
                <c:pt idx="3">
                  <c:v>33.299999999999997</c:v>
                </c:pt>
                <c:pt idx="4">
                  <c:v>15.8</c:v>
                </c:pt>
              </c:numCache>
            </c:numRef>
          </c:yVal>
          <c:smooth val="0"/>
        </c:ser>
        <c:dLbls>
          <c:showLegendKey val="0"/>
          <c:showVal val="0"/>
          <c:showCatName val="0"/>
          <c:showSerName val="0"/>
          <c:showPercent val="0"/>
          <c:showBubbleSize val="0"/>
        </c:dLbls>
        <c:axId val="320875744"/>
        <c:axId val="320879272"/>
      </c:scatterChart>
      <c:valAx>
        <c:axId val="320875744"/>
        <c:scaling>
          <c:orientation val="minMax"/>
          <c:max val="13.799999999999999"/>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879272"/>
        <c:crosses val="autoZero"/>
        <c:crossBetween val="midCat"/>
      </c:valAx>
      <c:valAx>
        <c:axId val="32087927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0875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年度３ヵ年平均の財政力指数は０．９１と類似団体中第</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位となっている。平成２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年度単年度で</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、財政力指数は、０．９</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であり、市税収入の低迷等により、平成２１年度以降</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年連続で財源不足団体となっている。今後も引き続き</a:t>
          </a:r>
          <a:r>
            <a:rPr kumimoji="1" lang="ja-JP" altLang="en-US" sz="1300">
              <a:solidFill>
                <a:schemeClr val="dk1"/>
              </a:solidFill>
              <a:effectLst/>
              <a:latin typeface="+mn-lt"/>
              <a:ea typeface="+mn-ea"/>
              <a:cs typeface="+mn-cs"/>
            </a:rPr>
            <a:t>企業誘致などの</a:t>
          </a:r>
          <a:r>
            <a:rPr kumimoji="1" lang="ja-JP" altLang="ja-JP" sz="1300">
              <a:solidFill>
                <a:schemeClr val="dk1"/>
              </a:solidFill>
              <a:effectLst/>
              <a:latin typeface="+mn-lt"/>
              <a:ea typeface="+mn-ea"/>
              <a:cs typeface="+mn-cs"/>
            </a:rPr>
            <a:t>市税増収施策を展開するとともに、人件費や物件費の削減等、歳出削減を</a:t>
          </a:r>
          <a:r>
            <a:rPr kumimoji="1" lang="ja-JP" altLang="en-US" sz="1300">
              <a:solidFill>
                <a:schemeClr val="dk1"/>
              </a:solidFill>
              <a:effectLst/>
              <a:latin typeface="+mn-lt"/>
              <a:ea typeface="+mn-ea"/>
              <a:cs typeface="+mn-cs"/>
            </a:rPr>
            <a:t>進め</a:t>
          </a:r>
          <a:r>
            <a:rPr kumimoji="1" lang="ja-JP" altLang="ja-JP" sz="1300">
              <a:solidFill>
                <a:schemeClr val="dk1"/>
              </a:solidFill>
              <a:effectLst/>
              <a:latin typeface="+mn-lt"/>
              <a:ea typeface="+mn-ea"/>
              <a:cs typeface="+mn-cs"/>
            </a:rPr>
            <a:t>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70" name="直線コネクタ 69"/>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109765</xdr:rowOff>
    </xdr:to>
    <xdr:cxnSp macro="">
      <xdr:nvCxnSpPr>
        <xdr:cNvPr id="73" name="直線コネクタ 72"/>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6" name="直線コネクタ 75"/>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127000</xdr:rowOff>
    </xdr:to>
    <xdr:cxnSp macro="">
      <xdr:nvCxnSpPr>
        <xdr:cNvPr id="79" name="直線コネクタ 78"/>
        <xdr:cNvCxnSpPr/>
      </xdr:nvCxnSpPr>
      <xdr:spPr>
        <a:xfrm>
          <a:off x="1447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80" name="フローチャート :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9" name="円/楕円 88"/>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90"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平成２７年度は、分子の経常経費充当一般財源が、ステンドグラス美術館施設管理委託料などの物件費、私立保育園運営費などの扶助費、公債費の増等により対前年度比 １４８百万円増となった。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しかし、分母の経常一般財源等において、地方消費税交付金及び普通地方交付税が増となったこと等により、対前年度比 ６５３百万円増となったため、経常収支比率は、前年度比 △１．４％の減となった。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a:t>
          </a:r>
          <a:r>
            <a:rPr kumimoji="1" lang="ja-JP" altLang="ja-JP" sz="1300">
              <a:solidFill>
                <a:schemeClr val="dk1"/>
              </a:solidFill>
              <a:effectLst/>
              <a:latin typeface="+mn-lt"/>
              <a:ea typeface="+mn-ea"/>
              <a:cs typeface="+mn-cs"/>
            </a:rPr>
            <a:t>起債の抑制、施設管理費等の物件費削減等により経常経費を削減するとともに、使用料等の見直しを行い、財源確保に努める。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58928</xdr:rowOff>
    </xdr:from>
    <xdr:to>
      <xdr:col>7</xdr:col>
      <xdr:colOff>152400</xdr:colOff>
      <xdr:row>62</xdr:row>
      <xdr:rowOff>126492</xdr:rowOff>
    </xdr:to>
    <xdr:cxnSp macro="">
      <xdr:nvCxnSpPr>
        <xdr:cNvPr id="131" name="直線コネクタ 130"/>
        <xdr:cNvCxnSpPr/>
      </xdr:nvCxnSpPr>
      <xdr:spPr>
        <a:xfrm flipV="1">
          <a:off x="4114800" y="106888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126492</xdr:rowOff>
    </xdr:to>
    <xdr:cxnSp macro="">
      <xdr:nvCxnSpPr>
        <xdr:cNvPr id="134" name="直線コネクタ 133"/>
        <xdr:cNvCxnSpPr/>
      </xdr:nvCxnSpPr>
      <xdr:spPr>
        <a:xfrm>
          <a:off x="3225800" y="106888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5" name="フローチャート : 判断 134"/>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36" name="テキスト ボックス 135"/>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150622</xdr:rowOff>
    </xdr:to>
    <xdr:cxnSp macro="">
      <xdr:nvCxnSpPr>
        <xdr:cNvPr id="137" name="直線コネクタ 136"/>
        <xdr:cNvCxnSpPr/>
      </xdr:nvCxnSpPr>
      <xdr:spPr>
        <a:xfrm flipV="1">
          <a:off x="2336800" y="106888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29972</xdr:rowOff>
    </xdr:from>
    <xdr:to>
      <xdr:col>3</xdr:col>
      <xdr:colOff>279400</xdr:colOff>
      <xdr:row>62</xdr:row>
      <xdr:rowOff>150622</xdr:rowOff>
    </xdr:to>
    <xdr:cxnSp macro="">
      <xdr:nvCxnSpPr>
        <xdr:cNvPr id="140" name="直線コネクタ 139"/>
        <xdr:cNvCxnSpPr/>
      </xdr:nvCxnSpPr>
      <xdr:spPr>
        <a:xfrm>
          <a:off x="1447800" y="106598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3" name="フローチャート : 判断 142"/>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4" name="テキスト ボックス 143"/>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macro="" textlink="">
      <xdr:nvSpPr>
        <xdr:cNvPr id="150" name="円/楕円 149"/>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24655</xdr:rowOff>
    </xdr:from>
    <xdr:ext cx="762000" cy="259045"/>
    <xdr:sp macro="" textlink="">
      <xdr:nvSpPr>
        <xdr:cNvPr id="151" name="財政構造の弾力性該当値テキスト"/>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2" name="円/楕円 151"/>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3" name="テキスト ボックス 152"/>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4" name="円/楕円 153"/>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5" name="テキスト ボックス 154"/>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6" name="円/楕円 155"/>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7" name="テキスト ボックス 156"/>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8" name="円/楕円 157"/>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90949</xdr:rowOff>
    </xdr:from>
    <xdr:ext cx="762000" cy="259045"/>
    <xdr:sp macro="" textlink="">
      <xdr:nvSpPr>
        <xdr:cNvPr id="159" name="テキスト ボックス 158"/>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人件費は減額となったものの、ふるさと納税特産品等取扱業務委託料や土地情報システムデータ更新等包括委託料等の</a:t>
          </a:r>
          <a:r>
            <a:rPr kumimoji="1" lang="ja-JP" altLang="ja-JP" sz="1300">
              <a:solidFill>
                <a:schemeClr val="dk1"/>
              </a:solidFill>
              <a:effectLst/>
              <a:latin typeface="+mn-lt"/>
              <a:ea typeface="+mn-ea"/>
              <a:cs typeface="+mn-cs"/>
            </a:rPr>
            <a:t>増等により、人口１人当たり人件費・物件費等決算額は対前年度比</a:t>
          </a: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５，１１２</a:t>
          </a:r>
          <a:r>
            <a:rPr kumimoji="1" lang="ja-JP" altLang="ja-JP" sz="1300">
              <a:solidFill>
                <a:schemeClr val="dk1"/>
              </a:solidFill>
              <a:effectLst/>
              <a:latin typeface="+mn-lt"/>
              <a:ea typeface="+mn-ea"/>
              <a:cs typeface="+mn-cs"/>
            </a:rPr>
            <a:t>円の増となった。全国平均、県平均に比べ低くなっているのは、定員適正化計画に基づく職員削減により人件費の抑制を進めたことが主な要因である。ただし、</a:t>
          </a:r>
          <a:r>
            <a:rPr kumimoji="1" lang="ja-JP" altLang="en-US" sz="1300">
              <a:solidFill>
                <a:schemeClr val="dk1"/>
              </a:solidFill>
              <a:effectLst/>
              <a:latin typeface="+mn-lt"/>
              <a:ea typeface="+mn-ea"/>
              <a:cs typeface="+mn-cs"/>
            </a:rPr>
            <a:t>物件費の増により、昨年度まで下回っていた類似団体の平均を</a:t>
          </a:r>
          <a:r>
            <a:rPr kumimoji="1" lang="ja-JP" altLang="ja-JP" sz="1300">
              <a:solidFill>
                <a:schemeClr val="dk1"/>
              </a:solidFill>
              <a:effectLst/>
              <a:latin typeface="+mn-lt"/>
              <a:ea typeface="+mn-ea"/>
              <a:cs typeface="+mn-cs"/>
            </a:rPr>
            <a:t>上回っていることから、今後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委託内容等の見直しや経費節減に努め物件費全体額の抑制を行う。</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37836</xdr:rowOff>
    </xdr:from>
    <xdr:to>
      <xdr:col>7</xdr:col>
      <xdr:colOff>152400</xdr:colOff>
      <xdr:row>86</xdr:row>
      <xdr:rowOff>140630</xdr:rowOff>
    </xdr:to>
    <xdr:cxnSp macro="">
      <xdr:nvCxnSpPr>
        <xdr:cNvPr id="194" name="直線コネクタ 193"/>
        <xdr:cNvCxnSpPr/>
      </xdr:nvCxnSpPr>
      <xdr:spPr>
        <a:xfrm>
          <a:off x="4114800" y="14782536"/>
          <a:ext cx="8382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152561</xdr:rowOff>
    </xdr:from>
    <xdr:to>
      <xdr:col>6</xdr:col>
      <xdr:colOff>0</xdr:colOff>
      <xdr:row>86</xdr:row>
      <xdr:rowOff>37836</xdr:rowOff>
    </xdr:to>
    <xdr:cxnSp macro="">
      <xdr:nvCxnSpPr>
        <xdr:cNvPr id="197" name="直線コネクタ 196"/>
        <xdr:cNvCxnSpPr/>
      </xdr:nvCxnSpPr>
      <xdr:spPr>
        <a:xfrm>
          <a:off x="3225800" y="14725811"/>
          <a:ext cx="8890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91922</xdr:rowOff>
    </xdr:from>
    <xdr:to>
      <xdr:col>6</xdr:col>
      <xdr:colOff>50800</xdr:colOff>
      <xdr:row>87</xdr:row>
      <xdr:rowOff>22072</xdr:rowOff>
    </xdr:to>
    <xdr:sp macro="" textlink="">
      <xdr:nvSpPr>
        <xdr:cNvPr id="198" name="フローチャート : 判断 197"/>
        <xdr:cNvSpPr/>
      </xdr:nvSpPr>
      <xdr:spPr>
        <a:xfrm>
          <a:off x="4064000" y="148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6849</xdr:rowOff>
    </xdr:from>
    <xdr:ext cx="736600" cy="259045"/>
    <xdr:sp macro="" textlink="">
      <xdr:nvSpPr>
        <xdr:cNvPr id="199" name="テキスト ボックス 198"/>
        <xdr:cNvSpPr txBox="1"/>
      </xdr:nvSpPr>
      <xdr:spPr>
        <a:xfrm>
          <a:off x="3733800" y="1492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152561</xdr:rowOff>
    </xdr:from>
    <xdr:to>
      <xdr:col>4</xdr:col>
      <xdr:colOff>482600</xdr:colOff>
      <xdr:row>85</xdr:row>
      <xdr:rowOff>158855</xdr:rowOff>
    </xdr:to>
    <xdr:cxnSp macro="">
      <xdr:nvCxnSpPr>
        <xdr:cNvPr id="200" name="直線コネクタ 199"/>
        <xdr:cNvCxnSpPr/>
      </xdr:nvCxnSpPr>
      <xdr:spPr>
        <a:xfrm flipV="1">
          <a:off x="2336800" y="14725811"/>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26690</xdr:rowOff>
    </xdr:from>
    <xdr:to>
      <xdr:col>4</xdr:col>
      <xdr:colOff>533400</xdr:colOff>
      <xdr:row>86</xdr:row>
      <xdr:rowOff>128290</xdr:rowOff>
    </xdr:to>
    <xdr:sp macro="" textlink="">
      <xdr:nvSpPr>
        <xdr:cNvPr id="201" name="フローチャート : 判断 200"/>
        <xdr:cNvSpPr/>
      </xdr:nvSpPr>
      <xdr:spPr>
        <a:xfrm>
          <a:off x="3175000" y="147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113067</xdr:rowOff>
    </xdr:from>
    <xdr:ext cx="762000" cy="259045"/>
    <xdr:sp macro="" textlink="">
      <xdr:nvSpPr>
        <xdr:cNvPr id="202" name="テキスト ボックス 201"/>
        <xdr:cNvSpPr txBox="1"/>
      </xdr:nvSpPr>
      <xdr:spPr>
        <a:xfrm>
          <a:off x="2844800" y="1485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158855</xdr:rowOff>
    </xdr:from>
    <xdr:to>
      <xdr:col>3</xdr:col>
      <xdr:colOff>279400</xdr:colOff>
      <xdr:row>86</xdr:row>
      <xdr:rowOff>64379</xdr:rowOff>
    </xdr:to>
    <xdr:cxnSp macro="">
      <xdr:nvCxnSpPr>
        <xdr:cNvPr id="203" name="直線コネクタ 202"/>
        <xdr:cNvCxnSpPr/>
      </xdr:nvCxnSpPr>
      <xdr:spPr>
        <a:xfrm flipV="1">
          <a:off x="1447800" y="14732105"/>
          <a:ext cx="889000" cy="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50679</xdr:rowOff>
    </xdr:from>
    <xdr:to>
      <xdr:col>3</xdr:col>
      <xdr:colOff>330200</xdr:colOff>
      <xdr:row>86</xdr:row>
      <xdr:rowOff>152279</xdr:rowOff>
    </xdr:to>
    <xdr:sp macro="" textlink="">
      <xdr:nvSpPr>
        <xdr:cNvPr id="204" name="フローチャート : 判断 203"/>
        <xdr:cNvSpPr/>
      </xdr:nvSpPr>
      <xdr:spPr>
        <a:xfrm>
          <a:off x="2286000" y="1479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137056</xdr:rowOff>
    </xdr:from>
    <xdr:ext cx="762000" cy="259045"/>
    <xdr:sp macro="" textlink="">
      <xdr:nvSpPr>
        <xdr:cNvPr id="205" name="テキスト ボックス 204"/>
        <xdr:cNvSpPr txBox="1"/>
      </xdr:nvSpPr>
      <xdr:spPr>
        <a:xfrm>
          <a:off x="1955800" y="148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104690</xdr:rowOff>
    </xdr:from>
    <xdr:to>
      <xdr:col>2</xdr:col>
      <xdr:colOff>127000</xdr:colOff>
      <xdr:row>87</xdr:row>
      <xdr:rowOff>34840</xdr:rowOff>
    </xdr:to>
    <xdr:sp macro="" textlink="">
      <xdr:nvSpPr>
        <xdr:cNvPr id="206" name="フローチャート : 判断 205"/>
        <xdr:cNvSpPr/>
      </xdr:nvSpPr>
      <xdr:spPr>
        <a:xfrm>
          <a:off x="1397000" y="148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19617</xdr:rowOff>
    </xdr:from>
    <xdr:ext cx="762000" cy="259045"/>
    <xdr:sp macro="" textlink="">
      <xdr:nvSpPr>
        <xdr:cNvPr id="207" name="テキスト ボックス 206"/>
        <xdr:cNvSpPr txBox="1"/>
      </xdr:nvSpPr>
      <xdr:spPr>
        <a:xfrm>
          <a:off x="1066800" y="14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89830</xdr:rowOff>
    </xdr:from>
    <xdr:to>
      <xdr:col>7</xdr:col>
      <xdr:colOff>203200</xdr:colOff>
      <xdr:row>87</xdr:row>
      <xdr:rowOff>19980</xdr:rowOff>
    </xdr:to>
    <xdr:sp macro="" textlink="">
      <xdr:nvSpPr>
        <xdr:cNvPr id="213" name="円/楕円 212"/>
        <xdr:cNvSpPr/>
      </xdr:nvSpPr>
      <xdr:spPr>
        <a:xfrm>
          <a:off x="4902200" y="148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61907</xdr:rowOff>
    </xdr:from>
    <xdr:ext cx="762000" cy="259045"/>
    <xdr:sp macro="" textlink="">
      <xdr:nvSpPr>
        <xdr:cNvPr id="214" name="人件費・物件費等の状況該当値テキスト"/>
        <xdr:cNvSpPr txBox="1"/>
      </xdr:nvSpPr>
      <xdr:spPr>
        <a:xfrm>
          <a:off x="5041900" y="148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113,941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158486</xdr:rowOff>
    </xdr:from>
    <xdr:to>
      <xdr:col>6</xdr:col>
      <xdr:colOff>50800</xdr:colOff>
      <xdr:row>86</xdr:row>
      <xdr:rowOff>88636</xdr:rowOff>
    </xdr:to>
    <xdr:sp macro="" textlink="">
      <xdr:nvSpPr>
        <xdr:cNvPr id="215" name="円/楕円 214"/>
        <xdr:cNvSpPr/>
      </xdr:nvSpPr>
      <xdr:spPr>
        <a:xfrm>
          <a:off x="4064000" y="147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98813</xdr:rowOff>
    </xdr:from>
    <xdr:ext cx="736600" cy="259045"/>
    <xdr:sp macro="" textlink="">
      <xdr:nvSpPr>
        <xdr:cNvPr id="216" name="テキスト ボックス 215"/>
        <xdr:cNvSpPr txBox="1"/>
      </xdr:nvSpPr>
      <xdr:spPr>
        <a:xfrm>
          <a:off x="3733800" y="14500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108,829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101761</xdr:rowOff>
    </xdr:from>
    <xdr:to>
      <xdr:col>4</xdr:col>
      <xdr:colOff>533400</xdr:colOff>
      <xdr:row>86</xdr:row>
      <xdr:rowOff>31911</xdr:rowOff>
    </xdr:to>
    <xdr:sp macro="" textlink="">
      <xdr:nvSpPr>
        <xdr:cNvPr id="217" name="円/楕円 216"/>
        <xdr:cNvSpPr/>
      </xdr:nvSpPr>
      <xdr:spPr>
        <a:xfrm>
          <a:off x="3175000" y="146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42088</xdr:rowOff>
    </xdr:from>
    <xdr:ext cx="762000" cy="259045"/>
    <xdr:sp macro="" textlink="">
      <xdr:nvSpPr>
        <xdr:cNvPr id="218" name="テキスト ボックス 217"/>
        <xdr:cNvSpPr txBox="1"/>
      </xdr:nvSpPr>
      <xdr:spPr>
        <a:xfrm>
          <a:off x="2844800" y="144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108055</xdr:rowOff>
    </xdr:from>
    <xdr:to>
      <xdr:col>3</xdr:col>
      <xdr:colOff>330200</xdr:colOff>
      <xdr:row>86</xdr:row>
      <xdr:rowOff>38205</xdr:rowOff>
    </xdr:to>
    <xdr:sp macro="" textlink="">
      <xdr:nvSpPr>
        <xdr:cNvPr id="219" name="円/楕円 218"/>
        <xdr:cNvSpPr/>
      </xdr:nvSpPr>
      <xdr:spPr>
        <a:xfrm>
          <a:off x="2286000" y="146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48382</xdr:rowOff>
    </xdr:from>
    <xdr:ext cx="762000" cy="259045"/>
    <xdr:sp macro="" textlink="">
      <xdr:nvSpPr>
        <xdr:cNvPr id="220" name="テキスト ボックス 219"/>
        <xdr:cNvSpPr txBox="1"/>
      </xdr:nvSpPr>
      <xdr:spPr>
        <a:xfrm>
          <a:off x="1955800" y="1445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106,321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13579</xdr:rowOff>
    </xdr:from>
    <xdr:to>
      <xdr:col>2</xdr:col>
      <xdr:colOff>127000</xdr:colOff>
      <xdr:row>86</xdr:row>
      <xdr:rowOff>115179</xdr:rowOff>
    </xdr:to>
    <xdr:sp macro="" textlink="">
      <xdr:nvSpPr>
        <xdr:cNvPr id="221" name="円/楕円 220"/>
        <xdr:cNvSpPr/>
      </xdr:nvSpPr>
      <xdr:spPr>
        <a:xfrm>
          <a:off x="1397000" y="147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125356</xdr:rowOff>
    </xdr:from>
    <xdr:ext cx="762000" cy="259045"/>
    <xdr:sp macro="" textlink="">
      <xdr:nvSpPr>
        <xdr:cNvPr id="222" name="テキスト ボックス 221"/>
        <xdr:cNvSpPr txBox="1"/>
      </xdr:nvSpPr>
      <xdr:spPr>
        <a:xfrm>
          <a:off x="1066800" y="1452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当市のラスパイレス指数は、前年比１．４ポイント増となった。給料表は国に準拠しており、昇格・昇給基準は昨年と同様である。よって、主な要因としては①</a:t>
          </a:r>
          <a:r>
            <a:rPr lang="ja-JP" altLang="en-US" sz="1200" b="0" i="0" baseline="0">
              <a:solidFill>
                <a:schemeClr val="dk1"/>
              </a:solidFill>
              <a:effectLst/>
              <a:latin typeface="+mn-lt"/>
              <a:ea typeface="+mn-ea"/>
              <a:cs typeface="+mn-cs"/>
            </a:rPr>
            <a:t>平成２７年４月</a:t>
          </a:r>
          <a:r>
            <a:rPr lang="ja-JP" altLang="ja-JP" sz="1200" b="0" i="0" baseline="0">
              <a:solidFill>
                <a:schemeClr val="dk1"/>
              </a:solidFill>
              <a:effectLst/>
              <a:latin typeface="+mn-lt"/>
              <a:ea typeface="+mn-ea"/>
              <a:cs typeface="+mn-cs"/>
            </a:rPr>
            <a:t>給料表減額改定時の現給保障の影響　②職員の経験年数階層変動の影響　③学歴区分による</a:t>
          </a:r>
          <a:r>
            <a:rPr kumimoji="1" lang="ja-JP" altLang="ja-JP" sz="1200">
              <a:solidFill>
                <a:schemeClr val="dk1"/>
              </a:solidFill>
              <a:effectLst/>
              <a:latin typeface="+mn-lt"/>
              <a:ea typeface="+mn-ea"/>
              <a:cs typeface="+mn-cs"/>
            </a:rPr>
            <a:t>昇格年齢の相違によるもの</a:t>
          </a:r>
          <a:r>
            <a:rPr lang="ja-JP" altLang="ja-JP" sz="1200" b="0" i="0" baseline="0">
              <a:solidFill>
                <a:schemeClr val="dk1"/>
              </a:solidFill>
              <a:effectLst/>
              <a:latin typeface="+mn-lt"/>
              <a:ea typeface="+mn-ea"/>
              <a:cs typeface="+mn-cs"/>
            </a:rPr>
            <a:t>等が考えられる。</a:t>
          </a:r>
          <a:endParaRPr lang="ja-JP" altLang="ja-JP" sz="1200">
            <a:effectLst/>
          </a:endParaRPr>
        </a:p>
        <a:p>
          <a:r>
            <a:rPr lang="ja-JP" altLang="ja-JP" sz="1200" b="0" i="0" baseline="0">
              <a:solidFill>
                <a:schemeClr val="dk1"/>
              </a:solidFill>
              <a:effectLst/>
              <a:latin typeface="+mn-lt"/>
              <a:ea typeface="+mn-ea"/>
              <a:cs typeface="+mn-cs"/>
            </a:rPr>
            <a:t>　今後とも、能力・実績主義に基づく人事評価制度のさらなる充実と、適正な昇給制度を構築し、給与の適正化を図っていく。</a:t>
          </a:r>
          <a:endParaRPr lang="ja-JP" altLang="ja-JP" sz="1200">
            <a:effectLst/>
          </a:endParaRPr>
        </a:p>
        <a:p>
          <a:r>
            <a:rPr lang="ja-JP" altLang="ja-JP" sz="1200" b="0" i="0" baseline="0">
              <a:solidFill>
                <a:schemeClr val="dk1"/>
              </a:solidFill>
              <a:effectLst/>
              <a:latin typeface="+mn-lt"/>
              <a:ea typeface="+mn-ea"/>
              <a:cs typeface="+mn-cs"/>
            </a:rPr>
            <a:t>　また、時間外手当の抑制については、ノー残業デーの設定、管理職による適切な予算管理など、全庁的な組織目標として、人件費の削減に努めていく。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84</xdr:row>
      <xdr:rowOff>55739</xdr:rowOff>
    </xdr:to>
    <xdr:cxnSp macro="">
      <xdr:nvCxnSpPr>
        <xdr:cNvPr id="256" name="直線コネクタ 255"/>
        <xdr:cNvCxnSpPr/>
      </xdr:nvCxnSpPr>
      <xdr:spPr>
        <a:xfrm>
          <a:off x="16179800" y="1426986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133350</xdr:rowOff>
    </xdr:to>
    <xdr:cxnSp macro="">
      <xdr:nvCxnSpPr>
        <xdr:cNvPr id="259" name="直線コネクタ 258"/>
        <xdr:cNvCxnSpPr/>
      </xdr:nvCxnSpPr>
      <xdr:spPr>
        <a:xfrm flipV="1">
          <a:off x="15290800" y="142698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60" name="フローチャート : 判断 259"/>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61" name="テキスト ボックス 260"/>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90</xdr:row>
      <xdr:rowOff>45861</xdr:rowOff>
    </xdr:to>
    <xdr:cxnSp macro="">
      <xdr:nvCxnSpPr>
        <xdr:cNvPr id="262" name="直線コネクタ 261"/>
        <xdr:cNvCxnSpPr/>
      </xdr:nvCxnSpPr>
      <xdr:spPr>
        <a:xfrm flipV="1">
          <a:off x="14401800" y="1436370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3" name="フローチャート : 判断 262"/>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4" name="テキスト ボックス 263"/>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83255</xdr:rowOff>
    </xdr:from>
    <xdr:to>
      <xdr:col>21</xdr:col>
      <xdr:colOff>0</xdr:colOff>
      <xdr:row>90</xdr:row>
      <xdr:rowOff>45861</xdr:rowOff>
    </xdr:to>
    <xdr:cxnSp macro="">
      <xdr:nvCxnSpPr>
        <xdr:cNvPr id="265" name="直線コネクタ 264"/>
        <xdr:cNvCxnSpPr/>
      </xdr:nvCxnSpPr>
      <xdr:spPr>
        <a:xfrm>
          <a:off x="13512800" y="153423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6" name="フローチャート : 判断 265"/>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7" name="テキスト ボックス 266"/>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68" name="フローチャート : 判断 267"/>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69" name="テキスト ボックス 268"/>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5" name="円/楕円 274"/>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6"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78" name="テキスト ボックス 277"/>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9" name="円/楕円 278"/>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0" name="テキスト ボックス 279"/>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166511</xdr:rowOff>
    </xdr:from>
    <xdr:to>
      <xdr:col>21</xdr:col>
      <xdr:colOff>50800</xdr:colOff>
      <xdr:row>90</xdr:row>
      <xdr:rowOff>96661</xdr:rowOff>
    </xdr:to>
    <xdr:sp macro="" textlink="">
      <xdr:nvSpPr>
        <xdr:cNvPr id="281" name="円/楕円 280"/>
        <xdr:cNvSpPr/>
      </xdr:nvSpPr>
      <xdr:spPr>
        <a:xfrm>
          <a:off x="14351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81438</xdr:rowOff>
    </xdr:from>
    <xdr:ext cx="762000" cy="259045"/>
    <xdr:sp macro="" textlink="">
      <xdr:nvSpPr>
        <xdr:cNvPr id="282" name="テキスト ボックス 281"/>
        <xdr:cNvSpPr txBox="1"/>
      </xdr:nvSpPr>
      <xdr:spPr>
        <a:xfrm>
          <a:off x="14020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32455</xdr:rowOff>
    </xdr:from>
    <xdr:to>
      <xdr:col>19</xdr:col>
      <xdr:colOff>533400</xdr:colOff>
      <xdr:row>89</xdr:row>
      <xdr:rowOff>134055</xdr:rowOff>
    </xdr:to>
    <xdr:sp macro="" textlink="">
      <xdr:nvSpPr>
        <xdr:cNvPr id="283" name="円/楕円 282"/>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118832</xdr:rowOff>
    </xdr:from>
    <xdr:ext cx="762000" cy="259045"/>
    <xdr:sp macro="" textlink="">
      <xdr:nvSpPr>
        <xdr:cNvPr id="284" name="テキスト ボックス 283"/>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人件費の抑制を行財政改革の主要項目に位置づけ、平成２７年度末現在で、平成１７年度比△１６３人の職員削減を行った。類似団体や国県の平均職員数に比べると、依然として少ない水準を維持している。</a:t>
          </a:r>
        </a:p>
        <a:p>
          <a:r>
            <a:rPr kumimoji="1" lang="ja-JP" altLang="en-US" sz="1300">
              <a:latin typeface="ＭＳ Ｐゴシック"/>
            </a:rPr>
            <a:t>　今後は、人口減少・少子高齢社会における課題や新たな行政需要に対応するためにも、行政評価の結果などを踏まえた業務量の削減、業務量に応じた職員の適正配置、将来を見据えた人材育成に力を入れ、引き続き積極的な行財政改革を進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126274</xdr:rowOff>
    </xdr:from>
    <xdr:to>
      <xdr:col>24</xdr:col>
      <xdr:colOff>558800</xdr:colOff>
      <xdr:row>61</xdr:row>
      <xdr:rowOff>153851</xdr:rowOff>
    </xdr:to>
    <xdr:cxnSp macro="">
      <xdr:nvCxnSpPr>
        <xdr:cNvPr id="321" name="直線コネクタ 320"/>
        <xdr:cNvCxnSpPr/>
      </xdr:nvCxnSpPr>
      <xdr:spPr>
        <a:xfrm flipV="1">
          <a:off x="16179800" y="1058472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2"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153851</xdr:rowOff>
    </xdr:from>
    <xdr:to>
      <xdr:col>23</xdr:col>
      <xdr:colOff>406400</xdr:colOff>
      <xdr:row>61</xdr:row>
      <xdr:rowOff>160746</xdr:rowOff>
    </xdr:to>
    <xdr:cxnSp macro="">
      <xdr:nvCxnSpPr>
        <xdr:cNvPr id="324" name="直線コネクタ 323"/>
        <xdr:cNvCxnSpPr/>
      </xdr:nvCxnSpPr>
      <xdr:spPr>
        <a:xfrm flipV="1">
          <a:off x="15290800" y="106123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66947</xdr:rowOff>
    </xdr:from>
    <xdr:to>
      <xdr:col>23</xdr:col>
      <xdr:colOff>457200</xdr:colOff>
      <xdr:row>63</xdr:row>
      <xdr:rowOff>168547</xdr:rowOff>
    </xdr:to>
    <xdr:sp macro="" textlink="">
      <xdr:nvSpPr>
        <xdr:cNvPr id="325" name="フローチャート : 判断 324"/>
        <xdr:cNvSpPr/>
      </xdr:nvSpPr>
      <xdr:spPr>
        <a:xfrm>
          <a:off x="16129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153324</xdr:rowOff>
    </xdr:from>
    <xdr:ext cx="736600" cy="259045"/>
    <xdr:sp macro="" textlink="">
      <xdr:nvSpPr>
        <xdr:cNvPr id="326" name="テキスト ボックス 325"/>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105591</xdr:rowOff>
    </xdr:from>
    <xdr:to>
      <xdr:col>22</xdr:col>
      <xdr:colOff>203200</xdr:colOff>
      <xdr:row>61</xdr:row>
      <xdr:rowOff>160746</xdr:rowOff>
    </xdr:to>
    <xdr:cxnSp macro="">
      <xdr:nvCxnSpPr>
        <xdr:cNvPr id="327" name="直線コネクタ 326"/>
        <xdr:cNvCxnSpPr/>
      </xdr:nvCxnSpPr>
      <xdr:spPr>
        <a:xfrm>
          <a:off x="14401800" y="1056404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63500</xdr:rowOff>
    </xdr:from>
    <xdr:to>
      <xdr:col>22</xdr:col>
      <xdr:colOff>254000</xdr:colOff>
      <xdr:row>63</xdr:row>
      <xdr:rowOff>165100</xdr:rowOff>
    </xdr:to>
    <xdr:sp macro="" textlink="">
      <xdr:nvSpPr>
        <xdr:cNvPr id="328" name="フローチャート : 判断 327"/>
        <xdr:cNvSpPr/>
      </xdr:nvSpPr>
      <xdr:spPr>
        <a:xfrm>
          <a:off x="15240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149877</xdr:rowOff>
    </xdr:from>
    <xdr:ext cx="762000" cy="259045"/>
    <xdr:sp macro="" textlink="">
      <xdr:nvSpPr>
        <xdr:cNvPr id="329" name="テキスト ボックス 328"/>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105591</xdr:rowOff>
    </xdr:from>
    <xdr:to>
      <xdr:col>21</xdr:col>
      <xdr:colOff>0</xdr:colOff>
      <xdr:row>62</xdr:row>
      <xdr:rowOff>20320</xdr:rowOff>
    </xdr:to>
    <xdr:cxnSp macro="">
      <xdr:nvCxnSpPr>
        <xdr:cNvPr id="330" name="直線コネクタ 329"/>
        <xdr:cNvCxnSpPr/>
      </xdr:nvCxnSpPr>
      <xdr:spPr>
        <a:xfrm flipV="1">
          <a:off x="13512800" y="1056404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70394</xdr:rowOff>
    </xdr:from>
    <xdr:to>
      <xdr:col>21</xdr:col>
      <xdr:colOff>50800</xdr:colOff>
      <xdr:row>64</xdr:row>
      <xdr:rowOff>544</xdr:rowOff>
    </xdr:to>
    <xdr:sp macro="" textlink="">
      <xdr:nvSpPr>
        <xdr:cNvPr id="331" name="フローチャート : 判断 330"/>
        <xdr:cNvSpPr/>
      </xdr:nvSpPr>
      <xdr:spPr>
        <a:xfrm>
          <a:off x="14351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156771</xdr:rowOff>
    </xdr:from>
    <xdr:ext cx="762000" cy="259045"/>
    <xdr:sp macro="" textlink="">
      <xdr:nvSpPr>
        <xdr:cNvPr id="332" name="テキスト ボックス 331"/>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33" name="フローチャート : 判断 332"/>
        <xdr:cNvSpPr/>
      </xdr:nvSpPr>
      <xdr:spPr>
        <a:xfrm>
          <a:off x="13462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47370</xdr:rowOff>
    </xdr:from>
    <xdr:ext cx="762000" cy="259045"/>
    <xdr:sp macro="" textlink="">
      <xdr:nvSpPr>
        <xdr:cNvPr id="334" name="テキスト ボックス 333"/>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75474</xdr:rowOff>
    </xdr:from>
    <xdr:to>
      <xdr:col>24</xdr:col>
      <xdr:colOff>609600</xdr:colOff>
      <xdr:row>62</xdr:row>
      <xdr:rowOff>5624</xdr:rowOff>
    </xdr:to>
    <xdr:sp macro="" textlink="">
      <xdr:nvSpPr>
        <xdr:cNvPr id="340" name="円/楕円 339"/>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92001</xdr:rowOff>
    </xdr:from>
    <xdr:ext cx="762000" cy="259045"/>
    <xdr:sp macro="" textlink="">
      <xdr:nvSpPr>
        <xdr:cNvPr id="341" name="定員管理の状況該当値テキスト"/>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103051</xdr:rowOff>
    </xdr:from>
    <xdr:to>
      <xdr:col>23</xdr:col>
      <xdr:colOff>457200</xdr:colOff>
      <xdr:row>62</xdr:row>
      <xdr:rowOff>33201</xdr:rowOff>
    </xdr:to>
    <xdr:sp macro="" textlink="">
      <xdr:nvSpPr>
        <xdr:cNvPr id="342" name="円/楕円 341"/>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43378</xdr:rowOff>
    </xdr:from>
    <xdr:ext cx="736600" cy="259045"/>
    <xdr:sp macro="" textlink="">
      <xdr:nvSpPr>
        <xdr:cNvPr id="343" name="テキスト ボックス 342"/>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109946</xdr:rowOff>
    </xdr:from>
    <xdr:to>
      <xdr:col>22</xdr:col>
      <xdr:colOff>254000</xdr:colOff>
      <xdr:row>62</xdr:row>
      <xdr:rowOff>40096</xdr:rowOff>
    </xdr:to>
    <xdr:sp macro="" textlink="">
      <xdr:nvSpPr>
        <xdr:cNvPr id="344" name="円/楕円 343"/>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50273</xdr:rowOff>
    </xdr:from>
    <xdr:ext cx="762000" cy="259045"/>
    <xdr:sp macro="" textlink="">
      <xdr:nvSpPr>
        <xdr:cNvPr id="345" name="テキスト ボックス 344"/>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54791</xdr:rowOff>
    </xdr:from>
    <xdr:to>
      <xdr:col>21</xdr:col>
      <xdr:colOff>50800</xdr:colOff>
      <xdr:row>61</xdr:row>
      <xdr:rowOff>156391</xdr:rowOff>
    </xdr:to>
    <xdr:sp macro="" textlink="">
      <xdr:nvSpPr>
        <xdr:cNvPr id="346" name="円/楕円 345"/>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166568</xdr:rowOff>
    </xdr:from>
    <xdr:ext cx="762000" cy="259045"/>
    <xdr:sp macro="" textlink="">
      <xdr:nvSpPr>
        <xdr:cNvPr id="347" name="テキスト ボックス 346"/>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8" name="円/楕円 347"/>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49" name="テキスト ボックス 348"/>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遅れていた公共施設の整備を推進するため積極的に地方債を活用してきたこと、特別養護老人ホームや幼保園建設の債務負担行為、公共下水道事業の繰出金の増大等により比較的高い比率で推移しているが、近年繰上償還の実施</a:t>
          </a:r>
          <a:r>
            <a:rPr kumimoji="1" lang="ja-JP" altLang="en-US" sz="1300">
              <a:solidFill>
                <a:schemeClr val="dk1"/>
              </a:solidFill>
              <a:effectLst/>
              <a:latin typeface="+mn-lt"/>
              <a:ea typeface="+mn-ea"/>
              <a:cs typeface="+mn-cs"/>
            </a:rPr>
            <a:t>や市債発行抑制</a:t>
          </a:r>
          <a:r>
            <a:rPr kumimoji="1" lang="ja-JP" altLang="ja-JP" sz="1300">
              <a:solidFill>
                <a:schemeClr val="dk1"/>
              </a:solidFill>
              <a:effectLst/>
              <a:latin typeface="+mn-lt"/>
              <a:ea typeface="+mn-ea"/>
              <a:cs typeface="+mn-cs"/>
            </a:rPr>
            <a:t>等により単年度の比率は低くなってきており、３ヵ年平均では前年度比 △０．</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ポイント減となった。</a:t>
          </a:r>
          <a:endParaRPr lang="ja-JP" altLang="ja-JP" sz="1300">
            <a:effectLst/>
          </a:endParaRPr>
        </a:p>
        <a:p>
          <a:r>
            <a:rPr kumimoji="1" lang="ja-JP" altLang="ja-JP" sz="1300">
              <a:solidFill>
                <a:schemeClr val="dk1"/>
              </a:solidFill>
              <a:effectLst/>
              <a:latin typeface="+mn-lt"/>
              <a:ea typeface="+mn-ea"/>
              <a:cs typeface="+mn-cs"/>
            </a:rPr>
            <a:t>　実質公債費比率抑制のため、市債発行額をできるかぎり抑えるほか、市税収入の増収施策（企業誘致等）を展開し自主財源の確保に努める。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54356</xdr:rowOff>
    </xdr:to>
    <xdr:cxnSp macro="">
      <xdr:nvCxnSpPr>
        <xdr:cNvPr id="381" name="直線コネクタ 380"/>
        <xdr:cNvCxnSpPr/>
      </xdr:nvCxnSpPr>
      <xdr:spPr>
        <a:xfrm flipV="1">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121920</xdr:rowOff>
    </xdr:to>
    <xdr:cxnSp macro="">
      <xdr:nvCxnSpPr>
        <xdr:cNvPr id="384" name="直線コネクタ 383"/>
        <xdr:cNvCxnSpPr/>
      </xdr:nvCxnSpPr>
      <xdr:spPr>
        <a:xfrm flipV="1">
          <a:off x="15290800" y="72552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85" name="フローチャート : 判断 38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86" name="テキスト ボックス 38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27686</xdr:rowOff>
    </xdr:to>
    <xdr:cxnSp macro="">
      <xdr:nvCxnSpPr>
        <xdr:cNvPr id="387" name="直線コネクタ 386"/>
        <xdr:cNvCxnSpPr/>
      </xdr:nvCxnSpPr>
      <xdr:spPr>
        <a:xfrm flipV="1">
          <a:off x="14401800" y="73228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88" name="フローチャート : 判断 387"/>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105681</xdr:rowOff>
    </xdr:from>
    <xdr:ext cx="762000" cy="259045"/>
    <xdr:sp macro="" textlink="">
      <xdr:nvSpPr>
        <xdr:cNvPr id="389" name="テキスト ボックス 388"/>
        <xdr:cNvSpPr txBox="1"/>
      </xdr:nvSpPr>
      <xdr:spPr>
        <a:xfrm>
          <a:off x="14909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162814</xdr:rowOff>
    </xdr:to>
    <xdr:cxnSp macro="">
      <xdr:nvCxnSpPr>
        <xdr:cNvPr id="390" name="直線コネクタ 389"/>
        <xdr:cNvCxnSpPr/>
      </xdr:nvCxnSpPr>
      <xdr:spPr>
        <a:xfrm flipV="1">
          <a:off x="13512800" y="74000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91" name="フローチャート : 判断 390"/>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92" name="テキスト ボックス 391"/>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3" name="フローチャート : 判断 392"/>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4" name="テキスト ボックス 393"/>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400" name="円/楕円 399"/>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401"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402" name="円/楕円 401"/>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403" name="テキスト ボックス 402"/>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6" name="円/楕円 405"/>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7" name="テキスト ボックス 406"/>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8" name="円/楕円 407"/>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9" name="テキスト ボックス 408"/>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年度は、一般会計の地方債残高</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掛川市・袋井市病院企業団</a:t>
          </a:r>
          <a:r>
            <a:rPr kumimoji="1" lang="ja-JP" altLang="en-US" sz="1300">
              <a:solidFill>
                <a:schemeClr val="dk1"/>
              </a:solidFill>
              <a:effectLst/>
              <a:latin typeface="+mn-lt"/>
              <a:ea typeface="+mn-ea"/>
              <a:cs typeface="+mn-cs"/>
            </a:rPr>
            <a:t>及び掛川市土地開発公社の負担見込額が</a:t>
          </a:r>
          <a:r>
            <a:rPr kumimoji="1" lang="ja-JP" altLang="ja-JP" sz="1300">
              <a:solidFill>
                <a:schemeClr val="dk1"/>
              </a:solidFill>
              <a:effectLst/>
              <a:latin typeface="+mn-lt"/>
              <a:ea typeface="+mn-ea"/>
              <a:cs typeface="+mn-cs"/>
            </a:rPr>
            <a:t>減少した</a:t>
          </a:r>
          <a:r>
            <a:rPr kumimoji="1" lang="ja-JP" altLang="en-US" sz="1300">
              <a:solidFill>
                <a:schemeClr val="dk1"/>
              </a:solidFill>
              <a:effectLst/>
              <a:latin typeface="+mn-lt"/>
              <a:ea typeface="+mn-ea"/>
              <a:cs typeface="+mn-cs"/>
            </a:rPr>
            <a:t>ことにより、</a:t>
          </a:r>
          <a:r>
            <a:rPr kumimoji="1" lang="ja-JP" altLang="ja-JP" sz="1300">
              <a:solidFill>
                <a:schemeClr val="dk1"/>
              </a:solidFill>
              <a:effectLst/>
              <a:latin typeface="+mn-lt"/>
              <a:ea typeface="+mn-ea"/>
              <a:cs typeface="+mn-cs"/>
            </a:rPr>
            <a:t>将来負担額は対前年度比</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２，９４５</a:t>
          </a:r>
          <a:r>
            <a:rPr kumimoji="1" lang="ja-JP" altLang="ja-JP" sz="1300">
              <a:solidFill>
                <a:schemeClr val="dk1"/>
              </a:solidFill>
              <a:effectLst/>
              <a:latin typeface="+mn-lt"/>
              <a:ea typeface="+mn-ea"/>
              <a:cs typeface="+mn-cs"/>
            </a:rPr>
            <a:t>百万円の減となり、将来負担比率は、対前年度比</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１４．２</a:t>
          </a:r>
          <a:r>
            <a:rPr kumimoji="1" lang="ja-JP" altLang="ja-JP" sz="1300">
              <a:solidFill>
                <a:schemeClr val="dk1"/>
              </a:solidFill>
              <a:effectLst/>
              <a:latin typeface="+mn-lt"/>
              <a:ea typeface="+mn-ea"/>
              <a:cs typeface="+mn-cs"/>
            </a:rPr>
            <a:t>ポイント減となった。</a:t>
          </a:r>
          <a:endParaRPr lang="ja-JP" altLang="ja-JP" sz="1300">
            <a:effectLst/>
          </a:endParaRPr>
        </a:p>
        <a:p>
          <a:r>
            <a:rPr kumimoji="1" lang="ja-JP" altLang="ja-JP" sz="1300">
              <a:solidFill>
                <a:schemeClr val="dk1"/>
              </a:solidFill>
              <a:effectLst/>
              <a:latin typeface="+mn-lt"/>
              <a:ea typeface="+mn-ea"/>
              <a:cs typeface="+mn-cs"/>
            </a:rPr>
            <a:t>　将来負担比率は、</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年連続で減少し、中東遠総合医療センター建設前の水準</a:t>
          </a:r>
          <a:r>
            <a:rPr kumimoji="1" lang="ja-JP" altLang="en-US" sz="1300">
              <a:solidFill>
                <a:schemeClr val="dk1"/>
              </a:solidFill>
              <a:effectLst/>
              <a:latin typeface="+mn-lt"/>
              <a:ea typeface="+mn-ea"/>
              <a:cs typeface="+mn-cs"/>
            </a:rPr>
            <a:t>を下回ったが</a:t>
          </a:r>
          <a:r>
            <a:rPr kumimoji="1" lang="ja-JP" altLang="ja-JP" sz="1300">
              <a:solidFill>
                <a:schemeClr val="dk1"/>
              </a:solidFill>
              <a:effectLst/>
              <a:latin typeface="+mn-lt"/>
              <a:ea typeface="+mn-ea"/>
              <a:cs typeface="+mn-cs"/>
            </a:rPr>
            <a:t>、全国平均、県平均、類似団体平均を依然として大きく上回っているため、起債抑制等に努める。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99483</xdr:rowOff>
    </xdr:from>
    <xdr:to>
      <xdr:col>24</xdr:col>
      <xdr:colOff>558800</xdr:colOff>
      <xdr:row>18</xdr:row>
      <xdr:rowOff>42249</xdr:rowOff>
    </xdr:to>
    <xdr:cxnSp macro="">
      <xdr:nvCxnSpPr>
        <xdr:cNvPr id="443" name="直線コネクタ 442"/>
        <xdr:cNvCxnSpPr/>
      </xdr:nvCxnSpPr>
      <xdr:spPr>
        <a:xfrm flipV="1">
          <a:off x="16179800" y="3014133"/>
          <a:ext cx="838200" cy="1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4"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42249</xdr:rowOff>
    </xdr:from>
    <xdr:to>
      <xdr:col>23</xdr:col>
      <xdr:colOff>406400</xdr:colOff>
      <xdr:row>18</xdr:row>
      <xdr:rowOff>110617</xdr:rowOff>
    </xdr:to>
    <xdr:cxnSp macro="">
      <xdr:nvCxnSpPr>
        <xdr:cNvPr id="446" name="直線コネクタ 445"/>
        <xdr:cNvCxnSpPr/>
      </xdr:nvCxnSpPr>
      <xdr:spPr>
        <a:xfrm flipV="1">
          <a:off x="15290800" y="312834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7" name="フローチャート : 判断 446"/>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48" name="テキスト ボックス 447"/>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110617</xdr:rowOff>
    </xdr:from>
    <xdr:to>
      <xdr:col>22</xdr:col>
      <xdr:colOff>203200</xdr:colOff>
      <xdr:row>19</xdr:row>
      <xdr:rowOff>106468</xdr:rowOff>
    </xdr:to>
    <xdr:cxnSp macro="">
      <xdr:nvCxnSpPr>
        <xdr:cNvPr id="449" name="直線コネクタ 448"/>
        <xdr:cNvCxnSpPr/>
      </xdr:nvCxnSpPr>
      <xdr:spPr>
        <a:xfrm flipV="1">
          <a:off x="14401800" y="319671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50" name="フローチャート : 判断 449"/>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27872</xdr:rowOff>
    </xdr:from>
    <xdr:ext cx="762000" cy="259045"/>
    <xdr:sp macro="" textlink="">
      <xdr:nvSpPr>
        <xdr:cNvPr id="451" name="テキスト ボックス 450"/>
        <xdr:cNvSpPr txBox="1"/>
      </xdr:nvSpPr>
      <xdr:spPr>
        <a:xfrm>
          <a:off x="14909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17314</xdr:rowOff>
    </xdr:from>
    <xdr:to>
      <xdr:col>21</xdr:col>
      <xdr:colOff>0</xdr:colOff>
      <xdr:row>19</xdr:row>
      <xdr:rowOff>106468</xdr:rowOff>
    </xdr:to>
    <xdr:cxnSp macro="">
      <xdr:nvCxnSpPr>
        <xdr:cNvPr id="452" name="直線コネクタ 451"/>
        <xdr:cNvCxnSpPr/>
      </xdr:nvCxnSpPr>
      <xdr:spPr>
        <a:xfrm>
          <a:off x="13512800" y="310341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22267</xdr:rowOff>
    </xdr:from>
    <xdr:to>
      <xdr:col>21</xdr:col>
      <xdr:colOff>50800</xdr:colOff>
      <xdr:row>16</xdr:row>
      <xdr:rowOff>123867</xdr:rowOff>
    </xdr:to>
    <xdr:sp macro="" textlink="">
      <xdr:nvSpPr>
        <xdr:cNvPr id="453" name="フローチャート : 判断 452"/>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134044</xdr:rowOff>
    </xdr:from>
    <xdr:ext cx="762000" cy="259045"/>
    <xdr:sp macro="" textlink="">
      <xdr:nvSpPr>
        <xdr:cNvPr id="454" name="テキスト ボックス 453"/>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5" name="フローチャート : 判断 454"/>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3615</xdr:rowOff>
    </xdr:from>
    <xdr:ext cx="762000" cy="259045"/>
    <xdr:sp macro="" textlink="">
      <xdr:nvSpPr>
        <xdr:cNvPr id="456" name="テキスト ボックス 455"/>
        <xdr:cNvSpPr txBox="1"/>
      </xdr:nvSpPr>
      <xdr:spPr>
        <a:xfrm>
          <a:off x="13131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48683</xdr:rowOff>
    </xdr:from>
    <xdr:to>
      <xdr:col>24</xdr:col>
      <xdr:colOff>609600</xdr:colOff>
      <xdr:row>17</xdr:row>
      <xdr:rowOff>150283</xdr:rowOff>
    </xdr:to>
    <xdr:sp macro="" textlink="">
      <xdr:nvSpPr>
        <xdr:cNvPr id="462" name="円/楕円 461"/>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20760</xdr:rowOff>
    </xdr:from>
    <xdr:ext cx="762000" cy="259045"/>
    <xdr:sp macro="" textlink="">
      <xdr:nvSpPr>
        <xdr:cNvPr id="463"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162899</xdr:rowOff>
    </xdr:from>
    <xdr:to>
      <xdr:col>23</xdr:col>
      <xdr:colOff>457200</xdr:colOff>
      <xdr:row>18</xdr:row>
      <xdr:rowOff>93049</xdr:rowOff>
    </xdr:to>
    <xdr:sp macro="" textlink="">
      <xdr:nvSpPr>
        <xdr:cNvPr id="464" name="円/楕円 463"/>
        <xdr:cNvSpPr/>
      </xdr:nvSpPr>
      <xdr:spPr>
        <a:xfrm>
          <a:off x="16129000" y="30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77826</xdr:rowOff>
    </xdr:from>
    <xdr:ext cx="736600" cy="259045"/>
    <xdr:sp macro="" textlink="">
      <xdr:nvSpPr>
        <xdr:cNvPr id="465" name="テキスト ボックス 464"/>
        <xdr:cNvSpPr txBox="1"/>
      </xdr:nvSpPr>
      <xdr:spPr>
        <a:xfrm>
          <a:off x="15798800" y="316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59817</xdr:rowOff>
    </xdr:from>
    <xdr:to>
      <xdr:col>22</xdr:col>
      <xdr:colOff>254000</xdr:colOff>
      <xdr:row>18</xdr:row>
      <xdr:rowOff>161417</xdr:rowOff>
    </xdr:to>
    <xdr:sp macro="" textlink="">
      <xdr:nvSpPr>
        <xdr:cNvPr id="466" name="円/楕円 465"/>
        <xdr:cNvSpPr/>
      </xdr:nvSpPr>
      <xdr:spPr>
        <a:xfrm>
          <a:off x="15240000" y="31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146194</xdr:rowOff>
    </xdr:from>
    <xdr:ext cx="762000" cy="259045"/>
    <xdr:sp macro="" textlink="">
      <xdr:nvSpPr>
        <xdr:cNvPr id="467" name="テキスト ボックス 466"/>
        <xdr:cNvSpPr txBox="1"/>
      </xdr:nvSpPr>
      <xdr:spPr>
        <a:xfrm>
          <a:off x="149098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55668</xdr:rowOff>
    </xdr:from>
    <xdr:to>
      <xdr:col>21</xdr:col>
      <xdr:colOff>50800</xdr:colOff>
      <xdr:row>19</xdr:row>
      <xdr:rowOff>157268</xdr:rowOff>
    </xdr:to>
    <xdr:sp macro="" textlink="">
      <xdr:nvSpPr>
        <xdr:cNvPr id="468" name="円/楕円 467"/>
        <xdr:cNvSpPr/>
      </xdr:nvSpPr>
      <xdr:spPr>
        <a:xfrm>
          <a:off x="14351000" y="33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142045</xdr:rowOff>
    </xdr:from>
    <xdr:ext cx="762000" cy="259045"/>
    <xdr:sp macro="" textlink="">
      <xdr:nvSpPr>
        <xdr:cNvPr id="469" name="テキスト ボックス 468"/>
        <xdr:cNvSpPr txBox="1"/>
      </xdr:nvSpPr>
      <xdr:spPr>
        <a:xfrm>
          <a:off x="14020800" y="33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137964</xdr:rowOff>
    </xdr:from>
    <xdr:to>
      <xdr:col>19</xdr:col>
      <xdr:colOff>533400</xdr:colOff>
      <xdr:row>18</xdr:row>
      <xdr:rowOff>68114</xdr:rowOff>
    </xdr:to>
    <xdr:sp macro="" textlink="">
      <xdr:nvSpPr>
        <xdr:cNvPr id="470" name="円/楕円 469"/>
        <xdr:cNvSpPr/>
      </xdr:nvSpPr>
      <xdr:spPr>
        <a:xfrm>
          <a:off x="13462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52891</xdr:rowOff>
    </xdr:from>
    <xdr:ext cx="762000" cy="259045"/>
    <xdr:sp macro="" textlink="">
      <xdr:nvSpPr>
        <xdr:cNvPr id="471" name="テキスト ボックス 470"/>
        <xdr:cNvSpPr txBox="1"/>
      </xdr:nvSpPr>
      <xdr:spPr>
        <a:xfrm>
          <a:off x="13131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人件費における経常経費充当一般財源のうち、</a:t>
          </a:r>
          <a:r>
            <a:rPr kumimoji="1" lang="ja-JP" altLang="en-US" sz="1300">
              <a:solidFill>
                <a:schemeClr val="dk1"/>
              </a:solidFill>
              <a:effectLst/>
              <a:latin typeface="+mn-lt"/>
              <a:ea typeface="+mn-ea"/>
              <a:cs typeface="+mn-cs"/>
            </a:rPr>
            <a:t>普通退職手当は微増したものの、定年退職</a:t>
          </a:r>
          <a:r>
            <a:rPr kumimoji="1" lang="ja-JP" altLang="ja-JP" sz="1300">
              <a:solidFill>
                <a:schemeClr val="dk1"/>
              </a:solidFill>
              <a:effectLst/>
              <a:latin typeface="+mn-lt"/>
              <a:ea typeface="+mn-ea"/>
              <a:cs typeface="+mn-cs"/>
            </a:rPr>
            <a:t>手当</a:t>
          </a:r>
          <a:r>
            <a:rPr kumimoji="1" lang="ja-JP" altLang="en-US" sz="1300">
              <a:solidFill>
                <a:schemeClr val="dk1"/>
              </a:solidFill>
              <a:effectLst/>
              <a:latin typeface="+mn-lt"/>
              <a:ea typeface="+mn-ea"/>
              <a:cs typeface="+mn-cs"/>
            </a:rPr>
            <a:t>及び一般職職員給が</a:t>
          </a:r>
          <a:r>
            <a:rPr kumimoji="1" lang="ja-JP" altLang="ja-JP" sz="1300">
              <a:solidFill>
                <a:schemeClr val="dk1"/>
              </a:solidFill>
              <a:effectLst/>
              <a:latin typeface="+mn-lt"/>
              <a:ea typeface="+mn-ea"/>
              <a:cs typeface="+mn-cs"/>
            </a:rPr>
            <a:t>減少したため、前年度比 </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定員適正化計画に基づく職員削減により、全国平均</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県平均</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類似団体に比べ低くなっている。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1814</xdr:rowOff>
    </xdr:from>
    <xdr:to>
      <xdr:col>7</xdr:col>
      <xdr:colOff>15875</xdr:colOff>
      <xdr:row>36</xdr:row>
      <xdr:rowOff>88900</xdr:rowOff>
    </xdr:to>
    <xdr:cxnSp macro="">
      <xdr:nvCxnSpPr>
        <xdr:cNvPr id="68" name="直線コネクタ 67"/>
        <xdr:cNvCxnSpPr/>
      </xdr:nvCxnSpPr>
      <xdr:spPr>
        <a:xfrm flipV="1">
          <a:off x="3987800" y="6174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88900</xdr:rowOff>
    </xdr:to>
    <xdr:cxnSp macro="">
      <xdr:nvCxnSpPr>
        <xdr:cNvPr id="71" name="直線コネクタ 70"/>
        <xdr:cNvCxnSpPr/>
      </xdr:nvCxnSpPr>
      <xdr:spPr>
        <a:xfrm>
          <a:off x="3098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2" name="フローチャート :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121557</xdr:rowOff>
    </xdr:to>
    <xdr:cxnSp macro="">
      <xdr:nvCxnSpPr>
        <xdr:cNvPr id="74" name="直線コネクタ 73"/>
        <xdr:cNvCxnSpPr/>
      </xdr:nvCxnSpPr>
      <xdr:spPr>
        <a:xfrm flipV="1">
          <a:off x="2209800" y="618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56243</xdr:rowOff>
    </xdr:from>
    <xdr:to>
      <xdr:col>3</xdr:col>
      <xdr:colOff>142875</xdr:colOff>
      <xdr:row>36</xdr:row>
      <xdr:rowOff>121557</xdr:rowOff>
    </xdr:to>
    <xdr:cxnSp macro="">
      <xdr:nvCxnSpPr>
        <xdr:cNvPr id="77" name="直線コネクタ 76"/>
        <xdr:cNvCxnSpPr/>
      </xdr:nvCxnSpPr>
      <xdr:spPr>
        <a:xfrm>
          <a:off x="1320800" y="622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87" name="円/楕円 86"/>
        <xdr:cNvSpPr/>
      </xdr:nvSpPr>
      <xdr:spPr>
        <a:xfrm>
          <a:off x="4775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138991</xdr:rowOff>
    </xdr:from>
    <xdr:ext cx="762000" cy="259045"/>
    <xdr:sp macro="" textlink="">
      <xdr:nvSpPr>
        <xdr:cNvPr id="88" name="人件費該当値テキスト"/>
        <xdr:cNvSpPr txBox="1"/>
      </xdr:nvSpPr>
      <xdr:spPr>
        <a:xfrm>
          <a:off x="4914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9" name="円/楕円 88"/>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90" name="テキスト ボックス 8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1" name="円/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70757</xdr:rowOff>
    </xdr:from>
    <xdr:to>
      <xdr:col>3</xdr:col>
      <xdr:colOff>193675</xdr:colOff>
      <xdr:row>37</xdr:row>
      <xdr:rowOff>907</xdr:rowOff>
    </xdr:to>
    <xdr:sp macro="" textlink="">
      <xdr:nvSpPr>
        <xdr:cNvPr id="93" name="円/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11084</xdr:rowOff>
    </xdr:from>
    <xdr:ext cx="762000" cy="259045"/>
    <xdr:sp macro="" textlink="">
      <xdr:nvSpPr>
        <xdr:cNvPr id="94" name="テキスト ボックス 93"/>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5443</xdr:rowOff>
    </xdr:from>
    <xdr:to>
      <xdr:col>1</xdr:col>
      <xdr:colOff>676275</xdr:colOff>
      <xdr:row>36</xdr:row>
      <xdr:rowOff>107043</xdr:rowOff>
    </xdr:to>
    <xdr:sp macro="" textlink="">
      <xdr:nvSpPr>
        <xdr:cNvPr id="95" name="円/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ステンドグラス美術館の開館に伴い新たに指定管理者制度を導入したこと、</a:t>
          </a:r>
          <a:r>
            <a:rPr kumimoji="1" lang="ja-JP" altLang="ja-JP" sz="1200">
              <a:solidFill>
                <a:schemeClr val="dk1"/>
              </a:solidFill>
              <a:effectLst/>
              <a:latin typeface="+mn-lt"/>
              <a:ea typeface="+mn-ea"/>
              <a:cs typeface="+mn-cs"/>
            </a:rPr>
            <a:t>接種単価</a:t>
          </a:r>
          <a:r>
            <a:rPr kumimoji="1" lang="ja-JP" altLang="en-US" sz="1200">
              <a:solidFill>
                <a:schemeClr val="dk1"/>
              </a:solidFill>
              <a:effectLst/>
              <a:latin typeface="+mn-lt"/>
              <a:ea typeface="+mn-ea"/>
              <a:cs typeface="+mn-cs"/>
            </a:rPr>
            <a:t>の増に伴うインフルエンザ予防接種委託料の増などにより、物件費の経常経費充当一般財源等は増加したものの、</a:t>
          </a:r>
          <a:r>
            <a:rPr kumimoji="1" lang="ja-JP" altLang="ja-JP" sz="1200">
              <a:solidFill>
                <a:schemeClr val="dk1"/>
              </a:solidFill>
              <a:effectLst/>
              <a:latin typeface="+mn-lt"/>
              <a:ea typeface="+mn-ea"/>
              <a:cs typeface="+mn-cs"/>
            </a:rPr>
            <a:t>分母の経常一般財源等の増により、前年度比 △０．１ポイント減少した。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今後、公共施設等総合管理計画に基づき、各種施設の適正配置に向けた検討をすすめるとともに、業務委託内容の見直しをするなど、抑制に努める。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34471</xdr:rowOff>
    </xdr:to>
    <xdr:cxnSp macro="">
      <xdr:nvCxnSpPr>
        <xdr:cNvPr id="131" name="直線コネクタ 130"/>
        <xdr:cNvCxnSpPr/>
      </xdr:nvCxnSpPr>
      <xdr:spPr>
        <a:xfrm flipV="1">
          <a:off x="15671800" y="27667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34471</xdr:rowOff>
    </xdr:to>
    <xdr:cxnSp macro="">
      <xdr:nvCxnSpPr>
        <xdr:cNvPr id="134" name="直線コネクタ 133"/>
        <xdr:cNvCxnSpPr/>
      </xdr:nvCxnSpPr>
      <xdr:spPr>
        <a:xfrm>
          <a:off x="14782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5" name="フローチャート : 判断 13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36" name="テキスト ボックス 135"/>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1814</xdr:rowOff>
    </xdr:to>
    <xdr:cxnSp macro="">
      <xdr:nvCxnSpPr>
        <xdr:cNvPr id="137" name="直線コネクタ 136"/>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8" name="フローチャート : 判断 137"/>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9" name="テキスト ボックス 138"/>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16</xdr:row>
      <xdr:rowOff>1814</xdr:rowOff>
    </xdr:to>
    <xdr:cxnSp macro="">
      <xdr:nvCxnSpPr>
        <xdr:cNvPr id="140" name="直線コネクタ 139"/>
        <xdr:cNvCxnSpPr/>
      </xdr:nvCxnSpPr>
      <xdr:spPr>
        <a:xfrm>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46264</xdr:rowOff>
    </xdr:from>
    <xdr:to>
      <xdr:col>20</xdr:col>
      <xdr:colOff>209550</xdr:colOff>
      <xdr:row>15</xdr:row>
      <xdr:rowOff>147864</xdr:rowOff>
    </xdr:to>
    <xdr:sp macro="" textlink="">
      <xdr:nvSpPr>
        <xdr:cNvPr id="141" name="フローチャート : 判断 140"/>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42" name="テキスト ボックス 141"/>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3" name="フローチャート : 判断 142"/>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4" name="テキスト ボックス 143"/>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50" name="円/楕円 149"/>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51"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2" name="円/楕円 151"/>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53" name="テキスト ボックス 152"/>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4" name="円/楕円 153"/>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5" name="テキスト ボックス 154"/>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6" name="円/楕円 155"/>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7" name="テキスト ボックス 15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8" name="円/楕円 157"/>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59" name="テキスト ボックス 158"/>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施設数の増に伴う</a:t>
          </a:r>
          <a:r>
            <a:rPr kumimoji="1" lang="ja-JP" altLang="ja-JP" sz="1300">
              <a:solidFill>
                <a:schemeClr val="dk1"/>
              </a:solidFill>
              <a:effectLst/>
              <a:latin typeface="+mn-lt"/>
              <a:ea typeface="+mn-ea"/>
              <a:cs typeface="+mn-cs"/>
            </a:rPr>
            <a:t>私立保育園運営費</a:t>
          </a:r>
          <a:r>
            <a:rPr kumimoji="1" lang="ja-JP" altLang="en-US" sz="1300">
              <a:solidFill>
                <a:schemeClr val="dk1"/>
              </a:solidFill>
              <a:effectLst/>
              <a:latin typeface="+mn-lt"/>
              <a:ea typeface="+mn-ea"/>
              <a:cs typeface="+mn-cs"/>
            </a:rPr>
            <a:t>の増や、障がい児通所支援給付費の増により、</a:t>
          </a:r>
          <a:r>
            <a:rPr kumimoji="1" lang="ja-JP" altLang="ja-JP" sz="1300">
              <a:solidFill>
                <a:schemeClr val="dk1"/>
              </a:solidFill>
              <a:effectLst/>
              <a:latin typeface="+mn-lt"/>
              <a:ea typeface="+mn-ea"/>
              <a:cs typeface="+mn-cs"/>
            </a:rPr>
            <a:t>扶助費は前年度に比べて増加している。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しかしながら、当市は、人口一人当たりの生活保護費決算額が、類似団体平均、全国平均と比較して少ないため、扶助費全体でも、</a:t>
          </a:r>
          <a:r>
            <a:rPr kumimoji="1" lang="ja-JP" altLang="ja-JP" sz="1300">
              <a:solidFill>
                <a:schemeClr val="dk1"/>
              </a:solidFill>
              <a:effectLst/>
              <a:latin typeface="+mn-lt"/>
              <a:ea typeface="+mn-ea"/>
              <a:cs typeface="+mn-cs"/>
            </a:rPr>
            <a:t>全国平均、県平均及び類似団体平均と比較して低</a:t>
          </a:r>
          <a:r>
            <a:rPr kumimoji="1" lang="ja-JP" altLang="en-US" sz="1300">
              <a:solidFill>
                <a:schemeClr val="dk1"/>
              </a:solidFill>
              <a:effectLst/>
              <a:latin typeface="+mn-lt"/>
              <a:ea typeface="+mn-ea"/>
              <a:cs typeface="+mn-cs"/>
            </a:rPr>
            <a:t>くなっている。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61685</xdr:rowOff>
    </xdr:from>
    <xdr:to>
      <xdr:col>7</xdr:col>
      <xdr:colOff>15875</xdr:colOff>
      <xdr:row>61</xdr:row>
      <xdr:rowOff>167822</xdr:rowOff>
    </xdr:to>
    <xdr:cxnSp macro="">
      <xdr:nvCxnSpPr>
        <xdr:cNvPr id="189" name="直線コネクタ 188"/>
        <xdr:cNvCxnSpPr/>
      </xdr:nvCxnSpPr>
      <xdr:spPr>
        <a:xfrm flipV="1">
          <a:off x="4826000" y="93199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148062</xdr:rowOff>
    </xdr:from>
    <xdr:ext cx="762000" cy="259045"/>
    <xdr:sp macro="" textlink="">
      <xdr:nvSpPr>
        <xdr:cNvPr id="192" name="扶助費最大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61685</xdr:rowOff>
    </xdr:from>
    <xdr:to>
      <xdr:col>7</xdr:col>
      <xdr:colOff>104775</xdr:colOff>
      <xdr:row>54</xdr:row>
      <xdr:rowOff>61685</xdr:rowOff>
    </xdr:to>
    <xdr:cxnSp macro="">
      <xdr:nvCxnSpPr>
        <xdr:cNvPr id="193" name="直線コネクタ 192"/>
        <xdr:cNvCxnSpPr/>
      </xdr:nvCxnSpPr>
      <xdr:spPr>
        <a:xfrm>
          <a:off x="4737100" y="931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61685</xdr:rowOff>
    </xdr:to>
    <xdr:cxnSp macro="">
      <xdr:nvCxnSpPr>
        <xdr:cNvPr id="194" name="直線コネクタ 193"/>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96" name="フローチャート :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167822</xdr:rowOff>
    </xdr:to>
    <xdr:cxnSp macro="">
      <xdr:nvCxnSpPr>
        <xdr:cNvPr id="197" name="直線コネクタ 196"/>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8" name="フローチャート : 判断 197"/>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9" name="テキスト ボックス 198"/>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200" name="直線コネクタ 199"/>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108857</xdr:rowOff>
    </xdr:from>
    <xdr:to>
      <xdr:col>4</xdr:col>
      <xdr:colOff>396875</xdr:colOff>
      <xdr:row>55</xdr:row>
      <xdr:rowOff>39007</xdr:rowOff>
    </xdr:to>
    <xdr:sp macro="" textlink="">
      <xdr:nvSpPr>
        <xdr:cNvPr id="201" name="フローチャート : 判断 200"/>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23784</xdr:rowOff>
    </xdr:from>
    <xdr:ext cx="762000" cy="259045"/>
    <xdr:sp macro="" textlink="">
      <xdr:nvSpPr>
        <xdr:cNvPr id="202" name="テキスト ボックス 201"/>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37193</xdr:rowOff>
    </xdr:from>
    <xdr:to>
      <xdr:col>3</xdr:col>
      <xdr:colOff>142875</xdr:colOff>
      <xdr:row>53</xdr:row>
      <xdr:rowOff>135165</xdr:rowOff>
    </xdr:to>
    <xdr:cxnSp macro="">
      <xdr:nvCxnSpPr>
        <xdr:cNvPr id="203" name="直線コネクタ 202"/>
        <xdr:cNvCxnSpPr/>
      </xdr:nvCxnSpPr>
      <xdr:spPr>
        <a:xfrm>
          <a:off x="1320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4" name="フローチャート : 判断 20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5" name="テキスト ボックス 20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6" name="フローチャート : 判断 205"/>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80934</xdr:rowOff>
    </xdr:from>
    <xdr:ext cx="762000" cy="259045"/>
    <xdr:sp macro="" textlink="">
      <xdr:nvSpPr>
        <xdr:cNvPr id="207" name="テキスト ボックス 206"/>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3" name="円/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14"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5" name="円/楕円 21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6" name="テキスト ボックス 21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7" name="円/楕円 216"/>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8" name="テキスト ボックス 217"/>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9" name="円/楕円 21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20" name="テキスト ボックス 21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157843</xdr:rowOff>
    </xdr:from>
    <xdr:to>
      <xdr:col>1</xdr:col>
      <xdr:colOff>676275</xdr:colOff>
      <xdr:row>53</xdr:row>
      <xdr:rowOff>87993</xdr:rowOff>
    </xdr:to>
    <xdr:sp macro="" textlink="">
      <xdr:nvSpPr>
        <xdr:cNvPr id="221" name="円/楕円 220"/>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98170</xdr:rowOff>
    </xdr:from>
    <xdr:ext cx="762000" cy="259045"/>
    <xdr:sp macro="" textlink="">
      <xdr:nvSpPr>
        <xdr:cNvPr id="222" name="テキスト ボックス 221"/>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類似団体平均は下回っているものの、全国平均、県平均をともに上回っている。その他 １３．５％のうち主なものは繰出金</a:t>
          </a:r>
          <a:endParaRPr lang="ja-JP" altLang="ja-JP" sz="1300">
            <a:effectLst/>
          </a:endParaRPr>
        </a:p>
        <a:p>
          <a:r>
            <a:rPr kumimoji="1" lang="ja-JP" altLang="ja-JP" sz="1300">
              <a:solidFill>
                <a:schemeClr val="dk1"/>
              </a:solidFill>
              <a:effectLst/>
              <a:latin typeface="+mn-lt"/>
              <a:ea typeface="+mn-ea"/>
              <a:cs typeface="+mn-cs"/>
            </a:rPr>
            <a:t>１１．８％で、平成２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国民健康保険、介護保険、</a:t>
          </a:r>
          <a:r>
            <a:rPr kumimoji="1" lang="ja-JP" altLang="ja-JP" sz="1300">
              <a:solidFill>
                <a:schemeClr val="dk1"/>
              </a:solidFill>
              <a:effectLst/>
              <a:latin typeface="+mn-lt"/>
              <a:ea typeface="+mn-ea"/>
              <a:cs typeface="+mn-cs"/>
            </a:rPr>
            <a:t>公共下水道事業等の特別会計への繰出金が前年度から増加している。</a:t>
          </a:r>
          <a:endParaRPr lang="ja-JP" altLang="ja-JP" sz="1300">
            <a:effectLst/>
          </a:endParaRPr>
        </a:p>
        <a:p>
          <a:r>
            <a:rPr kumimoji="1" lang="ja-JP" altLang="ja-JP" sz="1300">
              <a:solidFill>
                <a:schemeClr val="dk1"/>
              </a:solidFill>
              <a:effectLst/>
              <a:latin typeface="+mn-lt"/>
              <a:ea typeface="+mn-ea"/>
              <a:cs typeface="+mn-cs"/>
            </a:rPr>
            <a:t>　今後、特別会計の事業計画見直しや経費節減などにより、普通会計の負担軽減を図っていく。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50" name="直線コネクタ 249"/>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50800</xdr:rowOff>
    </xdr:to>
    <xdr:cxnSp macro="">
      <xdr:nvCxnSpPr>
        <xdr:cNvPr id="255" name="直線コネクタ 254"/>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50800</xdr:rowOff>
    </xdr:to>
    <xdr:cxnSp macro="">
      <xdr:nvCxnSpPr>
        <xdr:cNvPr id="258" name="直線コネクタ 257"/>
        <xdr:cNvCxnSpPr/>
      </xdr:nvCxnSpPr>
      <xdr:spPr>
        <a:xfrm>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9" name="フローチャート : 判断 258"/>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60" name="テキスト ボックス 259"/>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0</xdr:rowOff>
    </xdr:from>
    <xdr:to>
      <xdr:col>21</xdr:col>
      <xdr:colOff>361950</xdr:colOff>
      <xdr:row>56</xdr:row>
      <xdr:rowOff>12700</xdr:rowOff>
    </xdr:to>
    <xdr:cxnSp macro="">
      <xdr:nvCxnSpPr>
        <xdr:cNvPr id="261" name="直線コネクタ 260"/>
        <xdr:cNvCxnSpPr/>
      </xdr:nvCxnSpPr>
      <xdr:spPr>
        <a:xfrm>
          <a:off x="13893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62" name="フローチャート : 判断 261"/>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63" name="テキスト ボックス 26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0</xdr:rowOff>
    </xdr:to>
    <xdr:cxnSp macro="">
      <xdr:nvCxnSpPr>
        <xdr:cNvPr id="264" name="直線コネクタ 263"/>
        <xdr:cNvCxnSpPr/>
      </xdr:nvCxnSpPr>
      <xdr:spPr>
        <a:xfrm>
          <a:off x="13004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7" name="フローチャート : 判断 266"/>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8" name="テキスト ボックス 267"/>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4" name="円/楕円 273"/>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5"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6" name="円/楕円 275"/>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7" name="テキスト ボックス 276"/>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8" name="円/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80" name="円/楕円 279"/>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81" name="テキスト ボックス 280"/>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82" name="円/楕円 281"/>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3" name="テキスト ボックス 282"/>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平成２</a:t>
          </a:r>
          <a:r>
            <a:rPr kumimoji="1" lang="ja-JP" altLang="en-US" sz="1200">
              <a:solidFill>
                <a:schemeClr val="dk1"/>
              </a:solidFill>
              <a:effectLst/>
              <a:latin typeface="+mn-lt"/>
              <a:ea typeface="+mn-ea"/>
              <a:cs typeface="+mn-cs"/>
            </a:rPr>
            <a:t>７</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新設した一般廃棄物処理手数料の一部を</a:t>
          </a:r>
          <a:r>
            <a:rPr kumimoji="1" lang="ja-JP" altLang="ja-JP" sz="1200">
              <a:solidFill>
                <a:schemeClr val="dk1"/>
              </a:solidFill>
              <a:effectLst/>
              <a:latin typeface="+mn-lt"/>
              <a:ea typeface="+mn-ea"/>
              <a:cs typeface="+mn-cs"/>
            </a:rPr>
            <a:t>掛川市・菊川市衛生施設組合負担金</a:t>
          </a:r>
          <a:r>
            <a:rPr kumimoji="1" lang="ja-JP" altLang="en-US" sz="1200">
              <a:solidFill>
                <a:schemeClr val="dk1"/>
              </a:solidFill>
              <a:effectLst/>
              <a:latin typeface="+mn-lt"/>
              <a:ea typeface="+mn-ea"/>
              <a:cs typeface="+mn-cs"/>
            </a:rPr>
            <a:t>へ充当したこと、</a:t>
          </a:r>
          <a:r>
            <a:rPr kumimoji="1" lang="ja-JP" altLang="ja-JP" sz="1200">
              <a:solidFill>
                <a:schemeClr val="dk1"/>
              </a:solidFill>
              <a:effectLst/>
              <a:latin typeface="+mn-lt"/>
              <a:ea typeface="+mn-ea"/>
              <a:cs typeface="+mn-cs"/>
            </a:rPr>
            <a:t>及び大井川広域水道企業団補助金等の減に伴い補助費等における経常経費充当一般財源等の額が減少した。また、分母である経常一般財源等</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前年度比 </a:t>
          </a:r>
          <a:r>
            <a:rPr kumimoji="1" lang="ja-JP" altLang="en-US" sz="1200">
              <a:solidFill>
                <a:schemeClr val="dk1"/>
              </a:solidFill>
              <a:effectLst/>
              <a:latin typeface="+mn-lt"/>
              <a:ea typeface="+mn-ea"/>
              <a:cs typeface="+mn-cs"/>
            </a:rPr>
            <a:t>６５３</a:t>
          </a:r>
          <a:r>
            <a:rPr kumimoji="1" lang="ja-JP" altLang="ja-JP" sz="1200">
              <a:solidFill>
                <a:schemeClr val="dk1"/>
              </a:solidFill>
              <a:effectLst/>
              <a:latin typeface="+mn-lt"/>
              <a:ea typeface="+mn-ea"/>
              <a:cs typeface="+mn-cs"/>
            </a:rPr>
            <a:t>百万円増となったため、前年度比 △０．</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ポイントの減となった。</a:t>
          </a:r>
          <a:endParaRPr lang="ja-JP" altLang="ja-JP" sz="1200">
            <a:effectLst/>
          </a:endParaRPr>
        </a:p>
        <a:p>
          <a:r>
            <a:rPr kumimoji="1" lang="ja-JP" altLang="ja-JP" sz="1200">
              <a:solidFill>
                <a:schemeClr val="dk1"/>
              </a:solidFill>
              <a:effectLst/>
              <a:latin typeface="+mn-lt"/>
              <a:ea typeface="+mn-ea"/>
              <a:cs typeface="+mn-cs"/>
            </a:rPr>
            <a:t>　行財政改革審議会及び市独自の見直し等による補助金削減（補助内容の適正化）を引き続き実施する。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10" name="直線コネクタ 309"/>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1"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2" name="直線コネクタ 311"/>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3"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4" name="直線コネクタ 313"/>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111760</xdr:rowOff>
    </xdr:from>
    <xdr:to>
      <xdr:col>24</xdr:col>
      <xdr:colOff>31750</xdr:colOff>
      <xdr:row>37</xdr:row>
      <xdr:rowOff>1270</xdr:rowOff>
    </xdr:to>
    <xdr:cxnSp macro="">
      <xdr:nvCxnSpPr>
        <xdr:cNvPr id="315" name="直線コネクタ 314"/>
        <xdr:cNvCxnSpPr/>
      </xdr:nvCxnSpPr>
      <xdr:spPr>
        <a:xfrm flipV="1">
          <a:off x="15671800" y="6283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6"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7" name="フローチャート : 判断 316"/>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31750</xdr:rowOff>
    </xdr:to>
    <xdr:cxnSp macro="">
      <xdr:nvCxnSpPr>
        <xdr:cNvPr id="318" name="直線コネクタ 317"/>
        <xdr:cNvCxnSpPr/>
      </xdr:nvCxnSpPr>
      <xdr:spPr>
        <a:xfrm flipV="1">
          <a:off x="14782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102870</xdr:rowOff>
    </xdr:from>
    <xdr:to>
      <xdr:col>22</xdr:col>
      <xdr:colOff>615950</xdr:colOff>
      <xdr:row>38</xdr:row>
      <xdr:rowOff>33020</xdr:rowOff>
    </xdr:to>
    <xdr:sp macro="" textlink="">
      <xdr:nvSpPr>
        <xdr:cNvPr id="319" name="フローチャート : 判断 318"/>
        <xdr:cNvSpPr/>
      </xdr:nvSpPr>
      <xdr:spPr>
        <a:xfrm>
          <a:off x="15621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20" name="テキスト ボックス 319"/>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77470</xdr:rowOff>
    </xdr:to>
    <xdr:cxnSp macro="">
      <xdr:nvCxnSpPr>
        <xdr:cNvPr id="321" name="直線コネクタ 320"/>
        <xdr:cNvCxnSpPr/>
      </xdr:nvCxnSpPr>
      <xdr:spPr>
        <a:xfrm flipV="1">
          <a:off x="13893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125730</xdr:rowOff>
    </xdr:from>
    <xdr:to>
      <xdr:col>21</xdr:col>
      <xdr:colOff>412750</xdr:colOff>
      <xdr:row>38</xdr:row>
      <xdr:rowOff>55880</xdr:rowOff>
    </xdr:to>
    <xdr:sp macro="" textlink="">
      <xdr:nvSpPr>
        <xdr:cNvPr id="322" name="フローチャート : 判断 321"/>
        <xdr:cNvSpPr/>
      </xdr:nvSpPr>
      <xdr:spPr>
        <a:xfrm>
          <a:off x="14732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23" name="テキスト ボックス 322"/>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62230</xdr:rowOff>
    </xdr:from>
    <xdr:to>
      <xdr:col>20</xdr:col>
      <xdr:colOff>158750</xdr:colOff>
      <xdr:row>37</xdr:row>
      <xdr:rowOff>77470</xdr:rowOff>
    </xdr:to>
    <xdr:cxnSp macro="">
      <xdr:nvCxnSpPr>
        <xdr:cNvPr id="324" name="直線コネクタ 323"/>
        <xdr:cNvCxnSpPr/>
      </xdr:nvCxnSpPr>
      <xdr:spPr>
        <a:xfrm>
          <a:off x="13004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140970</xdr:rowOff>
    </xdr:from>
    <xdr:to>
      <xdr:col>20</xdr:col>
      <xdr:colOff>209550</xdr:colOff>
      <xdr:row>38</xdr:row>
      <xdr:rowOff>71120</xdr:rowOff>
    </xdr:to>
    <xdr:sp macro="" textlink="">
      <xdr:nvSpPr>
        <xdr:cNvPr id="325" name="フローチャート : 判断 324"/>
        <xdr:cNvSpPr/>
      </xdr:nvSpPr>
      <xdr:spPr>
        <a:xfrm>
          <a:off x="13843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55897</xdr:rowOff>
    </xdr:from>
    <xdr:ext cx="762000" cy="259045"/>
    <xdr:sp macro="" textlink="">
      <xdr:nvSpPr>
        <xdr:cNvPr id="326" name="テキスト ボックス 325"/>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27" name="フローチャート : 判断 326"/>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78757</xdr:rowOff>
    </xdr:from>
    <xdr:ext cx="762000" cy="259045"/>
    <xdr:sp macro="" textlink="">
      <xdr:nvSpPr>
        <xdr:cNvPr id="328" name="テキスト ボックス 327"/>
        <xdr:cNvSpPr txBox="1"/>
      </xdr:nvSpPr>
      <xdr:spPr>
        <a:xfrm>
          <a:off x="12623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4" name="円/楕円 333"/>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77487</xdr:rowOff>
    </xdr:from>
    <xdr:ext cx="762000" cy="259045"/>
    <xdr:sp macro="" textlink="">
      <xdr:nvSpPr>
        <xdr:cNvPr id="335" name="補助費等該当値テキスト"/>
        <xdr:cNvSpPr txBox="1"/>
      </xdr:nvSpPr>
      <xdr:spPr>
        <a:xfrm>
          <a:off x="16598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6" name="円/楕円 33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37" name="テキスト ボックス 336"/>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8" name="円/楕円 337"/>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39" name="テキスト ボックス 338"/>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26670</xdr:rowOff>
    </xdr:from>
    <xdr:to>
      <xdr:col>20</xdr:col>
      <xdr:colOff>209550</xdr:colOff>
      <xdr:row>37</xdr:row>
      <xdr:rowOff>128270</xdr:rowOff>
    </xdr:to>
    <xdr:sp macro="" textlink="">
      <xdr:nvSpPr>
        <xdr:cNvPr id="340" name="円/楕円 339"/>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138447</xdr:rowOff>
    </xdr:from>
    <xdr:ext cx="762000" cy="259045"/>
    <xdr:sp macro="" textlink="">
      <xdr:nvSpPr>
        <xdr:cNvPr id="341" name="テキスト ボックス 340"/>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11430</xdr:rowOff>
    </xdr:from>
    <xdr:to>
      <xdr:col>19</xdr:col>
      <xdr:colOff>6350</xdr:colOff>
      <xdr:row>37</xdr:row>
      <xdr:rowOff>113030</xdr:rowOff>
    </xdr:to>
    <xdr:sp macro="" textlink="">
      <xdr:nvSpPr>
        <xdr:cNvPr id="342" name="円/楕円 341"/>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123207</xdr:rowOff>
    </xdr:from>
    <xdr:ext cx="762000" cy="259045"/>
    <xdr:sp macro="" textlink="">
      <xdr:nvSpPr>
        <xdr:cNvPr id="343" name="テキスト ボックス 342"/>
        <xdr:cNvSpPr txBox="1"/>
      </xdr:nvSpPr>
      <xdr:spPr>
        <a:xfrm>
          <a:off x="12623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遅れていた公共施設の整備を推進するため積極的に地方債を活用してきたことなどから、比較的高い比率で推移してきた。地震・津波対策事業及び合併特例事業</a:t>
          </a:r>
          <a:r>
            <a:rPr kumimoji="1" lang="ja-JP" altLang="en-US" sz="1200">
              <a:solidFill>
                <a:schemeClr val="dk1"/>
              </a:solidFill>
              <a:effectLst/>
              <a:latin typeface="+mn-lt"/>
              <a:ea typeface="+mn-ea"/>
              <a:cs typeface="+mn-cs"/>
            </a:rPr>
            <a:t>の増により、公債費は増加しているものの、分母の経常一般財源等の増により、</a:t>
          </a:r>
          <a:r>
            <a:rPr kumimoji="1" lang="ja-JP" altLang="ja-JP" sz="1200">
              <a:solidFill>
                <a:schemeClr val="dk1"/>
              </a:solidFill>
              <a:effectLst/>
              <a:latin typeface="+mn-lt"/>
              <a:ea typeface="+mn-ea"/>
              <a:cs typeface="+mn-cs"/>
            </a:rPr>
            <a:t>前年度比 </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０．</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今後も、地震・津波対策等の緊急的に対応すべき施策を推進しつつ</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市債発行額をできるかぎり抑えるほか、繰上償還の実施により公債費縮減を図る。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8" name="直線コネクタ 367"/>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2" name="直線コネクタ 37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58420</xdr:rowOff>
    </xdr:to>
    <xdr:cxnSp macro="">
      <xdr:nvCxnSpPr>
        <xdr:cNvPr id="373" name="直線コネクタ 372"/>
        <xdr:cNvCxnSpPr/>
      </xdr:nvCxnSpPr>
      <xdr:spPr>
        <a:xfrm flipV="1">
          <a:off x="3987800" y="13426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4"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5" name="フローチャート : 判断 37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40132</xdr:rowOff>
    </xdr:from>
    <xdr:to>
      <xdr:col>5</xdr:col>
      <xdr:colOff>549275</xdr:colOff>
      <xdr:row>78</xdr:row>
      <xdr:rowOff>58420</xdr:rowOff>
    </xdr:to>
    <xdr:cxnSp macro="">
      <xdr:nvCxnSpPr>
        <xdr:cNvPr id="376" name="直線コネクタ 375"/>
        <xdr:cNvCxnSpPr/>
      </xdr:nvCxnSpPr>
      <xdr:spPr>
        <a:xfrm>
          <a:off x="3098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7" name="フローチャート : 判断 376"/>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8" name="テキスト ボックス 377"/>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62992</xdr:rowOff>
    </xdr:to>
    <xdr:cxnSp macro="">
      <xdr:nvCxnSpPr>
        <xdr:cNvPr id="379" name="直線コネクタ 378"/>
        <xdr:cNvCxnSpPr/>
      </xdr:nvCxnSpPr>
      <xdr:spPr>
        <a:xfrm flipV="1">
          <a:off x="2209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80" name="フローチャート : 判断 379"/>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81" name="テキスト ボックス 380"/>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67563</xdr:rowOff>
    </xdr:to>
    <xdr:cxnSp macro="">
      <xdr:nvCxnSpPr>
        <xdr:cNvPr id="382" name="直線コネクタ 381"/>
        <xdr:cNvCxnSpPr/>
      </xdr:nvCxnSpPr>
      <xdr:spPr>
        <a:xfrm flipV="1">
          <a:off x="1320800" y="134360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83" name="フローチャート : 判断 382"/>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4" name="テキスト ボックス 383"/>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5" name="フローチャート : 判断 384"/>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86" name="テキスト ボックス 385"/>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92" name="円/楕円 391"/>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93"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4" name="円/楕円 39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5" name="テキスト ボックス 39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6" name="円/楕円 395"/>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7" name="テキスト ボックス 39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8" name="円/楕円 397"/>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99" name="テキスト ボックス 398"/>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400" name="円/楕円 399"/>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401" name="テキスト ボックス 40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公債費以外に係る経常収支比率は、昨年度と比較して １．</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減少しており、</a:t>
          </a:r>
          <a:r>
            <a:rPr kumimoji="1" lang="ja-JP" altLang="ja-JP" sz="1300">
              <a:solidFill>
                <a:schemeClr val="dk1"/>
              </a:solidFill>
              <a:effectLst/>
              <a:latin typeface="+mn-lt"/>
              <a:ea typeface="+mn-ea"/>
              <a:cs typeface="+mn-cs"/>
            </a:rPr>
            <a:t>類似団体中では２番目に低い６</a:t>
          </a:r>
          <a:r>
            <a:rPr kumimoji="1" lang="ja-JP" altLang="en-US" sz="1300">
              <a:solidFill>
                <a:schemeClr val="dk1"/>
              </a:solidFill>
              <a:effectLst/>
              <a:latin typeface="+mn-lt"/>
              <a:ea typeface="+mn-ea"/>
              <a:cs typeface="+mn-cs"/>
            </a:rPr>
            <a:t>４．４</a:t>
          </a:r>
          <a:r>
            <a:rPr kumimoji="1" lang="ja-JP" altLang="ja-JP" sz="1300">
              <a:solidFill>
                <a:schemeClr val="dk1"/>
              </a:solidFill>
              <a:effectLst/>
              <a:latin typeface="+mn-lt"/>
              <a:ea typeface="+mn-ea"/>
              <a:cs typeface="+mn-cs"/>
            </a:rPr>
            <a:t>％で、全国平均と県平均をともに下回っている。これは職員削減による人件費の抑制や行財政改革審議会及び市独自の見直し等による補助金削減（補助内容の適正化）が主な要因であると考えられる。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7" name="直線コネクタ 426"/>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8"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9" name="直線コネクタ 428"/>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74</xdr:row>
      <xdr:rowOff>159004</xdr:rowOff>
    </xdr:to>
    <xdr:cxnSp macro="">
      <xdr:nvCxnSpPr>
        <xdr:cNvPr id="432" name="直線コネクタ 431"/>
        <xdr:cNvCxnSpPr/>
      </xdr:nvCxnSpPr>
      <xdr:spPr>
        <a:xfrm flipV="1">
          <a:off x="15671800" y="127868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4" name="フローチャート :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113284</xdr:rowOff>
    </xdr:from>
    <xdr:to>
      <xdr:col>22</xdr:col>
      <xdr:colOff>565150</xdr:colOff>
      <xdr:row>74</xdr:row>
      <xdr:rowOff>159004</xdr:rowOff>
    </xdr:to>
    <xdr:cxnSp macro="">
      <xdr:nvCxnSpPr>
        <xdr:cNvPr id="435" name="直線コネクタ 434"/>
        <xdr:cNvCxnSpPr/>
      </xdr:nvCxnSpPr>
      <xdr:spPr>
        <a:xfrm>
          <a:off x="14782800" y="128005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36" name="フローチャート : 判断 435"/>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160290</xdr:rowOff>
    </xdr:from>
    <xdr:ext cx="736600" cy="259045"/>
    <xdr:sp macro="" textlink="">
      <xdr:nvSpPr>
        <xdr:cNvPr id="437" name="テキスト ボックス 436"/>
        <xdr:cNvSpPr txBox="1"/>
      </xdr:nvSpPr>
      <xdr:spPr>
        <a:xfrm>
          <a:off x="15290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113284</xdr:rowOff>
    </xdr:from>
    <xdr:to>
      <xdr:col>21</xdr:col>
      <xdr:colOff>361950</xdr:colOff>
      <xdr:row>75</xdr:row>
      <xdr:rowOff>5842</xdr:rowOff>
    </xdr:to>
    <xdr:cxnSp macro="">
      <xdr:nvCxnSpPr>
        <xdr:cNvPr id="438" name="直線コネクタ 437"/>
        <xdr:cNvCxnSpPr/>
      </xdr:nvCxnSpPr>
      <xdr:spPr>
        <a:xfrm flipV="1">
          <a:off x="13893800" y="128005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9" name="フローチャート : 判断 438"/>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0" name="テキスト ボックス 439"/>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75</xdr:row>
      <xdr:rowOff>5842</xdr:rowOff>
    </xdr:to>
    <xdr:cxnSp macro="">
      <xdr:nvCxnSpPr>
        <xdr:cNvPr id="441" name="直線コネクタ 440"/>
        <xdr:cNvCxnSpPr/>
      </xdr:nvCxnSpPr>
      <xdr:spPr>
        <a:xfrm>
          <a:off x="13004800" y="127457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2" name="フローチャート : 判断 441"/>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164864</xdr:rowOff>
    </xdr:from>
    <xdr:ext cx="762000" cy="259045"/>
    <xdr:sp macro="" textlink="">
      <xdr:nvSpPr>
        <xdr:cNvPr id="443" name="テキスト ボックス 442"/>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44" name="フローチャート : 判断 443"/>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109999</xdr:rowOff>
    </xdr:from>
    <xdr:ext cx="762000" cy="259045"/>
    <xdr:sp macro="" textlink="">
      <xdr:nvSpPr>
        <xdr:cNvPr id="445" name="テキスト ボックス 444"/>
        <xdr:cNvSpPr txBox="1"/>
      </xdr:nvSpPr>
      <xdr:spPr>
        <a:xfrm>
          <a:off x="12623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48768</xdr:rowOff>
    </xdr:from>
    <xdr:to>
      <xdr:col>24</xdr:col>
      <xdr:colOff>82550</xdr:colOff>
      <xdr:row>74</xdr:row>
      <xdr:rowOff>150368</xdr:rowOff>
    </xdr:to>
    <xdr:sp macro="" textlink="">
      <xdr:nvSpPr>
        <xdr:cNvPr id="451" name="円/楕円 450"/>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65295</xdr:rowOff>
    </xdr:from>
    <xdr:ext cx="762000" cy="259045"/>
    <xdr:sp macro="" textlink="">
      <xdr:nvSpPr>
        <xdr:cNvPr id="452" name="公債費以外該当値テキスト"/>
        <xdr:cNvSpPr txBox="1"/>
      </xdr:nvSpPr>
      <xdr:spPr>
        <a:xfrm>
          <a:off x="16598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108204</xdr:rowOff>
    </xdr:from>
    <xdr:to>
      <xdr:col>22</xdr:col>
      <xdr:colOff>615950</xdr:colOff>
      <xdr:row>75</xdr:row>
      <xdr:rowOff>38354</xdr:rowOff>
    </xdr:to>
    <xdr:sp macro="" textlink="">
      <xdr:nvSpPr>
        <xdr:cNvPr id="453" name="円/楕円 452"/>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48531</xdr:rowOff>
    </xdr:from>
    <xdr:ext cx="736600" cy="259045"/>
    <xdr:sp macro="" textlink="">
      <xdr:nvSpPr>
        <xdr:cNvPr id="454" name="テキスト ボックス 453"/>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62484</xdr:rowOff>
    </xdr:from>
    <xdr:to>
      <xdr:col>21</xdr:col>
      <xdr:colOff>412750</xdr:colOff>
      <xdr:row>74</xdr:row>
      <xdr:rowOff>164084</xdr:rowOff>
    </xdr:to>
    <xdr:sp macro="" textlink="">
      <xdr:nvSpPr>
        <xdr:cNvPr id="455" name="円/楕円 454"/>
        <xdr:cNvSpPr/>
      </xdr:nvSpPr>
      <xdr:spPr>
        <a:xfrm>
          <a:off x="14732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56" name="テキスト ボックス 455"/>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126492</xdr:rowOff>
    </xdr:from>
    <xdr:to>
      <xdr:col>20</xdr:col>
      <xdr:colOff>209550</xdr:colOff>
      <xdr:row>75</xdr:row>
      <xdr:rowOff>56642</xdr:rowOff>
    </xdr:to>
    <xdr:sp macro="" textlink="">
      <xdr:nvSpPr>
        <xdr:cNvPr id="457" name="円/楕円 456"/>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66819</xdr:rowOff>
    </xdr:from>
    <xdr:ext cx="762000" cy="259045"/>
    <xdr:sp macro="" textlink="">
      <xdr:nvSpPr>
        <xdr:cNvPr id="458" name="テキスト ボックス 457"/>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9" name="円/楕円 458"/>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60" name="テキスト ボックス 459"/>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静岡県掛川市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85014</xdr:rowOff>
    </xdr:from>
    <xdr:to>
      <xdr:col>4</xdr:col>
      <xdr:colOff>1117600</xdr:colOff>
      <xdr:row>18</xdr:row>
      <xdr:rowOff>95948</xdr:rowOff>
    </xdr:to>
    <xdr:cxnSp macro="">
      <xdr:nvCxnSpPr>
        <xdr:cNvPr id="50" name="直線コネクタ 49"/>
        <xdr:cNvCxnSpPr/>
      </xdr:nvCxnSpPr>
      <xdr:spPr bwMode="auto">
        <a:xfrm flipV="1">
          <a:off x="5003800" y="3218739"/>
          <a:ext cx="647700" cy="1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46076</xdr:rowOff>
    </xdr:from>
    <xdr:to>
      <xdr:col>4</xdr:col>
      <xdr:colOff>469900</xdr:colOff>
      <xdr:row>18</xdr:row>
      <xdr:rowOff>95948</xdr:rowOff>
    </xdr:to>
    <xdr:cxnSp macro="">
      <xdr:nvCxnSpPr>
        <xdr:cNvPr id="53" name="直線コネクタ 52"/>
        <xdr:cNvCxnSpPr/>
      </xdr:nvCxnSpPr>
      <xdr:spPr bwMode="auto">
        <a:xfrm>
          <a:off x="4305300" y="3179801"/>
          <a:ext cx="698500" cy="4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54407</xdr:rowOff>
    </xdr:from>
    <xdr:to>
      <xdr:col>4</xdr:col>
      <xdr:colOff>520700</xdr:colOff>
      <xdr:row>15</xdr:row>
      <xdr:rowOff>156007</xdr:rowOff>
    </xdr:to>
    <xdr:sp macro="" textlink="">
      <xdr:nvSpPr>
        <xdr:cNvPr id="54" name="フローチャート : 判断 53"/>
        <xdr:cNvSpPr/>
      </xdr:nvSpPr>
      <xdr:spPr bwMode="auto">
        <a:xfrm>
          <a:off x="4953000" y="267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166184</xdr:rowOff>
    </xdr:from>
    <xdr:ext cx="736600" cy="259045"/>
    <xdr:sp macro="" textlink="">
      <xdr:nvSpPr>
        <xdr:cNvPr id="55" name="テキスト ボックス 54"/>
        <xdr:cNvSpPr txBox="1"/>
      </xdr:nvSpPr>
      <xdr:spPr>
        <a:xfrm>
          <a:off x="4622800" y="24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46076</xdr:rowOff>
    </xdr:from>
    <xdr:to>
      <xdr:col>3</xdr:col>
      <xdr:colOff>904875</xdr:colOff>
      <xdr:row>18</xdr:row>
      <xdr:rowOff>157823</xdr:rowOff>
    </xdr:to>
    <xdr:cxnSp macro="">
      <xdr:nvCxnSpPr>
        <xdr:cNvPr id="56" name="直線コネクタ 55"/>
        <xdr:cNvCxnSpPr/>
      </xdr:nvCxnSpPr>
      <xdr:spPr bwMode="auto">
        <a:xfrm flipV="1">
          <a:off x="3606800" y="3179801"/>
          <a:ext cx="6985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74905</xdr:rowOff>
    </xdr:from>
    <xdr:to>
      <xdr:col>3</xdr:col>
      <xdr:colOff>955675</xdr:colOff>
      <xdr:row>16</xdr:row>
      <xdr:rowOff>5055</xdr:rowOff>
    </xdr:to>
    <xdr:sp macro="" textlink="">
      <xdr:nvSpPr>
        <xdr:cNvPr id="57" name="フローチャート : 判断 56"/>
        <xdr:cNvSpPr/>
      </xdr:nvSpPr>
      <xdr:spPr bwMode="auto">
        <a:xfrm>
          <a:off x="4254500" y="269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15232</xdr:rowOff>
    </xdr:from>
    <xdr:ext cx="762000" cy="259045"/>
    <xdr:sp macro="" textlink="">
      <xdr:nvSpPr>
        <xdr:cNvPr id="58" name="テキスト ボックス 57"/>
        <xdr:cNvSpPr txBox="1"/>
      </xdr:nvSpPr>
      <xdr:spPr>
        <a:xfrm>
          <a:off x="3924300" y="24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60401</xdr:rowOff>
    </xdr:from>
    <xdr:to>
      <xdr:col>3</xdr:col>
      <xdr:colOff>206375</xdr:colOff>
      <xdr:row>18</xdr:row>
      <xdr:rowOff>157823</xdr:rowOff>
    </xdr:to>
    <xdr:cxnSp macro="">
      <xdr:nvCxnSpPr>
        <xdr:cNvPr id="59" name="直線コネクタ 58"/>
        <xdr:cNvCxnSpPr/>
      </xdr:nvCxnSpPr>
      <xdr:spPr bwMode="auto">
        <a:xfrm>
          <a:off x="2908300" y="3194126"/>
          <a:ext cx="698500" cy="9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34023</xdr:rowOff>
    </xdr:from>
    <xdr:to>
      <xdr:col>3</xdr:col>
      <xdr:colOff>257175</xdr:colOff>
      <xdr:row>15</xdr:row>
      <xdr:rowOff>135623</xdr:rowOff>
    </xdr:to>
    <xdr:sp macro="" textlink="">
      <xdr:nvSpPr>
        <xdr:cNvPr id="60" name="フローチャート : 判断 59"/>
        <xdr:cNvSpPr/>
      </xdr:nvSpPr>
      <xdr:spPr bwMode="auto">
        <a:xfrm>
          <a:off x="3556000" y="2653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145800</xdr:rowOff>
    </xdr:from>
    <xdr:ext cx="762000" cy="259045"/>
    <xdr:sp macro="" textlink="">
      <xdr:nvSpPr>
        <xdr:cNvPr id="61" name="テキスト ボックス 60"/>
        <xdr:cNvSpPr txBox="1"/>
      </xdr:nvSpPr>
      <xdr:spPr>
        <a:xfrm>
          <a:off x="32258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81305</xdr:rowOff>
    </xdr:from>
    <xdr:to>
      <xdr:col>2</xdr:col>
      <xdr:colOff>692150</xdr:colOff>
      <xdr:row>15</xdr:row>
      <xdr:rowOff>11455</xdr:rowOff>
    </xdr:to>
    <xdr:sp macro="" textlink="">
      <xdr:nvSpPr>
        <xdr:cNvPr id="62" name="フローチャート : 判断 61"/>
        <xdr:cNvSpPr/>
      </xdr:nvSpPr>
      <xdr:spPr bwMode="auto">
        <a:xfrm>
          <a:off x="2857500" y="252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21632</xdr:rowOff>
    </xdr:from>
    <xdr:ext cx="762000" cy="259045"/>
    <xdr:sp macro="" textlink="">
      <xdr:nvSpPr>
        <xdr:cNvPr id="63" name="テキスト ボックス 62"/>
        <xdr:cNvSpPr txBox="1"/>
      </xdr:nvSpPr>
      <xdr:spPr>
        <a:xfrm>
          <a:off x="2527300" y="22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34214</xdr:rowOff>
    </xdr:from>
    <xdr:to>
      <xdr:col>5</xdr:col>
      <xdr:colOff>34925</xdr:colOff>
      <xdr:row>18</xdr:row>
      <xdr:rowOff>135814</xdr:rowOff>
    </xdr:to>
    <xdr:sp macro="" textlink="">
      <xdr:nvSpPr>
        <xdr:cNvPr id="69" name="円/楕円 68"/>
        <xdr:cNvSpPr/>
      </xdr:nvSpPr>
      <xdr:spPr bwMode="auto">
        <a:xfrm>
          <a:off x="5600700" y="316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6291</xdr:rowOff>
    </xdr:from>
    <xdr:ext cx="762000" cy="259045"/>
    <xdr:sp macro="" textlink="">
      <xdr:nvSpPr>
        <xdr:cNvPr id="70" name="人口1人当たり決算額の推移該当値テキスト130"/>
        <xdr:cNvSpPr txBox="1"/>
      </xdr:nvSpPr>
      <xdr:spPr>
        <a:xfrm>
          <a:off x="5740400" y="314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45148</xdr:rowOff>
    </xdr:from>
    <xdr:to>
      <xdr:col>4</xdr:col>
      <xdr:colOff>520700</xdr:colOff>
      <xdr:row>18</xdr:row>
      <xdr:rowOff>146748</xdr:rowOff>
    </xdr:to>
    <xdr:sp macro="" textlink="">
      <xdr:nvSpPr>
        <xdr:cNvPr id="71" name="円/楕円 70"/>
        <xdr:cNvSpPr/>
      </xdr:nvSpPr>
      <xdr:spPr bwMode="auto">
        <a:xfrm>
          <a:off x="4953000" y="317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131525</xdr:rowOff>
    </xdr:from>
    <xdr:ext cx="736600" cy="259045"/>
    <xdr:sp macro="" textlink="">
      <xdr:nvSpPr>
        <xdr:cNvPr id="72" name="テキスト ボックス 71"/>
        <xdr:cNvSpPr txBox="1"/>
      </xdr:nvSpPr>
      <xdr:spPr>
        <a:xfrm>
          <a:off x="4622800" y="326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58,565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166726</xdr:rowOff>
    </xdr:from>
    <xdr:to>
      <xdr:col>3</xdr:col>
      <xdr:colOff>955675</xdr:colOff>
      <xdr:row>18</xdr:row>
      <xdr:rowOff>96876</xdr:rowOff>
    </xdr:to>
    <xdr:sp macro="" textlink="">
      <xdr:nvSpPr>
        <xdr:cNvPr id="73" name="円/楕円 72"/>
        <xdr:cNvSpPr/>
      </xdr:nvSpPr>
      <xdr:spPr bwMode="auto">
        <a:xfrm>
          <a:off x="4254500" y="312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81652</xdr:rowOff>
    </xdr:from>
    <xdr:ext cx="762000" cy="259045"/>
    <xdr:sp macro="" textlink="">
      <xdr:nvSpPr>
        <xdr:cNvPr id="74" name="テキスト ボックス 73"/>
        <xdr:cNvSpPr txBox="1"/>
      </xdr:nvSpPr>
      <xdr:spPr>
        <a:xfrm>
          <a:off x="3924300" y="32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107023</xdr:rowOff>
    </xdr:from>
    <xdr:to>
      <xdr:col>3</xdr:col>
      <xdr:colOff>257175</xdr:colOff>
      <xdr:row>19</xdr:row>
      <xdr:rowOff>37173</xdr:rowOff>
    </xdr:to>
    <xdr:sp macro="" textlink="">
      <xdr:nvSpPr>
        <xdr:cNvPr id="75" name="円/楕円 74"/>
        <xdr:cNvSpPr/>
      </xdr:nvSpPr>
      <xdr:spPr bwMode="auto">
        <a:xfrm>
          <a:off x="3556000" y="3240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21950</xdr:rowOff>
    </xdr:from>
    <xdr:ext cx="762000" cy="259045"/>
    <xdr:sp macro="" textlink="">
      <xdr:nvSpPr>
        <xdr:cNvPr id="76" name="テキスト ボックス 75"/>
        <xdr:cNvSpPr txBox="1"/>
      </xdr:nvSpPr>
      <xdr:spPr>
        <a:xfrm>
          <a:off x="3225800" y="332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9601</xdr:rowOff>
    </xdr:from>
    <xdr:to>
      <xdr:col>2</xdr:col>
      <xdr:colOff>692150</xdr:colOff>
      <xdr:row>18</xdr:row>
      <xdr:rowOff>111201</xdr:rowOff>
    </xdr:to>
    <xdr:sp macro="" textlink="">
      <xdr:nvSpPr>
        <xdr:cNvPr id="77" name="円/楕円 76"/>
        <xdr:cNvSpPr/>
      </xdr:nvSpPr>
      <xdr:spPr bwMode="auto">
        <a:xfrm>
          <a:off x="2857500" y="314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95978</xdr:rowOff>
    </xdr:from>
    <xdr:ext cx="762000" cy="259045"/>
    <xdr:sp macro="" textlink="">
      <xdr:nvSpPr>
        <xdr:cNvPr id="78" name="テキスト ボックス 77"/>
        <xdr:cNvSpPr txBox="1"/>
      </xdr:nvSpPr>
      <xdr:spPr>
        <a:xfrm>
          <a:off x="2527300" y="32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164567</xdr:rowOff>
    </xdr:from>
    <xdr:to>
      <xdr:col>4</xdr:col>
      <xdr:colOff>1117600</xdr:colOff>
      <xdr:row>34</xdr:row>
      <xdr:rowOff>171196</xdr:rowOff>
    </xdr:to>
    <xdr:cxnSp macro="">
      <xdr:nvCxnSpPr>
        <xdr:cNvPr id="111" name="直線コネクタ 110"/>
        <xdr:cNvCxnSpPr/>
      </xdr:nvCxnSpPr>
      <xdr:spPr bwMode="auto">
        <a:xfrm>
          <a:off x="5003800" y="6432017"/>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164567</xdr:rowOff>
    </xdr:from>
    <xdr:to>
      <xdr:col>4</xdr:col>
      <xdr:colOff>469900</xdr:colOff>
      <xdr:row>34</xdr:row>
      <xdr:rowOff>168529</xdr:rowOff>
    </xdr:to>
    <xdr:cxnSp macro="">
      <xdr:nvCxnSpPr>
        <xdr:cNvPr id="114" name="直線コネクタ 113"/>
        <xdr:cNvCxnSpPr/>
      </xdr:nvCxnSpPr>
      <xdr:spPr bwMode="auto">
        <a:xfrm flipV="1">
          <a:off x="4305300" y="6432017"/>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182575</xdr:rowOff>
    </xdr:from>
    <xdr:to>
      <xdr:col>4</xdr:col>
      <xdr:colOff>520700</xdr:colOff>
      <xdr:row>34</xdr:row>
      <xdr:rowOff>284175</xdr:rowOff>
    </xdr:to>
    <xdr:sp macro="" textlink="">
      <xdr:nvSpPr>
        <xdr:cNvPr id="115" name="フローチャート : 判断 114"/>
        <xdr:cNvSpPr/>
      </xdr:nvSpPr>
      <xdr:spPr bwMode="auto">
        <a:xfrm>
          <a:off x="4953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268952</xdr:rowOff>
    </xdr:from>
    <xdr:ext cx="736600" cy="259045"/>
    <xdr:sp macro="" textlink="">
      <xdr:nvSpPr>
        <xdr:cNvPr id="116" name="テキスト ボックス 115"/>
        <xdr:cNvSpPr txBox="1"/>
      </xdr:nvSpPr>
      <xdr:spPr>
        <a:xfrm>
          <a:off x="4622800" y="653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111684</xdr:rowOff>
    </xdr:from>
    <xdr:to>
      <xdr:col>3</xdr:col>
      <xdr:colOff>904875</xdr:colOff>
      <xdr:row>34</xdr:row>
      <xdr:rowOff>168529</xdr:rowOff>
    </xdr:to>
    <xdr:cxnSp macro="">
      <xdr:nvCxnSpPr>
        <xdr:cNvPr id="117" name="直線コネクタ 116"/>
        <xdr:cNvCxnSpPr/>
      </xdr:nvCxnSpPr>
      <xdr:spPr bwMode="auto">
        <a:xfrm>
          <a:off x="3606800" y="6379134"/>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98565</xdr:rowOff>
    </xdr:from>
    <xdr:to>
      <xdr:col>3</xdr:col>
      <xdr:colOff>955675</xdr:colOff>
      <xdr:row>34</xdr:row>
      <xdr:rowOff>200165</xdr:rowOff>
    </xdr:to>
    <xdr:sp macro="" textlink="">
      <xdr:nvSpPr>
        <xdr:cNvPr id="118" name="フローチャート : 判断 117"/>
        <xdr:cNvSpPr/>
      </xdr:nvSpPr>
      <xdr:spPr bwMode="auto">
        <a:xfrm>
          <a:off x="4254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210342</xdr:rowOff>
    </xdr:from>
    <xdr:ext cx="762000" cy="259045"/>
    <xdr:sp macro="" textlink="">
      <xdr:nvSpPr>
        <xdr:cNvPr id="119" name="テキスト ボックス 118"/>
        <xdr:cNvSpPr txBox="1"/>
      </xdr:nvSpPr>
      <xdr:spPr>
        <a:xfrm>
          <a:off x="3924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333121</xdr:rowOff>
    </xdr:from>
    <xdr:to>
      <xdr:col>3</xdr:col>
      <xdr:colOff>206375</xdr:colOff>
      <xdr:row>34</xdr:row>
      <xdr:rowOff>111684</xdr:rowOff>
    </xdr:to>
    <xdr:cxnSp macro="">
      <xdr:nvCxnSpPr>
        <xdr:cNvPr id="120" name="直線コネクタ 119"/>
        <xdr:cNvCxnSpPr/>
      </xdr:nvCxnSpPr>
      <xdr:spPr bwMode="auto">
        <a:xfrm>
          <a:off x="2908300" y="6257671"/>
          <a:ext cx="698500" cy="12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50483</xdr:rowOff>
    </xdr:from>
    <xdr:to>
      <xdr:col>3</xdr:col>
      <xdr:colOff>257175</xdr:colOff>
      <xdr:row>34</xdr:row>
      <xdr:rowOff>152083</xdr:rowOff>
    </xdr:to>
    <xdr:sp macro="" textlink="">
      <xdr:nvSpPr>
        <xdr:cNvPr id="121" name="フローチャート : 判断 120"/>
        <xdr:cNvSpPr/>
      </xdr:nvSpPr>
      <xdr:spPr bwMode="auto">
        <a:xfrm>
          <a:off x="35560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162260</xdr:rowOff>
    </xdr:from>
    <xdr:ext cx="762000" cy="259045"/>
    <xdr:sp macro="" textlink="">
      <xdr:nvSpPr>
        <xdr:cNvPr id="122" name="テキスト ボックス 121"/>
        <xdr:cNvSpPr txBox="1"/>
      </xdr:nvSpPr>
      <xdr:spPr>
        <a:xfrm>
          <a:off x="32258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23" name="フローチャート : 判断 122"/>
        <xdr:cNvSpPr/>
      </xdr:nvSpPr>
      <xdr:spPr bwMode="auto">
        <a:xfrm>
          <a:off x="2857500" y="6250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69499</xdr:rowOff>
    </xdr:from>
    <xdr:ext cx="762000" cy="259045"/>
    <xdr:sp macro="" textlink="">
      <xdr:nvSpPr>
        <xdr:cNvPr id="124" name="テキスト ボックス 123"/>
        <xdr:cNvSpPr txBox="1"/>
      </xdr:nvSpPr>
      <xdr:spPr>
        <a:xfrm>
          <a:off x="2527300" y="63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120396</xdr:rowOff>
    </xdr:from>
    <xdr:to>
      <xdr:col>5</xdr:col>
      <xdr:colOff>34925</xdr:colOff>
      <xdr:row>34</xdr:row>
      <xdr:rowOff>221996</xdr:rowOff>
    </xdr:to>
    <xdr:sp macro="" textlink="">
      <xdr:nvSpPr>
        <xdr:cNvPr id="130" name="円/楕円 129"/>
        <xdr:cNvSpPr/>
      </xdr:nvSpPr>
      <xdr:spPr bwMode="auto">
        <a:xfrm>
          <a:off x="5600700" y="638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308373</xdr:rowOff>
    </xdr:from>
    <xdr:ext cx="762000" cy="259045"/>
    <xdr:sp macro="" textlink="">
      <xdr:nvSpPr>
        <xdr:cNvPr id="131" name="人口1人当たり決算額の推移該当値テキスト445"/>
        <xdr:cNvSpPr txBox="1"/>
      </xdr:nvSpPr>
      <xdr:spPr>
        <a:xfrm>
          <a:off x="5740400" y="623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113767</xdr:rowOff>
    </xdr:from>
    <xdr:to>
      <xdr:col>4</xdr:col>
      <xdr:colOff>520700</xdr:colOff>
      <xdr:row>34</xdr:row>
      <xdr:rowOff>215367</xdr:rowOff>
    </xdr:to>
    <xdr:sp macro="" textlink="">
      <xdr:nvSpPr>
        <xdr:cNvPr id="132" name="円/楕円 131"/>
        <xdr:cNvSpPr/>
      </xdr:nvSpPr>
      <xdr:spPr bwMode="auto">
        <a:xfrm>
          <a:off x="4953000" y="638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225544</xdr:rowOff>
    </xdr:from>
    <xdr:ext cx="736600" cy="259045"/>
    <xdr:sp macro="" textlink="">
      <xdr:nvSpPr>
        <xdr:cNvPr id="133" name="テキスト ボックス 132"/>
        <xdr:cNvSpPr txBox="1"/>
      </xdr:nvSpPr>
      <xdr:spPr>
        <a:xfrm>
          <a:off x="4622800" y="615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117729</xdr:rowOff>
    </xdr:from>
    <xdr:to>
      <xdr:col>3</xdr:col>
      <xdr:colOff>955675</xdr:colOff>
      <xdr:row>34</xdr:row>
      <xdr:rowOff>219329</xdr:rowOff>
    </xdr:to>
    <xdr:sp macro="" textlink="">
      <xdr:nvSpPr>
        <xdr:cNvPr id="134" name="円/楕円 133"/>
        <xdr:cNvSpPr/>
      </xdr:nvSpPr>
      <xdr:spPr bwMode="auto">
        <a:xfrm>
          <a:off x="4254500" y="638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204106</xdr:rowOff>
    </xdr:from>
    <xdr:ext cx="762000" cy="259045"/>
    <xdr:sp macro="" textlink="">
      <xdr:nvSpPr>
        <xdr:cNvPr id="135" name="テキスト ボックス 134"/>
        <xdr:cNvSpPr txBox="1"/>
      </xdr:nvSpPr>
      <xdr:spPr>
        <a:xfrm>
          <a:off x="3924300" y="647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60884</xdr:rowOff>
    </xdr:from>
    <xdr:to>
      <xdr:col>3</xdr:col>
      <xdr:colOff>257175</xdr:colOff>
      <xdr:row>34</xdr:row>
      <xdr:rowOff>162484</xdr:rowOff>
    </xdr:to>
    <xdr:sp macro="" textlink="">
      <xdr:nvSpPr>
        <xdr:cNvPr id="136" name="円/楕円 135"/>
        <xdr:cNvSpPr/>
      </xdr:nvSpPr>
      <xdr:spPr bwMode="auto">
        <a:xfrm>
          <a:off x="3556000" y="632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147261</xdr:rowOff>
    </xdr:from>
    <xdr:ext cx="762000" cy="259045"/>
    <xdr:sp macro="" textlink="">
      <xdr:nvSpPr>
        <xdr:cNvPr id="137" name="テキスト ボックス 136"/>
        <xdr:cNvSpPr txBox="1"/>
      </xdr:nvSpPr>
      <xdr:spPr>
        <a:xfrm>
          <a:off x="3225800" y="641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282321</xdr:rowOff>
    </xdr:from>
    <xdr:to>
      <xdr:col>2</xdr:col>
      <xdr:colOff>692150</xdr:colOff>
      <xdr:row>34</xdr:row>
      <xdr:rowOff>41021</xdr:rowOff>
    </xdr:to>
    <xdr:sp macro="" textlink="">
      <xdr:nvSpPr>
        <xdr:cNvPr id="138" name="円/楕円 137"/>
        <xdr:cNvSpPr/>
      </xdr:nvSpPr>
      <xdr:spPr bwMode="auto">
        <a:xfrm>
          <a:off x="2857500" y="620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51198</xdr:rowOff>
    </xdr:from>
    <xdr:ext cx="762000" cy="259045"/>
    <xdr:sp macro="" textlink="">
      <xdr:nvSpPr>
        <xdr:cNvPr id="139" name="テキスト ボックス 138"/>
        <xdr:cNvSpPr txBox="1"/>
      </xdr:nvSpPr>
      <xdr:spPr>
        <a:xfrm>
          <a:off x="2527300" y="597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71539</xdr:rowOff>
    </xdr:from>
    <xdr:to>
      <xdr:col>6</xdr:col>
      <xdr:colOff>511175</xdr:colOff>
      <xdr:row>36</xdr:row>
      <xdr:rowOff>98628</xdr:rowOff>
    </xdr:to>
    <xdr:cxnSp macro="">
      <xdr:nvCxnSpPr>
        <xdr:cNvPr id="61" name="直線コネクタ 60"/>
        <xdr:cNvCxnSpPr/>
      </xdr:nvCxnSpPr>
      <xdr:spPr>
        <a:xfrm>
          <a:off x="3797300" y="6243739"/>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71539</xdr:rowOff>
    </xdr:from>
    <xdr:to>
      <xdr:col>5</xdr:col>
      <xdr:colOff>358775</xdr:colOff>
      <xdr:row>36</xdr:row>
      <xdr:rowOff>135585</xdr:rowOff>
    </xdr:to>
    <xdr:cxnSp macro="">
      <xdr:nvCxnSpPr>
        <xdr:cNvPr id="64" name="直線コネクタ 63"/>
        <xdr:cNvCxnSpPr/>
      </xdr:nvCxnSpPr>
      <xdr:spPr>
        <a:xfrm flipV="1">
          <a:off x="2908300" y="6243739"/>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77394</xdr:rowOff>
    </xdr:from>
    <xdr:to>
      <xdr:col>5</xdr:col>
      <xdr:colOff>409575</xdr:colOff>
      <xdr:row>35</xdr:row>
      <xdr:rowOff>7544</xdr:rowOff>
    </xdr:to>
    <xdr:sp macro="" textlink="">
      <xdr:nvSpPr>
        <xdr:cNvPr id="65" name="フローチャート : 判断 64"/>
        <xdr:cNvSpPr/>
      </xdr:nvSpPr>
      <xdr:spPr>
        <a:xfrm>
          <a:off x="3746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24071</xdr:rowOff>
    </xdr:from>
    <xdr:ext cx="534377" cy="259045"/>
    <xdr:sp macro="" textlink="">
      <xdr:nvSpPr>
        <xdr:cNvPr id="66" name="テキスト ボックス 65"/>
        <xdr:cNvSpPr txBox="1"/>
      </xdr:nvSpPr>
      <xdr:spPr>
        <a:xfrm>
          <a:off x="3530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77483</xdr:rowOff>
    </xdr:from>
    <xdr:to>
      <xdr:col>4</xdr:col>
      <xdr:colOff>155575</xdr:colOff>
      <xdr:row>36</xdr:row>
      <xdr:rowOff>135585</xdr:rowOff>
    </xdr:to>
    <xdr:cxnSp macro="">
      <xdr:nvCxnSpPr>
        <xdr:cNvPr id="67" name="直線コネクタ 66"/>
        <xdr:cNvCxnSpPr/>
      </xdr:nvCxnSpPr>
      <xdr:spPr>
        <a:xfrm>
          <a:off x="2019300" y="6249683"/>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97549</xdr:rowOff>
    </xdr:from>
    <xdr:to>
      <xdr:col>4</xdr:col>
      <xdr:colOff>206375</xdr:colOff>
      <xdr:row>35</xdr:row>
      <xdr:rowOff>27699</xdr:rowOff>
    </xdr:to>
    <xdr:sp macro="" textlink="">
      <xdr:nvSpPr>
        <xdr:cNvPr id="68" name="フローチャート : 判断 67"/>
        <xdr:cNvSpPr/>
      </xdr:nvSpPr>
      <xdr:spPr>
        <a:xfrm>
          <a:off x="2857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44226</xdr:rowOff>
    </xdr:from>
    <xdr:ext cx="534377" cy="259045"/>
    <xdr:sp macro="" textlink="">
      <xdr:nvSpPr>
        <xdr:cNvPr id="69" name="テキスト ボックス 68"/>
        <xdr:cNvSpPr txBox="1"/>
      </xdr:nvSpPr>
      <xdr:spPr>
        <a:xfrm>
          <a:off x="2641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49746</xdr:rowOff>
    </xdr:from>
    <xdr:to>
      <xdr:col>2</xdr:col>
      <xdr:colOff>638175</xdr:colOff>
      <xdr:row>36</xdr:row>
      <xdr:rowOff>77483</xdr:rowOff>
    </xdr:to>
    <xdr:cxnSp macro="">
      <xdr:nvCxnSpPr>
        <xdr:cNvPr id="70" name="直線コネクタ 69"/>
        <xdr:cNvCxnSpPr/>
      </xdr:nvCxnSpPr>
      <xdr:spPr>
        <a:xfrm>
          <a:off x="1130300" y="6221946"/>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50381</xdr:rowOff>
    </xdr:from>
    <xdr:to>
      <xdr:col>3</xdr:col>
      <xdr:colOff>3175</xdr:colOff>
      <xdr:row>34</xdr:row>
      <xdr:rowOff>151981</xdr:rowOff>
    </xdr:to>
    <xdr:sp macro="" textlink="">
      <xdr:nvSpPr>
        <xdr:cNvPr id="71" name="フローチャート : 判断 70"/>
        <xdr:cNvSpPr/>
      </xdr:nvSpPr>
      <xdr:spPr>
        <a:xfrm>
          <a:off x="1968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168508</xdr:rowOff>
    </xdr:from>
    <xdr:ext cx="534377" cy="259045"/>
    <xdr:sp macro="" textlink="">
      <xdr:nvSpPr>
        <xdr:cNvPr id="72" name="テキスト ボックス 71"/>
        <xdr:cNvSpPr txBox="1"/>
      </xdr:nvSpPr>
      <xdr:spPr>
        <a:xfrm>
          <a:off x="1752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115037</xdr:rowOff>
    </xdr:from>
    <xdr:to>
      <xdr:col>1</xdr:col>
      <xdr:colOff>485775</xdr:colOff>
      <xdr:row>34</xdr:row>
      <xdr:rowOff>45187</xdr:rowOff>
    </xdr:to>
    <xdr:sp macro="" textlink="">
      <xdr:nvSpPr>
        <xdr:cNvPr id="73" name="フローチャート : 判断 72"/>
        <xdr:cNvSpPr/>
      </xdr:nvSpPr>
      <xdr:spPr>
        <a:xfrm>
          <a:off x="1079500" y="577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61714</xdr:rowOff>
    </xdr:from>
    <xdr:ext cx="534377" cy="259045"/>
    <xdr:sp macro="" textlink="">
      <xdr:nvSpPr>
        <xdr:cNvPr id="74" name="テキスト ボックス 73"/>
        <xdr:cNvSpPr txBox="1"/>
      </xdr:nvSpPr>
      <xdr:spPr>
        <a:xfrm>
          <a:off x="863111" y="55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47828</xdr:rowOff>
    </xdr:from>
    <xdr:to>
      <xdr:col>6</xdr:col>
      <xdr:colOff>561975</xdr:colOff>
      <xdr:row>36</xdr:row>
      <xdr:rowOff>149428</xdr:rowOff>
    </xdr:to>
    <xdr:sp macro="" textlink="">
      <xdr:nvSpPr>
        <xdr:cNvPr id="80" name="円/楕円 79"/>
        <xdr:cNvSpPr/>
      </xdr:nvSpPr>
      <xdr:spPr>
        <a:xfrm>
          <a:off x="45847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26255</xdr:rowOff>
    </xdr:from>
    <xdr:ext cx="534377" cy="259045"/>
    <xdr:sp macro="" textlink="">
      <xdr:nvSpPr>
        <xdr:cNvPr id="81" name="人件費該当値テキスト"/>
        <xdr:cNvSpPr txBox="1"/>
      </xdr:nvSpPr>
      <xdr:spPr>
        <a:xfrm>
          <a:off x="4686300" y="61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20739</xdr:rowOff>
    </xdr:from>
    <xdr:to>
      <xdr:col>5</xdr:col>
      <xdr:colOff>409575</xdr:colOff>
      <xdr:row>36</xdr:row>
      <xdr:rowOff>122339</xdr:rowOff>
    </xdr:to>
    <xdr:sp macro="" textlink="">
      <xdr:nvSpPr>
        <xdr:cNvPr id="82" name="円/楕円 81"/>
        <xdr:cNvSpPr/>
      </xdr:nvSpPr>
      <xdr:spPr>
        <a:xfrm>
          <a:off x="3746500" y="61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113466</xdr:rowOff>
    </xdr:from>
    <xdr:ext cx="534377" cy="259045"/>
    <xdr:sp macro="" textlink="">
      <xdr:nvSpPr>
        <xdr:cNvPr id="83" name="テキスト ボックス 82"/>
        <xdr:cNvSpPr txBox="1"/>
      </xdr:nvSpPr>
      <xdr:spPr>
        <a:xfrm>
          <a:off x="3530111" y="62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84785</xdr:rowOff>
    </xdr:from>
    <xdr:to>
      <xdr:col>4</xdr:col>
      <xdr:colOff>206375</xdr:colOff>
      <xdr:row>37</xdr:row>
      <xdr:rowOff>14935</xdr:rowOff>
    </xdr:to>
    <xdr:sp macro="" textlink="">
      <xdr:nvSpPr>
        <xdr:cNvPr id="84" name="円/楕円 83"/>
        <xdr:cNvSpPr/>
      </xdr:nvSpPr>
      <xdr:spPr>
        <a:xfrm>
          <a:off x="28575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6062</xdr:rowOff>
    </xdr:from>
    <xdr:ext cx="534377" cy="259045"/>
    <xdr:sp macro="" textlink="">
      <xdr:nvSpPr>
        <xdr:cNvPr id="85" name="テキスト ボックス 84"/>
        <xdr:cNvSpPr txBox="1"/>
      </xdr:nvSpPr>
      <xdr:spPr>
        <a:xfrm>
          <a:off x="2641111" y="6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26683</xdr:rowOff>
    </xdr:from>
    <xdr:to>
      <xdr:col>3</xdr:col>
      <xdr:colOff>3175</xdr:colOff>
      <xdr:row>36</xdr:row>
      <xdr:rowOff>128283</xdr:rowOff>
    </xdr:to>
    <xdr:sp macro="" textlink="">
      <xdr:nvSpPr>
        <xdr:cNvPr id="86" name="円/楕円 85"/>
        <xdr:cNvSpPr/>
      </xdr:nvSpPr>
      <xdr:spPr>
        <a:xfrm>
          <a:off x="1968500" y="61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119410</xdr:rowOff>
    </xdr:from>
    <xdr:ext cx="534377" cy="259045"/>
    <xdr:sp macro="" textlink="">
      <xdr:nvSpPr>
        <xdr:cNvPr id="87" name="テキスト ボックス 86"/>
        <xdr:cNvSpPr txBox="1"/>
      </xdr:nvSpPr>
      <xdr:spPr>
        <a:xfrm>
          <a:off x="1752111" y="62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170396</xdr:rowOff>
    </xdr:from>
    <xdr:to>
      <xdr:col>1</xdr:col>
      <xdr:colOff>485775</xdr:colOff>
      <xdr:row>36</xdr:row>
      <xdr:rowOff>100546</xdr:rowOff>
    </xdr:to>
    <xdr:sp macro="" textlink="">
      <xdr:nvSpPr>
        <xdr:cNvPr id="88" name="円/楕円 87"/>
        <xdr:cNvSpPr/>
      </xdr:nvSpPr>
      <xdr:spPr>
        <a:xfrm>
          <a:off x="1079500" y="61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91673</xdr:rowOff>
    </xdr:from>
    <xdr:ext cx="534377" cy="259045"/>
    <xdr:sp macro="" textlink="">
      <xdr:nvSpPr>
        <xdr:cNvPr id="89" name="テキスト ボックス 88"/>
        <xdr:cNvSpPr txBox="1"/>
      </xdr:nvSpPr>
      <xdr:spPr>
        <a:xfrm>
          <a:off x="863111" y="62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120204</xdr:rowOff>
    </xdr:from>
    <xdr:to>
      <xdr:col>6</xdr:col>
      <xdr:colOff>511175</xdr:colOff>
      <xdr:row>54</xdr:row>
      <xdr:rowOff>105573</xdr:rowOff>
    </xdr:to>
    <xdr:cxnSp macro="">
      <xdr:nvCxnSpPr>
        <xdr:cNvPr id="121" name="直線コネクタ 120"/>
        <xdr:cNvCxnSpPr/>
      </xdr:nvCxnSpPr>
      <xdr:spPr>
        <a:xfrm flipV="1">
          <a:off x="3797300" y="9207054"/>
          <a:ext cx="838200" cy="1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2"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105573</xdr:rowOff>
    </xdr:from>
    <xdr:to>
      <xdr:col>5</xdr:col>
      <xdr:colOff>358775</xdr:colOff>
      <xdr:row>55</xdr:row>
      <xdr:rowOff>1495</xdr:rowOff>
    </xdr:to>
    <xdr:cxnSp macro="">
      <xdr:nvCxnSpPr>
        <xdr:cNvPr id="124" name="直線コネクタ 123"/>
        <xdr:cNvCxnSpPr/>
      </xdr:nvCxnSpPr>
      <xdr:spPr>
        <a:xfrm flipV="1">
          <a:off x="2908300" y="9363873"/>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88475</xdr:rowOff>
    </xdr:from>
    <xdr:to>
      <xdr:col>5</xdr:col>
      <xdr:colOff>409575</xdr:colOff>
      <xdr:row>55</xdr:row>
      <xdr:rowOff>18625</xdr:rowOff>
    </xdr:to>
    <xdr:sp macro="" textlink="">
      <xdr:nvSpPr>
        <xdr:cNvPr id="125" name="フローチャート : 判断 124"/>
        <xdr:cNvSpPr/>
      </xdr:nvSpPr>
      <xdr:spPr>
        <a:xfrm>
          <a:off x="3746500" y="93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9752</xdr:rowOff>
    </xdr:from>
    <xdr:ext cx="534377" cy="259045"/>
    <xdr:sp macro="" textlink="">
      <xdr:nvSpPr>
        <xdr:cNvPr id="126" name="テキスト ボックス 125"/>
        <xdr:cNvSpPr txBox="1"/>
      </xdr:nvSpPr>
      <xdr:spPr>
        <a:xfrm>
          <a:off x="3530111" y="94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162136</xdr:rowOff>
    </xdr:from>
    <xdr:to>
      <xdr:col>4</xdr:col>
      <xdr:colOff>155575</xdr:colOff>
      <xdr:row>55</xdr:row>
      <xdr:rowOff>1495</xdr:rowOff>
    </xdr:to>
    <xdr:cxnSp macro="">
      <xdr:nvCxnSpPr>
        <xdr:cNvPr id="127" name="直線コネクタ 126"/>
        <xdr:cNvCxnSpPr/>
      </xdr:nvCxnSpPr>
      <xdr:spPr>
        <a:xfrm>
          <a:off x="2019300" y="9420436"/>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1248</xdr:rowOff>
    </xdr:from>
    <xdr:to>
      <xdr:col>4</xdr:col>
      <xdr:colOff>206375</xdr:colOff>
      <xdr:row>55</xdr:row>
      <xdr:rowOff>102848</xdr:rowOff>
    </xdr:to>
    <xdr:sp macro="" textlink="">
      <xdr:nvSpPr>
        <xdr:cNvPr id="128" name="フローチャート : 判断 127"/>
        <xdr:cNvSpPr/>
      </xdr:nvSpPr>
      <xdr:spPr>
        <a:xfrm>
          <a:off x="2857500" y="94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93975</xdr:rowOff>
    </xdr:from>
    <xdr:ext cx="534377" cy="259045"/>
    <xdr:sp macro="" textlink="">
      <xdr:nvSpPr>
        <xdr:cNvPr id="129" name="テキスト ボックス 128"/>
        <xdr:cNvSpPr txBox="1"/>
      </xdr:nvSpPr>
      <xdr:spPr>
        <a:xfrm>
          <a:off x="2641111" y="95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103450</xdr:rowOff>
    </xdr:from>
    <xdr:to>
      <xdr:col>2</xdr:col>
      <xdr:colOff>638175</xdr:colOff>
      <xdr:row>54</xdr:row>
      <xdr:rowOff>162136</xdr:rowOff>
    </xdr:to>
    <xdr:cxnSp macro="">
      <xdr:nvCxnSpPr>
        <xdr:cNvPr id="130" name="直線コネクタ 129"/>
        <xdr:cNvCxnSpPr/>
      </xdr:nvCxnSpPr>
      <xdr:spPr>
        <a:xfrm>
          <a:off x="1130300" y="9361750"/>
          <a:ext cx="889000" cy="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157742</xdr:rowOff>
    </xdr:from>
    <xdr:to>
      <xdr:col>3</xdr:col>
      <xdr:colOff>3175</xdr:colOff>
      <xdr:row>55</xdr:row>
      <xdr:rowOff>87892</xdr:rowOff>
    </xdr:to>
    <xdr:sp macro="" textlink="">
      <xdr:nvSpPr>
        <xdr:cNvPr id="131" name="フローチャート : 判断 130"/>
        <xdr:cNvSpPr/>
      </xdr:nvSpPr>
      <xdr:spPr>
        <a:xfrm>
          <a:off x="1968500" y="9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79019</xdr:rowOff>
    </xdr:from>
    <xdr:ext cx="534377" cy="259045"/>
    <xdr:sp macro="" textlink="">
      <xdr:nvSpPr>
        <xdr:cNvPr id="132" name="テキスト ボックス 131"/>
        <xdr:cNvSpPr txBox="1"/>
      </xdr:nvSpPr>
      <xdr:spPr>
        <a:xfrm>
          <a:off x="1752111" y="95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139454</xdr:rowOff>
    </xdr:from>
    <xdr:to>
      <xdr:col>1</xdr:col>
      <xdr:colOff>485775</xdr:colOff>
      <xdr:row>55</xdr:row>
      <xdr:rowOff>69604</xdr:rowOff>
    </xdr:to>
    <xdr:sp macro="" textlink="">
      <xdr:nvSpPr>
        <xdr:cNvPr id="133" name="フローチャート : 判断 132"/>
        <xdr:cNvSpPr/>
      </xdr:nvSpPr>
      <xdr:spPr>
        <a:xfrm>
          <a:off x="1079500" y="939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60731</xdr:rowOff>
    </xdr:from>
    <xdr:ext cx="534377" cy="259045"/>
    <xdr:sp macro="" textlink="">
      <xdr:nvSpPr>
        <xdr:cNvPr id="134" name="テキスト ボックス 133"/>
        <xdr:cNvSpPr txBox="1"/>
      </xdr:nvSpPr>
      <xdr:spPr>
        <a:xfrm>
          <a:off x="863111" y="9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69404</xdr:rowOff>
    </xdr:from>
    <xdr:to>
      <xdr:col>6</xdr:col>
      <xdr:colOff>561975</xdr:colOff>
      <xdr:row>53</xdr:row>
      <xdr:rowOff>171004</xdr:rowOff>
    </xdr:to>
    <xdr:sp macro="" textlink="">
      <xdr:nvSpPr>
        <xdr:cNvPr id="140" name="円/楕円 139"/>
        <xdr:cNvSpPr/>
      </xdr:nvSpPr>
      <xdr:spPr>
        <a:xfrm>
          <a:off x="4584700" y="91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92281</xdr:rowOff>
    </xdr:from>
    <xdr:ext cx="534377" cy="259045"/>
    <xdr:sp macro="" textlink="">
      <xdr:nvSpPr>
        <xdr:cNvPr id="141" name="物件費該当値テキスト"/>
        <xdr:cNvSpPr txBox="1"/>
      </xdr:nvSpPr>
      <xdr:spPr>
        <a:xfrm>
          <a:off x="4686300" y="90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54773</xdr:rowOff>
    </xdr:from>
    <xdr:to>
      <xdr:col>5</xdr:col>
      <xdr:colOff>409575</xdr:colOff>
      <xdr:row>54</xdr:row>
      <xdr:rowOff>156373</xdr:rowOff>
    </xdr:to>
    <xdr:sp macro="" textlink="">
      <xdr:nvSpPr>
        <xdr:cNvPr id="142" name="円/楕円 141"/>
        <xdr:cNvSpPr/>
      </xdr:nvSpPr>
      <xdr:spPr>
        <a:xfrm>
          <a:off x="3746500" y="93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1450</xdr:rowOff>
    </xdr:from>
    <xdr:ext cx="534377" cy="259045"/>
    <xdr:sp macro="" textlink="">
      <xdr:nvSpPr>
        <xdr:cNvPr id="143" name="テキスト ボックス 142"/>
        <xdr:cNvSpPr txBox="1"/>
      </xdr:nvSpPr>
      <xdr:spPr>
        <a:xfrm>
          <a:off x="3530111" y="90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122145</xdr:rowOff>
    </xdr:from>
    <xdr:to>
      <xdr:col>4</xdr:col>
      <xdr:colOff>206375</xdr:colOff>
      <xdr:row>55</xdr:row>
      <xdr:rowOff>52295</xdr:rowOff>
    </xdr:to>
    <xdr:sp macro="" textlink="">
      <xdr:nvSpPr>
        <xdr:cNvPr id="144" name="円/楕円 143"/>
        <xdr:cNvSpPr/>
      </xdr:nvSpPr>
      <xdr:spPr>
        <a:xfrm>
          <a:off x="2857500" y="93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68822</xdr:rowOff>
    </xdr:from>
    <xdr:ext cx="534377" cy="259045"/>
    <xdr:sp macro="" textlink="">
      <xdr:nvSpPr>
        <xdr:cNvPr id="145" name="テキスト ボックス 144"/>
        <xdr:cNvSpPr txBox="1"/>
      </xdr:nvSpPr>
      <xdr:spPr>
        <a:xfrm>
          <a:off x="2641111" y="91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111336</xdr:rowOff>
    </xdr:from>
    <xdr:to>
      <xdr:col>3</xdr:col>
      <xdr:colOff>3175</xdr:colOff>
      <xdr:row>55</xdr:row>
      <xdr:rowOff>41486</xdr:rowOff>
    </xdr:to>
    <xdr:sp macro="" textlink="">
      <xdr:nvSpPr>
        <xdr:cNvPr id="146" name="円/楕円 145"/>
        <xdr:cNvSpPr/>
      </xdr:nvSpPr>
      <xdr:spPr>
        <a:xfrm>
          <a:off x="1968500" y="936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58013</xdr:rowOff>
    </xdr:from>
    <xdr:ext cx="534377" cy="259045"/>
    <xdr:sp macro="" textlink="">
      <xdr:nvSpPr>
        <xdr:cNvPr id="147" name="テキスト ボックス 146"/>
        <xdr:cNvSpPr txBox="1"/>
      </xdr:nvSpPr>
      <xdr:spPr>
        <a:xfrm>
          <a:off x="1752111" y="914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52650</xdr:rowOff>
    </xdr:from>
    <xdr:to>
      <xdr:col>1</xdr:col>
      <xdr:colOff>485775</xdr:colOff>
      <xdr:row>54</xdr:row>
      <xdr:rowOff>154250</xdr:rowOff>
    </xdr:to>
    <xdr:sp macro="" textlink="">
      <xdr:nvSpPr>
        <xdr:cNvPr id="148" name="円/楕円 147"/>
        <xdr:cNvSpPr/>
      </xdr:nvSpPr>
      <xdr:spPr>
        <a:xfrm>
          <a:off x="1079500" y="931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170777</xdr:rowOff>
    </xdr:from>
    <xdr:ext cx="534377" cy="259045"/>
    <xdr:sp macro="" textlink="">
      <xdr:nvSpPr>
        <xdr:cNvPr id="149" name="テキスト ボックス 148"/>
        <xdr:cNvSpPr txBox="1"/>
      </xdr:nvSpPr>
      <xdr:spPr>
        <a:xfrm>
          <a:off x="863111" y="908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17399</xdr:rowOff>
    </xdr:from>
    <xdr:to>
      <xdr:col>6</xdr:col>
      <xdr:colOff>511175</xdr:colOff>
      <xdr:row>75</xdr:row>
      <xdr:rowOff>49403</xdr:rowOff>
    </xdr:to>
    <xdr:cxnSp macro="">
      <xdr:nvCxnSpPr>
        <xdr:cNvPr id="180" name="直線コネクタ 179"/>
        <xdr:cNvCxnSpPr/>
      </xdr:nvCxnSpPr>
      <xdr:spPr>
        <a:xfrm flipV="1">
          <a:off x="3797300" y="12876149"/>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1"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49403</xdr:rowOff>
    </xdr:from>
    <xdr:to>
      <xdr:col>5</xdr:col>
      <xdr:colOff>358775</xdr:colOff>
      <xdr:row>75</xdr:row>
      <xdr:rowOff>89245</xdr:rowOff>
    </xdr:to>
    <xdr:cxnSp macro="">
      <xdr:nvCxnSpPr>
        <xdr:cNvPr id="183" name="直線コネクタ 182"/>
        <xdr:cNvCxnSpPr/>
      </xdr:nvCxnSpPr>
      <xdr:spPr>
        <a:xfrm flipV="1">
          <a:off x="2908300" y="12908153"/>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4" name="フローチャート : 判断 183"/>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63572</xdr:rowOff>
    </xdr:from>
    <xdr:ext cx="469744" cy="259045"/>
    <xdr:sp macro="" textlink="">
      <xdr:nvSpPr>
        <xdr:cNvPr id="185" name="テキスト ボックス 184"/>
        <xdr:cNvSpPr txBox="1"/>
      </xdr:nvSpPr>
      <xdr:spPr>
        <a:xfrm>
          <a:off x="3562427"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37647</xdr:rowOff>
    </xdr:from>
    <xdr:to>
      <xdr:col>4</xdr:col>
      <xdr:colOff>155575</xdr:colOff>
      <xdr:row>75</xdr:row>
      <xdr:rowOff>89245</xdr:rowOff>
    </xdr:to>
    <xdr:cxnSp macro="">
      <xdr:nvCxnSpPr>
        <xdr:cNvPr id="186" name="直線コネクタ 185"/>
        <xdr:cNvCxnSpPr/>
      </xdr:nvCxnSpPr>
      <xdr:spPr>
        <a:xfrm>
          <a:off x="2019300" y="12896397"/>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7" name="フローチャート : 判断 186"/>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24709</xdr:rowOff>
    </xdr:from>
    <xdr:ext cx="469744" cy="259045"/>
    <xdr:sp macro="" textlink="">
      <xdr:nvSpPr>
        <xdr:cNvPr id="188" name="テキスト ボックス 187"/>
        <xdr:cNvSpPr txBox="1"/>
      </xdr:nvSpPr>
      <xdr:spPr>
        <a:xfrm>
          <a:off x="2673427"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25236</xdr:rowOff>
    </xdr:from>
    <xdr:to>
      <xdr:col>2</xdr:col>
      <xdr:colOff>638175</xdr:colOff>
      <xdr:row>75</xdr:row>
      <xdr:rowOff>37647</xdr:rowOff>
    </xdr:to>
    <xdr:cxnSp macro="">
      <xdr:nvCxnSpPr>
        <xdr:cNvPr id="189" name="直線コネクタ 188"/>
        <xdr:cNvCxnSpPr/>
      </xdr:nvCxnSpPr>
      <xdr:spPr>
        <a:xfrm>
          <a:off x="1130300" y="12883986"/>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90" name="フローチャート : 判断 189"/>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82676</xdr:rowOff>
    </xdr:from>
    <xdr:ext cx="469744" cy="259045"/>
    <xdr:sp macro="" textlink="">
      <xdr:nvSpPr>
        <xdr:cNvPr id="191" name="テキスト ボックス 190"/>
        <xdr:cNvSpPr txBox="1"/>
      </xdr:nvSpPr>
      <xdr:spPr>
        <a:xfrm>
          <a:off x="1784427" y="131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92" name="フローチャート : 判断 191"/>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99168</xdr:rowOff>
    </xdr:from>
    <xdr:ext cx="469744" cy="259045"/>
    <xdr:sp macro="" textlink="">
      <xdr:nvSpPr>
        <xdr:cNvPr id="193" name="テキスト ボックス 192"/>
        <xdr:cNvSpPr txBox="1"/>
      </xdr:nvSpPr>
      <xdr:spPr>
        <a:xfrm>
          <a:off x="895427" y="131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138049</xdr:rowOff>
    </xdr:from>
    <xdr:to>
      <xdr:col>6</xdr:col>
      <xdr:colOff>561975</xdr:colOff>
      <xdr:row>75</xdr:row>
      <xdr:rowOff>68199</xdr:rowOff>
    </xdr:to>
    <xdr:sp macro="" textlink="">
      <xdr:nvSpPr>
        <xdr:cNvPr id="199" name="円/楕円 198"/>
        <xdr:cNvSpPr/>
      </xdr:nvSpPr>
      <xdr:spPr>
        <a:xfrm>
          <a:off x="45847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160926</xdr:rowOff>
    </xdr:from>
    <xdr:ext cx="469744" cy="259045"/>
    <xdr:sp macro="" textlink="">
      <xdr:nvSpPr>
        <xdr:cNvPr id="200" name="維持補修費該当値テキスト"/>
        <xdr:cNvSpPr txBox="1"/>
      </xdr:nvSpPr>
      <xdr:spPr>
        <a:xfrm>
          <a:off x="4686300" y="126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170053</xdr:rowOff>
    </xdr:from>
    <xdr:to>
      <xdr:col>5</xdr:col>
      <xdr:colOff>409575</xdr:colOff>
      <xdr:row>75</xdr:row>
      <xdr:rowOff>100203</xdr:rowOff>
    </xdr:to>
    <xdr:sp macro="" textlink="">
      <xdr:nvSpPr>
        <xdr:cNvPr id="201" name="円/楕円 200"/>
        <xdr:cNvSpPr/>
      </xdr:nvSpPr>
      <xdr:spPr>
        <a:xfrm>
          <a:off x="3746500" y="128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116730</xdr:rowOff>
    </xdr:from>
    <xdr:ext cx="469744" cy="259045"/>
    <xdr:sp macro="" textlink="">
      <xdr:nvSpPr>
        <xdr:cNvPr id="202" name="テキスト ボックス 201"/>
        <xdr:cNvSpPr txBox="1"/>
      </xdr:nvSpPr>
      <xdr:spPr>
        <a:xfrm>
          <a:off x="3562427" y="126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38445</xdr:rowOff>
    </xdr:from>
    <xdr:to>
      <xdr:col>4</xdr:col>
      <xdr:colOff>206375</xdr:colOff>
      <xdr:row>75</xdr:row>
      <xdr:rowOff>140045</xdr:rowOff>
    </xdr:to>
    <xdr:sp macro="" textlink="">
      <xdr:nvSpPr>
        <xdr:cNvPr id="203" name="円/楕円 202"/>
        <xdr:cNvSpPr/>
      </xdr:nvSpPr>
      <xdr:spPr>
        <a:xfrm>
          <a:off x="2857500" y="128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156572</xdr:rowOff>
    </xdr:from>
    <xdr:ext cx="469744" cy="259045"/>
    <xdr:sp macro="" textlink="">
      <xdr:nvSpPr>
        <xdr:cNvPr id="204" name="テキスト ボックス 203"/>
        <xdr:cNvSpPr txBox="1"/>
      </xdr:nvSpPr>
      <xdr:spPr>
        <a:xfrm>
          <a:off x="2673427" y="126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158297</xdr:rowOff>
    </xdr:from>
    <xdr:to>
      <xdr:col>3</xdr:col>
      <xdr:colOff>3175</xdr:colOff>
      <xdr:row>75</xdr:row>
      <xdr:rowOff>88447</xdr:rowOff>
    </xdr:to>
    <xdr:sp macro="" textlink="">
      <xdr:nvSpPr>
        <xdr:cNvPr id="205" name="円/楕円 204"/>
        <xdr:cNvSpPr/>
      </xdr:nvSpPr>
      <xdr:spPr>
        <a:xfrm>
          <a:off x="1968500" y="128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104974</xdr:rowOff>
    </xdr:from>
    <xdr:ext cx="469744" cy="259045"/>
    <xdr:sp macro="" textlink="">
      <xdr:nvSpPr>
        <xdr:cNvPr id="206" name="テキスト ボックス 205"/>
        <xdr:cNvSpPr txBox="1"/>
      </xdr:nvSpPr>
      <xdr:spPr>
        <a:xfrm>
          <a:off x="1784427" y="126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145886</xdr:rowOff>
    </xdr:from>
    <xdr:to>
      <xdr:col>1</xdr:col>
      <xdr:colOff>485775</xdr:colOff>
      <xdr:row>75</xdr:row>
      <xdr:rowOff>76036</xdr:rowOff>
    </xdr:to>
    <xdr:sp macro="" textlink="">
      <xdr:nvSpPr>
        <xdr:cNvPr id="207" name="円/楕円 206"/>
        <xdr:cNvSpPr/>
      </xdr:nvSpPr>
      <xdr:spPr>
        <a:xfrm>
          <a:off x="1079500" y="128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92563</xdr:rowOff>
    </xdr:from>
    <xdr:ext cx="469744" cy="259045"/>
    <xdr:sp macro="" textlink="">
      <xdr:nvSpPr>
        <xdr:cNvPr id="208" name="テキスト ボックス 207"/>
        <xdr:cNvSpPr txBox="1"/>
      </xdr:nvSpPr>
      <xdr:spPr>
        <a:xfrm>
          <a:off x="895427" y="1260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59232</xdr:rowOff>
    </xdr:from>
    <xdr:to>
      <xdr:col>6</xdr:col>
      <xdr:colOff>510540</xdr:colOff>
      <xdr:row>97</xdr:row>
      <xdr:rowOff>45402</xdr:rowOff>
    </xdr:to>
    <xdr:cxnSp macro="">
      <xdr:nvCxnSpPr>
        <xdr:cNvPr id="233" name="直線コネクタ 232"/>
        <xdr:cNvCxnSpPr/>
      </xdr:nvCxnSpPr>
      <xdr:spPr>
        <a:xfrm flipV="1">
          <a:off x="4633595" y="15489732"/>
          <a:ext cx="1270" cy="11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49229</xdr:rowOff>
    </xdr:from>
    <xdr:ext cx="534377" cy="259045"/>
    <xdr:sp macro="" textlink="">
      <xdr:nvSpPr>
        <xdr:cNvPr id="234" name="扶助費最小値テキスト"/>
        <xdr:cNvSpPr txBox="1"/>
      </xdr:nvSpPr>
      <xdr:spPr>
        <a:xfrm>
          <a:off x="4686300" y="166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97</xdr:row>
      <xdr:rowOff>45402</xdr:rowOff>
    </xdr:from>
    <xdr:to>
      <xdr:col>6</xdr:col>
      <xdr:colOff>600075</xdr:colOff>
      <xdr:row>97</xdr:row>
      <xdr:rowOff>45402</xdr:rowOff>
    </xdr:to>
    <xdr:cxnSp macro="">
      <xdr:nvCxnSpPr>
        <xdr:cNvPr id="235" name="直線コネクタ 234"/>
        <xdr:cNvCxnSpPr/>
      </xdr:nvCxnSpPr>
      <xdr:spPr>
        <a:xfrm>
          <a:off x="4546600" y="1667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5909</xdr:rowOff>
    </xdr:from>
    <xdr:ext cx="599010" cy="259045"/>
    <xdr:sp macro="" textlink="">
      <xdr:nvSpPr>
        <xdr:cNvPr id="236" name="扶助費最大値テキスト"/>
        <xdr:cNvSpPr txBox="1"/>
      </xdr:nvSpPr>
      <xdr:spPr>
        <a:xfrm>
          <a:off x="4686300" y="152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59232</xdr:rowOff>
    </xdr:from>
    <xdr:to>
      <xdr:col>6</xdr:col>
      <xdr:colOff>600075</xdr:colOff>
      <xdr:row>90</xdr:row>
      <xdr:rowOff>59232</xdr:rowOff>
    </xdr:to>
    <xdr:cxnSp macro="">
      <xdr:nvCxnSpPr>
        <xdr:cNvPr id="237" name="直線コネクタ 236"/>
        <xdr:cNvCxnSpPr/>
      </xdr:nvCxnSpPr>
      <xdr:spPr>
        <a:xfrm>
          <a:off x="4546600" y="1548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11798</xdr:rowOff>
    </xdr:from>
    <xdr:to>
      <xdr:col>6</xdr:col>
      <xdr:colOff>511175</xdr:colOff>
      <xdr:row>97</xdr:row>
      <xdr:rowOff>32810</xdr:rowOff>
    </xdr:to>
    <xdr:cxnSp macro="">
      <xdr:nvCxnSpPr>
        <xdr:cNvPr id="238" name="直線コネクタ 237"/>
        <xdr:cNvCxnSpPr/>
      </xdr:nvCxnSpPr>
      <xdr:spPr>
        <a:xfrm flipV="1">
          <a:off x="3797300" y="16642448"/>
          <a:ext cx="8382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162583</xdr:rowOff>
    </xdr:from>
    <xdr:ext cx="534377" cy="259045"/>
    <xdr:sp macro="" textlink="">
      <xdr:nvSpPr>
        <xdr:cNvPr id="239" name="扶助費平均値テキスト"/>
        <xdr:cNvSpPr txBox="1"/>
      </xdr:nvSpPr>
      <xdr:spPr>
        <a:xfrm>
          <a:off x="4686300" y="1610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139706</xdr:rowOff>
    </xdr:from>
    <xdr:to>
      <xdr:col>6</xdr:col>
      <xdr:colOff>561975</xdr:colOff>
      <xdr:row>95</xdr:row>
      <xdr:rowOff>69856</xdr:rowOff>
    </xdr:to>
    <xdr:sp macro="" textlink="">
      <xdr:nvSpPr>
        <xdr:cNvPr id="240" name="フローチャート : 判断 239"/>
        <xdr:cNvSpPr/>
      </xdr:nvSpPr>
      <xdr:spPr>
        <a:xfrm>
          <a:off x="4584700" y="162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32810</xdr:rowOff>
    </xdr:from>
    <xdr:to>
      <xdr:col>5</xdr:col>
      <xdr:colOff>358775</xdr:colOff>
      <xdr:row>97</xdr:row>
      <xdr:rowOff>111601</xdr:rowOff>
    </xdr:to>
    <xdr:cxnSp macro="">
      <xdr:nvCxnSpPr>
        <xdr:cNvPr id="241" name="直線コネクタ 240"/>
        <xdr:cNvCxnSpPr/>
      </xdr:nvCxnSpPr>
      <xdr:spPr>
        <a:xfrm flipV="1">
          <a:off x="2908300" y="16663460"/>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86691</xdr:rowOff>
    </xdr:from>
    <xdr:to>
      <xdr:col>5</xdr:col>
      <xdr:colOff>409575</xdr:colOff>
      <xdr:row>96</xdr:row>
      <xdr:rowOff>16841</xdr:rowOff>
    </xdr:to>
    <xdr:sp macro="" textlink="">
      <xdr:nvSpPr>
        <xdr:cNvPr id="242" name="フローチャート : 判断 241"/>
        <xdr:cNvSpPr/>
      </xdr:nvSpPr>
      <xdr:spPr>
        <a:xfrm>
          <a:off x="3746500" y="1637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33368</xdr:rowOff>
    </xdr:from>
    <xdr:ext cx="534377" cy="259045"/>
    <xdr:sp macro="" textlink="">
      <xdr:nvSpPr>
        <xdr:cNvPr id="243" name="テキスト ボックス 242"/>
        <xdr:cNvSpPr txBox="1"/>
      </xdr:nvSpPr>
      <xdr:spPr>
        <a:xfrm>
          <a:off x="3530111" y="161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111601</xdr:rowOff>
    </xdr:from>
    <xdr:to>
      <xdr:col>4</xdr:col>
      <xdr:colOff>155575</xdr:colOff>
      <xdr:row>97</xdr:row>
      <xdr:rowOff>130251</xdr:rowOff>
    </xdr:to>
    <xdr:cxnSp macro="">
      <xdr:nvCxnSpPr>
        <xdr:cNvPr id="244" name="直線コネクタ 243"/>
        <xdr:cNvCxnSpPr/>
      </xdr:nvCxnSpPr>
      <xdr:spPr>
        <a:xfrm flipV="1">
          <a:off x="2019300" y="16742251"/>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10280</xdr:rowOff>
    </xdr:from>
    <xdr:to>
      <xdr:col>4</xdr:col>
      <xdr:colOff>206375</xdr:colOff>
      <xdr:row>96</xdr:row>
      <xdr:rowOff>111880</xdr:rowOff>
    </xdr:to>
    <xdr:sp macro="" textlink="">
      <xdr:nvSpPr>
        <xdr:cNvPr id="245" name="フローチャート : 判断 244"/>
        <xdr:cNvSpPr/>
      </xdr:nvSpPr>
      <xdr:spPr>
        <a:xfrm>
          <a:off x="2857500" y="164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128407</xdr:rowOff>
    </xdr:from>
    <xdr:ext cx="534377" cy="259045"/>
    <xdr:sp macro="" textlink="">
      <xdr:nvSpPr>
        <xdr:cNvPr id="246" name="テキスト ボックス 245"/>
        <xdr:cNvSpPr txBox="1"/>
      </xdr:nvSpPr>
      <xdr:spPr>
        <a:xfrm>
          <a:off x="2641111" y="162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109049</xdr:rowOff>
    </xdr:from>
    <xdr:to>
      <xdr:col>2</xdr:col>
      <xdr:colOff>638175</xdr:colOff>
      <xdr:row>97</xdr:row>
      <xdr:rowOff>130251</xdr:rowOff>
    </xdr:to>
    <xdr:cxnSp macro="">
      <xdr:nvCxnSpPr>
        <xdr:cNvPr id="247" name="直線コネクタ 246"/>
        <xdr:cNvCxnSpPr/>
      </xdr:nvCxnSpPr>
      <xdr:spPr>
        <a:xfrm>
          <a:off x="1130300" y="16739699"/>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33255</xdr:rowOff>
    </xdr:from>
    <xdr:to>
      <xdr:col>3</xdr:col>
      <xdr:colOff>3175</xdr:colOff>
      <xdr:row>96</xdr:row>
      <xdr:rowOff>134855</xdr:rowOff>
    </xdr:to>
    <xdr:sp macro="" textlink="">
      <xdr:nvSpPr>
        <xdr:cNvPr id="248" name="フローチャート : 判断 247"/>
        <xdr:cNvSpPr/>
      </xdr:nvSpPr>
      <xdr:spPr>
        <a:xfrm>
          <a:off x="1968500" y="164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151382</xdr:rowOff>
    </xdr:from>
    <xdr:ext cx="534377" cy="259045"/>
    <xdr:sp macro="" textlink="">
      <xdr:nvSpPr>
        <xdr:cNvPr id="249" name="テキスト ボックス 248"/>
        <xdr:cNvSpPr txBox="1"/>
      </xdr:nvSpPr>
      <xdr:spPr>
        <a:xfrm>
          <a:off x="1752111" y="162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39199</xdr:rowOff>
    </xdr:from>
    <xdr:to>
      <xdr:col>1</xdr:col>
      <xdr:colOff>485775</xdr:colOff>
      <xdr:row>96</xdr:row>
      <xdr:rowOff>140799</xdr:rowOff>
    </xdr:to>
    <xdr:sp macro="" textlink="">
      <xdr:nvSpPr>
        <xdr:cNvPr id="250" name="フローチャート : 判断 249"/>
        <xdr:cNvSpPr/>
      </xdr:nvSpPr>
      <xdr:spPr>
        <a:xfrm>
          <a:off x="1079500" y="164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157326</xdr:rowOff>
    </xdr:from>
    <xdr:ext cx="534377" cy="259045"/>
    <xdr:sp macro="" textlink="">
      <xdr:nvSpPr>
        <xdr:cNvPr id="251" name="テキスト ボックス 250"/>
        <xdr:cNvSpPr txBox="1"/>
      </xdr:nvSpPr>
      <xdr:spPr>
        <a:xfrm>
          <a:off x="863111" y="162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132448</xdr:rowOff>
    </xdr:from>
    <xdr:to>
      <xdr:col>6</xdr:col>
      <xdr:colOff>561975</xdr:colOff>
      <xdr:row>97</xdr:row>
      <xdr:rowOff>62598</xdr:rowOff>
    </xdr:to>
    <xdr:sp macro="" textlink="">
      <xdr:nvSpPr>
        <xdr:cNvPr id="257" name="円/楕円 256"/>
        <xdr:cNvSpPr/>
      </xdr:nvSpPr>
      <xdr:spPr>
        <a:xfrm>
          <a:off x="45847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47375</xdr:rowOff>
    </xdr:from>
    <xdr:ext cx="534377" cy="259045"/>
    <xdr:sp macro="" textlink="">
      <xdr:nvSpPr>
        <xdr:cNvPr id="258" name="扶助費該当値テキスト"/>
        <xdr:cNvSpPr txBox="1"/>
      </xdr:nvSpPr>
      <xdr:spPr>
        <a:xfrm>
          <a:off x="4686300" y="165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153460</xdr:rowOff>
    </xdr:from>
    <xdr:to>
      <xdr:col>5</xdr:col>
      <xdr:colOff>409575</xdr:colOff>
      <xdr:row>97</xdr:row>
      <xdr:rowOff>83610</xdr:rowOff>
    </xdr:to>
    <xdr:sp macro="" textlink="">
      <xdr:nvSpPr>
        <xdr:cNvPr id="259" name="円/楕円 258"/>
        <xdr:cNvSpPr/>
      </xdr:nvSpPr>
      <xdr:spPr>
        <a:xfrm>
          <a:off x="3746500" y="166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74737</xdr:rowOff>
    </xdr:from>
    <xdr:ext cx="534377" cy="259045"/>
    <xdr:sp macro="" textlink="">
      <xdr:nvSpPr>
        <xdr:cNvPr id="260" name="テキスト ボックス 259"/>
        <xdr:cNvSpPr txBox="1"/>
      </xdr:nvSpPr>
      <xdr:spPr>
        <a:xfrm>
          <a:off x="3530111" y="167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60801</xdr:rowOff>
    </xdr:from>
    <xdr:to>
      <xdr:col>4</xdr:col>
      <xdr:colOff>206375</xdr:colOff>
      <xdr:row>97</xdr:row>
      <xdr:rowOff>162401</xdr:rowOff>
    </xdr:to>
    <xdr:sp macro="" textlink="">
      <xdr:nvSpPr>
        <xdr:cNvPr id="261" name="円/楕円 260"/>
        <xdr:cNvSpPr/>
      </xdr:nvSpPr>
      <xdr:spPr>
        <a:xfrm>
          <a:off x="2857500" y="166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153528</xdr:rowOff>
    </xdr:from>
    <xdr:ext cx="534377" cy="259045"/>
    <xdr:sp macro="" textlink="">
      <xdr:nvSpPr>
        <xdr:cNvPr id="262" name="テキスト ボックス 261"/>
        <xdr:cNvSpPr txBox="1"/>
      </xdr:nvSpPr>
      <xdr:spPr>
        <a:xfrm>
          <a:off x="2641111" y="167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79451</xdr:rowOff>
    </xdr:from>
    <xdr:to>
      <xdr:col>3</xdr:col>
      <xdr:colOff>3175</xdr:colOff>
      <xdr:row>98</xdr:row>
      <xdr:rowOff>9601</xdr:rowOff>
    </xdr:to>
    <xdr:sp macro="" textlink="">
      <xdr:nvSpPr>
        <xdr:cNvPr id="263" name="円/楕円 262"/>
        <xdr:cNvSpPr/>
      </xdr:nvSpPr>
      <xdr:spPr>
        <a:xfrm>
          <a:off x="1968500" y="167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728</xdr:rowOff>
    </xdr:from>
    <xdr:ext cx="534377" cy="259045"/>
    <xdr:sp macro="" textlink="">
      <xdr:nvSpPr>
        <xdr:cNvPr id="264" name="テキスト ボックス 263"/>
        <xdr:cNvSpPr txBox="1"/>
      </xdr:nvSpPr>
      <xdr:spPr>
        <a:xfrm>
          <a:off x="1752111" y="16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58249</xdr:rowOff>
    </xdr:from>
    <xdr:to>
      <xdr:col>1</xdr:col>
      <xdr:colOff>485775</xdr:colOff>
      <xdr:row>97</xdr:row>
      <xdr:rowOff>159849</xdr:rowOff>
    </xdr:to>
    <xdr:sp macro="" textlink="">
      <xdr:nvSpPr>
        <xdr:cNvPr id="265" name="円/楕円 264"/>
        <xdr:cNvSpPr/>
      </xdr:nvSpPr>
      <xdr:spPr>
        <a:xfrm>
          <a:off x="1079500" y="166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150976</xdr:rowOff>
    </xdr:from>
    <xdr:ext cx="534377" cy="259045"/>
    <xdr:sp macro="" textlink="">
      <xdr:nvSpPr>
        <xdr:cNvPr id="266" name="テキスト ボックス 265"/>
        <xdr:cNvSpPr txBox="1"/>
      </xdr:nvSpPr>
      <xdr:spPr>
        <a:xfrm>
          <a:off x="863111" y="167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90" name="直線コネクタ 289"/>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91"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2" name="直線コネクタ 291"/>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3"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4" name="直線コネクタ 293"/>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95961</xdr:rowOff>
    </xdr:from>
    <xdr:to>
      <xdr:col>15</xdr:col>
      <xdr:colOff>180975</xdr:colOff>
      <xdr:row>35</xdr:row>
      <xdr:rowOff>102305</xdr:rowOff>
    </xdr:to>
    <xdr:cxnSp macro="">
      <xdr:nvCxnSpPr>
        <xdr:cNvPr id="295" name="直線コネクタ 294"/>
        <xdr:cNvCxnSpPr/>
      </xdr:nvCxnSpPr>
      <xdr:spPr>
        <a:xfrm>
          <a:off x="9639300" y="6096711"/>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6"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7" name="フローチャート : 判断 296"/>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37802</xdr:rowOff>
    </xdr:from>
    <xdr:to>
      <xdr:col>14</xdr:col>
      <xdr:colOff>28575</xdr:colOff>
      <xdr:row>35</xdr:row>
      <xdr:rowOff>95961</xdr:rowOff>
    </xdr:to>
    <xdr:cxnSp macro="">
      <xdr:nvCxnSpPr>
        <xdr:cNvPr id="298" name="直線コネクタ 297"/>
        <xdr:cNvCxnSpPr/>
      </xdr:nvCxnSpPr>
      <xdr:spPr>
        <a:xfrm>
          <a:off x="8750300" y="6038552"/>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46381</xdr:rowOff>
    </xdr:from>
    <xdr:to>
      <xdr:col>14</xdr:col>
      <xdr:colOff>79375</xdr:colOff>
      <xdr:row>34</xdr:row>
      <xdr:rowOff>147981</xdr:rowOff>
    </xdr:to>
    <xdr:sp macro="" textlink="">
      <xdr:nvSpPr>
        <xdr:cNvPr id="299" name="フローチャート : 判断 298"/>
        <xdr:cNvSpPr/>
      </xdr:nvSpPr>
      <xdr:spPr>
        <a:xfrm>
          <a:off x="9588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164508</xdr:rowOff>
    </xdr:from>
    <xdr:ext cx="534377" cy="259045"/>
    <xdr:sp macro="" textlink="">
      <xdr:nvSpPr>
        <xdr:cNvPr id="300" name="テキスト ボックス 299"/>
        <xdr:cNvSpPr txBox="1"/>
      </xdr:nvSpPr>
      <xdr:spPr>
        <a:xfrm>
          <a:off x="9372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124555</xdr:rowOff>
    </xdr:from>
    <xdr:to>
      <xdr:col>12</xdr:col>
      <xdr:colOff>511175</xdr:colOff>
      <xdr:row>35</xdr:row>
      <xdr:rowOff>37802</xdr:rowOff>
    </xdr:to>
    <xdr:cxnSp macro="">
      <xdr:nvCxnSpPr>
        <xdr:cNvPr id="301" name="直線コネクタ 300"/>
        <xdr:cNvCxnSpPr/>
      </xdr:nvCxnSpPr>
      <xdr:spPr>
        <a:xfrm>
          <a:off x="7861300" y="5782405"/>
          <a:ext cx="889000" cy="2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53867</xdr:rowOff>
    </xdr:from>
    <xdr:to>
      <xdr:col>12</xdr:col>
      <xdr:colOff>561975</xdr:colOff>
      <xdr:row>34</xdr:row>
      <xdr:rowOff>155467</xdr:rowOff>
    </xdr:to>
    <xdr:sp macro="" textlink="">
      <xdr:nvSpPr>
        <xdr:cNvPr id="302" name="フローチャート : 判断 301"/>
        <xdr:cNvSpPr/>
      </xdr:nvSpPr>
      <xdr:spPr>
        <a:xfrm>
          <a:off x="8699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544</xdr:rowOff>
    </xdr:from>
    <xdr:ext cx="534377" cy="259045"/>
    <xdr:sp macro="" textlink="">
      <xdr:nvSpPr>
        <xdr:cNvPr id="303" name="テキスト ボックス 302"/>
        <xdr:cNvSpPr txBox="1"/>
      </xdr:nvSpPr>
      <xdr:spPr>
        <a:xfrm>
          <a:off x="8483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124555</xdr:rowOff>
    </xdr:from>
    <xdr:to>
      <xdr:col>11</xdr:col>
      <xdr:colOff>307975</xdr:colOff>
      <xdr:row>34</xdr:row>
      <xdr:rowOff>161303</xdr:rowOff>
    </xdr:to>
    <xdr:cxnSp macro="">
      <xdr:nvCxnSpPr>
        <xdr:cNvPr id="304" name="直線コネクタ 303"/>
        <xdr:cNvCxnSpPr/>
      </xdr:nvCxnSpPr>
      <xdr:spPr>
        <a:xfrm flipV="1">
          <a:off x="6972300" y="5782405"/>
          <a:ext cx="889000" cy="20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70098</xdr:rowOff>
    </xdr:from>
    <xdr:to>
      <xdr:col>11</xdr:col>
      <xdr:colOff>358775</xdr:colOff>
      <xdr:row>34</xdr:row>
      <xdr:rowOff>248</xdr:rowOff>
    </xdr:to>
    <xdr:sp macro="" textlink="">
      <xdr:nvSpPr>
        <xdr:cNvPr id="305" name="フローチャート : 判断 304"/>
        <xdr:cNvSpPr/>
      </xdr:nvSpPr>
      <xdr:spPr>
        <a:xfrm>
          <a:off x="7810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16775</xdr:rowOff>
    </xdr:from>
    <xdr:ext cx="534377" cy="259045"/>
    <xdr:sp macro="" textlink="">
      <xdr:nvSpPr>
        <xdr:cNvPr id="306" name="テキスト ボックス 305"/>
        <xdr:cNvSpPr txBox="1"/>
      </xdr:nvSpPr>
      <xdr:spPr>
        <a:xfrm>
          <a:off x="7594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7" name="フローチャート : 判断 306"/>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149877</xdr:rowOff>
    </xdr:from>
    <xdr:ext cx="534377" cy="259045"/>
    <xdr:sp macro="" textlink="">
      <xdr:nvSpPr>
        <xdr:cNvPr id="308" name="テキスト ボックス 307"/>
        <xdr:cNvSpPr txBox="1"/>
      </xdr:nvSpPr>
      <xdr:spPr>
        <a:xfrm>
          <a:off x="6705111" y="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51505</xdr:rowOff>
    </xdr:from>
    <xdr:to>
      <xdr:col>15</xdr:col>
      <xdr:colOff>231775</xdr:colOff>
      <xdr:row>35</xdr:row>
      <xdr:rowOff>153105</xdr:rowOff>
    </xdr:to>
    <xdr:sp macro="" textlink="">
      <xdr:nvSpPr>
        <xdr:cNvPr id="314" name="円/楕円 313"/>
        <xdr:cNvSpPr/>
      </xdr:nvSpPr>
      <xdr:spPr>
        <a:xfrm>
          <a:off x="10426700" y="60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74382</xdr:rowOff>
    </xdr:from>
    <xdr:ext cx="534377" cy="259045"/>
    <xdr:sp macro="" textlink="">
      <xdr:nvSpPr>
        <xdr:cNvPr id="315" name="補助費等該当値テキスト"/>
        <xdr:cNvSpPr txBox="1"/>
      </xdr:nvSpPr>
      <xdr:spPr>
        <a:xfrm>
          <a:off x="10528300" y="59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45161</xdr:rowOff>
    </xdr:from>
    <xdr:to>
      <xdr:col>14</xdr:col>
      <xdr:colOff>79375</xdr:colOff>
      <xdr:row>35</xdr:row>
      <xdr:rowOff>146761</xdr:rowOff>
    </xdr:to>
    <xdr:sp macro="" textlink="">
      <xdr:nvSpPr>
        <xdr:cNvPr id="316" name="円/楕円 315"/>
        <xdr:cNvSpPr/>
      </xdr:nvSpPr>
      <xdr:spPr>
        <a:xfrm>
          <a:off x="9588500" y="60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137888</xdr:rowOff>
    </xdr:from>
    <xdr:ext cx="534377" cy="259045"/>
    <xdr:sp macro="" textlink="">
      <xdr:nvSpPr>
        <xdr:cNvPr id="317" name="テキスト ボックス 316"/>
        <xdr:cNvSpPr txBox="1"/>
      </xdr:nvSpPr>
      <xdr:spPr>
        <a:xfrm>
          <a:off x="9372111" y="61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158452</xdr:rowOff>
    </xdr:from>
    <xdr:to>
      <xdr:col>12</xdr:col>
      <xdr:colOff>561975</xdr:colOff>
      <xdr:row>35</xdr:row>
      <xdr:rowOff>88602</xdr:rowOff>
    </xdr:to>
    <xdr:sp macro="" textlink="">
      <xdr:nvSpPr>
        <xdr:cNvPr id="318" name="円/楕円 317"/>
        <xdr:cNvSpPr/>
      </xdr:nvSpPr>
      <xdr:spPr>
        <a:xfrm>
          <a:off x="8699500" y="59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79729</xdr:rowOff>
    </xdr:from>
    <xdr:ext cx="534377" cy="259045"/>
    <xdr:sp macro="" textlink="">
      <xdr:nvSpPr>
        <xdr:cNvPr id="319" name="テキスト ボックス 318"/>
        <xdr:cNvSpPr txBox="1"/>
      </xdr:nvSpPr>
      <xdr:spPr>
        <a:xfrm>
          <a:off x="8483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73755</xdr:rowOff>
    </xdr:from>
    <xdr:to>
      <xdr:col>11</xdr:col>
      <xdr:colOff>358775</xdr:colOff>
      <xdr:row>34</xdr:row>
      <xdr:rowOff>3905</xdr:rowOff>
    </xdr:to>
    <xdr:sp macro="" textlink="">
      <xdr:nvSpPr>
        <xdr:cNvPr id="320" name="円/楕円 319"/>
        <xdr:cNvSpPr/>
      </xdr:nvSpPr>
      <xdr:spPr>
        <a:xfrm>
          <a:off x="7810500" y="57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166482</xdr:rowOff>
    </xdr:from>
    <xdr:ext cx="534377" cy="259045"/>
    <xdr:sp macro="" textlink="">
      <xdr:nvSpPr>
        <xdr:cNvPr id="321" name="テキスト ボックス 320"/>
        <xdr:cNvSpPr txBox="1"/>
      </xdr:nvSpPr>
      <xdr:spPr>
        <a:xfrm>
          <a:off x="7594111" y="58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110503</xdr:rowOff>
    </xdr:from>
    <xdr:to>
      <xdr:col>10</xdr:col>
      <xdr:colOff>155575</xdr:colOff>
      <xdr:row>35</xdr:row>
      <xdr:rowOff>40653</xdr:rowOff>
    </xdr:to>
    <xdr:sp macro="" textlink="">
      <xdr:nvSpPr>
        <xdr:cNvPr id="322" name="円/楕円 321"/>
        <xdr:cNvSpPr/>
      </xdr:nvSpPr>
      <xdr:spPr>
        <a:xfrm>
          <a:off x="6921500" y="59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31780</xdr:rowOff>
    </xdr:from>
    <xdr:ext cx="534377" cy="259045"/>
    <xdr:sp macro="" textlink="">
      <xdr:nvSpPr>
        <xdr:cNvPr id="323" name="テキスト ボックス 322"/>
        <xdr:cNvSpPr txBox="1"/>
      </xdr:nvSpPr>
      <xdr:spPr>
        <a:xfrm>
          <a:off x="6705111" y="60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8" name="直線コネクタ 347"/>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9"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50" name="直線コネクタ 349"/>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51"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2" name="直線コネクタ 351"/>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28601</xdr:rowOff>
    </xdr:from>
    <xdr:to>
      <xdr:col>15</xdr:col>
      <xdr:colOff>180975</xdr:colOff>
      <xdr:row>55</xdr:row>
      <xdr:rowOff>34811</xdr:rowOff>
    </xdr:to>
    <xdr:cxnSp macro="">
      <xdr:nvCxnSpPr>
        <xdr:cNvPr id="353" name="直線コネクタ 352"/>
        <xdr:cNvCxnSpPr/>
      </xdr:nvCxnSpPr>
      <xdr:spPr>
        <a:xfrm>
          <a:off x="9639300" y="9458351"/>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4"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5" name="フローチャート : 判断 354"/>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97390</xdr:rowOff>
    </xdr:from>
    <xdr:to>
      <xdr:col>14</xdr:col>
      <xdr:colOff>28575</xdr:colOff>
      <xdr:row>55</xdr:row>
      <xdr:rowOff>28601</xdr:rowOff>
    </xdr:to>
    <xdr:cxnSp macro="">
      <xdr:nvCxnSpPr>
        <xdr:cNvPr id="356" name="直線コネクタ 355"/>
        <xdr:cNvCxnSpPr/>
      </xdr:nvCxnSpPr>
      <xdr:spPr>
        <a:xfrm>
          <a:off x="8750300" y="9184240"/>
          <a:ext cx="889000" cy="2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7233</xdr:rowOff>
    </xdr:from>
    <xdr:to>
      <xdr:col>14</xdr:col>
      <xdr:colOff>79375</xdr:colOff>
      <xdr:row>54</xdr:row>
      <xdr:rowOff>108833</xdr:rowOff>
    </xdr:to>
    <xdr:sp macro="" textlink="">
      <xdr:nvSpPr>
        <xdr:cNvPr id="357" name="フローチャート : 判断 356"/>
        <xdr:cNvSpPr/>
      </xdr:nvSpPr>
      <xdr:spPr>
        <a:xfrm>
          <a:off x="9588500" y="926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125360</xdr:rowOff>
    </xdr:from>
    <xdr:ext cx="534377" cy="259045"/>
    <xdr:sp macro="" textlink="">
      <xdr:nvSpPr>
        <xdr:cNvPr id="358" name="テキスト ボックス 357"/>
        <xdr:cNvSpPr txBox="1"/>
      </xdr:nvSpPr>
      <xdr:spPr>
        <a:xfrm>
          <a:off x="9372111" y="90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97390</xdr:rowOff>
    </xdr:from>
    <xdr:to>
      <xdr:col>12</xdr:col>
      <xdr:colOff>511175</xdr:colOff>
      <xdr:row>55</xdr:row>
      <xdr:rowOff>49708</xdr:rowOff>
    </xdr:to>
    <xdr:cxnSp macro="">
      <xdr:nvCxnSpPr>
        <xdr:cNvPr id="359" name="直線コネクタ 358"/>
        <xdr:cNvCxnSpPr/>
      </xdr:nvCxnSpPr>
      <xdr:spPr>
        <a:xfrm flipV="1">
          <a:off x="7861300" y="9184240"/>
          <a:ext cx="889000" cy="29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889</xdr:rowOff>
    </xdr:from>
    <xdr:to>
      <xdr:col>12</xdr:col>
      <xdr:colOff>561975</xdr:colOff>
      <xdr:row>54</xdr:row>
      <xdr:rowOff>102489</xdr:rowOff>
    </xdr:to>
    <xdr:sp macro="" textlink="">
      <xdr:nvSpPr>
        <xdr:cNvPr id="360" name="フローチャート : 判断 359"/>
        <xdr:cNvSpPr/>
      </xdr:nvSpPr>
      <xdr:spPr>
        <a:xfrm>
          <a:off x="8699500" y="925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93616</xdr:rowOff>
    </xdr:from>
    <xdr:ext cx="534377" cy="259045"/>
    <xdr:sp macro="" textlink="">
      <xdr:nvSpPr>
        <xdr:cNvPr id="361" name="テキスト ボックス 360"/>
        <xdr:cNvSpPr txBox="1"/>
      </xdr:nvSpPr>
      <xdr:spPr>
        <a:xfrm>
          <a:off x="8483111" y="935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49708</xdr:rowOff>
    </xdr:from>
    <xdr:to>
      <xdr:col>11</xdr:col>
      <xdr:colOff>307975</xdr:colOff>
      <xdr:row>55</xdr:row>
      <xdr:rowOff>131699</xdr:rowOff>
    </xdr:to>
    <xdr:cxnSp macro="">
      <xdr:nvCxnSpPr>
        <xdr:cNvPr id="362" name="直線コネクタ 361"/>
        <xdr:cNvCxnSpPr/>
      </xdr:nvCxnSpPr>
      <xdr:spPr>
        <a:xfrm flipV="1">
          <a:off x="6972300" y="9479458"/>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127076</xdr:rowOff>
    </xdr:from>
    <xdr:to>
      <xdr:col>11</xdr:col>
      <xdr:colOff>358775</xdr:colOff>
      <xdr:row>55</xdr:row>
      <xdr:rowOff>57226</xdr:rowOff>
    </xdr:to>
    <xdr:sp macro="" textlink="">
      <xdr:nvSpPr>
        <xdr:cNvPr id="363" name="フローチャート : 判断 362"/>
        <xdr:cNvSpPr/>
      </xdr:nvSpPr>
      <xdr:spPr>
        <a:xfrm>
          <a:off x="7810500" y="9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73753</xdr:rowOff>
    </xdr:from>
    <xdr:ext cx="534377" cy="259045"/>
    <xdr:sp macro="" textlink="">
      <xdr:nvSpPr>
        <xdr:cNvPr id="364" name="テキスト ボックス 363"/>
        <xdr:cNvSpPr txBox="1"/>
      </xdr:nvSpPr>
      <xdr:spPr>
        <a:xfrm>
          <a:off x="7594111" y="9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95168</xdr:rowOff>
    </xdr:from>
    <xdr:to>
      <xdr:col>10</xdr:col>
      <xdr:colOff>155575</xdr:colOff>
      <xdr:row>56</xdr:row>
      <xdr:rowOff>25318</xdr:rowOff>
    </xdr:to>
    <xdr:sp macro="" textlink="">
      <xdr:nvSpPr>
        <xdr:cNvPr id="365" name="フローチャート : 判断 364"/>
        <xdr:cNvSpPr/>
      </xdr:nvSpPr>
      <xdr:spPr>
        <a:xfrm>
          <a:off x="6921500" y="952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16445</xdr:rowOff>
    </xdr:from>
    <xdr:ext cx="534377" cy="259045"/>
    <xdr:sp macro="" textlink="">
      <xdr:nvSpPr>
        <xdr:cNvPr id="366" name="テキスト ボックス 365"/>
        <xdr:cNvSpPr txBox="1"/>
      </xdr:nvSpPr>
      <xdr:spPr>
        <a:xfrm>
          <a:off x="6705111" y="9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155461</xdr:rowOff>
    </xdr:from>
    <xdr:to>
      <xdr:col>15</xdr:col>
      <xdr:colOff>231775</xdr:colOff>
      <xdr:row>55</xdr:row>
      <xdr:rowOff>85611</xdr:rowOff>
    </xdr:to>
    <xdr:sp macro="" textlink="">
      <xdr:nvSpPr>
        <xdr:cNvPr id="372" name="円/楕円 371"/>
        <xdr:cNvSpPr/>
      </xdr:nvSpPr>
      <xdr:spPr>
        <a:xfrm>
          <a:off x="10426700" y="94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6888</xdr:rowOff>
    </xdr:from>
    <xdr:ext cx="534377" cy="259045"/>
    <xdr:sp macro="" textlink="">
      <xdr:nvSpPr>
        <xdr:cNvPr id="373" name="普通建設事業費該当値テキスト"/>
        <xdr:cNvSpPr txBox="1"/>
      </xdr:nvSpPr>
      <xdr:spPr>
        <a:xfrm>
          <a:off x="10528300"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149251</xdr:rowOff>
    </xdr:from>
    <xdr:to>
      <xdr:col>14</xdr:col>
      <xdr:colOff>79375</xdr:colOff>
      <xdr:row>55</xdr:row>
      <xdr:rowOff>79401</xdr:rowOff>
    </xdr:to>
    <xdr:sp macro="" textlink="">
      <xdr:nvSpPr>
        <xdr:cNvPr id="374" name="円/楕円 373"/>
        <xdr:cNvSpPr/>
      </xdr:nvSpPr>
      <xdr:spPr>
        <a:xfrm>
          <a:off x="9588500" y="94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70528</xdr:rowOff>
    </xdr:from>
    <xdr:ext cx="534377" cy="259045"/>
    <xdr:sp macro="" textlink="">
      <xdr:nvSpPr>
        <xdr:cNvPr id="375" name="テキスト ボックス 374"/>
        <xdr:cNvSpPr txBox="1"/>
      </xdr:nvSpPr>
      <xdr:spPr>
        <a:xfrm>
          <a:off x="9372111" y="95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46590</xdr:rowOff>
    </xdr:from>
    <xdr:to>
      <xdr:col>12</xdr:col>
      <xdr:colOff>561975</xdr:colOff>
      <xdr:row>53</xdr:row>
      <xdr:rowOff>148190</xdr:rowOff>
    </xdr:to>
    <xdr:sp macro="" textlink="">
      <xdr:nvSpPr>
        <xdr:cNvPr id="376" name="円/楕円 375"/>
        <xdr:cNvSpPr/>
      </xdr:nvSpPr>
      <xdr:spPr>
        <a:xfrm>
          <a:off x="8699500" y="91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164717</xdr:rowOff>
    </xdr:from>
    <xdr:ext cx="534377" cy="259045"/>
    <xdr:sp macro="" textlink="">
      <xdr:nvSpPr>
        <xdr:cNvPr id="377" name="テキスト ボックス 376"/>
        <xdr:cNvSpPr txBox="1"/>
      </xdr:nvSpPr>
      <xdr:spPr>
        <a:xfrm>
          <a:off x="8483111" y="89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170358</xdr:rowOff>
    </xdr:from>
    <xdr:to>
      <xdr:col>11</xdr:col>
      <xdr:colOff>358775</xdr:colOff>
      <xdr:row>55</xdr:row>
      <xdr:rowOff>100508</xdr:rowOff>
    </xdr:to>
    <xdr:sp macro="" textlink="">
      <xdr:nvSpPr>
        <xdr:cNvPr id="378" name="円/楕円 377"/>
        <xdr:cNvSpPr/>
      </xdr:nvSpPr>
      <xdr:spPr>
        <a:xfrm>
          <a:off x="7810500" y="94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91635</xdr:rowOff>
    </xdr:from>
    <xdr:ext cx="534377" cy="259045"/>
    <xdr:sp macro="" textlink="">
      <xdr:nvSpPr>
        <xdr:cNvPr id="379" name="テキスト ボックス 378"/>
        <xdr:cNvSpPr txBox="1"/>
      </xdr:nvSpPr>
      <xdr:spPr>
        <a:xfrm>
          <a:off x="7594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80899</xdr:rowOff>
    </xdr:from>
    <xdr:to>
      <xdr:col>10</xdr:col>
      <xdr:colOff>155575</xdr:colOff>
      <xdr:row>56</xdr:row>
      <xdr:rowOff>11049</xdr:rowOff>
    </xdr:to>
    <xdr:sp macro="" textlink="">
      <xdr:nvSpPr>
        <xdr:cNvPr id="380" name="円/楕円 379"/>
        <xdr:cNvSpPr/>
      </xdr:nvSpPr>
      <xdr:spPr>
        <a:xfrm>
          <a:off x="69215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27576</xdr:rowOff>
    </xdr:from>
    <xdr:ext cx="534377" cy="259045"/>
    <xdr:sp macro="" textlink="">
      <xdr:nvSpPr>
        <xdr:cNvPr id="381" name="テキスト ボックス 380"/>
        <xdr:cNvSpPr txBox="1"/>
      </xdr:nvSpPr>
      <xdr:spPr>
        <a:xfrm>
          <a:off x="6705111"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5" name="直線コネクタ 404"/>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6"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7" name="直線コネクタ 406"/>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8"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9" name="直線コネクタ 408"/>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107277</xdr:rowOff>
    </xdr:from>
    <xdr:to>
      <xdr:col>15</xdr:col>
      <xdr:colOff>180975</xdr:colOff>
      <xdr:row>74</xdr:row>
      <xdr:rowOff>146062</xdr:rowOff>
    </xdr:to>
    <xdr:cxnSp macro="">
      <xdr:nvCxnSpPr>
        <xdr:cNvPr id="410" name="直線コネクタ 409"/>
        <xdr:cNvCxnSpPr/>
      </xdr:nvCxnSpPr>
      <xdr:spPr>
        <a:xfrm>
          <a:off x="9639300" y="12451677"/>
          <a:ext cx="838200" cy="38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11"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2" name="フローチャート : 判断 411"/>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73</xdr:row>
      <xdr:rowOff>117932</xdr:rowOff>
    </xdr:from>
    <xdr:to>
      <xdr:col>14</xdr:col>
      <xdr:colOff>79375</xdr:colOff>
      <xdr:row>74</xdr:row>
      <xdr:rowOff>48082</xdr:rowOff>
    </xdr:to>
    <xdr:sp macro="" textlink="">
      <xdr:nvSpPr>
        <xdr:cNvPr id="413" name="フローチャート : 判断 412"/>
        <xdr:cNvSpPr/>
      </xdr:nvSpPr>
      <xdr:spPr>
        <a:xfrm>
          <a:off x="9588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39209</xdr:rowOff>
    </xdr:from>
    <xdr:ext cx="534377" cy="259045"/>
    <xdr:sp macro="" textlink="">
      <xdr:nvSpPr>
        <xdr:cNvPr id="414" name="テキスト ボックス 413"/>
        <xdr:cNvSpPr txBox="1"/>
      </xdr:nvSpPr>
      <xdr:spPr>
        <a:xfrm>
          <a:off x="9372111" y="127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95262</xdr:rowOff>
    </xdr:from>
    <xdr:to>
      <xdr:col>15</xdr:col>
      <xdr:colOff>231775</xdr:colOff>
      <xdr:row>75</xdr:row>
      <xdr:rowOff>25412</xdr:rowOff>
    </xdr:to>
    <xdr:sp macro="" textlink="">
      <xdr:nvSpPr>
        <xdr:cNvPr id="420" name="円/楕円 419"/>
        <xdr:cNvSpPr/>
      </xdr:nvSpPr>
      <xdr:spPr>
        <a:xfrm>
          <a:off x="10426700" y="127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118139</xdr:rowOff>
    </xdr:from>
    <xdr:ext cx="534377" cy="259045"/>
    <xdr:sp macro="" textlink="">
      <xdr:nvSpPr>
        <xdr:cNvPr id="421" name="普通建設事業費 （ うち新規整備　）該当値テキスト"/>
        <xdr:cNvSpPr txBox="1"/>
      </xdr:nvSpPr>
      <xdr:spPr>
        <a:xfrm>
          <a:off x="10528300" y="126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56477</xdr:rowOff>
    </xdr:from>
    <xdr:to>
      <xdr:col>14</xdr:col>
      <xdr:colOff>79375</xdr:colOff>
      <xdr:row>72</xdr:row>
      <xdr:rowOff>158077</xdr:rowOff>
    </xdr:to>
    <xdr:sp macro="" textlink="">
      <xdr:nvSpPr>
        <xdr:cNvPr id="422" name="円/楕円 421"/>
        <xdr:cNvSpPr/>
      </xdr:nvSpPr>
      <xdr:spPr>
        <a:xfrm>
          <a:off x="9588500" y="124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3154</xdr:rowOff>
    </xdr:from>
    <xdr:ext cx="534377" cy="259045"/>
    <xdr:sp macro="" textlink="">
      <xdr:nvSpPr>
        <xdr:cNvPr id="423" name="テキスト ボックス 422"/>
        <xdr:cNvSpPr txBox="1"/>
      </xdr:nvSpPr>
      <xdr:spPr>
        <a:xfrm>
          <a:off x="9372111" y="121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5" name="直線コネクタ 444"/>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6"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7" name="直線コネクタ 446"/>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8"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9" name="直線コネクタ 448"/>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87785</xdr:rowOff>
    </xdr:from>
    <xdr:to>
      <xdr:col>15</xdr:col>
      <xdr:colOff>180975</xdr:colOff>
      <xdr:row>97</xdr:row>
      <xdr:rowOff>62640</xdr:rowOff>
    </xdr:to>
    <xdr:cxnSp macro="">
      <xdr:nvCxnSpPr>
        <xdr:cNvPr id="450" name="直線コネクタ 449"/>
        <xdr:cNvCxnSpPr/>
      </xdr:nvCxnSpPr>
      <xdr:spPr>
        <a:xfrm flipV="1">
          <a:off x="9639300" y="16546985"/>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51"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2" name="フローチャート : 判断 451"/>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91004</xdr:rowOff>
    </xdr:from>
    <xdr:to>
      <xdr:col>14</xdr:col>
      <xdr:colOff>79375</xdr:colOff>
      <xdr:row>95</xdr:row>
      <xdr:rowOff>21154</xdr:rowOff>
    </xdr:to>
    <xdr:sp macro="" textlink="">
      <xdr:nvSpPr>
        <xdr:cNvPr id="453" name="フローチャート : 判断 452"/>
        <xdr:cNvSpPr/>
      </xdr:nvSpPr>
      <xdr:spPr>
        <a:xfrm>
          <a:off x="9588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37681</xdr:rowOff>
    </xdr:from>
    <xdr:ext cx="534377" cy="259045"/>
    <xdr:sp macro="" textlink="">
      <xdr:nvSpPr>
        <xdr:cNvPr id="454" name="テキスト ボックス 453"/>
        <xdr:cNvSpPr txBox="1"/>
      </xdr:nvSpPr>
      <xdr:spPr>
        <a:xfrm>
          <a:off x="9372111" y="159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36985</xdr:rowOff>
    </xdr:from>
    <xdr:to>
      <xdr:col>15</xdr:col>
      <xdr:colOff>231775</xdr:colOff>
      <xdr:row>96</xdr:row>
      <xdr:rowOff>138585</xdr:rowOff>
    </xdr:to>
    <xdr:sp macro="" textlink="">
      <xdr:nvSpPr>
        <xdr:cNvPr id="460" name="円/楕円 459"/>
        <xdr:cNvSpPr/>
      </xdr:nvSpPr>
      <xdr:spPr>
        <a:xfrm>
          <a:off x="10426700" y="164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15412</xdr:rowOff>
    </xdr:from>
    <xdr:ext cx="534377" cy="259045"/>
    <xdr:sp macro="" textlink="">
      <xdr:nvSpPr>
        <xdr:cNvPr id="461" name="普通建設事業費 （ うち更新整備　）該当値テキスト"/>
        <xdr:cNvSpPr txBox="1"/>
      </xdr:nvSpPr>
      <xdr:spPr>
        <a:xfrm>
          <a:off x="10528300" y="164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11840</xdr:rowOff>
    </xdr:from>
    <xdr:to>
      <xdr:col>14</xdr:col>
      <xdr:colOff>79375</xdr:colOff>
      <xdr:row>97</xdr:row>
      <xdr:rowOff>113440</xdr:rowOff>
    </xdr:to>
    <xdr:sp macro="" textlink="">
      <xdr:nvSpPr>
        <xdr:cNvPr id="462" name="円/楕円 461"/>
        <xdr:cNvSpPr/>
      </xdr:nvSpPr>
      <xdr:spPr>
        <a:xfrm>
          <a:off x="9588500" y="166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104567</xdr:rowOff>
    </xdr:from>
    <xdr:ext cx="534377" cy="259045"/>
    <xdr:sp macro="" textlink="">
      <xdr:nvSpPr>
        <xdr:cNvPr id="463" name="テキスト ボックス 462"/>
        <xdr:cNvSpPr txBox="1"/>
      </xdr:nvSpPr>
      <xdr:spPr>
        <a:xfrm>
          <a:off x="9372111" y="167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7" name="テキスト ボックス 47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9" name="テキスト ボックス 47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1" name="テキスト ボックス 48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163017</xdr:rowOff>
    </xdr:from>
    <xdr:to>
      <xdr:col>23</xdr:col>
      <xdr:colOff>516889</xdr:colOff>
      <xdr:row>38</xdr:row>
      <xdr:rowOff>139700</xdr:rowOff>
    </xdr:to>
    <xdr:cxnSp macro="">
      <xdr:nvCxnSpPr>
        <xdr:cNvPr id="485" name="直線コネクタ 484"/>
        <xdr:cNvCxnSpPr/>
      </xdr:nvCxnSpPr>
      <xdr:spPr>
        <a:xfrm flipV="1">
          <a:off x="16317595" y="6163767"/>
          <a:ext cx="1269" cy="49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109694</xdr:rowOff>
    </xdr:from>
    <xdr:ext cx="469744" cy="259045"/>
    <xdr:sp macro="" textlink="">
      <xdr:nvSpPr>
        <xdr:cNvPr id="488" name="災害復旧事業費最大値テキスト"/>
        <xdr:cNvSpPr txBox="1"/>
      </xdr:nvSpPr>
      <xdr:spPr>
        <a:xfrm>
          <a:off x="16370300" y="59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35</xdr:row>
      <xdr:rowOff>163017</xdr:rowOff>
    </xdr:from>
    <xdr:to>
      <xdr:col>23</xdr:col>
      <xdr:colOff>606425</xdr:colOff>
      <xdr:row>35</xdr:row>
      <xdr:rowOff>163017</xdr:rowOff>
    </xdr:to>
    <xdr:cxnSp macro="">
      <xdr:nvCxnSpPr>
        <xdr:cNvPr id="489" name="直線コネクタ 488"/>
        <xdr:cNvCxnSpPr/>
      </xdr:nvCxnSpPr>
      <xdr:spPr>
        <a:xfrm>
          <a:off x="16230600" y="616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20371</xdr:rowOff>
    </xdr:from>
    <xdr:to>
      <xdr:col>23</xdr:col>
      <xdr:colOff>517525</xdr:colOff>
      <xdr:row>36</xdr:row>
      <xdr:rowOff>98552</xdr:rowOff>
    </xdr:to>
    <xdr:cxnSp macro="">
      <xdr:nvCxnSpPr>
        <xdr:cNvPr id="490" name="直線コネクタ 489"/>
        <xdr:cNvCxnSpPr/>
      </xdr:nvCxnSpPr>
      <xdr:spPr>
        <a:xfrm flipV="1">
          <a:off x="15481300" y="6192571"/>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124020</xdr:rowOff>
    </xdr:from>
    <xdr:ext cx="378565" cy="259045"/>
    <xdr:sp macro="" textlink="">
      <xdr:nvSpPr>
        <xdr:cNvPr id="491" name="災害復旧事業費平均値テキスト"/>
        <xdr:cNvSpPr txBox="1"/>
      </xdr:nvSpPr>
      <xdr:spPr>
        <a:xfrm>
          <a:off x="16370300" y="6467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145593</xdr:rowOff>
    </xdr:from>
    <xdr:to>
      <xdr:col>23</xdr:col>
      <xdr:colOff>568325</xdr:colOff>
      <xdr:row>38</xdr:row>
      <xdr:rowOff>75743</xdr:rowOff>
    </xdr:to>
    <xdr:sp macro="" textlink="">
      <xdr:nvSpPr>
        <xdr:cNvPr id="492" name="フローチャート : 判断 491"/>
        <xdr:cNvSpPr/>
      </xdr:nvSpPr>
      <xdr:spPr>
        <a:xfrm>
          <a:off x="16268700" y="64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98552</xdr:rowOff>
    </xdr:from>
    <xdr:to>
      <xdr:col>22</xdr:col>
      <xdr:colOff>365125</xdr:colOff>
      <xdr:row>37</xdr:row>
      <xdr:rowOff>111125</xdr:rowOff>
    </xdr:to>
    <xdr:cxnSp macro="">
      <xdr:nvCxnSpPr>
        <xdr:cNvPr id="493" name="直線コネクタ 492"/>
        <xdr:cNvCxnSpPr/>
      </xdr:nvCxnSpPr>
      <xdr:spPr>
        <a:xfrm flipV="1">
          <a:off x="14592300" y="6270752"/>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4" name="フローチャート : 判断 493"/>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5" name="テキスト ボックス 494"/>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4597</xdr:rowOff>
    </xdr:from>
    <xdr:to>
      <xdr:col>21</xdr:col>
      <xdr:colOff>161925</xdr:colOff>
      <xdr:row>37</xdr:row>
      <xdr:rowOff>111125</xdr:rowOff>
    </xdr:to>
    <xdr:cxnSp macro="">
      <xdr:nvCxnSpPr>
        <xdr:cNvPr id="496" name="直線コネクタ 495"/>
        <xdr:cNvCxnSpPr/>
      </xdr:nvCxnSpPr>
      <xdr:spPr>
        <a:xfrm>
          <a:off x="13703300" y="634824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7" name="フローチャート : 判断 496"/>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8" name="テキスト ボックス 497"/>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4597</xdr:rowOff>
    </xdr:from>
    <xdr:to>
      <xdr:col>19</xdr:col>
      <xdr:colOff>644525</xdr:colOff>
      <xdr:row>37</xdr:row>
      <xdr:rowOff>14199</xdr:rowOff>
    </xdr:to>
    <xdr:cxnSp macro="">
      <xdr:nvCxnSpPr>
        <xdr:cNvPr id="499" name="直線コネクタ 498"/>
        <xdr:cNvCxnSpPr/>
      </xdr:nvCxnSpPr>
      <xdr:spPr>
        <a:xfrm flipV="1">
          <a:off x="12814300" y="634824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500" name="フローチャート : 判断 499"/>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501" name="テキスト ボックス 500"/>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2" name="フローチャート : 判断 501"/>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3" name="テキスト ボックス 502"/>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141021</xdr:rowOff>
    </xdr:from>
    <xdr:to>
      <xdr:col>23</xdr:col>
      <xdr:colOff>568325</xdr:colOff>
      <xdr:row>36</xdr:row>
      <xdr:rowOff>71171</xdr:rowOff>
    </xdr:to>
    <xdr:sp macro="" textlink="">
      <xdr:nvSpPr>
        <xdr:cNvPr id="509" name="円/楕円 508"/>
        <xdr:cNvSpPr/>
      </xdr:nvSpPr>
      <xdr:spPr>
        <a:xfrm>
          <a:off x="16268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65244</xdr:rowOff>
    </xdr:from>
    <xdr:ext cx="469744" cy="259045"/>
    <xdr:sp macro="" textlink="">
      <xdr:nvSpPr>
        <xdr:cNvPr id="510" name="災害復旧事業費該当値テキスト"/>
        <xdr:cNvSpPr txBox="1"/>
      </xdr:nvSpPr>
      <xdr:spPr>
        <a:xfrm>
          <a:off x="16370300" y="60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47752</xdr:rowOff>
    </xdr:from>
    <xdr:to>
      <xdr:col>22</xdr:col>
      <xdr:colOff>415925</xdr:colOff>
      <xdr:row>36</xdr:row>
      <xdr:rowOff>149352</xdr:rowOff>
    </xdr:to>
    <xdr:sp macro="" textlink="">
      <xdr:nvSpPr>
        <xdr:cNvPr id="511" name="円/楕円 510"/>
        <xdr:cNvSpPr/>
      </xdr:nvSpPr>
      <xdr:spPr>
        <a:xfrm>
          <a:off x="15430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140479</xdr:rowOff>
    </xdr:from>
    <xdr:ext cx="469744" cy="259045"/>
    <xdr:sp macro="" textlink="">
      <xdr:nvSpPr>
        <xdr:cNvPr id="512" name="テキスト ボックス 511"/>
        <xdr:cNvSpPr txBox="1"/>
      </xdr:nvSpPr>
      <xdr:spPr>
        <a:xfrm>
          <a:off x="15246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60325</xdr:rowOff>
    </xdr:from>
    <xdr:to>
      <xdr:col>21</xdr:col>
      <xdr:colOff>212725</xdr:colOff>
      <xdr:row>37</xdr:row>
      <xdr:rowOff>161925</xdr:rowOff>
    </xdr:to>
    <xdr:sp macro="" textlink="">
      <xdr:nvSpPr>
        <xdr:cNvPr id="513" name="円/楕円 512"/>
        <xdr:cNvSpPr/>
      </xdr:nvSpPr>
      <xdr:spPr>
        <a:xfrm>
          <a:off x="14541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153052</xdr:rowOff>
    </xdr:from>
    <xdr:ext cx="378565" cy="259045"/>
    <xdr:sp macro="" textlink="">
      <xdr:nvSpPr>
        <xdr:cNvPr id="514" name="テキスト ボックス 513"/>
        <xdr:cNvSpPr txBox="1"/>
      </xdr:nvSpPr>
      <xdr:spPr>
        <a:xfrm>
          <a:off x="14403017" y="649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125247</xdr:rowOff>
    </xdr:from>
    <xdr:to>
      <xdr:col>20</xdr:col>
      <xdr:colOff>9525</xdr:colOff>
      <xdr:row>37</xdr:row>
      <xdr:rowOff>55397</xdr:rowOff>
    </xdr:to>
    <xdr:sp macro="" textlink="">
      <xdr:nvSpPr>
        <xdr:cNvPr id="515" name="円/楕円 514"/>
        <xdr:cNvSpPr/>
      </xdr:nvSpPr>
      <xdr:spPr>
        <a:xfrm>
          <a:off x="13652500" y="62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46524</xdr:rowOff>
    </xdr:from>
    <xdr:ext cx="469744" cy="259045"/>
    <xdr:sp macro="" textlink="">
      <xdr:nvSpPr>
        <xdr:cNvPr id="516" name="テキスト ボックス 515"/>
        <xdr:cNvSpPr txBox="1"/>
      </xdr:nvSpPr>
      <xdr:spPr>
        <a:xfrm>
          <a:off x="13468427"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134849</xdr:rowOff>
    </xdr:from>
    <xdr:to>
      <xdr:col>18</xdr:col>
      <xdr:colOff>492125</xdr:colOff>
      <xdr:row>37</xdr:row>
      <xdr:rowOff>64999</xdr:rowOff>
    </xdr:to>
    <xdr:sp macro="" textlink="">
      <xdr:nvSpPr>
        <xdr:cNvPr id="517" name="円/楕円 516"/>
        <xdr:cNvSpPr/>
      </xdr:nvSpPr>
      <xdr:spPr>
        <a:xfrm>
          <a:off x="12763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56126</xdr:rowOff>
    </xdr:from>
    <xdr:ext cx="469744" cy="259045"/>
    <xdr:sp macro="" textlink="">
      <xdr:nvSpPr>
        <xdr:cNvPr id="518" name="テキスト ボックス 517"/>
        <xdr:cNvSpPr txBox="1"/>
      </xdr:nvSpPr>
      <xdr:spPr>
        <a:xfrm>
          <a:off x="12579427" y="639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1" name="テキスト ボックス 58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3" name="テキスト ボックス 58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5" name="テキスト ボックス 58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7" name="テキスト ボックス 58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9" name="直線コネクタ 588"/>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0"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1" name="直線コネクタ 590"/>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2"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3" name="直線コネクタ 592"/>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135699</xdr:rowOff>
    </xdr:from>
    <xdr:to>
      <xdr:col>23</xdr:col>
      <xdr:colOff>517525</xdr:colOff>
      <xdr:row>72</xdr:row>
      <xdr:rowOff>147586</xdr:rowOff>
    </xdr:to>
    <xdr:cxnSp macro="">
      <xdr:nvCxnSpPr>
        <xdr:cNvPr id="594" name="直線コネクタ 593"/>
        <xdr:cNvCxnSpPr/>
      </xdr:nvCxnSpPr>
      <xdr:spPr>
        <a:xfrm flipV="1">
          <a:off x="15481300" y="1248009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5"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6" name="フローチャート : 判断 595"/>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147586</xdr:rowOff>
    </xdr:from>
    <xdr:to>
      <xdr:col>22</xdr:col>
      <xdr:colOff>365125</xdr:colOff>
      <xdr:row>73</xdr:row>
      <xdr:rowOff>2403</xdr:rowOff>
    </xdr:to>
    <xdr:cxnSp macro="">
      <xdr:nvCxnSpPr>
        <xdr:cNvPr id="597" name="直線コネクタ 596"/>
        <xdr:cNvCxnSpPr/>
      </xdr:nvCxnSpPr>
      <xdr:spPr>
        <a:xfrm flipV="1">
          <a:off x="14592300" y="12491986"/>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33807</xdr:rowOff>
    </xdr:from>
    <xdr:to>
      <xdr:col>22</xdr:col>
      <xdr:colOff>415925</xdr:colOff>
      <xdr:row>72</xdr:row>
      <xdr:rowOff>135407</xdr:rowOff>
    </xdr:to>
    <xdr:sp macro="" textlink="">
      <xdr:nvSpPr>
        <xdr:cNvPr id="598" name="フローチャート : 判断 597"/>
        <xdr:cNvSpPr/>
      </xdr:nvSpPr>
      <xdr:spPr>
        <a:xfrm>
          <a:off x="15430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151934</xdr:rowOff>
    </xdr:from>
    <xdr:ext cx="534377" cy="259045"/>
    <xdr:sp macro="" textlink="">
      <xdr:nvSpPr>
        <xdr:cNvPr id="599" name="テキスト ボックス 598"/>
        <xdr:cNvSpPr txBox="1"/>
      </xdr:nvSpPr>
      <xdr:spPr>
        <a:xfrm>
          <a:off x="15214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161257</xdr:rowOff>
    </xdr:from>
    <xdr:to>
      <xdr:col>21</xdr:col>
      <xdr:colOff>161925</xdr:colOff>
      <xdr:row>73</xdr:row>
      <xdr:rowOff>2403</xdr:rowOff>
    </xdr:to>
    <xdr:cxnSp macro="">
      <xdr:nvCxnSpPr>
        <xdr:cNvPr id="600" name="直線コネクタ 599"/>
        <xdr:cNvCxnSpPr/>
      </xdr:nvCxnSpPr>
      <xdr:spPr>
        <a:xfrm>
          <a:off x="13703300" y="1250565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28801</xdr:rowOff>
    </xdr:from>
    <xdr:to>
      <xdr:col>21</xdr:col>
      <xdr:colOff>212725</xdr:colOff>
      <xdr:row>72</xdr:row>
      <xdr:rowOff>130401</xdr:rowOff>
    </xdr:to>
    <xdr:sp macro="" textlink="">
      <xdr:nvSpPr>
        <xdr:cNvPr id="601" name="フローチャート : 判断 600"/>
        <xdr:cNvSpPr/>
      </xdr:nvSpPr>
      <xdr:spPr>
        <a:xfrm>
          <a:off x="14541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146928</xdr:rowOff>
    </xdr:from>
    <xdr:ext cx="534377" cy="259045"/>
    <xdr:sp macro="" textlink="">
      <xdr:nvSpPr>
        <xdr:cNvPr id="602" name="テキスト ボックス 601"/>
        <xdr:cNvSpPr txBox="1"/>
      </xdr:nvSpPr>
      <xdr:spPr>
        <a:xfrm>
          <a:off x="14325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119423</xdr:rowOff>
    </xdr:from>
    <xdr:to>
      <xdr:col>19</xdr:col>
      <xdr:colOff>644525</xdr:colOff>
      <xdr:row>72</xdr:row>
      <xdr:rowOff>161257</xdr:rowOff>
    </xdr:to>
    <xdr:cxnSp macro="">
      <xdr:nvCxnSpPr>
        <xdr:cNvPr id="603" name="直線コネクタ 602"/>
        <xdr:cNvCxnSpPr/>
      </xdr:nvCxnSpPr>
      <xdr:spPr>
        <a:xfrm>
          <a:off x="12814300" y="1246382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40346</xdr:rowOff>
    </xdr:from>
    <xdr:to>
      <xdr:col>20</xdr:col>
      <xdr:colOff>9525</xdr:colOff>
      <xdr:row>72</xdr:row>
      <xdr:rowOff>141946</xdr:rowOff>
    </xdr:to>
    <xdr:sp macro="" textlink="">
      <xdr:nvSpPr>
        <xdr:cNvPr id="604" name="フローチャート : 判断 603"/>
        <xdr:cNvSpPr/>
      </xdr:nvSpPr>
      <xdr:spPr>
        <a:xfrm>
          <a:off x="13652500" y="123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158473</xdr:rowOff>
    </xdr:from>
    <xdr:ext cx="534377" cy="259045"/>
    <xdr:sp macro="" textlink="">
      <xdr:nvSpPr>
        <xdr:cNvPr id="605" name="テキスト ボックス 604"/>
        <xdr:cNvSpPr txBox="1"/>
      </xdr:nvSpPr>
      <xdr:spPr>
        <a:xfrm>
          <a:off x="13436111" y="121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73104</xdr:rowOff>
    </xdr:from>
    <xdr:to>
      <xdr:col>18</xdr:col>
      <xdr:colOff>492125</xdr:colOff>
      <xdr:row>73</xdr:row>
      <xdr:rowOff>3254</xdr:rowOff>
    </xdr:to>
    <xdr:sp macro="" textlink="">
      <xdr:nvSpPr>
        <xdr:cNvPr id="606" name="フローチャート : 判断 605"/>
        <xdr:cNvSpPr/>
      </xdr:nvSpPr>
      <xdr:spPr>
        <a:xfrm>
          <a:off x="12763500" y="1241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165831</xdr:rowOff>
    </xdr:from>
    <xdr:ext cx="534377" cy="259045"/>
    <xdr:sp macro="" textlink="">
      <xdr:nvSpPr>
        <xdr:cNvPr id="607" name="テキスト ボックス 606"/>
        <xdr:cNvSpPr txBox="1"/>
      </xdr:nvSpPr>
      <xdr:spPr>
        <a:xfrm>
          <a:off x="12547111" y="125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84899</xdr:rowOff>
    </xdr:from>
    <xdr:to>
      <xdr:col>23</xdr:col>
      <xdr:colOff>568325</xdr:colOff>
      <xdr:row>73</xdr:row>
      <xdr:rowOff>15049</xdr:rowOff>
    </xdr:to>
    <xdr:sp macro="" textlink="">
      <xdr:nvSpPr>
        <xdr:cNvPr id="613" name="円/楕円 612"/>
        <xdr:cNvSpPr/>
      </xdr:nvSpPr>
      <xdr:spPr>
        <a:xfrm>
          <a:off x="16268700" y="124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107776</xdr:rowOff>
    </xdr:from>
    <xdr:ext cx="534377" cy="259045"/>
    <xdr:sp macro="" textlink="">
      <xdr:nvSpPr>
        <xdr:cNvPr id="614" name="公債費該当値テキスト"/>
        <xdr:cNvSpPr txBox="1"/>
      </xdr:nvSpPr>
      <xdr:spPr>
        <a:xfrm>
          <a:off x="16370300" y="122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96786</xdr:rowOff>
    </xdr:from>
    <xdr:to>
      <xdr:col>22</xdr:col>
      <xdr:colOff>415925</xdr:colOff>
      <xdr:row>73</xdr:row>
      <xdr:rowOff>26936</xdr:rowOff>
    </xdr:to>
    <xdr:sp macro="" textlink="">
      <xdr:nvSpPr>
        <xdr:cNvPr id="615" name="円/楕円 614"/>
        <xdr:cNvSpPr/>
      </xdr:nvSpPr>
      <xdr:spPr>
        <a:xfrm>
          <a:off x="154305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18063</xdr:rowOff>
    </xdr:from>
    <xdr:ext cx="534377" cy="259045"/>
    <xdr:sp macro="" textlink="">
      <xdr:nvSpPr>
        <xdr:cNvPr id="616" name="テキスト ボックス 615"/>
        <xdr:cNvSpPr txBox="1"/>
      </xdr:nvSpPr>
      <xdr:spPr>
        <a:xfrm>
          <a:off x="15214111" y="12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123053</xdr:rowOff>
    </xdr:from>
    <xdr:to>
      <xdr:col>21</xdr:col>
      <xdr:colOff>212725</xdr:colOff>
      <xdr:row>73</xdr:row>
      <xdr:rowOff>53203</xdr:rowOff>
    </xdr:to>
    <xdr:sp macro="" textlink="">
      <xdr:nvSpPr>
        <xdr:cNvPr id="617" name="円/楕円 616"/>
        <xdr:cNvSpPr/>
      </xdr:nvSpPr>
      <xdr:spPr>
        <a:xfrm>
          <a:off x="14541500" y="124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44330</xdr:rowOff>
    </xdr:from>
    <xdr:ext cx="534377" cy="259045"/>
    <xdr:sp macro="" textlink="">
      <xdr:nvSpPr>
        <xdr:cNvPr id="618" name="テキスト ボックス 617"/>
        <xdr:cNvSpPr txBox="1"/>
      </xdr:nvSpPr>
      <xdr:spPr>
        <a:xfrm>
          <a:off x="14325111" y="125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110457</xdr:rowOff>
    </xdr:from>
    <xdr:to>
      <xdr:col>20</xdr:col>
      <xdr:colOff>9525</xdr:colOff>
      <xdr:row>73</xdr:row>
      <xdr:rowOff>40607</xdr:rowOff>
    </xdr:to>
    <xdr:sp macro="" textlink="">
      <xdr:nvSpPr>
        <xdr:cNvPr id="619" name="円/楕円 618"/>
        <xdr:cNvSpPr/>
      </xdr:nvSpPr>
      <xdr:spPr>
        <a:xfrm>
          <a:off x="13652500" y="124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31734</xdr:rowOff>
    </xdr:from>
    <xdr:ext cx="534377" cy="259045"/>
    <xdr:sp macro="" textlink="">
      <xdr:nvSpPr>
        <xdr:cNvPr id="620" name="テキスト ボックス 619"/>
        <xdr:cNvSpPr txBox="1"/>
      </xdr:nvSpPr>
      <xdr:spPr>
        <a:xfrm>
          <a:off x="13436111" y="125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68623</xdr:rowOff>
    </xdr:from>
    <xdr:to>
      <xdr:col>18</xdr:col>
      <xdr:colOff>492125</xdr:colOff>
      <xdr:row>72</xdr:row>
      <xdr:rowOff>170223</xdr:rowOff>
    </xdr:to>
    <xdr:sp macro="" textlink="">
      <xdr:nvSpPr>
        <xdr:cNvPr id="621" name="円/楕円 620"/>
        <xdr:cNvSpPr/>
      </xdr:nvSpPr>
      <xdr:spPr>
        <a:xfrm>
          <a:off x="12763500" y="12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15300</xdr:rowOff>
    </xdr:from>
    <xdr:ext cx="534377" cy="259045"/>
    <xdr:sp macro="" textlink="">
      <xdr:nvSpPr>
        <xdr:cNvPr id="622" name="テキスト ボックス 621"/>
        <xdr:cNvSpPr txBox="1"/>
      </xdr:nvSpPr>
      <xdr:spPr>
        <a:xfrm>
          <a:off x="12547111" y="121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6" name="テキスト ボックス 63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6" name="直線コネクタ 645"/>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7"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8" name="直線コネクタ 647"/>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9"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0" name="直線コネクタ 649"/>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76264</xdr:rowOff>
    </xdr:from>
    <xdr:to>
      <xdr:col>23</xdr:col>
      <xdr:colOff>517525</xdr:colOff>
      <xdr:row>97</xdr:row>
      <xdr:rowOff>135813</xdr:rowOff>
    </xdr:to>
    <xdr:cxnSp macro="">
      <xdr:nvCxnSpPr>
        <xdr:cNvPr id="651" name="直線コネクタ 650"/>
        <xdr:cNvCxnSpPr/>
      </xdr:nvCxnSpPr>
      <xdr:spPr>
        <a:xfrm flipV="1">
          <a:off x="15481300" y="16706914"/>
          <a:ext cx="8382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2"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3" name="フローチャート : 判断 652"/>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16408</xdr:rowOff>
    </xdr:from>
    <xdr:to>
      <xdr:col>22</xdr:col>
      <xdr:colOff>365125</xdr:colOff>
      <xdr:row>97</xdr:row>
      <xdr:rowOff>135813</xdr:rowOff>
    </xdr:to>
    <xdr:cxnSp macro="">
      <xdr:nvCxnSpPr>
        <xdr:cNvPr id="654" name="直線コネクタ 653"/>
        <xdr:cNvCxnSpPr/>
      </xdr:nvCxnSpPr>
      <xdr:spPr>
        <a:xfrm>
          <a:off x="14592300" y="16475608"/>
          <a:ext cx="889000" cy="29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23482</xdr:rowOff>
    </xdr:from>
    <xdr:to>
      <xdr:col>22</xdr:col>
      <xdr:colOff>415925</xdr:colOff>
      <xdr:row>96</xdr:row>
      <xdr:rowOff>125082</xdr:rowOff>
    </xdr:to>
    <xdr:sp macro="" textlink="">
      <xdr:nvSpPr>
        <xdr:cNvPr id="655" name="フローチャート : 判断 654"/>
        <xdr:cNvSpPr/>
      </xdr:nvSpPr>
      <xdr:spPr>
        <a:xfrm>
          <a:off x="15430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141609</xdr:rowOff>
    </xdr:from>
    <xdr:ext cx="534377" cy="259045"/>
    <xdr:sp macro="" textlink="">
      <xdr:nvSpPr>
        <xdr:cNvPr id="656" name="テキスト ボックス 655"/>
        <xdr:cNvSpPr txBox="1"/>
      </xdr:nvSpPr>
      <xdr:spPr>
        <a:xfrm>
          <a:off x="15214111"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16408</xdr:rowOff>
    </xdr:from>
    <xdr:to>
      <xdr:col>21</xdr:col>
      <xdr:colOff>161925</xdr:colOff>
      <xdr:row>98</xdr:row>
      <xdr:rowOff>46089</xdr:rowOff>
    </xdr:to>
    <xdr:cxnSp macro="">
      <xdr:nvCxnSpPr>
        <xdr:cNvPr id="657" name="直線コネクタ 656"/>
        <xdr:cNvCxnSpPr/>
      </xdr:nvCxnSpPr>
      <xdr:spPr>
        <a:xfrm flipV="1">
          <a:off x="13703300" y="16475608"/>
          <a:ext cx="889000" cy="3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76212</xdr:rowOff>
    </xdr:from>
    <xdr:to>
      <xdr:col>21</xdr:col>
      <xdr:colOff>212725</xdr:colOff>
      <xdr:row>96</xdr:row>
      <xdr:rowOff>6362</xdr:rowOff>
    </xdr:to>
    <xdr:sp macro="" textlink="">
      <xdr:nvSpPr>
        <xdr:cNvPr id="658" name="フローチャート : 判断 657"/>
        <xdr:cNvSpPr/>
      </xdr:nvSpPr>
      <xdr:spPr>
        <a:xfrm>
          <a:off x="14541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22889</xdr:rowOff>
    </xdr:from>
    <xdr:ext cx="534377" cy="259045"/>
    <xdr:sp macro="" textlink="">
      <xdr:nvSpPr>
        <xdr:cNvPr id="659" name="テキスト ボックス 658"/>
        <xdr:cNvSpPr txBox="1"/>
      </xdr:nvSpPr>
      <xdr:spPr>
        <a:xfrm>
          <a:off x="14325111" y="161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136271</xdr:rowOff>
    </xdr:from>
    <xdr:to>
      <xdr:col>19</xdr:col>
      <xdr:colOff>644525</xdr:colOff>
      <xdr:row>98</xdr:row>
      <xdr:rowOff>46089</xdr:rowOff>
    </xdr:to>
    <xdr:cxnSp macro="">
      <xdr:nvCxnSpPr>
        <xdr:cNvPr id="660" name="直線コネクタ 659"/>
        <xdr:cNvCxnSpPr/>
      </xdr:nvCxnSpPr>
      <xdr:spPr>
        <a:xfrm>
          <a:off x="12814300" y="16766921"/>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69355</xdr:rowOff>
    </xdr:from>
    <xdr:to>
      <xdr:col>20</xdr:col>
      <xdr:colOff>9525</xdr:colOff>
      <xdr:row>96</xdr:row>
      <xdr:rowOff>170955</xdr:rowOff>
    </xdr:to>
    <xdr:sp macro="" textlink="">
      <xdr:nvSpPr>
        <xdr:cNvPr id="661" name="フローチャート : 判断 660"/>
        <xdr:cNvSpPr/>
      </xdr:nvSpPr>
      <xdr:spPr>
        <a:xfrm>
          <a:off x="13652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16032</xdr:rowOff>
    </xdr:from>
    <xdr:ext cx="534377" cy="259045"/>
    <xdr:sp macro="" textlink="">
      <xdr:nvSpPr>
        <xdr:cNvPr id="662" name="テキスト ボックス 661"/>
        <xdr:cNvSpPr txBox="1"/>
      </xdr:nvSpPr>
      <xdr:spPr>
        <a:xfrm>
          <a:off x="13436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124752</xdr:rowOff>
    </xdr:from>
    <xdr:to>
      <xdr:col>18</xdr:col>
      <xdr:colOff>492125</xdr:colOff>
      <xdr:row>96</xdr:row>
      <xdr:rowOff>54902</xdr:rowOff>
    </xdr:to>
    <xdr:sp macro="" textlink="">
      <xdr:nvSpPr>
        <xdr:cNvPr id="663" name="フローチャート : 判断 662"/>
        <xdr:cNvSpPr/>
      </xdr:nvSpPr>
      <xdr:spPr>
        <a:xfrm>
          <a:off x="12763500" y="164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71429</xdr:rowOff>
    </xdr:from>
    <xdr:ext cx="534377" cy="259045"/>
    <xdr:sp macro="" textlink="">
      <xdr:nvSpPr>
        <xdr:cNvPr id="664" name="テキスト ボックス 663"/>
        <xdr:cNvSpPr txBox="1"/>
      </xdr:nvSpPr>
      <xdr:spPr>
        <a:xfrm>
          <a:off x="12547111"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25464</xdr:rowOff>
    </xdr:from>
    <xdr:to>
      <xdr:col>23</xdr:col>
      <xdr:colOff>568325</xdr:colOff>
      <xdr:row>97</xdr:row>
      <xdr:rowOff>127064</xdr:rowOff>
    </xdr:to>
    <xdr:sp macro="" textlink="">
      <xdr:nvSpPr>
        <xdr:cNvPr id="670" name="円/楕円 669"/>
        <xdr:cNvSpPr/>
      </xdr:nvSpPr>
      <xdr:spPr>
        <a:xfrm>
          <a:off x="162687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3891</xdr:rowOff>
    </xdr:from>
    <xdr:ext cx="469744" cy="259045"/>
    <xdr:sp macro="" textlink="">
      <xdr:nvSpPr>
        <xdr:cNvPr id="671" name="積立金該当値テキスト"/>
        <xdr:cNvSpPr txBox="1"/>
      </xdr:nvSpPr>
      <xdr:spPr>
        <a:xfrm>
          <a:off x="16370300" y="166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85013</xdr:rowOff>
    </xdr:from>
    <xdr:to>
      <xdr:col>22</xdr:col>
      <xdr:colOff>415925</xdr:colOff>
      <xdr:row>98</xdr:row>
      <xdr:rowOff>15163</xdr:rowOff>
    </xdr:to>
    <xdr:sp macro="" textlink="">
      <xdr:nvSpPr>
        <xdr:cNvPr id="672" name="円/楕円 671"/>
        <xdr:cNvSpPr/>
      </xdr:nvSpPr>
      <xdr:spPr>
        <a:xfrm>
          <a:off x="15430500" y="167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6290</xdr:rowOff>
    </xdr:from>
    <xdr:ext cx="469744" cy="259045"/>
    <xdr:sp macro="" textlink="">
      <xdr:nvSpPr>
        <xdr:cNvPr id="673" name="テキスト ボックス 672"/>
        <xdr:cNvSpPr txBox="1"/>
      </xdr:nvSpPr>
      <xdr:spPr>
        <a:xfrm>
          <a:off x="15246427" y="168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137058</xdr:rowOff>
    </xdr:from>
    <xdr:to>
      <xdr:col>21</xdr:col>
      <xdr:colOff>212725</xdr:colOff>
      <xdr:row>96</xdr:row>
      <xdr:rowOff>67208</xdr:rowOff>
    </xdr:to>
    <xdr:sp macro="" textlink="">
      <xdr:nvSpPr>
        <xdr:cNvPr id="674" name="円/楕円 673"/>
        <xdr:cNvSpPr/>
      </xdr:nvSpPr>
      <xdr:spPr>
        <a:xfrm>
          <a:off x="14541500" y="164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58335</xdr:rowOff>
    </xdr:from>
    <xdr:ext cx="534377" cy="259045"/>
    <xdr:sp macro="" textlink="">
      <xdr:nvSpPr>
        <xdr:cNvPr id="675" name="テキスト ボックス 674"/>
        <xdr:cNvSpPr txBox="1"/>
      </xdr:nvSpPr>
      <xdr:spPr>
        <a:xfrm>
          <a:off x="14325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166739</xdr:rowOff>
    </xdr:from>
    <xdr:to>
      <xdr:col>20</xdr:col>
      <xdr:colOff>9525</xdr:colOff>
      <xdr:row>98</xdr:row>
      <xdr:rowOff>96889</xdr:rowOff>
    </xdr:to>
    <xdr:sp macro="" textlink="">
      <xdr:nvSpPr>
        <xdr:cNvPr id="676" name="円/楕円 675"/>
        <xdr:cNvSpPr/>
      </xdr:nvSpPr>
      <xdr:spPr>
        <a:xfrm>
          <a:off x="13652500" y="167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88016</xdr:rowOff>
    </xdr:from>
    <xdr:ext cx="469744" cy="259045"/>
    <xdr:sp macro="" textlink="">
      <xdr:nvSpPr>
        <xdr:cNvPr id="677" name="テキスト ボックス 676"/>
        <xdr:cNvSpPr txBox="1"/>
      </xdr:nvSpPr>
      <xdr:spPr>
        <a:xfrm>
          <a:off x="13468427" y="168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85471</xdr:rowOff>
    </xdr:from>
    <xdr:to>
      <xdr:col>18</xdr:col>
      <xdr:colOff>492125</xdr:colOff>
      <xdr:row>98</xdr:row>
      <xdr:rowOff>15621</xdr:rowOff>
    </xdr:to>
    <xdr:sp macro="" textlink="">
      <xdr:nvSpPr>
        <xdr:cNvPr id="678" name="円/楕円 677"/>
        <xdr:cNvSpPr/>
      </xdr:nvSpPr>
      <xdr:spPr>
        <a:xfrm>
          <a:off x="12763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6748</xdr:rowOff>
    </xdr:from>
    <xdr:ext cx="469744" cy="259045"/>
    <xdr:sp macro="" textlink="">
      <xdr:nvSpPr>
        <xdr:cNvPr id="679" name="テキスト ボックス 678"/>
        <xdr:cNvSpPr txBox="1"/>
      </xdr:nvSpPr>
      <xdr:spPr>
        <a:xfrm>
          <a:off x="12579427" y="168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3" name="テキスト ボックス 69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5" name="テキスト ボックス 69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7" name="テキスト ボックス 69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9" name="テキスト ボックス 69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73152</xdr:rowOff>
    </xdr:from>
    <xdr:to>
      <xdr:col>32</xdr:col>
      <xdr:colOff>186689</xdr:colOff>
      <xdr:row>39</xdr:row>
      <xdr:rowOff>44450</xdr:rowOff>
    </xdr:to>
    <xdr:cxnSp macro="">
      <xdr:nvCxnSpPr>
        <xdr:cNvPr id="703" name="直線コネクタ 702"/>
        <xdr:cNvCxnSpPr/>
      </xdr:nvCxnSpPr>
      <xdr:spPr>
        <a:xfrm flipV="1">
          <a:off x="22159595" y="5559552"/>
          <a:ext cx="1269" cy="11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19829</xdr:rowOff>
    </xdr:from>
    <xdr:ext cx="469744" cy="259045"/>
    <xdr:sp macro="" textlink="">
      <xdr:nvSpPr>
        <xdr:cNvPr id="706" name="投資及び出資金最大値テキスト"/>
        <xdr:cNvSpPr txBox="1"/>
      </xdr:nvSpPr>
      <xdr:spPr>
        <a:xfrm>
          <a:off x="22212300" y="53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32</xdr:row>
      <xdr:rowOff>73152</xdr:rowOff>
    </xdr:from>
    <xdr:to>
      <xdr:col>32</xdr:col>
      <xdr:colOff>276225</xdr:colOff>
      <xdr:row>32</xdr:row>
      <xdr:rowOff>73152</xdr:rowOff>
    </xdr:to>
    <xdr:cxnSp macro="">
      <xdr:nvCxnSpPr>
        <xdr:cNvPr id="707" name="直線コネクタ 706"/>
        <xdr:cNvCxnSpPr/>
      </xdr:nvCxnSpPr>
      <xdr:spPr>
        <a:xfrm>
          <a:off x="22072600" y="555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73152</xdr:rowOff>
    </xdr:from>
    <xdr:to>
      <xdr:col>32</xdr:col>
      <xdr:colOff>187325</xdr:colOff>
      <xdr:row>36</xdr:row>
      <xdr:rowOff>61722</xdr:rowOff>
    </xdr:to>
    <xdr:cxnSp macro="">
      <xdr:nvCxnSpPr>
        <xdr:cNvPr id="708" name="直線コネクタ 707"/>
        <xdr:cNvCxnSpPr/>
      </xdr:nvCxnSpPr>
      <xdr:spPr>
        <a:xfrm flipV="1">
          <a:off x="21323300" y="5559552"/>
          <a:ext cx="8382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121810</xdr:rowOff>
    </xdr:from>
    <xdr:ext cx="469744" cy="259045"/>
    <xdr:sp macro="" textlink="">
      <xdr:nvSpPr>
        <xdr:cNvPr id="709" name="投資及び出資金平均値テキスト"/>
        <xdr:cNvSpPr txBox="1"/>
      </xdr:nvSpPr>
      <xdr:spPr>
        <a:xfrm>
          <a:off x="22212300" y="6465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143383</xdr:rowOff>
    </xdr:from>
    <xdr:to>
      <xdr:col>32</xdr:col>
      <xdr:colOff>238125</xdr:colOff>
      <xdr:row>38</xdr:row>
      <xdr:rowOff>73533</xdr:rowOff>
    </xdr:to>
    <xdr:sp macro="" textlink="">
      <xdr:nvSpPr>
        <xdr:cNvPr id="710" name="フローチャート : 判断 709"/>
        <xdr:cNvSpPr/>
      </xdr:nvSpPr>
      <xdr:spPr>
        <a:xfrm>
          <a:off x="221107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61722</xdr:rowOff>
    </xdr:from>
    <xdr:to>
      <xdr:col>31</xdr:col>
      <xdr:colOff>34925</xdr:colOff>
      <xdr:row>37</xdr:row>
      <xdr:rowOff>1905</xdr:rowOff>
    </xdr:to>
    <xdr:cxnSp macro="">
      <xdr:nvCxnSpPr>
        <xdr:cNvPr id="711" name="直線コネクタ 710"/>
        <xdr:cNvCxnSpPr/>
      </xdr:nvCxnSpPr>
      <xdr:spPr>
        <a:xfrm flipV="1">
          <a:off x="20434300" y="6233922"/>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52070</xdr:rowOff>
    </xdr:from>
    <xdr:to>
      <xdr:col>31</xdr:col>
      <xdr:colOff>85725</xdr:colOff>
      <xdr:row>37</xdr:row>
      <xdr:rowOff>153670</xdr:rowOff>
    </xdr:to>
    <xdr:sp macro="" textlink="">
      <xdr:nvSpPr>
        <xdr:cNvPr id="712" name="フローチャート : 判断 711"/>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144797</xdr:rowOff>
    </xdr:from>
    <xdr:ext cx="469744" cy="259045"/>
    <xdr:sp macro="" textlink="">
      <xdr:nvSpPr>
        <xdr:cNvPr id="713" name="テキスト ボックス 712"/>
        <xdr:cNvSpPr txBox="1"/>
      </xdr:nvSpPr>
      <xdr:spPr>
        <a:xfrm>
          <a:off x="210884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1905</xdr:rowOff>
    </xdr:from>
    <xdr:to>
      <xdr:col>29</xdr:col>
      <xdr:colOff>517525</xdr:colOff>
      <xdr:row>38</xdr:row>
      <xdr:rowOff>40386</xdr:rowOff>
    </xdr:to>
    <xdr:cxnSp macro="">
      <xdr:nvCxnSpPr>
        <xdr:cNvPr id="714" name="直線コネクタ 713"/>
        <xdr:cNvCxnSpPr/>
      </xdr:nvCxnSpPr>
      <xdr:spPr>
        <a:xfrm flipV="1">
          <a:off x="19545300" y="6345555"/>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123444</xdr:rowOff>
    </xdr:from>
    <xdr:to>
      <xdr:col>29</xdr:col>
      <xdr:colOff>568325</xdr:colOff>
      <xdr:row>38</xdr:row>
      <xdr:rowOff>53594</xdr:rowOff>
    </xdr:to>
    <xdr:sp macro="" textlink="">
      <xdr:nvSpPr>
        <xdr:cNvPr id="715" name="フローチャート : 判断 714"/>
        <xdr:cNvSpPr/>
      </xdr:nvSpPr>
      <xdr:spPr>
        <a:xfrm>
          <a:off x="20383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44721</xdr:rowOff>
    </xdr:from>
    <xdr:ext cx="469744" cy="259045"/>
    <xdr:sp macro="" textlink="">
      <xdr:nvSpPr>
        <xdr:cNvPr id="716" name="テキスト ボックス 715"/>
        <xdr:cNvSpPr txBox="1"/>
      </xdr:nvSpPr>
      <xdr:spPr>
        <a:xfrm>
          <a:off x="20199427" y="65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130429</xdr:rowOff>
    </xdr:from>
    <xdr:to>
      <xdr:col>28</xdr:col>
      <xdr:colOff>314325</xdr:colOff>
      <xdr:row>38</xdr:row>
      <xdr:rowOff>40386</xdr:rowOff>
    </xdr:to>
    <xdr:cxnSp macro="">
      <xdr:nvCxnSpPr>
        <xdr:cNvPr id="717" name="直線コネクタ 716"/>
        <xdr:cNvCxnSpPr/>
      </xdr:nvCxnSpPr>
      <xdr:spPr>
        <a:xfrm>
          <a:off x="18656300" y="5273929"/>
          <a:ext cx="889000" cy="128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92202</xdr:rowOff>
    </xdr:from>
    <xdr:to>
      <xdr:col>28</xdr:col>
      <xdr:colOff>365125</xdr:colOff>
      <xdr:row>38</xdr:row>
      <xdr:rowOff>22352</xdr:rowOff>
    </xdr:to>
    <xdr:sp macro="" textlink="">
      <xdr:nvSpPr>
        <xdr:cNvPr id="718" name="フローチャート : 判断 717"/>
        <xdr:cNvSpPr/>
      </xdr:nvSpPr>
      <xdr:spPr>
        <a:xfrm>
          <a:off x="19494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38879</xdr:rowOff>
    </xdr:from>
    <xdr:ext cx="469744" cy="259045"/>
    <xdr:sp macro="" textlink="">
      <xdr:nvSpPr>
        <xdr:cNvPr id="719" name="テキスト ボックス 718"/>
        <xdr:cNvSpPr txBox="1"/>
      </xdr:nvSpPr>
      <xdr:spPr>
        <a:xfrm>
          <a:off x="19310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83439</xdr:rowOff>
    </xdr:from>
    <xdr:to>
      <xdr:col>27</xdr:col>
      <xdr:colOff>161925</xdr:colOff>
      <xdr:row>38</xdr:row>
      <xdr:rowOff>13589</xdr:rowOff>
    </xdr:to>
    <xdr:sp macro="" textlink="">
      <xdr:nvSpPr>
        <xdr:cNvPr id="720" name="フローチャート : 判断 719"/>
        <xdr:cNvSpPr/>
      </xdr:nvSpPr>
      <xdr:spPr>
        <a:xfrm>
          <a:off x="18605500" y="642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4716</xdr:rowOff>
    </xdr:from>
    <xdr:ext cx="469744" cy="259045"/>
    <xdr:sp macro="" textlink="">
      <xdr:nvSpPr>
        <xdr:cNvPr id="721" name="テキスト ボックス 720"/>
        <xdr:cNvSpPr txBox="1"/>
      </xdr:nvSpPr>
      <xdr:spPr>
        <a:xfrm>
          <a:off x="18421427" y="65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22352</xdr:rowOff>
    </xdr:from>
    <xdr:to>
      <xdr:col>32</xdr:col>
      <xdr:colOff>238125</xdr:colOff>
      <xdr:row>32</xdr:row>
      <xdr:rowOff>123952</xdr:rowOff>
    </xdr:to>
    <xdr:sp macro="" textlink="">
      <xdr:nvSpPr>
        <xdr:cNvPr id="727" name="円/楕円 726"/>
        <xdr:cNvSpPr/>
      </xdr:nvSpPr>
      <xdr:spPr>
        <a:xfrm>
          <a:off x="22110700" y="55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146829</xdr:rowOff>
    </xdr:from>
    <xdr:ext cx="469744" cy="259045"/>
    <xdr:sp macro="" textlink="">
      <xdr:nvSpPr>
        <xdr:cNvPr id="728" name="投資及び出資金該当値テキスト"/>
        <xdr:cNvSpPr txBox="1"/>
      </xdr:nvSpPr>
      <xdr:spPr>
        <a:xfrm>
          <a:off x="22212300" y="54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10922</xdr:rowOff>
    </xdr:from>
    <xdr:to>
      <xdr:col>31</xdr:col>
      <xdr:colOff>85725</xdr:colOff>
      <xdr:row>36</xdr:row>
      <xdr:rowOff>112522</xdr:rowOff>
    </xdr:to>
    <xdr:sp macro="" textlink="">
      <xdr:nvSpPr>
        <xdr:cNvPr id="729" name="円/楕円 728"/>
        <xdr:cNvSpPr/>
      </xdr:nvSpPr>
      <xdr:spPr>
        <a:xfrm>
          <a:off x="21272500" y="61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129049</xdr:rowOff>
    </xdr:from>
    <xdr:ext cx="469744" cy="259045"/>
    <xdr:sp macro="" textlink="">
      <xdr:nvSpPr>
        <xdr:cNvPr id="730" name="テキスト ボックス 729"/>
        <xdr:cNvSpPr txBox="1"/>
      </xdr:nvSpPr>
      <xdr:spPr>
        <a:xfrm>
          <a:off x="21088427"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122555</xdr:rowOff>
    </xdr:from>
    <xdr:to>
      <xdr:col>29</xdr:col>
      <xdr:colOff>568325</xdr:colOff>
      <xdr:row>37</xdr:row>
      <xdr:rowOff>52705</xdr:rowOff>
    </xdr:to>
    <xdr:sp macro="" textlink="">
      <xdr:nvSpPr>
        <xdr:cNvPr id="731" name="円/楕円 730"/>
        <xdr:cNvSpPr/>
      </xdr:nvSpPr>
      <xdr:spPr>
        <a:xfrm>
          <a:off x="2038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69232</xdr:rowOff>
    </xdr:from>
    <xdr:ext cx="469744" cy="259045"/>
    <xdr:sp macro="" textlink="">
      <xdr:nvSpPr>
        <xdr:cNvPr id="732" name="テキスト ボックス 731"/>
        <xdr:cNvSpPr txBox="1"/>
      </xdr:nvSpPr>
      <xdr:spPr>
        <a:xfrm>
          <a:off x="201994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161036</xdr:rowOff>
    </xdr:from>
    <xdr:to>
      <xdr:col>28</xdr:col>
      <xdr:colOff>365125</xdr:colOff>
      <xdr:row>38</xdr:row>
      <xdr:rowOff>91186</xdr:rowOff>
    </xdr:to>
    <xdr:sp macro="" textlink="">
      <xdr:nvSpPr>
        <xdr:cNvPr id="733" name="円/楕円 732"/>
        <xdr:cNvSpPr/>
      </xdr:nvSpPr>
      <xdr:spPr>
        <a:xfrm>
          <a:off x="194945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82313</xdr:rowOff>
    </xdr:from>
    <xdr:ext cx="469744" cy="259045"/>
    <xdr:sp macro="" textlink="">
      <xdr:nvSpPr>
        <xdr:cNvPr id="734" name="テキスト ボックス 733"/>
        <xdr:cNvSpPr txBox="1"/>
      </xdr:nvSpPr>
      <xdr:spPr>
        <a:xfrm>
          <a:off x="19310427" y="65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79629</xdr:rowOff>
    </xdr:from>
    <xdr:to>
      <xdr:col>27</xdr:col>
      <xdr:colOff>161925</xdr:colOff>
      <xdr:row>31</xdr:row>
      <xdr:rowOff>9779</xdr:rowOff>
    </xdr:to>
    <xdr:sp macro="" textlink="">
      <xdr:nvSpPr>
        <xdr:cNvPr id="735" name="円/楕円 734"/>
        <xdr:cNvSpPr/>
      </xdr:nvSpPr>
      <xdr:spPr>
        <a:xfrm>
          <a:off x="18605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26306</xdr:rowOff>
    </xdr:from>
    <xdr:ext cx="534377" cy="259045"/>
    <xdr:sp macro="" textlink="">
      <xdr:nvSpPr>
        <xdr:cNvPr id="736" name="テキスト ボックス 735"/>
        <xdr:cNvSpPr txBox="1"/>
      </xdr:nvSpPr>
      <xdr:spPr>
        <a:xfrm>
          <a:off x="18389111" y="49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164115</xdr:rowOff>
    </xdr:from>
    <xdr:to>
      <xdr:col>32</xdr:col>
      <xdr:colOff>187325</xdr:colOff>
      <xdr:row>56</xdr:row>
      <xdr:rowOff>3820</xdr:rowOff>
    </xdr:to>
    <xdr:cxnSp macro="">
      <xdr:nvCxnSpPr>
        <xdr:cNvPr id="763" name="直線コネクタ 762"/>
        <xdr:cNvCxnSpPr/>
      </xdr:nvCxnSpPr>
      <xdr:spPr>
        <a:xfrm flipV="1">
          <a:off x="21323300" y="9593865"/>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4"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167086</xdr:rowOff>
    </xdr:from>
    <xdr:to>
      <xdr:col>31</xdr:col>
      <xdr:colOff>34925</xdr:colOff>
      <xdr:row>56</xdr:row>
      <xdr:rowOff>3820</xdr:rowOff>
    </xdr:to>
    <xdr:cxnSp macro="">
      <xdr:nvCxnSpPr>
        <xdr:cNvPr id="766" name="直線コネクタ 765"/>
        <xdr:cNvCxnSpPr/>
      </xdr:nvCxnSpPr>
      <xdr:spPr>
        <a:xfrm>
          <a:off x="20434300" y="959683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79391</xdr:rowOff>
    </xdr:from>
    <xdr:to>
      <xdr:col>31</xdr:col>
      <xdr:colOff>85725</xdr:colOff>
      <xdr:row>58</xdr:row>
      <xdr:rowOff>9541</xdr:rowOff>
    </xdr:to>
    <xdr:sp macro="" textlink="">
      <xdr:nvSpPr>
        <xdr:cNvPr id="767" name="フローチャート : 判断 766"/>
        <xdr:cNvSpPr/>
      </xdr:nvSpPr>
      <xdr:spPr>
        <a:xfrm>
          <a:off x="21272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668</xdr:rowOff>
    </xdr:from>
    <xdr:ext cx="469744" cy="259045"/>
    <xdr:sp macro="" textlink="">
      <xdr:nvSpPr>
        <xdr:cNvPr id="768" name="テキスト ボックス 767"/>
        <xdr:cNvSpPr txBox="1"/>
      </xdr:nvSpPr>
      <xdr:spPr>
        <a:xfrm>
          <a:off x="21088427" y="99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132339</xdr:rowOff>
    </xdr:from>
    <xdr:to>
      <xdr:col>29</xdr:col>
      <xdr:colOff>517525</xdr:colOff>
      <xdr:row>55</xdr:row>
      <xdr:rowOff>167086</xdr:rowOff>
    </xdr:to>
    <xdr:cxnSp macro="">
      <xdr:nvCxnSpPr>
        <xdr:cNvPr id="769" name="直線コネクタ 768"/>
        <xdr:cNvCxnSpPr/>
      </xdr:nvCxnSpPr>
      <xdr:spPr>
        <a:xfrm>
          <a:off x="19545300" y="956208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88123</xdr:rowOff>
    </xdr:from>
    <xdr:to>
      <xdr:col>29</xdr:col>
      <xdr:colOff>568325</xdr:colOff>
      <xdr:row>58</xdr:row>
      <xdr:rowOff>18273</xdr:rowOff>
    </xdr:to>
    <xdr:sp macro="" textlink="">
      <xdr:nvSpPr>
        <xdr:cNvPr id="770" name="フローチャート : 判断 769"/>
        <xdr:cNvSpPr/>
      </xdr:nvSpPr>
      <xdr:spPr>
        <a:xfrm>
          <a:off x="20383500" y="986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9400</xdr:rowOff>
    </xdr:from>
    <xdr:ext cx="469744" cy="259045"/>
    <xdr:sp macro="" textlink="">
      <xdr:nvSpPr>
        <xdr:cNvPr id="771" name="テキスト ボックス 770"/>
        <xdr:cNvSpPr txBox="1"/>
      </xdr:nvSpPr>
      <xdr:spPr>
        <a:xfrm>
          <a:off x="20199427" y="995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121869</xdr:rowOff>
    </xdr:from>
    <xdr:to>
      <xdr:col>28</xdr:col>
      <xdr:colOff>314325</xdr:colOff>
      <xdr:row>55</xdr:row>
      <xdr:rowOff>132339</xdr:rowOff>
    </xdr:to>
    <xdr:cxnSp macro="">
      <xdr:nvCxnSpPr>
        <xdr:cNvPr id="772" name="直線コネクタ 771"/>
        <xdr:cNvCxnSpPr/>
      </xdr:nvCxnSpPr>
      <xdr:spPr>
        <a:xfrm>
          <a:off x="18656300" y="9551619"/>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84877</xdr:rowOff>
    </xdr:from>
    <xdr:to>
      <xdr:col>28</xdr:col>
      <xdr:colOff>365125</xdr:colOff>
      <xdr:row>58</xdr:row>
      <xdr:rowOff>15027</xdr:rowOff>
    </xdr:to>
    <xdr:sp macro="" textlink="">
      <xdr:nvSpPr>
        <xdr:cNvPr id="773" name="フローチャート : 判断 772"/>
        <xdr:cNvSpPr/>
      </xdr:nvSpPr>
      <xdr:spPr>
        <a:xfrm>
          <a:off x="19494500" y="98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6154</xdr:rowOff>
    </xdr:from>
    <xdr:ext cx="469744" cy="259045"/>
    <xdr:sp macro="" textlink="">
      <xdr:nvSpPr>
        <xdr:cNvPr id="774" name="テキスト ボックス 773"/>
        <xdr:cNvSpPr txBox="1"/>
      </xdr:nvSpPr>
      <xdr:spPr>
        <a:xfrm>
          <a:off x="19310427" y="99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81082</xdr:rowOff>
    </xdr:from>
    <xdr:to>
      <xdr:col>27</xdr:col>
      <xdr:colOff>161925</xdr:colOff>
      <xdr:row>58</xdr:row>
      <xdr:rowOff>11232</xdr:rowOff>
    </xdr:to>
    <xdr:sp macro="" textlink="">
      <xdr:nvSpPr>
        <xdr:cNvPr id="775" name="フローチャート : 判断 774"/>
        <xdr:cNvSpPr/>
      </xdr:nvSpPr>
      <xdr:spPr>
        <a:xfrm>
          <a:off x="18605500" y="985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2359</xdr:rowOff>
    </xdr:from>
    <xdr:ext cx="469744" cy="259045"/>
    <xdr:sp macro="" textlink="">
      <xdr:nvSpPr>
        <xdr:cNvPr id="776" name="テキスト ボックス 775"/>
        <xdr:cNvSpPr txBox="1"/>
      </xdr:nvSpPr>
      <xdr:spPr>
        <a:xfrm>
          <a:off x="18421427" y="994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113315</xdr:rowOff>
    </xdr:from>
    <xdr:to>
      <xdr:col>32</xdr:col>
      <xdr:colOff>238125</xdr:colOff>
      <xdr:row>56</xdr:row>
      <xdr:rowOff>43465</xdr:rowOff>
    </xdr:to>
    <xdr:sp macro="" textlink="">
      <xdr:nvSpPr>
        <xdr:cNvPr id="782" name="円/楕円 781"/>
        <xdr:cNvSpPr/>
      </xdr:nvSpPr>
      <xdr:spPr>
        <a:xfrm>
          <a:off x="221107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136192</xdr:rowOff>
    </xdr:from>
    <xdr:ext cx="534377" cy="259045"/>
    <xdr:sp macro="" textlink="">
      <xdr:nvSpPr>
        <xdr:cNvPr id="783" name="貸付金該当値テキスト"/>
        <xdr:cNvSpPr txBox="1"/>
      </xdr:nvSpPr>
      <xdr:spPr>
        <a:xfrm>
          <a:off x="22212300" y="93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124470</xdr:rowOff>
    </xdr:from>
    <xdr:to>
      <xdr:col>31</xdr:col>
      <xdr:colOff>85725</xdr:colOff>
      <xdr:row>56</xdr:row>
      <xdr:rowOff>54620</xdr:rowOff>
    </xdr:to>
    <xdr:sp macro="" textlink="">
      <xdr:nvSpPr>
        <xdr:cNvPr id="784" name="円/楕円 783"/>
        <xdr:cNvSpPr/>
      </xdr:nvSpPr>
      <xdr:spPr>
        <a:xfrm>
          <a:off x="21272500" y="95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71147</xdr:rowOff>
    </xdr:from>
    <xdr:ext cx="534377" cy="259045"/>
    <xdr:sp macro="" textlink="">
      <xdr:nvSpPr>
        <xdr:cNvPr id="785" name="テキスト ボックス 784"/>
        <xdr:cNvSpPr txBox="1"/>
      </xdr:nvSpPr>
      <xdr:spPr>
        <a:xfrm>
          <a:off x="21056111" y="932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116286</xdr:rowOff>
    </xdr:from>
    <xdr:to>
      <xdr:col>29</xdr:col>
      <xdr:colOff>568325</xdr:colOff>
      <xdr:row>56</xdr:row>
      <xdr:rowOff>46436</xdr:rowOff>
    </xdr:to>
    <xdr:sp macro="" textlink="">
      <xdr:nvSpPr>
        <xdr:cNvPr id="786" name="円/楕円 785"/>
        <xdr:cNvSpPr/>
      </xdr:nvSpPr>
      <xdr:spPr>
        <a:xfrm>
          <a:off x="20383500" y="95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62963</xdr:rowOff>
    </xdr:from>
    <xdr:ext cx="534377" cy="259045"/>
    <xdr:sp macro="" textlink="">
      <xdr:nvSpPr>
        <xdr:cNvPr id="787" name="テキスト ボックス 786"/>
        <xdr:cNvSpPr txBox="1"/>
      </xdr:nvSpPr>
      <xdr:spPr>
        <a:xfrm>
          <a:off x="20167111" y="93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81539</xdr:rowOff>
    </xdr:from>
    <xdr:to>
      <xdr:col>28</xdr:col>
      <xdr:colOff>365125</xdr:colOff>
      <xdr:row>56</xdr:row>
      <xdr:rowOff>11689</xdr:rowOff>
    </xdr:to>
    <xdr:sp macro="" textlink="">
      <xdr:nvSpPr>
        <xdr:cNvPr id="788" name="円/楕円 787"/>
        <xdr:cNvSpPr/>
      </xdr:nvSpPr>
      <xdr:spPr>
        <a:xfrm>
          <a:off x="19494500" y="95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28216</xdr:rowOff>
    </xdr:from>
    <xdr:ext cx="534377" cy="259045"/>
    <xdr:sp macro="" textlink="">
      <xdr:nvSpPr>
        <xdr:cNvPr id="789" name="テキスト ボックス 788"/>
        <xdr:cNvSpPr txBox="1"/>
      </xdr:nvSpPr>
      <xdr:spPr>
        <a:xfrm>
          <a:off x="19278111" y="92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71069</xdr:rowOff>
    </xdr:from>
    <xdr:to>
      <xdr:col>27</xdr:col>
      <xdr:colOff>161925</xdr:colOff>
      <xdr:row>56</xdr:row>
      <xdr:rowOff>1219</xdr:rowOff>
    </xdr:to>
    <xdr:sp macro="" textlink="">
      <xdr:nvSpPr>
        <xdr:cNvPr id="790" name="円/楕円 789"/>
        <xdr:cNvSpPr/>
      </xdr:nvSpPr>
      <xdr:spPr>
        <a:xfrm>
          <a:off x="18605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17746</xdr:rowOff>
    </xdr:from>
    <xdr:ext cx="534377" cy="259045"/>
    <xdr:sp macro="" textlink="">
      <xdr:nvSpPr>
        <xdr:cNvPr id="791" name="テキスト ボックス 790"/>
        <xdr:cNvSpPr txBox="1"/>
      </xdr:nvSpPr>
      <xdr:spPr>
        <a:xfrm>
          <a:off x="18389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163894</xdr:rowOff>
    </xdr:from>
    <xdr:to>
      <xdr:col>32</xdr:col>
      <xdr:colOff>187325</xdr:colOff>
      <xdr:row>75</xdr:row>
      <xdr:rowOff>79807</xdr:rowOff>
    </xdr:to>
    <xdr:cxnSp macro="">
      <xdr:nvCxnSpPr>
        <xdr:cNvPr id="821" name="直線コネクタ 820"/>
        <xdr:cNvCxnSpPr/>
      </xdr:nvCxnSpPr>
      <xdr:spPr>
        <a:xfrm flipV="1">
          <a:off x="21323300" y="12851194"/>
          <a:ext cx="838200" cy="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2"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79807</xdr:rowOff>
    </xdr:from>
    <xdr:to>
      <xdr:col>31</xdr:col>
      <xdr:colOff>34925</xdr:colOff>
      <xdr:row>75</xdr:row>
      <xdr:rowOff>129756</xdr:rowOff>
    </xdr:to>
    <xdr:cxnSp macro="">
      <xdr:nvCxnSpPr>
        <xdr:cNvPr id="824" name="直線コネクタ 823"/>
        <xdr:cNvCxnSpPr/>
      </xdr:nvCxnSpPr>
      <xdr:spPr>
        <a:xfrm flipV="1">
          <a:off x="20434300" y="12938557"/>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114427</xdr:rowOff>
    </xdr:from>
    <xdr:to>
      <xdr:col>31</xdr:col>
      <xdr:colOff>85725</xdr:colOff>
      <xdr:row>74</xdr:row>
      <xdr:rowOff>44577</xdr:rowOff>
    </xdr:to>
    <xdr:sp macro="" textlink="">
      <xdr:nvSpPr>
        <xdr:cNvPr id="825" name="フローチャート : 判断 824"/>
        <xdr:cNvSpPr/>
      </xdr:nvSpPr>
      <xdr:spPr>
        <a:xfrm>
          <a:off x="21272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61104</xdr:rowOff>
    </xdr:from>
    <xdr:ext cx="534377" cy="259045"/>
    <xdr:sp macro="" textlink="">
      <xdr:nvSpPr>
        <xdr:cNvPr id="826" name="テキスト ボックス 825"/>
        <xdr:cNvSpPr txBox="1"/>
      </xdr:nvSpPr>
      <xdr:spPr>
        <a:xfrm>
          <a:off x="21056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129756</xdr:rowOff>
    </xdr:from>
    <xdr:to>
      <xdr:col>29</xdr:col>
      <xdr:colOff>517525</xdr:colOff>
      <xdr:row>75</xdr:row>
      <xdr:rowOff>152578</xdr:rowOff>
    </xdr:to>
    <xdr:cxnSp macro="">
      <xdr:nvCxnSpPr>
        <xdr:cNvPr id="827" name="直線コネクタ 826"/>
        <xdr:cNvCxnSpPr/>
      </xdr:nvCxnSpPr>
      <xdr:spPr>
        <a:xfrm flipV="1">
          <a:off x="19545300" y="12988506"/>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11176</xdr:rowOff>
    </xdr:from>
    <xdr:to>
      <xdr:col>29</xdr:col>
      <xdr:colOff>568325</xdr:colOff>
      <xdr:row>74</xdr:row>
      <xdr:rowOff>112776</xdr:rowOff>
    </xdr:to>
    <xdr:sp macro="" textlink="">
      <xdr:nvSpPr>
        <xdr:cNvPr id="828" name="フローチャート : 判断 827"/>
        <xdr:cNvSpPr/>
      </xdr:nvSpPr>
      <xdr:spPr>
        <a:xfrm>
          <a:off x="203835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129303</xdr:rowOff>
    </xdr:from>
    <xdr:ext cx="534377" cy="259045"/>
    <xdr:sp macro="" textlink="">
      <xdr:nvSpPr>
        <xdr:cNvPr id="829" name="テキスト ボックス 828"/>
        <xdr:cNvSpPr txBox="1"/>
      </xdr:nvSpPr>
      <xdr:spPr>
        <a:xfrm>
          <a:off x="20167111" y="124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117793</xdr:rowOff>
    </xdr:from>
    <xdr:to>
      <xdr:col>28</xdr:col>
      <xdr:colOff>314325</xdr:colOff>
      <xdr:row>75</xdr:row>
      <xdr:rowOff>152578</xdr:rowOff>
    </xdr:to>
    <xdr:cxnSp macro="">
      <xdr:nvCxnSpPr>
        <xdr:cNvPr id="830" name="直線コネクタ 829"/>
        <xdr:cNvCxnSpPr/>
      </xdr:nvCxnSpPr>
      <xdr:spPr>
        <a:xfrm>
          <a:off x="18656300" y="12976543"/>
          <a:ext cx="8890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41694</xdr:rowOff>
    </xdr:from>
    <xdr:to>
      <xdr:col>28</xdr:col>
      <xdr:colOff>365125</xdr:colOff>
      <xdr:row>74</xdr:row>
      <xdr:rowOff>143294</xdr:rowOff>
    </xdr:to>
    <xdr:sp macro="" textlink="">
      <xdr:nvSpPr>
        <xdr:cNvPr id="831" name="フローチャート : 判断 830"/>
        <xdr:cNvSpPr/>
      </xdr:nvSpPr>
      <xdr:spPr>
        <a:xfrm>
          <a:off x="19494500" y="127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159821</xdr:rowOff>
    </xdr:from>
    <xdr:ext cx="534377" cy="259045"/>
    <xdr:sp macro="" textlink="">
      <xdr:nvSpPr>
        <xdr:cNvPr id="832" name="テキスト ボックス 831"/>
        <xdr:cNvSpPr txBox="1"/>
      </xdr:nvSpPr>
      <xdr:spPr>
        <a:xfrm>
          <a:off x="19278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38608</xdr:rowOff>
    </xdr:from>
    <xdr:to>
      <xdr:col>27</xdr:col>
      <xdr:colOff>161925</xdr:colOff>
      <xdr:row>74</xdr:row>
      <xdr:rowOff>140208</xdr:rowOff>
    </xdr:to>
    <xdr:sp macro="" textlink="">
      <xdr:nvSpPr>
        <xdr:cNvPr id="833" name="フローチャート : 判断 832"/>
        <xdr:cNvSpPr/>
      </xdr:nvSpPr>
      <xdr:spPr>
        <a:xfrm>
          <a:off x="18605500" y="1272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156735</xdr:rowOff>
    </xdr:from>
    <xdr:ext cx="534377" cy="259045"/>
    <xdr:sp macro="" textlink="">
      <xdr:nvSpPr>
        <xdr:cNvPr id="834" name="テキスト ボックス 833"/>
        <xdr:cNvSpPr txBox="1"/>
      </xdr:nvSpPr>
      <xdr:spPr>
        <a:xfrm>
          <a:off x="18389111" y="12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113094</xdr:rowOff>
    </xdr:from>
    <xdr:to>
      <xdr:col>32</xdr:col>
      <xdr:colOff>238125</xdr:colOff>
      <xdr:row>75</xdr:row>
      <xdr:rowOff>43244</xdr:rowOff>
    </xdr:to>
    <xdr:sp macro="" textlink="">
      <xdr:nvSpPr>
        <xdr:cNvPr id="840" name="円/楕円 839"/>
        <xdr:cNvSpPr/>
      </xdr:nvSpPr>
      <xdr:spPr>
        <a:xfrm>
          <a:off x="22110700" y="128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91521</xdr:rowOff>
    </xdr:from>
    <xdr:ext cx="534377" cy="259045"/>
    <xdr:sp macro="" textlink="">
      <xdr:nvSpPr>
        <xdr:cNvPr id="841" name="繰出金該当値テキスト"/>
        <xdr:cNvSpPr txBox="1"/>
      </xdr:nvSpPr>
      <xdr:spPr>
        <a:xfrm>
          <a:off x="22212300" y="127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29007</xdr:rowOff>
    </xdr:from>
    <xdr:to>
      <xdr:col>31</xdr:col>
      <xdr:colOff>85725</xdr:colOff>
      <xdr:row>75</xdr:row>
      <xdr:rowOff>130607</xdr:rowOff>
    </xdr:to>
    <xdr:sp macro="" textlink="">
      <xdr:nvSpPr>
        <xdr:cNvPr id="842" name="円/楕円 841"/>
        <xdr:cNvSpPr/>
      </xdr:nvSpPr>
      <xdr:spPr>
        <a:xfrm>
          <a:off x="212725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121735</xdr:rowOff>
    </xdr:from>
    <xdr:ext cx="534377" cy="259045"/>
    <xdr:sp macro="" textlink="">
      <xdr:nvSpPr>
        <xdr:cNvPr id="843" name="テキスト ボックス 842"/>
        <xdr:cNvSpPr txBox="1"/>
      </xdr:nvSpPr>
      <xdr:spPr>
        <a:xfrm>
          <a:off x="21056111" y="129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78956</xdr:rowOff>
    </xdr:from>
    <xdr:to>
      <xdr:col>29</xdr:col>
      <xdr:colOff>568325</xdr:colOff>
      <xdr:row>76</xdr:row>
      <xdr:rowOff>9106</xdr:rowOff>
    </xdr:to>
    <xdr:sp macro="" textlink="">
      <xdr:nvSpPr>
        <xdr:cNvPr id="844" name="円/楕円 843"/>
        <xdr:cNvSpPr/>
      </xdr:nvSpPr>
      <xdr:spPr>
        <a:xfrm>
          <a:off x="20383500" y="129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233</xdr:rowOff>
    </xdr:from>
    <xdr:ext cx="534377" cy="259045"/>
    <xdr:sp macro="" textlink="">
      <xdr:nvSpPr>
        <xdr:cNvPr id="845" name="テキスト ボックス 844"/>
        <xdr:cNvSpPr txBox="1"/>
      </xdr:nvSpPr>
      <xdr:spPr>
        <a:xfrm>
          <a:off x="20167111" y="130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101778</xdr:rowOff>
    </xdr:from>
    <xdr:to>
      <xdr:col>28</xdr:col>
      <xdr:colOff>365125</xdr:colOff>
      <xdr:row>76</xdr:row>
      <xdr:rowOff>31927</xdr:rowOff>
    </xdr:to>
    <xdr:sp macro="" textlink="">
      <xdr:nvSpPr>
        <xdr:cNvPr id="846" name="円/楕円 845"/>
        <xdr:cNvSpPr/>
      </xdr:nvSpPr>
      <xdr:spPr>
        <a:xfrm>
          <a:off x="19494500" y="12960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23055</xdr:rowOff>
    </xdr:from>
    <xdr:ext cx="534377" cy="259045"/>
    <xdr:sp macro="" textlink="">
      <xdr:nvSpPr>
        <xdr:cNvPr id="847" name="テキスト ボックス 846"/>
        <xdr:cNvSpPr txBox="1"/>
      </xdr:nvSpPr>
      <xdr:spPr>
        <a:xfrm>
          <a:off x="19278111" y="130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66993</xdr:rowOff>
    </xdr:from>
    <xdr:to>
      <xdr:col>27</xdr:col>
      <xdr:colOff>161925</xdr:colOff>
      <xdr:row>75</xdr:row>
      <xdr:rowOff>168593</xdr:rowOff>
    </xdr:to>
    <xdr:sp macro="" textlink="">
      <xdr:nvSpPr>
        <xdr:cNvPr id="848" name="円/楕円 847"/>
        <xdr:cNvSpPr/>
      </xdr:nvSpPr>
      <xdr:spPr>
        <a:xfrm>
          <a:off x="18605500" y="129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159720</xdr:rowOff>
    </xdr:from>
    <xdr:ext cx="534377" cy="259045"/>
    <xdr:sp macro="" textlink="">
      <xdr:nvSpPr>
        <xdr:cNvPr id="849" name="テキスト ボックス 848"/>
        <xdr:cNvSpPr txBox="1"/>
      </xdr:nvSpPr>
      <xdr:spPr>
        <a:xfrm>
          <a:off x="18389111" y="130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歳出決算総額は、住民一人当たり ３８１，４７４円となっている。人件費は、住民一人当たり ５２，０７８円で、前年度決算と比較すると、支給人数の減に伴う、定年退職手当及び一般職給料の減により、△７１１円減となった。全国平均、静岡県平均、類似団体平均と比較して、いずれも下回っており、効率的な行政運営が行われている。これは、定員適正化計画に基づく職員の削減により人件費の抑制を進めたことが主な要因である。物件費は、住民一人当たり ６０，８４７円で、前年度決算と比較すると、ふるさと納税特産品等取扱業務委託料やステンドグラス美術館施設管理業務委託料などの新規事業により、４，８０２円増となった。</a:t>
          </a:r>
          <a:r>
            <a:rPr kumimoji="1" lang="ja-JP" altLang="ja-JP" sz="1200">
              <a:solidFill>
                <a:schemeClr val="dk1"/>
              </a:solidFill>
              <a:effectLst/>
              <a:latin typeface="+mn-lt"/>
              <a:ea typeface="+mn-ea"/>
              <a:cs typeface="+mn-cs"/>
            </a:rPr>
            <a:t>全国平均、静岡県平均、類似団体平均と比較して、いずれも</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回っており、</a:t>
          </a:r>
          <a:r>
            <a:rPr kumimoji="1" lang="ja-JP" altLang="en-US" sz="1200">
              <a:solidFill>
                <a:schemeClr val="dk1"/>
              </a:solidFill>
              <a:effectLst/>
              <a:latin typeface="+mn-lt"/>
              <a:ea typeface="+mn-ea"/>
              <a:cs typeface="+mn-cs"/>
            </a:rPr>
            <a:t>今後、施設の統廃合を含めた検討を継続するとともに、委託内容の見直しや経費節減に努める。扶助費は、住民一人当たり ５９，７１４円で、前年度決算と比較すると、私立保育園保育料運営費や放課後等デイサービス給付費等の増により、 １，１０３円増となった。</a:t>
          </a:r>
          <a:r>
            <a:rPr kumimoji="1" lang="ja-JP" altLang="ja-JP" sz="1200">
              <a:solidFill>
                <a:schemeClr val="dk1"/>
              </a:solidFill>
              <a:effectLst/>
              <a:latin typeface="+mn-lt"/>
              <a:ea typeface="+mn-ea"/>
              <a:cs typeface="+mn-cs"/>
            </a:rPr>
            <a:t>全国平均、静岡県平均、類似団体平均と比較して、いずれも</a:t>
          </a:r>
          <a:r>
            <a:rPr kumimoji="1" lang="ja-JP" altLang="en-US" sz="1200">
              <a:solidFill>
                <a:schemeClr val="dk1"/>
              </a:solidFill>
              <a:effectLst/>
              <a:latin typeface="+mn-lt"/>
              <a:ea typeface="+mn-ea"/>
              <a:cs typeface="+mn-cs"/>
            </a:rPr>
            <a:t>大きく</a:t>
          </a:r>
          <a:r>
            <a:rPr kumimoji="1" lang="ja-JP" altLang="ja-JP" sz="1200">
              <a:solidFill>
                <a:schemeClr val="dk1"/>
              </a:solidFill>
              <a:effectLst/>
              <a:latin typeface="+mn-lt"/>
              <a:ea typeface="+mn-ea"/>
              <a:cs typeface="+mn-cs"/>
            </a:rPr>
            <a:t>下回って</a:t>
          </a:r>
          <a:r>
            <a:rPr kumimoji="1" lang="ja-JP" altLang="en-US" sz="1200">
              <a:solidFill>
                <a:schemeClr val="dk1"/>
              </a:solidFill>
              <a:effectLst/>
              <a:latin typeface="+mn-lt"/>
              <a:ea typeface="+mn-ea"/>
              <a:cs typeface="+mn-cs"/>
            </a:rPr>
            <a:t>いる。補助費等は、住民一人当たり ３２，９６３円で、前年度決算と比較すると、新制度移行に伴う延長保育促進事業費補助金の減などにより、 △３３３円、３年連続の減となった。行財政改革審議会及び市独自の見直し等による補助金削減（補助内容の適正化）を進めたことが要因と考える。公債費は、住民一人当たり ４５，１７５円で、前年度決算と比較すると、平成２５年度合併特例債及び平成２３年度臨時財政対策債の元金償還開始等による元金償還金増により、５２０円増となった。</a:t>
          </a:r>
          <a:r>
            <a:rPr kumimoji="1" lang="ja-JP" altLang="ja-JP" sz="1200" b="0" i="0" u="none" strike="noStrike" kern="0" cap="none" spc="0" normalizeH="0" baseline="0" noProof="0">
              <a:ln>
                <a:noFill/>
              </a:ln>
              <a:solidFill>
                <a:prstClr val="black"/>
              </a:solidFill>
              <a:effectLst/>
              <a:uLnTx/>
              <a:uFillTx/>
              <a:latin typeface="+mn-lt"/>
              <a:ea typeface="+mn-ea"/>
              <a:cs typeface="+mn-cs"/>
            </a:rPr>
            <a:t>全国平均、静岡県平均、類似団体平均と比較して、いずれも</a:t>
          </a:r>
          <a:r>
            <a:rPr kumimoji="1" lang="ja-JP" altLang="en-US" sz="1200" b="0" i="0" u="none" strike="noStrike" kern="0" cap="none" spc="0" normalizeH="0" baseline="0" noProof="0">
              <a:ln>
                <a:noFill/>
              </a:ln>
              <a:solidFill>
                <a:prstClr val="black"/>
              </a:solidFill>
              <a:effectLst/>
              <a:uLnTx/>
              <a:uFillTx/>
              <a:latin typeface="+mn-lt"/>
              <a:ea typeface="+mn-ea"/>
              <a:cs typeface="+mn-cs"/>
            </a:rPr>
            <a:t>上</a:t>
          </a:r>
          <a:r>
            <a:rPr kumimoji="1" lang="ja-JP" altLang="ja-JP" sz="1200" b="0" i="0" u="none" strike="noStrike" kern="0" cap="none" spc="0" normalizeH="0" baseline="0" noProof="0">
              <a:ln>
                <a:noFill/>
              </a:ln>
              <a:solidFill>
                <a:prstClr val="black"/>
              </a:solidFill>
              <a:effectLst/>
              <a:uLnTx/>
              <a:uFillTx/>
              <a:latin typeface="+mn-lt"/>
              <a:ea typeface="+mn-ea"/>
              <a:cs typeface="+mn-cs"/>
            </a:rPr>
            <a:t>回って</a:t>
          </a:r>
          <a:r>
            <a:rPr kumimoji="1" lang="ja-JP" altLang="en-US" sz="1200" b="0" i="0" u="none" strike="noStrike" kern="0" cap="none" spc="0" normalizeH="0" baseline="0" noProof="0">
              <a:ln>
                <a:noFill/>
              </a:ln>
              <a:solidFill>
                <a:prstClr val="black"/>
              </a:solidFill>
              <a:effectLst/>
              <a:uLnTx/>
              <a:uFillTx/>
              <a:latin typeface="+mn-lt"/>
              <a:ea typeface="+mn-ea"/>
              <a:cs typeface="+mn-cs"/>
            </a:rPr>
            <a:t>いるが、これは、遅れていた公共施設の整備を推進するため積極的に地方債を活用してきたことなどが要因である。今後、地震・津波対策等の緊急的に対応すべき施策を推進しつつ、市債発行額をできるかぎり抑えるほか、繰上償還の実施により、公債費縮減を図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146101</xdr:rowOff>
    </xdr:from>
    <xdr:to>
      <xdr:col>6</xdr:col>
      <xdr:colOff>511175</xdr:colOff>
      <xdr:row>35</xdr:row>
      <xdr:rowOff>116383</xdr:rowOff>
    </xdr:to>
    <xdr:cxnSp macro="">
      <xdr:nvCxnSpPr>
        <xdr:cNvPr id="59" name="直線コネクタ 58"/>
        <xdr:cNvCxnSpPr/>
      </xdr:nvCxnSpPr>
      <xdr:spPr>
        <a:xfrm flipV="1">
          <a:off x="3797300" y="5975401"/>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116383</xdr:rowOff>
    </xdr:from>
    <xdr:to>
      <xdr:col>5</xdr:col>
      <xdr:colOff>358775</xdr:colOff>
      <xdr:row>36</xdr:row>
      <xdr:rowOff>71120</xdr:rowOff>
    </xdr:to>
    <xdr:cxnSp macro="">
      <xdr:nvCxnSpPr>
        <xdr:cNvPr id="62" name="直線コネクタ 61"/>
        <xdr:cNvCxnSpPr/>
      </xdr:nvCxnSpPr>
      <xdr:spPr>
        <a:xfrm flipV="1">
          <a:off x="2908300" y="6117133"/>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39522</xdr:rowOff>
    </xdr:from>
    <xdr:to>
      <xdr:col>5</xdr:col>
      <xdr:colOff>409575</xdr:colOff>
      <xdr:row>36</xdr:row>
      <xdr:rowOff>141122</xdr:rowOff>
    </xdr:to>
    <xdr:sp macro="" textlink="">
      <xdr:nvSpPr>
        <xdr:cNvPr id="63" name="フローチャート : 判断 62"/>
        <xdr:cNvSpPr/>
      </xdr:nvSpPr>
      <xdr:spPr>
        <a:xfrm>
          <a:off x="3746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132249</xdr:rowOff>
    </xdr:from>
    <xdr:ext cx="469744" cy="259045"/>
    <xdr:sp macro="" textlink="">
      <xdr:nvSpPr>
        <xdr:cNvPr id="64" name="テキスト ボックス 63"/>
        <xdr:cNvSpPr txBox="1"/>
      </xdr:nvSpPr>
      <xdr:spPr>
        <a:xfrm>
          <a:off x="3562427" y="63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140157</xdr:rowOff>
    </xdr:from>
    <xdr:to>
      <xdr:col>4</xdr:col>
      <xdr:colOff>155575</xdr:colOff>
      <xdr:row>36</xdr:row>
      <xdr:rowOff>71120</xdr:rowOff>
    </xdr:to>
    <xdr:cxnSp macro="">
      <xdr:nvCxnSpPr>
        <xdr:cNvPr id="65" name="直線コネクタ 64"/>
        <xdr:cNvCxnSpPr/>
      </xdr:nvCxnSpPr>
      <xdr:spPr>
        <a:xfrm>
          <a:off x="2019300" y="6140907"/>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64211</xdr:rowOff>
    </xdr:from>
    <xdr:to>
      <xdr:col>4</xdr:col>
      <xdr:colOff>206375</xdr:colOff>
      <xdr:row>36</xdr:row>
      <xdr:rowOff>165811</xdr:rowOff>
    </xdr:to>
    <xdr:sp macro="" textlink="">
      <xdr:nvSpPr>
        <xdr:cNvPr id="66" name="フローチャート : 判断 65"/>
        <xdr:cNvSpPr/>
      </xdr:nvSpPr>
      <xdr:spPr>
        <a:xfrm>
          <a:off x="2857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156938</xdr:rowOff>
    </xdr:from>
    <xdr:ext cx="469744" cy="259045"/>
    <xdr:sp macro="" textlink="">
      <xdr:nvSpPr>
        <xdr:cNvPr id="67" name="テキスト ボックス 66"/>
        <xdr:cNvSpPr txBox="1"/>
      </xdr:nvSpPr>
      <xdr:spPr>
        <a:xfrm>
          <a:off x="2673427" y="632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87122</xdr:rowOff>
    </xdr:from>
    <xdr:to>
      <xdr:col>2</xdr:col>
      <xdr:colOff>638175</xdr:colOff>
      <xdr:row>35</xdr:row>
      <xdr:rowOff>140157</xdr:rowOff>
    </xdr:to>
    <xdr:cxnSp macro="">
      <xdr:nvCxnSpPr>
        <xdr:cNvPr id="68" name="直線コネクタ 67"/>
        <xdr:cNvCxnSpPr/>
      </xdr:nvCxnSpPr>
      <xdr:spPr>
        <a:xfrm>
          <a:off x="1130300" y="5744972"/>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170739</xdr:rowOff>
    </xdr:from>
    <xdr:to>
      <xdr:col>3</xdr:col>
      <xdr:colOff>3175</xdr:colOff>
      <xdr:row>36</xdr:row>
      <xdr:rowOff>100889</xdr:rowOff>
    </xdr:to>
    <xdr:sp macro="" textlink="">
      <xdr:nvSpPr>
        <xdr:cNvPr id="69" name="フローチャート : 判断 68"/>
        <xdr:cNvSpPr/>
      </xdr:nvSpPr>
      <xdr:spPr>
        <a:xfrm>
          <a:off x="1968500" y="61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92016</xdr:rowOff>
    </xdr:from>
    <xdr:ext cx="469744" cy="259045"/>
    <xdr:sp macro="" textlink="">
      <xdr:nvSpPr>
        <xdr:cNvPr id="70" name="テキスト ボックス 69"/>
        <xdr:cNvSpPr txBox="1"/>
      </xdr:nvSpPr>
      <xdr:spPr>
        <a:xfrm>
          <a:off x="1784427" y="62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71" name="フローチャート :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39895</xdr:rowOff>
    </xdr:from>
    <xdr:ext cx="469744" cy="259045"/>
    <xdr:sp macro="" textlink="">
      <xdr:nvSpPr>
        <xdr:cNvPr id="72" name="テキスト ボックス 71"/>
        <xdr:cNvSpPr txBox="1"/>
      </xdr:nvSpPr>
      <xdr:spPr>
        <a:xfrm>
          <a:off x="895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95301</xdr:rowOff>
    </xdr:from>
    <xdr:to>
      <xdr:col>6</xdr:col>
      <xdr:colOff>561975</xdr:colOff>
      <xdr:row>35</xdr:row>
      <xdr:rowOff>25451</xdr:rowOff>
    </xdr:to>
    <xdr:sp macro="" textlink="">
      <xdr:nvSpPr>
        <xdr:cNvPr id="78" name="円/楕円 77"/>
        <xdr:cNvSpPr/>
      </xdr:nvSpPr>
      <xdr:spPr>
        <a:xfrm>
          <a:off x="45847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118178</xdr:rowOff>
    </xdr:from>
    <xdr:ext cx="469744" cy="259045"/>
    <xdr:sp macro="" textlink="">
      <xdr:nvSpPr>
        <xdr:cNvPr id="79" name="議会費該当値テキスト"/>
        <xdr:cNvSpPr txBox="1"/>
      </xdr:nvSpPr>
      <xdr:spPr>
        <a:xfrm>
          <a:off x="4686300" y="577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65583</xdr:rowOff>
    </xdr:from>
    <xdr:to>
      <xdr:col>5</xdr:col>
      <xdr:colOff>409575</xdr:colOff>
      <xdr:row>35</xdr:row>
      <xdr:rowOff>167183</xdr:rowOff>
    </xdr:to>
    <xdr:sp macro="" textlink="">
      <xdr:nvSpPr>
        <xdr:cNvPr id="80" name="円/楕円 79"/>
        <xdr:cNvSpPr/>
      </xdr:nvSpPr>
      <xdr:spPr>
        <a:xfrm>
          <a:off x="3746500" y="60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12260</xdr:rowOff>
    </xdr:from>
    <xdr:ext cx="469744" cy="259045"/>
    <xdr:sp macro="" textlink="">
      <xdr:nvSpPr>
        <xdr:cNvPr id="81" name="テキスト ボックス 80"/>
        <xdr:cNvSpPr txBox="1"/>
      </xdr:nvSpPr>
      <xdr:spPr>
        <a:xfrm>
          <a:off x="3562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20320</xdr:rowOff>
    </xdr:from>
    <xdr:to>
      <xdr:col>4</xdr:col>
      <xdr:colOff>206375</xdr:colOff>
      <xdr:row>36</xdr:row>
      <xdr:rowOff>121920</xdr:rowOff>
    </xdr:to>
    <xdr:sp macro="" textlink="">
      <xdr:nvSpPr>
        <xdr:cNvPr id="82" name="円/楕円 81"/>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138447</xdr:rowOff>
    </xdr:from>
    <xdr:ext cx="469744" cy="259045"/>
    <xdr:sp macro="" textlink="">
      <xdr:nvSpPr>
        <xdr:cNvPr id="83" name="テキスト ボックス 82"/>
        <xdr:cNvSpPr txBox="1"/>
      </xdr:nvSpPr>
      <xdr:spPr>
        <a:xfrm>
          <a:off x="2673427"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89357</xdr:rowOff>
    </xdr:from>
    <xdr:to>
      <xdr:col>3</xdr:col>
      <xdr:colOff>3175</xdr:colOff>
      <xdr:row>36</xdr:row>
      <xdr:rowOff>19507</xdr:rowOff>
    </xdr:to>
    <xdr:sp macro="" textlink="">
      <xdr:nvSpPr>
        <xdr:cNvPr id="84" name="円/楕円 83"/>
        <xdr:cNvSpPr/>
      </xdr:nvSpPr>
      <xdr:spPr>
        <a:xfrm>
          <a:off x="1968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36034</xdr:rowOff>
    </xdr:from>
    <xdr:ext cx="469744" cy="259045"/>
    <xdr:sp macro="" textlink="">
      <xdr:nvSpPr>
        <xdr:cNvPr id="85" name="テキスト ボックス 84"/>
        <xdr:cNvSpPr txBox="1"/>
      </xdr:nvSpPr>
      <xdr:spPr>
        <a:xfrm>
          <a:off x="1784427" y="58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36322</xdr:rowOff>
    </xdr:from>
    <xdr:to>
      <xdr:col>1</xdr:col>
      <xdr:colOff>485775</xdr:colOff>
      <xdr:row>33</xdr:row>
      <xdr:rowOff>137922</xdr:rowOff>
    </xdr:to>
    <xdr:sp macro="" textlink="">
      <xdr:nvSpPr>
        <xdr:cNvPr id="86" name="円/楕円 85"/>
        <xdr:cNvSpPr/>
      </xdr:nvSpPr>
      <xdr:spPr>
        <a:xfrm>
          <a:off x="1079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154449</xdr:rowOff>
    </xdr:from>
    <xdr:ext cx="469744" cy="259045"/>
    <xdr:sp macro="" textlink="">
      <xdr:nvSpPr>
        <xdr:cNvPr id="87" name="テキスト ボックス 86"/>
        <xdr:cNvSpPr txBox="1"/>
      </xdr:nvSpPr>
      <xdr:spPr>
        <a:xfrm>
          <a:off x="895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23571</xdr:rowOff>
    </xdr:from>
    <xdr:to>
      <xdr:col>6</xdr:col>
      <xdr:colOff>511175</xdr:colOff>
      <xdr:row>57</xdr:row>
      <xdr:rowOff>38240</xdr:rowOff>
    </xdr:to>
    <xdr:cxnSp macro="">
      <xdr:nvCxnSpPr>
        <xdr:cNvPr id="117" name="直線コネクタ 116"/>
        <xdr:cNvCxnSpPr/>
      </xdr:nvCxnSpPr>
      <xdr:spPr>
        <a:xfrm>
          <a:off x="3797300" y="9796221"/>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99066</xdr:rowOff>
    </xdr:from>
    <xdr:to>
      <xdr:col>5</xdr:col>
      <xdr:colOff>358775</xdr:colOff>
      <xdr:row>57</xdr:row>
      <xdr:rowOff>23571</xdr:rowOff>
    </xdr:to>
    <xdr:cxnSp macro="">
      <xdr:nvCxnSpPr>
        <xdr:cNvPr id="120" name="直線コネクタ 119"/>
        <xdr:cNvCxnSpPr/>
      </xdr:nvCxnSpPr>
      <xdr:spPr>
        <a:xfrm>
          <a:off x="2908300" y="9700266"/>
          <a:ext cx="889000" cy="9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148565</xdr:rowOff>
    </xdr:from>
    <xdr:to>
      <xdr:col>5</xdr:col>
      <xdr:colOff>409575</xdr:colOff>
      <xdr:row>55</xdr:row>
      <xdr:rowOff>78715</xdr:rowOff>
    </xdr:to>
    <xdr:sp macro="" textlink="">
      <xdr:nvSpPr>
        <xdr:cNvPr id="121" name="フローチャート : 判断 120"/>
        <xdr:cNvSpPr/>
      </xdr:nvSpPr>
      <xdr:spPr>
        <a:xfrm>
          <a:off x="3746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95242</xdr:rowOff>
    </xdr:from>
    <xdr:ext cx="534377" cy="259045"/>
    <xdr:sp macro="" textlink="">
      <xdr:nvSpPr>
        <xdr:cNvPr id="122" name="テキスト ボックス 121"/>
        <xdr:cNvSpPr txBox="1"/>
      </xdr:nvSpPr>
      <xdr:spPr>
        <a:xfrm>
          <a:off x="3530111"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23571</xdr:rowOff>
    </xdr:from>
    <xdr:to>
      <xdr:col>4</xdr:col>
      <xdr:colOff>155575</xdr:colOff>
      <xdr:row>56</xdr:row>
      <xdr:rowOff>99066</xdr:rowOff>
    </xdr:to>
    <xdr:cxnSp macro="">
      <xdr:nvCxnSpPr>
        <xdr:cNvPr id="123" name="直線コネクタ 122"/>
        <xdr:cNvCxnSpPr/>
      </xdr:nvCxnSpPr>
      <xdr:spPr>
        <a:xfrm>
          <a:off x="2019300" y="9624771"/>
          <a:ext cx="889000" cy="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116942</xdr:rowOff>
    </xdr:from>
    <xdr:to>
      <xdr:col>4</xdr:col>
      <xdr:colOff>206375</xdr:colOff>
      <xdr:row>55</xdr:row>
      <xdr:rowOff>47092</xdr:rowOff>
    </xdr:to>
    <xdr:sp macro="" textlink="">
      <xdr:nvSpPr>
        <xdr:cNvPr id="124" name="フローチャート : 判断 123"/>
        <xdr:cNvSpPr/>
      </xdr:nvSpPr>
      <xdr:spPr>
        <a:xfrm>
          <a:off x="2857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63619</xdr:rowOff>
    </xdr:from>
    <xdr:ext cx="534377" cy="259045"/>
    <xdr:sp macro="" textlink="">
      <xdr:nvSpPr>
        <xdr:cNvPr id="125" name="テキスト ボックス 124"/>
        <xdr:cNvSpPr txBox="1"/>
      </xdr:nvSpPr>
      <xdr:spPr>
        <a:xfrm>
          <a:off x="2641111" y="91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23571</xdr:rowOff>
    </xdr:from>
    <xdr:to>
      <xdr:col>2</xdr:col>
      <xdr:colOff>638175</xdr:colOff>
      <xdr:row>57</xdr:row>
      <xdr:rowOff>64167</xdr:rowOff>
    </xdr:to>
    <xdr:cxnSp macro="">
      <xdr:nvCxnSpPr>
        <xdr:cNvPr id="126" name="直線コネクタ 125"/>
        <xdr:cNvCxnSpPr/>
      </xdr:nvCxnSpPr>
      <xdr:spPr>
        <a:xfrm flipV="1">
          <a:off x="1130300" y="9624771"/>
          <a:ext cx="889000" cy="2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133362</xdr:rowOff>
    </xdr:from>
    <xdr:to>
      <xdr:col>3</xdr:col>
      <xdr:colOff>3175</xdr:colOff>
      <xdr:row>55</xdr:row>
      <xdr:rowOff>63512</xdr:rowOff>
    </xdr:to>
    <xdr:sp macro="" textlink="">
      <xdr:nvSpPr>
        <xdr:cNvPr id="127" name="フローチャート : 判断 126"/>
        <xdr:cNvSpPr/>
      </xdr:nvSpPr>
      <xdr:spPr>
        <a:xfrm>
          <a:off x="1968500" y="939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80039</xdr:rowOff>
    </xdr:from>
    <xdr:ext cx="534377" cy="259045"/>
    <xdr:sp macro="" textlink="">
      <xdr:nvSpPr>
        <xdr:cNvPr id="128" name="テキスト ボックス 127"/>
        <xdr:cNvSpPr txBox="1"/>
      </xdr:nvSpPr>
      <xdr:spPr>
        <a:xfrm>
          <a:off x="175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34417</xdr:rowOff>
    </xdr:from>
    <xdr:to>
      <xdr:col>1</xdr:col>
      <xdr:colOff>485775</xdr:colOff>
      <xdr:row>55</xdr:row>
      <xdr:rowOff>136017</xdr:rowOff>
    </xdr:to>
    <xdr:sp macro="" textlink="">
      <xdr:nvSpPr>
        <xdr:cNvPr id="129" name="フローチャート : 判断 128"/>
        <xdr:cNvSpPr/>
      </xdr:nvSpPr>
      <xdr:spPr>
        <a:xfrm>
          <a:off x="1079500" y="94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152544</xdr:rowOff>
    </xdr:from>
    <xdr:ext cx="534377" cy="259045"/>
    <xdr:sp macro="" textlink="">
      <xdr:nvSpPr>
        <xdr:cNvPr id="130" name="テキスト ボックス 129"/>
        <xdr:cNvSpPr txBox="1"/>
      </xdr:nvSpPr>
      <xdr:spPr>
        <a:xfrm>
          <a:off x="863111" y="92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158890</xdr:rowOff>
    </xdr:from>
    <xdr:to>
      <xdr:col>6</xdr:col>
      <xdr:colOff>561975</xdr:colOff>
      <xdr:row>57</xdr:row>
      <xdr:rowOff>89040</xdr:rowOff>
    </xdr:to>
    <xdr:sp macro="" textlink="">
      <xdr:nvSpPr>
        <xdr:cNvPr id="136" name="円/楕円 135"/>
        <xdr:cNvSpPr/>
      </xdr:nvSpPr>
      <xdr:spPr>
        <a:xfrm>
          <a:off x="4584700" y="97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137317</xdr:rowOff>
    </xdr:from>
    <xdr:ext cx="534377" cy="259045"/>
    <xdr:sp macro="" textlink="">
      <xdr:nvSpPr>
        <xdr:cNvPr id="137" name="総務費該当値テキスト"/>
        <xdr:cNvSpPr txBox="1"/>
      </xdr:nvSpPr>
      <xdr:spPr>
        <a:xfrm>
          <a:off x="4686300" y="97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144221</xdr:rowOff>
    </xdr:from>
    <xdr:to>
      <xdr:col>5</xdr:col>
      <xdr:colOff>409575</xdr:colOff>
      <xdr:row>57</xdr:row>
      <xdr:rowOff>74371</xdr:rowOff>
    </xdr:to>
    <xdr:sp macro="" textlink="">
      <xdr:nvSpPr>
        <xdr:cNvPr id="138" name="円/楕円 137"/>
        <xdr:cNvSpPr/>
      </xdr:nvSpPr>
      <xdr:spPr>
        <a:xfrm>
          <a:off x="3746500" y="97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65498</xdr:rowOff>
    </xdr:from>
    <xdr:ext cx="534377" cy="259045"/>
    <xdr:sp macro="" textlink="">
      <xdr:nvSpPr>
        <xdr:cNvPr id="139" name="テキスト ボックス 138"/>
        <xdr:cNvSpPr txBox="1"/>
      </xdr:nvSpPr>
      <xdr:spPr>
        <a:xfrm>
          <a:off x="3530111" y="98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48266</xdr:rowOff>
    </xdr:from>
    <xdr:to>
      <xdr:col>4</xdr:col>
      <xdr:colOff>206375</xdr:colOff>
      <xdr:row>56</xdr:row>
      <xdr:rowOff>149866</xdr:rowOff>
    </xdr:to>
    <xdr:sp macro="" textlink="">
      <xdr:nvSpPr>
        <xdr:cNvPr id="140" name="円/楕円 139"/>
        <xdr:cNvSpPr/>
      </xdr:nvSpPr>
      <xdr:spPr>
        <a:xfrm>
          <a:off x="2857500" y="9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140993</xdr:rowOff>
    </xdr:from>
    <xdr:ext cx="534377" cy="259045"/>
    <xdr:sp macro="" textlink="">
      <xdr:nvSpPr>
        <xdr:cNvPr id="141" name="テキスト ボックス 140"/>
        <xdr:cNvSpPr txBox="1"/>
      </xdr:nvSpPr>
      <xdr:spPr>
        <a:xfrm>
          <a:off x="2641111" y="97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144221</xdr:rowOff>
    </xdr:from>
    <xdr:to>
      <xdr:col>3</xdr:col>
      <xdr:colOff>3175</xdr:colOff>
      <xdr:row>56</xdr:row>
      <xdr:rowOff>74371</xdr:rowOff>
    </xdr:to>
    <xdr:sp macro="" textlink="">
      <xdr:nvSpPr>
        <xdr:cNvPr id="142" name="円/楕円 141"/>
        <xdr:cNvSpPr/>
      </xdr:nvSpPr>
      <xdr:spPr>
        <a:xfrm>
          <a:off x="1968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65498</xdr:rowOff>
    </xdr:from>
    <xdr:ext cx="534377" cy="259045"/>
    <xdr:sp macro="" textlink="">
      <xdr:nvSpPr>
        <xdr:cNvPr id="143" name="テキスト ボックス 142"/>
        <xdr:cNvSpPr txBox="1"/>
      </xdr:nvSpPr>
      <xdr:spPr>
        <a:xfrm>
          <a:off x="1752111" y="96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13367</xdr:rowOff>
    </xdr:from>
    <xdr:to>
      <xdr:col>1</xdr:col>
      <xdr:colOff>485775</xdr:colOff>
      <xdr:row>57</xdr:row>
      <xdr:rowOff>114967</xdr:rowOff>
    </xdr:to>
    <xdr:sp macro="" textlink="">
      <xdr:nvSpPr>
        <xdr:cNvPr id="144" name="円/楕円 143"/>
        <xdr:cNvSpPr/>
      </xdr:nvSpPr>
      <xdr:spPr>
        <a:xfrm>
          <a:off x="1079500" y="97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106094</xdr:rowOff>
    </xdr:from>
    <xdr:ext cx="534377" cy="259045"/>
    <xdr:sp macro="" textlink="">
      <xdr:nvSpPr>
        <xdr:cNvPr id="145" name="テキスト ボックス 144"/>
        <xdr:cNvSpPr txBox="1"/>
      </xdr:nvSpPr>
      <xdr:spPr>
        <a:xfrm>
          <a:off x="863111" y="98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129429</xdr:rowOff>
    </xdr:from>
    <xdr:to>
      <xdr:col>6</xdr:col>
      <xdr:colOff>511175</xdr:colOff>
      <xdr:row>77</xdr:row>
      <xdr:rowOff>103254</xdr:rowOff>
    </xdr:to>
    <xdr:cxnSp macro="">
      <xdr:nvCxnSpPr>
        <xdr:cNvPr id="177" name="直線コネクタ 176"/>
        <xdr:cNvCxnSpPr/>
      </xdr:nvCxnSpPr>
      <xdr:spPr>
        <a:xfrm flipV="1">
          <a:off x="3797300" y="13159629"/>
          <a:ext cx="8382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103254</xdr:rowOff>
    </xdr:from>
    <xdr:to>
      <xdr:col>5</xdr:col>
      <xdr:colOff>358775</xdr:colOff>
      <xdr:row>78</xdr:row>
      <xdr:rowOff>7046</xdr:rowOff>
    </xdr:to>
    <xdr:cxnSp macro="">
      <xdr:nvCxnSpPr>
        <xdr:cNvPr id="180" name="直線コネクタ 179"/>
        <xdr:cNvCxnSpPr/>
      </xdr:nvCxnSpPr>
      <xdr:spPr>
        <a:xfrm flipV="1">
          <a:off x="2908300" y="13304904"/>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1" name="フローチャート : 判断 180"/>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151575</xdr:rowOff>
    </xdr:from>
    <xdr:ext cx="599010" cy="259045"/>
    <xdr:sp macro="" textlink="">
      <xdr:nvSpPr>
        <xdr:cNvPr id="182" name="テキスト ボックス 181"/>
        <xdr:cNvSpPr txBox="1"/>
      </xdr:nvSpPr>
      <xdr:spPr>
        <a:xfrm>
          <a:off x="3497794"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7046</xdr:rowOff>
    </xdr:from>
    <xdr:to>
      <xdr:col>4</xdr:col>
      <xdr:colOff>155575</xdr:colOff>
      <xdr:row>78</xdr:row>
      <xdr:rowOff>72574</xdr:rowOff>
    </xdr:to>
    <xdr:cxnSp macro="">
      <xdr:nvCxnSpPr>
        <xdr:cNvPr id="183" name="直線コネクタ 182"/>
        <xdr:cNvCxnSpPr/>
      </xdr:nvCxnSpPr>
      <xdr:spPr>
        <a:xfrm flipV="1">
          <a:off x="2019300" y="13380146"/>
          <a:ext cx="889000" cy="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4" name="フローチャート : 判断 183"/>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102933</xdr:rowOff>
    </xdr:from>
    <xdr:ext cx="599010" cy="259045"/>
    <xdr:sp macro="" textlink="">
      <xdr:nvSpPr>
        <xdr:cNvPr id="185" name="テキスト ボックス 184"/>
        <xdr:cNvSpPr txBox="1"/>
      </xdr:nvSpPr>
      <xdr:spPr>
        <a:xfrm>
          <a:off x="2608794" y="127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7651</xdr:rowOff>
    </xdr:from>
    <xdr:to>
      <xdr:col>2</xdr:col>
      <xdr:colOff>638175</xdr:colOff>
      <xdr:row>78</xdr:row>
      <xdr:rowOff>72574</xdr:rowOff>
    </xdr:to>
    <xdr:cxnSp macro="">
      <xdr:nvCxnSpPr>
        <xdr:cNvPr id="186" name="直線コネクタ 185"/>
        <xdr:cNvCxnSpPr/>
      </xdr:nvCxnSpPr>
      <xdr:spPr>
        <a:xfrm>
          <a:off x="1130300" y="13380751"/>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87" name="フローチャート : 判断 186"/>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109807</xdr:rowOff>
    </xdr:from>
    <xdr:ext cx="599010" cy="259045"/>
    <xdr:sp macro="" textlink="">
      <xdr:nvSpPr>
        <xdr:cNvPr id="188" name="テキスト ボックス 187"/>
        <xdr:cNvSpPr txBox="1"/>
      </xdr:nvSpPr>
      <xdr:spPr>
        <a:xfrm>
          <a:off x="1719794" y="127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89" name="フローチャート : 判断 188"/>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121008</xdr:rowOff>
    </xdr:from>
    <xdr:ext cx="599010" cy="259045"/>
    <xdr:sp macro="" textlink="">
      <xdr:nvSpPr>
        <xdr:cNvPr id="190" name="テキスト ボックス 189"/>
        <xdr:cNvSpPr txBox="1"/>
      </xdr:nvSpPr>
      <xdr:spPr>
        <a:xfrm>
          <a:off x="830794" y="128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78629</xdr:rowOff>
    </xdr:from>
    <xdr:to>
      <xdr:col>6</xdr:col>
      <xdr:colOff>561975</xdr:colOff>
      <xdr:row>77</xdr:row>
      <xdr:rowOff>8779</xdr:rowOff>
    </xdr:to>
    <xdr:sp macro="" textlink="">
      <xdr:nvSpPr>
        <xdr:cNvPr id="196" name="円/楕円 195"/>
        <xdr:cNvSpPr/>
      </xdr:nvSpPr>
      <xdr:spPr>
        <a:xfrm>
          <a:off x="4584700" y="131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57056</xdr:rowOff>
    </xdr:from>
    <xdr:ext cx="599010" cy="259045"/>
    <xdr:sp macro="" textlink="">
      <xdr:nvSpPr>
        <xdr:cNvPr id="197" name="民生費該当値テキスト"/>
        <xdr:cNvSpPr txBox="1"/>
      </xdr:nvSpPr>
      <xdr:spPr>
        <a:xfrm>
          <a:off x="4686300" y="1308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52454</xdr:rowOff>
    </xdr:from>
    <xdr:to>
      <xdr:col>5</xdr:col>
      <xdr:colOff>409575</xdr:colOff>
      <xdr:row>77</xdr:row>
      <xdr:rowOff>154054</xdr:rowOff>
    </xdr:to>
    <xdr:sp macro="" textlink="">
      <xdr:nvSpPr>
        <xdr:cNvPr id="198" name="円/楕円 197"/>
        <xdr:cNvSpPr/>
      </xdr:nvSpPr>
      <xdr:spPr>
        <a:xfrm>
          <a:off x="3746500" y="132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145181</xdr:rowOff>
    </xdr:from>
    <xdr:ext cx="599010" cy="259045"/>
    <xdr:sp macro="" textlink="">
      <xdr:nvSpPr>
        <xdr:cNvPr id="199" name="テキスト ボックス 198"/>
        <xdr:cNvSpPr txBox="1"/>
      </xdr:nvSpPr>
      <xdr:spPr>
        <a:xfrm>
          <a:off x="3497794" y="13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127696</xdr:rowOff>
    </xdr:from>
    <xdr:to>
      <xdr:col>4</xdr:col>
      <xdr:colOff>206375</xdr:colOff>
      <xdr:row>78</xdr:row>
      <xdr:rowOff>57846</xdr:rowOff>
    </xdr:to>
    <xdr:sp macro="" textlink="">
      <xdr:nvSpPr>
        <xdr:cNvPr id="200" name="円/楕円 199"/>
        <xdr:cNvSpPr/>
      </xdr:nvSpPr>
      <xdr:spPr>
        <a:xfrm>
          <a:off x="2857500" y="1332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48973</xdr:rowOff>
    </xdr:from>
    <xdr:ext cx="534377" cy="259045"/>
    <xdr:sp macro="" textlink="">
      <xdr:nvSpPr>
        <xdr:cNvPr id="201" name="テキスト ボックス 200"/>
        <xdr:cNvSpPr txBox="1"/>
      </xdr:nvSpPr>
      <xdr:spPr>
        <a:xfrm>
          <a:off x="2641111" y="134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21774</xdr:rowOff>
    </xdr:from>
    <xdr:to>
      <xdr:col>3</xdr:col>
      <xdr:colOff>3175</xdr:colOff>
      <xdr:row>78</xdr:row>
      <xdr:rowOff>123374</xdr:rowOff>
    </xdr:to>
    <xdr:sp macro="" textlink="">
      <xdr:nvSpPr>
        <xdr:cNvPr id="202" name="円/楕円 201"/>
        <xdr:cNvSpPr/>
      </xdr:nvSpPr>
      <xdr:spPr>
        <a:xfrm>
          <a:off x="1968500" y="133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114501</xdr:rowOff>
    </xdr:from>
    <xdr:ext cx="534377" cy="259045"/>
    <xdr:sp macro="" textlink="">
      <xdr:nvSpPr>
        <xdr:cNvPr id="203" name="テキスト ボックス 202"/>
        <xdr:cNvSpPr txBox="1"/>
      </xdr:nvSpPr>
      <xdr:spPr>
        <a:xfrm>
          <a:off x="1752111" y="134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128301</xdr:rowOff>
    </xdr:from>
    <xdr:to>
      <xdr:col>1</xdr:col>
      <xdr:colOff>485775</xdr:colOff>
      <xdr:row>78</xdr:row>
      <xdr:rowOff>58451</xdr:rowOff>
    </xdr:to>
    <xdr:sp macro="" textlink="">
      <xdr:nvSpPr>
        <xdr:cNvPr id="204" name="円/楕円 203"/>
        <xdr:cNvSpPr/>
      </xdr:nvSpPr>
      <xdr:spPr>
        <a:xfrm>
          <a:off x="1079500" y="133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49578</xdr:rowOff>
    </xdr:from>
    <xdr:ext cx="534377" cy="259045"/>
    <xdr:sp macro="" textlink="">
      <xdr:nvSpPr>
        <xdr:cNvPr id="205" name="テキスト ボックス 204"/>
        <xdr:cNvSpPr txBox="1"/>
      </xdr:nvSpPr>
      <xdr:spPr>
        <a:xfrm>
          <a:off x="863111" y="1342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155093</xdr:rowOff>
    </xdr:from>
    <xdr:to>
      <xdr:col>6</xdr:col>
      <xdr:colOff>510540</xdr:colOff>
      <xdr:row>99</xdr:row>
      <xdr:rowOff>23113</xdr:rowOff>
    </xdr:to>
    <xdr:cxnSp macro="">
      <xdr:nvCxnSpPr>
        <xdr:cNvPr id="230" name="直線コネクタ 229"/>
        <xdr:cNvCxnSpPr/>
      </xdr:nvCxnSpPr>
      <xdr:spPr>
        <a:xfrm flipV="1">
          <a:off x="4633595" y="15928493"/>
          <a:ext cx="1270" cy="106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26940</xdr:rowOff>
    </xdr:from>
    <xdr:ext cx="534377" cy="259045"/>
    <xdr:sp macro="" textlink="">
      <xdr:nvSpPr>
        <xdr:cNvPr id="231" name="衛生費最小値テキスト"/>
        <xdr:cNvSpPr txBox="1"/>
      </xdr:nvSpPr>
      <xdr:spPr>
        <a:xfrm>
          <a:off x="4686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99</xdr:row>
      <xdr:rowOff>23113</xdr:rowOff>
    </xdr:from>
    <xdr:to>
      <xdr:col>6</xdr:col>
      <xdr:colOff>600075</xdr:colOff>
      <xdr:row>99</xdr:row>
      <xdr:rowOff>23113</xdr:rowOff>
    </xdr:to>
    <xdr:cxnSp macro="">
      <xdr:nvCxnSpPr>
        <xdr:cNvPr id="232" name="直線コネクタ 231"/>
        <xdr:cNvCxnSpPr/>
      </xdr:nvCxnSpPr>
      <xdr:spPr>
        <a:xfrm>
          <a:off x="4546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101770</xdr:rowOff>
    </xdr:from>
    <xdr:ext cx="534377" cy="259045"/>
    <xdr:sp macro="" textlink="">
      <xdr:nvSpPr>
        <xdr:cNvPr id="233" name="衛生費最大値テキスト"/>
        <xdr:cNvSpPr txBox="1"/>
      </xdr:nvSpPr>
      <xdr:spPr>
        <a:xfrm>
          <a:off x="4686300" y="157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92</xdr:row>
      <xdr:rowOff>155093</xdr:rowOff>
    </xdr:from>
    <xdr:to>
      <xdr:col>6</xdr:col>
      <xdr:colOff>600075</xdr:colOff>
      <xdr:row>92</xdr:row>
      <xdr:rowOff>155093</xdr:rowOff>
    </xdr:to>
    <xdr:cxnSp macro="">
      <xdr:nvCxnSpPr>
        <xdr:cNvPr id="234" name="直線コネクタ 233"/>
        <xdr:cNvCxnSpPr/>
      </xdr:nvCxnSpPr>
      <xdr:spPr>
        <a:xfrm>
          <a:off x="4546600" y="1592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144538</xdr:rowOff>
    </xdr:from>
    <xdr:to>
      <xdr:col>6</xdr:col>
      <xdr:colOff>511175</xdr:colOff>
      <xdr:row>93</xdr:row>
      <xdr:rowOff>168847</xdr:rowOff>
    </xdr:to>
    <xdr:cxnSp macro="">
      <xdr:nvCxnSpPr>
        <xdr:cNvPr id="235" name="直線コネクタ 234"/>
        <xdr:cNvCxnSpPr/>
      </xdr:nvCxnSpPr>
      <xdr:spPr>
        <a:xfrm flipV="1">
          <a:off x="3797300" y="16089388"/>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35132</xdr:rowOff>
    </xdr:from>
    <xdr:ext cx="534377" cy="259045"/>
    <xdr:sp macro="" textlink="">
      <xdr:nvSpPr>
        <xdr:cNvPr id="236" name="衛生費平均値テキスト"/>
        <xdr:cNvSpPr txBox="1"/>
      </xdr:nvSpPr>
      <xdr:spPr>
        <a:xfrm>
          <a:off x="4686300" y="1649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56705</xdr:rowOff>
    </xdr:from>
    <xdr:to>
      <xdr:col>6</xdr:col>
      <xdr:colOff>561975</xdr:colOff>
      <xdr:row>96</xdr:row>
      <xdr:rowOff>158305</xdr:rowOff>
    </xdr:to>
    <xdr:sp macro="" textlink="">
      <xdr:nvSpPr>
        <xdr:cNvPr id="237" name="フローチャート : 判断 236"/>
        <xdr:cNvSpPr/>
      </xdr:nvSpPr>
      <xdr:spPr>
        <a:xfrm>
          <a:off x="45847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168847</xdr:rowOff>
    </xdr:from>
    <xdr:to>
      <xdr:col>5</xdr:col>
      <xdr:colOff>358775</xdr:colOff>
      <xdr:row>94</xdr:row>
      <xdr:rowOff>13703</xdr:rowOff>
    </xdr:to>
    <xdr:cxnSp macro="">
      <xdr:nvCxnSpPr>
        <xdr:cNvPr id="238" name="直線コネクタ 237"/>
        <xdr:cNvCxnSpPr/>
      </xdr:nvCxnSpPr>
      <xdr:spPr>
        <a:xfrm flipV="1">
          <a:off x="2908300" y="1611369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25006</xdr:rowOff>
    </xdr:from>
    <xdr:to>
      <xdr:col>5</xdr:col>
      <xdr:colOff>409575</xdr:colOff>
      <xdr:row>95</xdr:row>
      <xdr:rowOff>126606</xdr:rowOff>
    </xdr:to>
    <xdr:sp macro="" textlink="">
      <xdr:nvSpPr>
        <xdr:cNvPr id="239" name="フローチャート : 判断 238"/>
        <xdr:cNvSpPr/>
      </xdr:nvSpPr>
      <xdr:spPr>
        <a:xfrm>
          <a:off x="3746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117733</xdr:rowOff>
    </xdr:from>
    <xdr:ext cx="534377" cy="259045"/>
    <xdr:sp macro="" textlink="">
      <xdr:nvSpPr>
        <xdr:cNvPr id="240" name="テキスト ボックス 239"/>
        <xdr:cNvSpPr txBox="1"/>
      </xdr:nvSpPr>
      <xdr:spPr>
        <a:xfrm>
          <a:off x="3530111" y="16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13703</xdr:rowOff>
    </xdr:from>
    <xdr:to>
      <xdr:col>4</xdr:col>
      <xdr:colOff>155575</xdr:colOff>
      <xdr:row>94</xdr:row>
      <xdr:rowOff>15456</xdr:rowOff>
    </xdr:to>
    <xdr:cxnSp macro="">
      <xdr:nvCxnSpPr>
        <xdr:cNvPr id="241" name="直線コネクタ 240"/>
        <xdr:cNvCxnSpPr/>
      </xdr:nvCxnSpPr>
      <xdr:spPr>
        <a:xfrm flipV="1">
          <a:off x="2019300" y="16130003"/>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86613</xdr:rowOff>
    </xdr:from>
    <xdr:to>
      <xdr:col>4</xdr:col>
      <xdr:colOff>206375</xdr:colOff>
      <xdr:row>96</xdr:row>
      <xdr:rowOff>16763</xdr:rowOff>
    </xdr:to>
    <xdr:sp macro="" textlink="">
      <xdr:nvSpPr>
        <xdr:cNvPr id="242" name="フローチャート : 判断 241"/>
        <xdr:cNvSpPr/>
      </xdr:nvSpPr>
      <xdr:spPr>
        <a:xfrm>
          <a:off x="2857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7890</xdr:rowOff>
    </xdr:from>
    <xdr:ext cx="534377" cy="259045"/>
    <xdr:sp macro="" textlink="">
      <xdr:nvSpPr>
        <xdr:cNvPr id="243" name="テキスト ボックス 242"/>
        <xdr:cNvSpPr txBox="1"/>
      </xdr:nvSpPr>
      <xdr:spPr>
        <a:xfrm>
          <a:off x="2641111" y="164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88418</xdr:rowOff>
    </xdr:from>
    <xdr:to>
      <xdr:col>2</xdr:col>
      <xdr:colOff>638175</xdr:colOff>
      <xdr:row>94</xdr:row>
      <xdr:rowOff>15456</xdr:rowOff>
    </xdr:to>
    <xdr:cxnSp macro="">
      <xdr:nvCxnSpPr>
        <xdr:cNvPr id="244" name="直線コネクタ 243"/>
        <xdr:cNvCxnSpPr/>
      </xdr:nvCxnSpPr>
      <xdr:spPr>
        <a:xfrm>
          <a:off x="1130300" y="15690368"/>
          <a:ext cx="889000" cy="4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5" name="フローチャート : 判断 244"/>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6" name="テキスト ボックス 245"/>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10833</xdr:rowOff>
    </xdr:from>
    <xdr:to>
      <xdr:col>1</xdr:col>
      <xdr:colOff>485775</xdr:colOff>
      <xdr:row>95</xdr:row>
      <xdr:rowOff>112433</xdr:rowOff>
    </xdr:to>
    <xdr:sp macro="" textlink="">
      <xdr:nvSpPr>
        <xdr:cNvPr id="247" name="フローチャート : 判断 246"/>
        <xdr:cNvSpPr/>
      </xdr:nvSpPr>
      <xdr:spPr>
        <a:xfrm>
          <a:off x="1079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103560</xdr:rowOff>
    </xdr:from>
    <xdr:ext cx="534377" cy="259045"/>
    <xdr:sp macro="" textlink="">
      <xdr:nvSpPr>
        <xdr:cNvPr id="248" name="テキスト ボックス 247"/>
        <xdr:cNvSpPr txBox="1"/>
      </xdr:nvSpPr>
      <xdr:spPr>
        <a:xfrm>
          <a:off x="863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93738</xdr:rowOff>
    </xdr:from>
    <xdr:to>
      <xdr:col>6</xdr:col>
      <xdr:colOff>561975</xdr:colOff>
      <xdr:row>94</xdr:row>
      <xdr:rowOff>23888</xdr:rowOff>
    </xdr:to>
    <xdr:sp macro="" textlink="">
      <xdr:nvSpPr>
        <xdr:cNvPr id="254" name="円/楕円 253"/>
        <xdr:cNvSpPr/>
      </xdr:nvSpPr>
      <xdr:spPr>
        <a:xfrm>
          <a:off x="4584700" y="16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116615</xdr:rowOff>
    </xdr:from>
    <xdr:ext cx="534377" cy="259045"/>
    <xdr:sp macro="" textlink="">
      <xdr:nvSpPr>
        <xdr:cNvPr id="255" name="衛生費該当値テキスト"/>
        <xdr:cNvSpPr txBox="1"/>
      </xdr:nvSpPr>
      <xdr:spPr>
        <a:xfrm>
          <a:off x="4686300" y="158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118047</xdr:rowOff>
    </xdr:from>
    <xdr:to>
      <xdr:col>5</xdr:col>
      <xdr:colOff>409575</xdr:colOff>
      <xdr:row>94</xdr:row>
      <xdr:rowOff>48197</xdr:rowOff>
    </xdr:to>
    <xdr:sp macro="" textlink="">
      <xdr:nvSpPr>
        <xdr:cNvPr id="256" name="円/楕円 255"/>
        <xdr:cNvSpPr/>
      </xdr:nvSpPr>
      <xdr:spPr>
        <a:xfrm>
          <a:off x="3746500" y="160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64724</xdr:rowOff>
    </xdr:from>
    <xdr:ext cx="534377" cy="259045"/>
    <xdr:sp macro="" textlink="">
      <xdr:nvSpPr>
        <xdr:cNvPr id="257" name="テキスト ボックス 256"/>
        <xdr:cNvSpPr txBox="1"/>
      </xdr:nvSpPr>
      <xdr:spPr>
        <a:xfrm>
          <a:off x="3530111" y="158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134353</xdr:rowOff>
    </xdr:from>
    <xdr:to>
      <xdr:col>4</xdr:col>
      <xdr:colOff>206375</xdr:colOff>
      <xdr:row>94</xdr:row>
      <xdr:rowOff>64503</xdr:rowOff>
    </xdr:to>
    <xdr:sp macro="" textlink="">
      <xdr:nvSpPr>
        <xdr:cNvPr id="258" name="円/楕円 257"/>
        <xdr:cNvSpPr/>
      </xdr:nvSpPr>
      <xdr:spPr>
        <a:xfrm>
          <a:off x="2857500" y="16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81030</xdr:rowOff>
    </xdr:from>
    <xdr:ext cx="534377" cy="259045"/>
    <xdr:sp macro="" textlink="">
      <xdr:nvSpPr>
        <xdr:cNvPr id="259" name="テキスト ボックス 258"/>
        <xdr:cNvSpPr txBox="1"/>
      </xdr:nvSpPr>
      <xdr:spPr>
        <a:xfrm>
          <a:off x="2641111" y="158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136106</xdr:rowOff>
    </xdr:from>
    <xdr:to>
      <xdr:col>3</xdr:col>
      <xdr:colOff>3175</xdr:colOff>
      <xdr:row>94</xdr:row>
      <xdr:rowOff>66256</xdr:rowOff>
    </xdr:to>
    <xdr:sp macro="" textlink="">
      <xdr:nvSpPr>
        <xdr:cNvPr id="260" name="円/楕円 259"/>
        <xdr:cNvSpPr/>
      </xdr:nvSpPr>
      <xdr:spPr>
        <a:xfrm>
          <a:off x="1968500" y="1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82783</xdr:rowOff>
    </xdr:from>
    <xdr:ext cx="534377" cy="259045"/>
    <xdr:sp macro="" textlink="">
      <xdr:nvSpPr>
        <xdr:cNvPr id="261" name="テキスト ボックス 260"/>
        <xdr:cNvSpPr txBox="1"/>
      </xdr:nvSpPr>
      <xdr:spPr>
        <a:xfrm>
          <a:off x="1752111" y="158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37618</xdr:rowOff>
    </xdr:from>
    <xdr:to>
      <xdr:col>1</xdr:col>
      <xdr:colOff>485775</xdr:colOff>
      <xdr:row>91</xdr:row>
      <xdr:rowOff>139218</xdr:rowOff>
    </xdr:to>
    <xdr:sp macro="" textlink="">
      <xdr:nvSpPr>
        <xdr:cNvPr id="262" name="円/楕円 261"/>
        <xdr:cNvSpPr/>
      </xdr:nvSpPr>
      <xdr:spPr>
        <a:xfrm>
          <a:off x="1079500" y="156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155745</xdr:rowOff>
    </xdr:from>
    <xdr:ext cx="534377" cy="259045"/>
    <xdr:sp macro="" textlink="">
      <xdr:nvSpPr>
        <xdr:cNvPr id="263" name="テキスト ボックス 262"/>
        <xdr:cNvSpPr txBox="1"/>
      </xdr:nvSpPr>
      <xdr:spPr>
        <a:xfrm>
          <a:off x="863111" y="154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69139</xdr:rowOff>
    </xdr:from>
    <xdr:to>
      <xdr:col>15</xdr:col>
      <xdr:colOff>180975</xdr:colOff>
      <xdr:row>34</xdr:row>
      <xdr:rowOff>100000</xdr:rowOff>
    </xdr:to>
    <xdr:cxnSp macro="">
      <xdr:nvCxnSpPr>
        <xdr:cNvPr id="292" name="直線コネクタ 291"/>
        <xdr:cNvCxnSpPr/>
      </xdr:nvCxnSpPr>
      <xdr:spPr>
        <a:xfrm flipV="1">
          <a:off x="9639300" y="5898439"/>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150842</xdr:rowOff>
    </xdr:from>
    <xdr:ext cx="469744" cy="259045"/>
    <xdr:sp macro="" textlink="">
      <xdr:nvSpPr>
        <xdr:cNvPr id="293" name="労働費平均値テキスト"/>
        <xdr:cNvSpPr txBox="1"/>
      </xdr:nvSpPr>
      <xdr:spPr>
        <a:xfrm>
          <a:off x="10528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59537</xdr:rowOff>
    </xdr:from>
    <xdr:to>
      <xdr:col>14</xdr:col>
      <xdr:colOff>28575</xdr:colOff>
      <xdr:row>34</xdr:row>
      <xdr:rowOff>100000</xdr:rowOff>
    </xdr:to>
    <xdr:cxnSp macro="">
      <xdr:nvCxnSpPr>
        <xdr:cNvPr id="295" name="直線コネクタ 294"/>
        <xdr:cNvCxnSpPr/>
      </xdr:nvCxnSpPr>
      <xdr:spPr>
        <a:xfrm>
          <a:off x="8750300" y="5888837"/>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7595</xdr:rowOff>
    </xdr:from>
    <xdr:to>
      <xdr:col>14</xdr:col>
      <xdr:colOff>79375</xdr:colOff>
      <xdr:row>38</xdr:row>
      <xdr:rowOff>109195</xdr:rowOff>
    </xdr:to>
    <xdr:sp macro="" textlink="">
      <xdr:nvSpPr>
        <xdr:cNvPr id="296" name="フローチャート : 判断 295"/>
        <xdr:cNvSpPr/>
      </xdr:nvSpPr>
      <xdr:spPr>
        <a:xfrm>
          <a:off x="9588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100322</xdr:rowOff>
    </xdr:from>
    <xdr:ext cx="469744" cy="259045"/>
    <xdr:sp macro="" textlink="">
      <xdr:nvSpPr>
        <xdr:cNvPr id="297" name="テキスト ボックス 296"/>
        <xdr:cNvSpPr txBox="1"/>
      </xdr:nvSpPr>
      <xdr:spPr>
        <a:xfrm>
          <a:off x="9404427" y="66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170637</xdr:rowOff>
    </xdr:from>
    <xdr:to>
      <xdr:col>12</xdr:col>
      <xdr:colOff>511175</xdr:colOff>
      <xdr:row>34</xdr:row>
      <xdr:rowOff>59537</xdr:rowOff>
    </xdr:to>
    <xdr:cxnSp macro="">
      <xdr:nvCxnSpPr>
        <xdr:cNvPr id="298" name="直線コネクタ 297"/>
        <xdr:cNvCxnSpPr/>
      </xdr:nvCxnSpPr>
      <xdr:spPr>
        <a:xfrm>
          <a:off x="7861300" y="582848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131648</xdr:rowOff>
    </xdr:from>
    <xdr:to>
      <xdr:col>12</xdr:col>
      <xdr:colOff>561975</xdr:colOff>
      <xdr:row>38</xdr:row>
      <xdr:rowOff>61798</xdr:rowOff>
    </xdr:to>
    <xdr:sp macro="" textlink="">
      <xdr:nvSpPr>
        <xdr:cNvPr id="299" name="フローチャート : 判断 298"/>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52926</xdr:rowOff>
    </xdr:from>
    <xdr:ext cx="469744" cy="259045"/>
    <xdr:sp macro="" textlink="">
      <xdr:nvSpPr>
        <xdr:cNvPr id="300" name="テキスト ボックス 299"/>
        <xdr:cNvSpPr txBox="1"/>
      </xdr:nvSpPr>
      <xdr:spPr>
        <a:xfrm>
          <a:off x="8515427"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58090</xdr:rowOff>
    </xdr:from>
    <xdr:to>
      <xdr:col>11</xdr:col>
      <xdr:colOff>307975</xdr:colOff>
      <xdr:row>33</xdr:row>
      <xdr:rowOff>170637</xdr:rowOff>
    </xdr:to>
    <xdr:cxnSp macro="">
      <xdr:nvCxnSpPr>
        <xdr:cNvPr id="301" name="直線コネクタ 300"/>
        <xdr:cNvCxnSpPr/>
      </xdr:nvCxnSpPr>
      <xdr:spPr>
        <a:xfrm>
          <a:off x="6972300" y="5715940"/>
          <a:ext cx="889000" cy="1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74879</xdr:rowOff>
    </xdr:from>
    <xdr:to>
      <xdr:col>11</xdr:col>
      <xdr:colOff>358775</xdr:colOff>
      <xdr:row>38</xdr:row>
      <xdr:rowOff>5029</xdr:rowOff>
    </xdr:to>
    <xdr:sp macro="" textlink="">
      <xdr:nvSpPr>
        <xdr:cNvPr id="302" name="フローチャート : 判断 301"/>
        <xdr:cNvSpPr/>
      </xdr:nvSpPr>
      <xdr:spPr>
        <a:xfrm>
          <a:off x="7810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167606</xdr:rowOff>
    </xdr:from>
    <xdr:ext cx="469744" cy="259045"/>
    <xdr:sp macro="" textlink="">
      <xdr:nvSpPr>
        <xdr:cNvPr id="303" name="テキスト ボックス 302"/>
        <xdr:cNvSpPr txBox="1"/>
      </xdr:nvSpPr>
      <xdr:spPr>
        <a:xfrm>
          <a:off x="7626427" y="65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29693</xdr:rowOff>
    </xdr:from>
    <xdr:to>
      <xdr:col>10</xdr:col>
      <xdr:colOff>155575</xdr:colOff>
      <xdr:row>37</xdr:row>
      <xdr:rowOff>131293</xdr:rowOff>
    </xdr:to>
    <xdr:sp macro="" textlink="">
      <xdr:nvSpPr>
        <xdr:cNvPr id="304" name="フローチャート : 判断 303"/>
        <xdr:cNvSpPr/>
      </xdr:nvSpPr>
      <xdr:spPr>
        <a:xfrm>
          <a:off x="6921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122420</xdr:rowOff>
    </xdr:from>
    <xdr:ext cx="469744" cy="259045"/>
    <xdr:sp macro="" textlink="">
      <xdr:nvSpPr>
        <xdr:cNvPr id="305" name="テキスト ボックス 304"/>
        <xdr:cNvSpPr txBox="1"/>
      </xdr:nvSpPr>
      <xdr:spPr>
        <a:xfrm>
          <a:off x="6737427" y="64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18339</xdr:rowOff>
    </xdr:from>
    <xdr:to>
      <xdr:col>15</xdr:col>
      <xdr:colOff>231775</xdr:colOff>
      <xdr:row>34</xdr:row>
      <xdr:rowOff>119939</xdr:rowOff>
    </xdr:to>
    <xdr:sp macro="" textlink="">
      <xdr:nvSpPr>
        <xdr:cNvPr id="311" name="円/楕円 310"/>
        <xdr:cNvSpPr/>
      </xdr:nvSpPr>
      <xdr:spPr>
        <a:xfrm>
          <a:off x="10426700" y="58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41216</xdr:rowOff>
    </xdr:from>
    <xdr:ext cx="534377" cy="259045"/>
    <xdr:sp macro="" textlink="">
      <xdr:nvSpPr>
        <xdr:cNvPr id="312" name="労働費該当値テキスト"/>
        <xdr:cNvSpPr txBox="1"/>
      </xdr:nvSpPr>
      <xdr:spPr>
        <a:xfrm>
          <a:off x="10528300" y="569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49200</xdr:rowOff>
    </xdr:from>
    <xdr:to>
      <xdr:col>14</xdr:col>
      <xdr:colOff>79375</xdr:colOff>
      <xdr:row>34</xdr:row>
      <xdr:rowOff>150800</xdr:rowOff>
    </xdr:to>
    <xdr:sp macro="" textlink="">
      <xdr:nvSpPr>
        <xdr:cNvPr id="313" name="円/楕円 312"/>
        <xdr:cNvSpPr/>
      </xdr:nvSpPr>
      <xdr:spPr>
        <a:xfrm>
          <a:off x="9588500" y="58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167327</xdr:rowOff>
    </xdr:from>
    <xdr:ext cx="534377" cy="259045"/>
    <xdr:sp macro="" textlink="">
      <xdr:nvSpPr>
        <xdr:cNvPr id="314" name="テキスト ボックス 313"/>
        <xdr:cNvSpPr txBox="1"/>
      </xdr:nvSpPr>
      <xdr:spPr>
        <a:xfrm>
          <a:off x="9372111" y="56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8737</xdr:rowOff>
    </xdr:from>
    <xdr:to>
      <xdr:col>12</xdr:col>
      <xdr:colOff>561975</xdr:colOff>
      <xdr:row>34</xdr:row>
      <xdr:rowOff>110337</xdr:rowOff>
    </xdr:to>
    <xdr:sp macro="" textlink="">
      <xdr:nvSpPr>
        <xdr:cNvPr id="315" name="円/楕円 314"/>
        <xdr:cNvSpPr/>
      </xdr:nvSpPr>
      <xdr:spPr>
        <a:xfrm>
          <a:off x="8699500" y="5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126864</xdr:rowOff>
    </xdr:from>
    <xdr:ext cx="534377" cy="259045"/>
    <xdr:sp macro="" textlink="">
      <xdr:nvSpPr>
        <xdr:cNvPr id="316" name="テキスト ボックス 315"/>
        <xdr:cNvSpPr txBox="1"/>
      </xdr:nvSpPr>
      <xdr:spPr>
        <a:xfrm>
          <a:off x="8483111" y="56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119837</xdr:rowOff>
    </xdr:from>
    <xdr:to>
      <xdr:col>11</xdr:col>
      <xdr:colOff>358775</xdr:colOff>
      <xdr:row>34</xdr:row>
      <xdr:rowOff>49987</xdr:rowOff>
    </xdr:to>
    <xdr:sp macro="" textlink="">
      <xdr:nvSpPr>
        <xdr:cNvPr id="317" name="円/楕円 316"/>
        <xdr:cNvSpPr/>
      </xdr:nvSpPr>
      <xdr:spPr>
        <a:xfrm>
          <a:off x="7810500" y="57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66514</xdr:rowOff>
    </xdr:from>
    <xdr:ext cx="534377" cy="259045"/>
    <xdr:sp macro="" textlink="">
      <xdr:nvSpPr>
        <xdr:cNvPr id="318" name="テキスト ボックス 317"/>
        <xdr:cNvSpPr txBox="1"/>
      </xdr:nvSpPr>
      <xdr:spPr>
        <a:xfrm>
          <a:off x="7594111" y="555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7290</xdr:rowOff>
    </xdr:from>
    <xdr:to>
      <xdr:col>10</xdr:col>
      <xdr:colOff>155575</xdr:colOff>
      <xdr:row>33</xdr:row>
      <xdr:rowOff>108890</xdr:rowOff>
    </xdr:to>
    <xdr:sp macro="" textlink="">
      <xdr:nvSpPr>
        <xdr:cNvPr id="319" name="円/楕円 318"/>
        <xdr:cNvSpPr/>
      </xdr:nvSpPr>
      <xdr:spPr>
        <a:xfrm>
          <a:off x="6921500" y="56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125417</xdr:rowOff>
    </xdr:from>
    <xdr:ext cx="534377" cy="259045"/>
    <xdr:sp macro="" textlink="">
      <xdr:nvSpPr>
        <xdr:cNvPr id="320" name="テキスト ボックス 319"/>
        <xdr:cNvSpPr txBox="1"/>
      </xdr:nvSpPr>
      <xdr:spPr>
        <a:xfrm>
          <a:off x="6705111" y="544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22085</xdr:rowOff>
    </xdr:from>
    <xdr:to>
      <xdr:col>15</xdr:col>
      <xdr:colOff>180975</xdr:colOff>
      <xdr:row>54</xdr:row>
      <xdr:rowOff>127756</xdr:rowOff>
    </xdr:to>
    <xdr:cxnSp macro="">
      <xdr:nvCxnSpPr>
        <xdr:cNvPr id="345" name="直線コネクタ 344"/>
        <xdr:cNvCxnSpPr/>
      </xdr:nvCxnSpPr>
      <xdr:spPr>
        <a:xfrm flipV="1">
          <a:off x="9639300" y="9280385"/>
          <a:ext cx="8382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6"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96438</xdr:rowOff>
    </xdr:from>
    <xdr:to>
      <xdr:col>14</xdr:col>
      <xdr:colOff>28575</xdr:colOff>
      <xdr:row>54</xdr:row>
      <xdr:rowOff>127756</xdr:rowOff>
    </xdr:to>
    <xdr:cxnSp macro="">
      <xdr:nvCxnSpPr>
        <xdr:cNvPr id="348" name="直線コネクタ 347"/>
        <xdr:cNvCxnSpPr/>
      </xdr:nvCxnSpPr>
      <xdr:spPr>
        <a:xfrm>
          <a:off x="8750300" y="935473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75527</xdr:rowOff>
    </xdr:from>
    <xdr:to>
      <xdr:col>14</xdr:col>
      <xdr:colOff>79375</xdr:colOff>
      <xdr:row>53</xdr:row>
      <xdr:rowOff>5677</xdr:rowOff>
    </xdr:to>
    <xdr:sp macro="" textlink="">
      <xdr:nvSpPr>
        <xdr:cNvPr id="349" name="フローチャート : 判断 348"/>
        <xdr:cNvSpPr/>
      </xdr:nvSpPr>
      <xdr:spPr>
        <a:xfrm>
          <a:off x="9588500" y="89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22204</xdr:rowOff>
    </xdr:from>
    <xdr:ext cx="534377" cy="259045"/>
    <xdr:sp macro="" textlink="">
      <xdr:nvSpPr>
        <xdr:cNvPr id="350" name="テキスト ボックス 349"/>
        <xdr:cNvSpPr txBox="1"/>
      </xdr:nvSpPr>
      <xdr:spPr>
        <a:xfrm>
          <a:off x="9372111" y="87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96438</xdr:rowOff>
    </xdr:from>
    <xdr:to>
      <xdr:col>12</xdr:col>
      <xdr:colOff>511175</xdr:colOff>
      <xdr:row>54</xdr:row>
      <xdr:rowOff>102153</xdr:rowOff>
    </xdr:to>
    <xdr:cxnSp macro="">
      <xdr:nvCxnSpPr>
        <xdr:cNvPr id="351" name="直線コネクタ 350"/>
        <xdr:cNvCxnSpPr/>
      </xdr:nvCxnSpPr>
      <xdr:spPr>
        <a:xfrm flipV="1">
          <a:off x="7861300" y="935473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109017</xdr:rowOff>
    </xdr:from>
    <xdr:to>
      <xdr:col>12</xdr:col>
      <xdr:colOff>561975</xdr:colOff>
      <xdr:row>53</xdr:row>
      <xdr:rowOff>39167</xdr:rowOff>
    </xdr:to>
    <xdr:sp macro="" textlink="">
      <xdr:nvSpPr>
        <xdr:cNvPr id="352" name="フローチャート : 判断 351"/>
        <xdr:cNvSpPr/>
      </xdr:nvSpPr>
      <xdr:spPr>
        <a:xfrm>
          <a:off x="8699500" y="902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55694</xdr:rowOff>
    </xdr:from>
    <xdr:ext cx="534377" cy="259045"/>
    <xdr:sp macro="" textlink="">
      <xdr:nvSpPr>
        <xdr:cNvPr id="353" name="テキスト ボックス 352"/>
        <xdr:cNvSpPr txBox="1"/>
      </xdr:nvSpPr>
      <xdr:spPr>
        <a:xfrm>
          <a:off x="8483111" y="8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34030</xdr:rowOff>
    </xdr:from>
    <xdr:to>
      <xdr:col>11</xdr:col>
      <xdr:colOff>307975</xdr:colOff>
      <xdr:row>54</xdr:row>
      <xdr:rowOff>102153</xdr:rowOff>
    </xdr:to>
    <xdr:cxnSp macro="">
      <xdr:nvCxnSpPr>
        <xdr:cNvPr id="354" name="直線コネクタ 353"/>
        <xdr:cNvCxnSpPr/>
      </xdr:nvCxnSpPr>
      <xdr:spPr>
        <a:xfrm>
          <a:off x="6972300" y="9292330"/>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61696</xdr:rowOff>
    </xdr:from>
    <xdr:to>
      <xdr:col>11</xdr:col>
      <xdr:colOff>358775</xdr:colOff>
      <xdr:row>52</xdr:row>
      <xdr:rowOff>163296</xdr:rowOff>
    </xdr:to>
    <xdr:sp macro="" textlink="">
      <xdr:nvSpPr>
        <xdr:cNvPr id="355" name="フローチャート : 判断 354"/>
        <xdr:cNvSpPr/>
      </xdr:nvSpPr>
      <xdr:spPr>
        <a:xfrm>
          <a:off x="7810500" y="897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8373</xdr:rowOff>
    </xdr:from>
    <xdr:ext cx="534377" cy="259045"/>
    <xdr:sp macro="" textlink="">
      <xdr:nvSpPr>
        <xdr:cNvPr id="356" name="テキスト ボックス 355"/>
        <xdr:cNvSpPr txBox="1"/>
      </xdr:nvSpPr>
      <xdr:spPr>
        <a:xfrm>
          <a:off x="7594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134620</xdr:rowOff>
    </xdr:from>
    <xdr:to>
      <xdr:col>10</xdr:col>
      <xdr:colOff>155575</xdr:colOff>
      <xdr:row>53</xdr:row>
      <xdr:rowOff>64770</xdr:rowOff>
    </xdr:to>
    <xdr:sp macro="" textlink="">
      <xdr:nvSpPr>
        <xdr:cNvPr id="357" name="フローチャート : 判断 356"/>
        <xdr:cNvSpPr/>
      </xdr:nvSpPr>
      <xdr:spPr>
        <a:xfrm>
          <a:off x="6921500" y="905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81297</xdr:rowOff>
    </xdr:from>
    <xdr:ext cx="534377" cy="259045"/>
    <xdr:sp macro="" textlink="">
      <xdr:nvSpPr>
        <xdr:cNvPr id="358" name="テキスト ボックス 357"/>
        <xdr:cNvSpPr txBox="1"/>
      </xdr:nvSpPr>
      <xdr:spPr>
        <a:xfrm>
          <a:off x="6705111" y="88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142735</xdr:rowOff>
    </xdr:from>
    <xdr:to>
      <xdr:col>15</xdr:col>
      <xdr:colOff>231775</xdr:colOff>
      <xdr:row>54</xdr:row>
      <xdr:rowOff>72885</xdr:rowOff>
    </xdr:to>
    <xdr:sp macro="" textlink="">
      <xdr:nvSpPr>
        <xdr:cNvPr id="364" name="円/楕円 363"/>
        <xdr:cNvSpPr/>
      </xdr:nvSpPr>
      <xdr:spPr>
        <a:xfrm>
          <a:off x="10426700" y="92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165612</xdr:rowOff>
    </xdr:from>
    <xdr:ext cx="534377" cy="259045"/>
    <xdr:sp macro="" textlink="">
      <xdr:nvSpPr>
        <xdr:cNvPr id="365" name="農林水産業費該当値テキスト"/>
        <xdr:cNvSpPr txBox="1"/>
      </xdr:nvSpPr>
      <xdr:spPr>
        <a:xfrm>
          <a:off x="10528300" y="90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76956</xdr:rowOff>
    </xdr:from>
    <xdr:to>
      <xdr:col>14</xdr:col>
      <xdr:colOff>79375</xdr:colOff>
      <xdr:row>55</xdr:row>
      <xdr:rowOff>7106</xdr:rowOff>
    </xdr:to>
    <xdr:sp macro="" textlink="">
      <xdr:nvSpPr>
        <xdr:cNvPr id="366" name="円/楕円 365"/>
        <xdr:cNvSpPr/>
      </xdr:nvSpPr>
      <xdr:spPr>
        <a:xfrm>
          <a:off x="9588500" y="93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169683</xdr:rowOff>
    </xdr:from>
    <xdr:ext cx="534377" cy="259045"/>
    <xdr:sp macro="" textlink="">
      <xdr:nvSpPr>
        <xdr:cNvPr id="367" name="テキスト ボックス 366"/>
        <xdr:cNvSpPr txBox="1"/>
      </xdr:nvSpPr>
      <xdr:spPr>
        <a:xfrm>
          <a:off x="9372111" y="94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45638</xdr:rowOff>
    </xdr:from>
    <xdr:to>
      <xdr:col>12</xdr:col>
      <xdr:colOff>561975</xdr:colOff>
      <xdr:row>54</xdr:row>
      <xdr:rowOff>147238</xdr:rowOff>
    </xdr:to>
    <xdr:sp macro="" textlink="">
      <xdr:nvSpPr>
        <xdr:cNvPr id="368" name="円/楕円 367"/>
        <xdr:cNvSpPr/>
      </xdr:nvSpPr>
      <xdr:spPr>
        <a:xfrm>
          <a:off x="8699500" y="93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138365</xdr:rowOff>
    </xdr:from>
    <xdr:ext cx="534377" cy="259045"/>
    <xdr:sp macro="" textlink="">
      <xdr:nvSpPr>
        <xdr:cNvPr id="369" name="テキスト ボックス 368"/>
        <xdr:cNvSpPr txBox="1"/>
      </xdr:nvSpPr>
      <xdr:spPr>
        <a:xfrm>
          <a:off x="8483111" y="93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51353</xdr:rowOff>
    </xdr:from>
    <xdr:to>
      <xdr:col>11</xdr:col>
      <xdr:colOff>358775</xdr:colOff>
      <xdr:row>54</xdr:row>
      <xdr:rowOff>152953</xdr:rowOff>
    </xdr:to>
    <xdr:sp macro="" textlink="">
      <xdr:nvSpPr>
        <xdr:cNvPr id="370" name="円/楕円 369"/>
        <xdr:cNvSpPr/>
      </xdr:nvSpPr>
      <xdr:spPr>
        <a:xfrm>
          <a:off x="7810500" y="93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144080</xdr:rowOff>
    </xdr:from>
    <xdr:ext cx="534377" cy="259045"/>
    <xdr:sp macro="" textlink="">
      <xdr:nvSpPr>
        <xdr:cNvPr id="371" name="テキスト ボックス 370"/>
        <xdr:cNvSpPr txBox="1"/>
      </xdr:nvSpPr>
      <xdr:spPr>
        <a:xfrm>
          <a:off x="7594111" y="94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154680</xdr:rowOff>
    </xdr:from>
    <xdr:to>
      <xdr:col>10</xdr:col>
      <xdr:colOff>155575</xdr:colOff>
      <xdr:row>54</xdr:row>
      <xdr:rowOff>84830</xdr:rowOff>
    </xdr:to>
    <xdr:sp macro="" textlink="">
      <xdr:nvSpPr>
        <xdr:cNvPr id="372" name="円/楕円 371"/>
        <xdr:cNvSpPr/>
      </xdr:nvSpPr>
      <xdr:spPr>
        <a:xfrm>
          <a:off x="6921500" y="924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75957</xdr:rowOff>
    </xdr:from>
    <xdr:ext cx="534377" cy="259045"/>
    <xdr:sp macro="" textlink="">
      <xdr:nvSpPr>
        <xdr:cNvPr id="373" name="テキスト ボックス 372"/>
        <xdr:cNvSpPr txBox="1"/>
      </xdr:nvSpPr>
      <xdr:spPr>
        <a:xfrm>
          <a:off x="6705111" y="93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131150</xdr:rowOff>
    </xdr:from>
    <xdr:to>
      <xdr:col>15</xdr:col>
      <xdr:colOff>180975</xdr:colOff>
      <xdr:row>77</xdr:row>
      <xdr:rowOff>17718</xdr:rowOff>
    </xdr:to>
    <xdr:cxnSp macro="">
      <xdr:nvCxnSpPr>
        <xdr:cNvPr id="400" name="直線コネクタ 399"/>
        <xdr:cNvCxnSpPr/>
      </xdr:nvCxnSpPr>
      <xdr:spPr>
        <a:xfrm>
          <a:off x="9639300" y="13161350"/>
          <a:ext cx="8382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131150</xdr:rowOff>
    </xdr:from>
    <xdr:to>
      <xdr:col>14</xdr:col>
      <xdr:colOff>28575</xdr:colOff>
      <xdr:row>76</xdr:row>
      <xdr:rowOff>157987</xdr:rowOff>
    </xdr:to>
    <xdr:cxnSp macro="">
      <xdr:nvCxnSpPr>
        <xdr:cNvPr id="403" name="直線コネクタ 402"/>
        <xdr:cNvCxnSpPr/>
      </xdr:nvCxnSpPr>
      <xdr:spPr>
        <a:xfrm flipV="1">
          <a:off x="8750300" y="1316135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23064</xdr:rowOff>
    </xdr:from>
    <xdr:to>
      <xdr:col>14</xdr:col>
      <xdr:colOff>79375</xdr:colOff>
      <xdr:row>76</xdr:row>
      <xdr:rowOff>124664</xdr:rowOff>
    </xdr:to>
    <xdr:sp macro="" textlink="">
      <xdr:nvSpPr>
        <xdr:cNvPr id="404" name="フローチャート : 判断 403"/>
        <xdr:cNvSpPr/>
      </xdr:nvSpPr>
      <xdr:spPr>
        <a:xfrm>
          <a:off x="9588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141190</xdr:rowOff>
    </xdr:from>
    <xdr:ext cx="469744" cy="259045"/>
    <xdr:sp macro="" textlink="">
      <xdr:nvSpPr>
        <xdr:cNvPr id="405" name="テキスト ボックス 404"/>
        <xdr:cNvSpPr txBox="1"/>
      </xdr:nvSpPr>
      <xdr:spPr>
        <a:xfrm>
          <a:off x="9404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157987</xdr:rowOff>
    </xdr:from>
    <xdr:to>
      <xdr:col>12</xdr:col>
      <xdr:colOff>511175</xdr:colOff>
      <xdr:row>77</xdr:row>
      <xdr:rowOff>43870</xdr:rowOff>
    </xdr:to>
    <xdr:cxnSp macro="">
      <xdr:nvCxnSpPr>
        <xdr:cNvPr id="406" name="直線コネクタ 405"/>
        <xdr:cNvCxnSpPr/>
      </xdr:nvCxnSpPr>
      <xdr:spPr>
        <a:xfrm flipV="1">
          <a:off x="7861300" y="13188187"/>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26857</xdr:rowOff>
    </xdr:from>
    <xdr:to>
      <xdr:col>12</xdr:col>
      <xdr:colOff>561975</xdr:colOff>
      <xdr:row>76</xdr:row>
      <xdr:rowOff>128457</xdr:rowOff>
    </xdr:to>
    <xdr:sp macro="" textlink="">
      <xdr:nvSpPr>
        <xdr:cNvPr id="407" name="フローチャート : 判断 406"/>
        <xdr:cNvSpPr/>
      </xdr:nvSpPr>
      <xdr:spPr>
        <a:xfrm>
          <a:off x="8699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144985</xdr:rowOff>
    </xdr:from>
    <xdr:ext cx="469744" cy="259045"/>
    <xdr:sp macro="" textlink="">
      <xdr:nvSpPr>
        <xdr:cNvPr id="408" name="テキスト ボックス 407"/>
        <xdr:cNvSpPr txBox="1"/>
      </xdr:nvSpPr>
      <xdr:spPr>
        <a:xfrm>
          <a:off x="8515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43870</xdr:rowOff>
    </xdr:from>
    <xdr:to>
      <xdr:col>11</xdr:col>
      <xdr:colOff>307975</xdr:colOff>
      <xdr:row>77</xdr:row>
      <xdr:rowOff>70937</xdr:rowOff>
    </xdr:to>
    <xdr:cxnSp macro="">
      <xdr:nvCxnSpPr>
        <xdr:cNvPr id="409" name="直線コネクタ 408"/>
        <xdr:cNvCxnSpPr/>
      </xdr:nvCxnSpPr>
      <xdr:spPr>
        <a:xfrm flipV="1">
          <a:off x="6972300" y="13245520"/>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47844</xdr:rowOff>
    </xdr:from>
    <xdr:to>
      <xdr:col>11</xdr:col>
      <xdr:colOff>358775</xdr:colOff>
      <xdr:row>76</xdr:row>
      <xdr:rowOff>149444</xdr:rowOff>
    </xdr:to>
    <xdr:sp macro="" textlink="">
      <xdr:nvSpPr>
        <xdr:cNvPr id="410" name="フローチャート : 判断 409"/>
        <xdr:cNvSpPr/>
      </xdr:nvSpPr>
      <xdr:spPr>
        <a:xfrm>
          <a:off x="7810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165971</xdr:rowOff>
    </xdr:from>
    <xdr:ext cx="469744" cy="259045"/>
    <xdr:sp macro="" textlink="">
      <xdr:nvSpPr>
        <xdr:cNvPr id="411" name="テキスト ボックス 410"/>
        <xdr:cNvSpPr txBox="1"/>
      </xdr:nvSpPr>
      <xdr:spPr>
        <a:xfrm>
          <a:off x="7626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32482</xdr:rowOff>
    </xdr:from>
    <xdr:to>
      <xdr:col>10</xdr:col>
      <xdr:colOff>155575</xdr:colOff>
      <xdr:row>76</xdr:row>
      <xdr:rowOff>134082</xdr:rowOff>
    </xdr:to>
    <xdr:sp macro="" textlink="">
      <xdr:nvSpPr>
        <xdr:cNvPr id="412" name="フローチャート : 判断 411"/>
        <xdr:cNvSpPr/>
      </xdr:nvSpPr>
      <xdr:spPr>
        <a:xfrm>
          <a:off x="6921500" y="1306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150609</xdr:rowOff>
    </xdr:from>
    <xdr:ext cx="469744" cy="259045"/>
    <xdr:sp macro="" textlink="">
      <xdr:nvSpPr>
        <xdr:cNvPr id="413" name="テキスト ボックス 412"/>
        <xdr:cNvSpPr txBox="1"/>
      </xdr:nvSpPr>
      <xdr:spPr>
        <a:xfrm>
          <a:off x="6737427" y="12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138368</xdr:rowOff>
    </xdr:from>
    <xdr:to>
      <xdr:col>15</xdr:col>
      <xdr:colOff>231775</xdr:colOff>
      <xdr:row>77</xdr:row>
      <xdr:rowOff>68518</xdr:rowOff>
    </xdr:to>
    <xdr:sp macro="" textlink="">
      <xdr:nvSpPr>
        <xdr:cNvPr id="419" name="円/楕円 418"/>
        <xdr:cNvSpPr/>
      </xdr:nvSpPr>
      <xdr:spPr>
        <a:xfrm>
          <a:off x="104267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116795</xdr:rowOff>
    </xdr:from>
    <xdr:ext cx="469744" cy="259045"/>
    <xdr:sp macro="" textlink="">
      <xdr:nvSpPr>
        <xdr:cNvPr id="420" name="商工費該当値テキスト"/>
        <xdr:cNvSpPr txBox="1"/>
      </xdr:nvSpPr>
      <xdr:spPr>
        <a:xfrm>
          <a:off x="10528300" y="1314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80350</xdr:rowOff>
    </xdr:from>
    <xdr:to>
      <xdr:col>14</xdr:col>
      <xdr:colOff>79375</xdr:colOff>
      <xdr:row>77</xdr:row>
      <xdr:rowOff>10500</xdr:rowOff>
    </xdr:to>
    <xdr:sp macro="" textlink="">
      <xdr:nvSpPr>
        <xdr:cNvPr id="421" name="円/楕円 420"/>
        <xdr:cNvSpPr/>
      </xdr:nvSpPr>
      <xdr:spPr>
        <a:xfrm>
          <a:off x="9588500" y="13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1627</xdr:rowOff>
    </xdr:from>
    <xdr:ext cx="469744" cy="259045"/>
    <xdr:sp macro="" textlink="">
      <xdr:nvSpPr>
        <xdr:cNvPr id="422" name="テキスト ボックス 421"/>
        <xdr:cNvSpPr txBox="1"/>
      </xdr:nvSpPr>
      <xdr:spPr>
        <a:xfrm>
          <a:off x="9404427" y="13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107187</xdr:rowOff>
    </xdr:from>
    <xdr:to>
      <xdr:col>12</xdr:col>
      <xdr:colOff>561975</xdr:colOff>
      <xdr:row>77</xdr:row>
      <xdr:rowOff>37337</xdr:rowOff>
    </xdr:to>
    <xdr:sp macro="" textlink="">
      <xdr:nvSpPr>
        <xdr:cNvPr id="423" name="円/楕円 422"/>
        <xdr:cNvSpPr/>
      </xdr:nvSpPr>
      <xdr:spPr>
        <a:xfrm>
          <a:off x="8699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28464</xdr:rowOff>
    </xdr:from>
    <xdr:ext cx="469744" cy="259045"/>
    <xdr:sp macro="" textlink="">
      <xdr:nvSpPr>
        <xdr:cNvPr id="424" name="テキスト ボックス 423"/>
        <xdr:cNvSpPr txBox="1"/>
      </xdr:nvSpPr>
      <xdr:spPr>
        <a:xfrm>
          <a:off x="8515427"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164520</xdr:rowOff>
    </xdr:from>
    <xdr:to>
      <xdr:col>11</xdr:col>
      <xdr:colOff>358775</xdr:colOff>
      <xdr:row>77</xdr:row>
      <xdr:rowOff>94670</xdr:rowOff>
    </xdr:to>
    <xdr:sp macro="" textlink="">
      <xdr:nvSpPr>
        <xdr:cNvPr id="425" name="円/楕円 424"/>
        <xdr:cNvSpPr/>
      </xdr:nvSpPr>
      <xdr:spPr>
        <a:xfrm>
          <a:off x="7810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85797</xdr:rowOff>
    </xdr:from>
    <xdr:ext cx="469744" cy="259045"/>
    <xdr:sp macro="" textlink="">
      <xdr:nvSpPr>
        <xdr:cNvPr id="426" name="テキスト ボックス 425"/>
        <xdr:cNvSpPr txBox="1"/>
      </xdr:nvSpPr>
      <xdr:spPr>
        <a:xfrm>
          <a:off x="7626427"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20137</xdr:rowOff>
    </xdr:from>
    <xdr:to>
      <xdr:col>10</xdr:col>
      <xdr:colOff>155575</xdr:colOff>
      <xdr:row>77</xdr:row>
      <xdr:rowOff>121737</xdr:rowOff>
    </xdr:to>
    <xdr:sp macro="" textlink="">
      <xdr:nvSpPr>
        <xdr:cNvPr id="427" name="円/楕円 426"/>
        <xdr:cNvSpPr/>
      </xdr:nvSpPr>
      <xdr:spPr>
        <a:xfrm>
          <a:off x="6921500" y="132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112864</xdr:rowOff>
    </xdr:from>
    <xdr:ext cx="469744" cy="259045"/>
    <xdr:sp macro="" textlink="">
      <xdr:nvSpPr>
        <xdr:cNvPr id="428" name="テキスト ボックス 427"/>
        <xdr:cNvSpPr txBox="1"/>
      </xdr:nvSpPr>
      <xdr:spPr>
        <a:xfrm>
          <a:off x="6737427" y="133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13951</xdr:rowOff>
    </xdr:from>
    <xdr:to>
      <xdr:col>15</xdr:col>
      <xdr:colOff>180975</xdr:colOff>
      <xdr:row>96</xdr:row>
      <xdr:rowOff>91580</xdr:rowOff>
    </xdr:to>
    <xdr:cxnSp macro="">
      <xdr:nvCxnSpPr>
        <xdr:cNvPr id="458" name="直線コネクタ 457"/>
        <xdr:cNvCxnSpPr/>
      </xdr:nvCxnSpPr>
      <xdr:spPr>
        <a:xfrm>
          <a:off x="9639300" y="16473151"/>
          <a:ext cx="838200" cy="7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9"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131832</xdr:rowOff>
    </xdr:from>
    <xdr:to>
      <xdr:col>14</xdr:col>
      <xdr:colOff>28575</xdr:colOff>
      <xdr:row>96</xdr:row>
      <xdr:rowOff>13951</xdr:rowOff>
    </xdr:to>
    <xdr:cxnSp macro="">
      <xdr:nvCxnSpPr>
        <xdr:cNvPr id="461" name="直線コネクタ 460"/>
        <xdr:cNvCxnSpPr/>
      </xdr:nvCxnSpPr>
      <xdr:spPr>
        <a:xfrm>
          <a:off x="8750300" y="16419582"/>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2" name="フローチャート : 判断 461"/>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12768</xdr:rowOff>
    </xdr:from>
    <xdr:ext cx="534377" cy="259045"/>
    <xdr:sp macro="" textlink="">
      <xdr:nvSpPr>
        <xdr:cNvPr id="463" name="テキスト ボックス 462"/>
        <xdr:cNvSpPr txBox="1"/>
      </xdr:nvSpPr>
      <xdr:spPr>
        <a:xfrm>
          <a:off x="9372111" y="1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131832</xdr:rowOff>
    </xdr:from>
    <xdr:to>
      <xdr:col>12</xdr:col>
      <xdr:colOff>511175</xdr:colOff>
      <xdr:row>95</xdr:row>
      <xdr:rowOff>137071</xdr:rowOff>
    </xdr:to>
    <xdr:cxnSp macro="">
      <xdr:nvCxnSpPr>
        <xdr:cNvPr id="464" name="直線コネクタ 463"/>
        <xdr:cNvCxnSpPr/>
      </xdr:nvCxnSpPr>
      <xdr:spPr>
        <a:xfrm flipV="1">
          <a:off x="7861300" y="16419582"/>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65" name="フローチャート : 判断 464"/>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141164</xdr:rowOff>
    </xdr:from>
    <xdr:ext cx="534377" cy="259045"/>
    <xdr:sp macro="" textlink="">
      <xdr:nvSpPr>
        <xdr:cNvPr id="466" name="テキスト ボックス 465"/>
        <xdr:cNvSpPr txBox="1"/>
      </xdr:nvSpPr>
      <xdr:spPr>
        <a:xfrm>
          <a:off x="8483111" y="166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137071</xdr:rowOff>
    </xdr:from>
    <xdr:to>
      <xdr:col>11</xdr:col>
      <xdr:colOff>307975</xdr:colOff>
      <xdr:row>96</xdr:row>
      <xdr:rowOff>68796</xdr:rowOff>
    </xdr:to>
    <xdr:cxnSp macro="">
      <xdr:nvCxnSpPr>
        <xdr:cNvPr id="467" name="直線コネクタ 466"/>
        <xdr:cNvCxnSpPr/>
      </xdr:nvCxnSpPr>
      <xdr:spPr>
        <a:xfrm flipV="1">
          <a:off x="6972300" y="16424821"/>
          <a:ext cx="889000" cy="1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68" name="フローチャート : 判断 467"/>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5663</xdr:rowOff>
    </xdr:from>
    <xdr:ext cx="534377" cy="259045"/>
    <xdr:sp macro="" textlink="">
      <xdr:nvSpPr>
        <xdr:cNvPr id="469" name="テキスト ボックス 468"/>
        <xdr:cNvSpPr txBox="1"/>
      </xdr:nvSpPr>
      <xdr:spPr>
        <a:xfrm>
          <a:off x="7594111" y="166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70" name="フローチャート : 判断 469"/>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24540</xdr:rowOff>
    </xdr:from>
    <xdr:ext cx="534377" cy="259045"/>
    <xdr:sp macro="" textlink="">
      <xdr:nvSpPr>
        <xdr:cNvPr id="471" name="テキスト ボックス 470"/>
        <xdr:cNvSpPr txBox="1"/>
      </xdr:nvSpPr>
      <xdr:spPr>
        <a:xfrm>
          <a:off x="6705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40780</xdr:rowOff>
    </xdr:from>
    <xdr:to>
      <xdr:col>15</xdr:col>
      <xdr:colOff>231775</xdr:colOff>
      <xdr:row>96</xdr:row>
      <xdr:rowOff>142380</xdr:rowOff>
    </xdr:to>
    <xdr:sp macro="" textlink="">
      <xdr:nvSpPr>
        <xdr:cNvPr id="477" name="円/楕円 476"/>
        <xdr:cNvSpPr/>
      </xdr:nvSpPr>
      <xdr:spPr>
        <a:xfrm>
          <a:off x="10426700" y="164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63657</xdr:rowOff>
    </xdr:from>
    <xdr:ext cx="534377" cy="259045"/>
    <xdr:sp macro="" textlink="">
      <xdr:nvSpPr>
        <xdr:cNvPr id="478" name="土木費該当値テキスト"/>
        <xdr:cNvSpPr txBox="1"/>
      </xdr:nvSpPr>
      <xdr:spPr>
        <a:xfrm>
          <a:off x="10528300"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134601</xdr:rowOff>
    </xdr:from>
    <xdr:to>
      <xdr:col>14</xdr:col>
      <xdr:colOff>79375</xdr:colOff>
      <xdr:row>96</xdr:row>
      <xdr:rowOff>64751</xdr:rowOff>
    </xdr:to>
    <xdr:sp macro="" textlink="">
      <xdr:nvSpPr>
        <xdr:cNvPr id="479" name="円/楕円 478"/>
        <xdr:cNvSpPr/>
      </xdr:nvSpPr>
      <xdr:spPr>
        <a:xfrm>
          <a:off x="9588500" y="164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81278</xdr:rowOff>
    </xdr:from>
    <xdr:ext cx="534377" cy="259045"/>
    <xdr:sp macro="" textlink="">
      <xdr:nvSpPr>
        <xdr:cNvPr id="480" name="テキスト ボックス 479"/>
        <xdr:cNvSpPr txBox="1"/>
      </xdr:nvSpPr>
      <xdr:spPr>
        <a:xfrm>
          <a:off x="9372111" y="161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81032</xdr:rowOff>
    </xdr:from>
    <xdr:to>
      <xdr:col>12</xdr:col>
      <xdr:colOff>561975</xdr:colOff>
      <xdr:row>96</xdr:row>
      <xdr:rowOff>11182</xdr:rowOff>
    </xdr:to>
    <xdr:sp macro="" textlink="">
      <xdr:nvSpPr>
        <xdr:cNvPr id="481" name="円/楕円 480"/>
        <xdr:cNvSpPr/>
      </xdr:nvSpPr>
      <xdr:spPr>
        <a:xfrm>
          <a:off x="8699500" y="163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27709</xdr:rowOff>
    </xdr:from>
    <xdr:ext cx="534377" cy="259045"/>
    <xdr:sp macro="" textlink="">
      <xdr:nvSpPr>
        <xdr:cNvPr id="482" name="テキスト ボックス 481"/>
        <xdr:cNvSpPr txBox="1"/>
      </xdr:nvSpPr>
      <xdr:spPr>
        <a:xfrm>
          <a:off x="8483111" y="161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86271</xdr:rowOff>
    </xdr:from>
    <xdr:to>
      <xdr:col>11</xdr:col>
      <xdr:colOff>358775</xdr:colOff>
      <xdr:row>96</xdr:row>
      <xdr:rowOff>16421</xdr:rowOff>
    </xdr:to>
    <xdr:sp macro="" textlink="">
      <xdr:nvSpPr>
        <xdr:cNvPr id="483" name="円/楕円 482"/>
        <xdr:cNvSpPr/>
      </xdr:nvSpPr>
      <xdr:spPr>
        <a:xfrm>
          <a:off x="7810500" y="1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32948</xdr:rowOff>
    </xdr:from>
    <xdr:ext cx="534377" cy="259045"/>
    <xdr:sp macro="" textlink="">
      <xdr:nvSpPr>
        <xdr:cNvPr id="484" name="テキスト ボックス 483"/>
        <xdr:cNvSpPr txBox="1"/>
      </xdr:nvSpPr>
      <xdr:spPr>
        <a:xfrm>
          <a:off x="7594111" y="161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17996</xdr:rowOff>
    </xdr:from>
    <xdr:to>
      <xdr:col>10</xdr:col>
      <xdr:colOff>155575</xdr:colOff>
      <xdr:row>96</xdr:row>
      <xdr:rowOff>119596</xdr:rowOff>
    </xdr:to>
    <xdr:sp macro="" textlink="">
      <xdr:nvSpPr>
        <xdr:cNvPr id="485" name="円/楕円 484"/>
        <xdr:cNvSpPr/>
      </xdr:nvSpPr>
      <xdr:spPr>
        <a:xfrm>
          <a:off x="6921500" y="164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136123</xdr:rowOff>
    </xdr:from>
    <xdr:ext cx="534377" cy="259045"/>
    <xdr:sp macro="" textlink="">
      <xdr:nvSpPr>
        <xdr:cNvPr id="486" name="テキスト ボックス 485"/>
        <xdr:cNvSpPr txBox="1"/>
      </xdr:nvSpPr>
      <xdr:spPr>
        <a:xfrm>
          <a:off x="6705111" y="162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117068</xdr:rowOff>
    </xdr:from>
    <xdr:to>
      <xdr:col>23</xdr:col>
      <xdr:colOff>517525</xdr:colOff>
      <xdr:row>37</xdr:row>
      <xdr:rowOff>63576</xdr:rowOff>
    </xdr:to>
    <xdr:cxnSp macro="">
      <xdr:nvCxnSpPr>
        <xdr:cNvPr id="514" name="直線コネクタ 513"/>
        <xdr:cNvCxnSpPr/>
      </xdr:nvCxnSpPr>
      <xdr:spPr>
        <a:xfrm flipV="1">
          <a:off x="15481300" y="6117818"/>
          <a:ext cx="8382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5"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63576</xdr:rowOff>
    </xdr:from>
    <xdr:to>
      <xdr:col>22</xdr:col>
      <xdr:colOff>365125</xdr:colOff>
      <xdr:row>37</xdr:row>
      <xdr:rowOff>83281</xdr:rowOff>
    </xdr:to>
    <xdr:cxnSp macro="">
      <xdr:nvCxnSpPr>
        <xdr:cNvPr id="517" name="直線コネクタ 516"/>
        <xdr:cNvCxnSpPr/>
      </xdr:nvCxnSpPr>
      <xdr:spPr>
        <a:xfrm flipV="1">
          <a:off x="14592300" y="6407226"/>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18" name="フローチャート : 判断 517"/>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117344</xdr:rowOff>
    </xdr:from>
    <xdr:ext cx="534377" cy="259045"/>
    <xdr:sp macro="" textlink="">
      <xdr:nvSpPr>
        <xdr:cNvPr id="519" name="テキスト ボックス 518"/>
        <xdr:cNvSpPr txBox="1"/>
      </xdr:nvSpPr>
      <xdr:spPr>
        <a:xfrm>
          <a:off x="15214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83281</xdr:rowOff>
    </xdr:from>
    <xdr:to>
      <xdr:col>21</xdr:col>
      <xdr:colOff>161925</xdr:colOff>
      <xdr:row>38</xdr:row>
      <xdr:rowOff>56581</xdr:rowOff>
    </xdr:to>
    <xdr:cxnSp macro="">
      <xdr:nvCxnSpPr>
        <xdr:cNvPr id="520" name="直線コネクタ 519"/>
        <xdr:cNvCxnSpPr/>
      </xdr:nvCxnSpPr>
      <xdr:spPr>
        <a:xfrm flipV="1">
          <a:off x="13703300" y="6426931"/>
          <a:ext cx="889000" cy="14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21" name="フローチャート : 判断 520"/>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2" name="テキスト ボックス 521"/>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155656</xdr:rowOff>
    </xdr:from>
    <xdr:to>
      <xdr:col>19</xdr:col>
      <xdr:colOff>644525</xdr:colOff>
      <xdr:row>38</xdr:row>
      <xdr:rowOff>56581</xdr:rowOff>
    </xdr:to>
    <xdr:cxnSp macro="">
      <xdr:nvCxnSpPr>
        <xdr:cNvPr id="523" name="直線コネクタ 522"/>
        <xdr:cNvCxnSpPr/>
      </xdr:nvCxnSpPr>
      <xdr:spPr>
        <a:xfrm>
          <a:off x="12814300" y="6499306"/>
          <a:ext cx="8890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24" name="フローチャート : 判断 523"/>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154998</xdr:rowOff>
    </xdr:from>
    <xdr:ext cx="534377" cy="259045"/>
    <xdr:sp macro="" textlink="">
      <xdr:nvSpPr>
        <xdr:cNvPr id="525" name="テキスト ボックス 524"/>
        <xdr:cNvSpPr txBox="1"/>
      </xdr:nvSpPr>
      <xdr:spPr>
        <a:xfrm>
          <a:off x="13436111" y="6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26" name="フローチャート : 判断 525"/>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13586</xdr:rowOff>
    </xdr:from>
    <xdr:ext cx="534377" cy="259045"/>
    <xdr:sp macro="" textlink="">
      <xdr:nvSpPr>
        <xdr:cNvPr id="527" name="テキスト ボックス 526"/>
        <xdr:cNvSpPr txBox="1"/>
      </xdr:nvSpPr>
      <xdr:spPr>
        <a:xfrm>
          <a:off x="12547111" y="61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66268</xdr:rowOff>
    </xdr:from>
    <xdr:to>
      <xdr:col>23</xdr:col>
      <xdr:colOff>568325</xdr:colOff>
      <xdr:row>35</xdr:row>
      <xdr:rowOff>167868</xdr:rowOff>
    </xdr:to>
    <xdr:sp macro="" textlink="">
      <xdr:nvSpPr>
        <xdr:cNvPr id="533" name="円/楕円 532"/>
        <xdr:cNvSpPr/>
      </xdr:nvSpPr>
      <xdr:spPr>
        <a:xfrm>
          <a:off x="16268700" y="60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89145</xdr:rowOff>
    </xdr:from>
    <xdr:ext cx="534377" cy="259045"/>
    <xdr:sp macro="" textlink="">
      <xdr:nvSpPr>
        <xdr:cNvPr id="534" name="消防費該当値テキスト"/>
        <xdr:cNvSpPr txBox="1"/>
      </xdr:nvSpPr>
      <xdr:spPr>
        <a:xfrm>
          <a:off x="16370300" y="59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12776</xdr:rowOff>
    </xdr:from>
    <xdr:to>
      <xdr:col>22</xdr:col>
      <xdr:colOff>415925</xdr:colOff>
      <xdr:row>37</xdr:row>
      <xdr:rowOff>114376</xdr:rowOff>
    </xdr:to>
    <xdr:sp macro="" textlink="">
      <xdr:nvSpPr>
        <xdr:cNvPr id="535" name="円/楕円 534"/>
        <xdr:cNvSpPr/>
      </xdr:nvSpPr>
      <xdr:spPr>
        <a:xfrm>
          <a:off x="15430500" y="63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130903</xdr:rowOff>
    </xdr:from>
    <xdr:ext cx="534377" cy="259045"/>
    <xdr:sp macro="" textlink="">
      <xdr:nvSpPr>
        <xdr:cNvPr id="536" name="テキスト ボックス 535"/>
        <xdr:cNvSpPr txBox="1"/>
      </xdr:nvSpPr>
      <xdr:spPr>
        <a:xfrm>
          <a:off x="15214111" y="613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32481</xdr:rowOff>
    </xdr:from>
    <xdr:to>
      <xdr:col>21</xdr:col>
      <xdr:colOff>212725</xdr:colOff>
      <xdr:row>37</xdr:row>
      <xdr:rowOff>134081</xdr:rowOff>
    </xdr:to>
    <xdr:sp macro="" textlink="">
      <xdr:nvSpPr>
        <xdr:cNvPr id="537" name="円/楕円 536"/>
        <xdr:cNvSpPr/>
      </xdr:nvSpPr>
      <xdr:spPr>
        <a:xfrm>
          <a:off x="14541500" y="63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125209</xdr:rowOff>
    </xdr:from>
    <xdr:ext cx="534377" cy="259045"/>
    <xdr:sp macro="" textlink="">
      <xdr:nvSpPr>
        <xdr:cNvPr id="538" name="テキスト ボックス 537"/>
        <xdr:cNvSpPr txBox="1"/>
      </xdr:nvSpPr>
      <xdr:spPr>
        <a:xfrm>
          <a:off x="14325111" y="64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5781</xdr:rowOff>
    </xdr:from>
    <xdr:to>
      <xdr:col>20</xdr:col>
      <xdr:colOff>9525</xdr:colOff>
      <xdr:row>38</xdr:row>
      <xdr:rowOff>107381</xdr:rowOff>
    </xdr:to>
    <xdr:sp macro="" textlink="">
      <xdr:nvSpPr>
        <xdr:cNvPr id="539" name="円/楕円 538"/>
        <xdr:cNvSpPr/>
      </xdr:nvSpPr>
      <xdr:spPr>
        <a:xfrm>
          <a:off x="13652500" y="65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98508</xdr:rowOff>
    </xdr:from>
    <xdr:ext cx="534377" cy="259045"/>
    <xdr:sp macro="" textlink="">
      <xdr:nvSpPr>
        <xdr:cNvPr id="540" name="テキスト ボックス 539"/>
        <xdr:cNvSpPr txBox="1"/>
      </xdr:nvSpPr>
      <xdr:spPr>
        <a:xfrm>
          <a:off x="13436111" y="661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104856</xdr:rowOff>
    </xdr:from>
    <xdr:to>
      <xdr:col>18</xdr:col>
      <xdr:colOff>492125</xdr:colOff>
      <xdr:row>38</xdr:row>
      <xdr:rowOff>35006</xdr:rowOff>
    </xdr:to>
    <xdr:sp macro="" textlink="">
      <xdr:nvSpPr>
        <xdr:cNvPr id="541" name="円/楕円 540"/>
        <xdr:cNvSpPr/>
      </xdr:nvSpPr>
      <xdr:spPr>
        <a:xfrm>
          <a:off x="12763500" y="64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26133</xdr:rowOff>
    </xdr:from>
    <xdr:ext cx="534377" cy="259045"/>
    <xdr:sp macro="" textlink="">
      <xdr:nvSpPr>
        <xdr:cNvPr id="542" name="テキスト ボックス 541"/>
        <xdr:cNvSpPr txBox="1"/>
      </xdr:nvSpPr>
      <xdr:spPr>
        <a:xfrm>
          <a:off x="12547111" y="65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5" name="直線コネクタ 564"/>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6"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7" name="直線コネクタ 566"/>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8"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9" name="直線コネクタ 568"/>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116063</xdr:rowOff>
    </xdr:from>
    <xdr:to>
      <xdr:col>23</xdr:col>
      <xdr:colOff>517525</xdr:colOff>
      <xdr:row>55</xdr:row>
      <xdr:rowOff>161394</xdr:rowOff>
    </xdr:to>
    <xdr:cxnSp macro="">
      <xdr:nvCxnSpPr>
        <xdr:cNvPr id="570" name="直線コネクタ 569"/>
        <xdr:cNvCxnSpPr/>
      </xdr:nvCxnSpPr>
      <xdr:spPr>
        <a:xfrm flipV="1">
          <a:off x="15481300" y="9545813"/>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71"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2" name="フローチャート : 判断 571"/>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53838</xdr:rowOff>
    </xdr:from>
    <xdr:to>
      <xdr:col>22</xdr:col>
      <xdr:colOff>365125</xdr:colOff>
      <xdr:row>55</xdr:row>
      <xdr:rowOff>161394</xdr:rowOff>
    </xdr:to>
    <xdr:cxnSp macro="">
      <xdr:nvCxnSpPr>
        <xdr:cNvPr id="573" name="直線コネクタ 572"/>
        <xdr:cNvCxnSpPr/>
      </xdr:nvCxnSpPr>
      <xdr:spPr>
        <a:xfrm>
          <a:off x="14592300" y="9312138"/>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140289</xdr:rowOff>
    </xdr:from>
    <xdr:to>
      <xdr:col>22</xdr:col>
      <xdr:colOff>415925</xdr:colOff>
      <xdr:row>54</xdr:row>
      <xdr:rowOff>70439</xdr:rowOff>
    </xdr:to>
    <xdr:sp macro="" textlink="">
      <xdr:nvSpPr>
        <xdr:cNvPr id="574" name="フローチャート : 判断 573"/>
        <xdr:cNvSpPr/>
      </xdr:nvSpPr>
      <xdr:spPr>
        <a:xfrm>
          <a:off x="15430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86966</xdr:rowOff>
    </xdr:from>
    <xdr:ext cx="534377" cy="259045"/>
    <xdr:sp macro="" textlink="">
      <xdr:nvSpPr>
        <xdr:cNvPr id="575" name="テキスト ボックス 574"/>
        <xdr:cNvSpPr txBox="1"/>
      </xdr:nvSpPr>
      <xdr:spPr>
        <a:xfrm>
          <a:off x="15214111" y="90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53838</xdr:rowOff>
    </xdr:from>
    <xdr:to>
      <xdr:col>21</xdr:col>
      <xdr:colOff>161925</xdr:colOff>
      <xdr:row>55</xdr:row>
      <xdr:rowOff>68491</xdr:rowOff>
    </xdr:to>
    <xdr:cxnSp macro="">
      <xdr:nvCxnSpPr>
        <xdr:cNvPr id="576" name="直線コネクタ 575"/>
        <xdr:cNvCxnSpPr/>
      </xdr:nvCxnSpPr>
      <xdr:spPr>
        <a:xfrm flipV="1">
          <a:off x="13703300" y="9312138"/>
          <a:ext cx="889000" cy="18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20823</xdr:rowOff>
    </xdr:from>
    <xdr:to>
      <xdr:col>21</xdr:col>
      <xdr:colOff>212725</xdr:colOff>
      <xdr:row>54</xdr:row>
      <xdr:rowOff>122423</xdr:rowOff>
    </xdr:to>
    <xdr:sp macro="" textlink="">
      <xdr:nvSpPr>
        <xdr:cNvPr id="577" name="フローチャート : 判断 576"/>
        <xdr:cNvSpPr/>
      </xdr:nvSpPr>
      <xdr:spPr>
        <a:xfrm>
          <a:off x="14541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113550</xdr:rowOff>
    </xdr:from>
    <xdr:ext cx="534377" cy="259045"/>
    <xdr:sp macro="" textlink="">
      <xdr:nvSpPr>
        <xdr:cNvPr id="578" name="テキスト ボックス 577"/>
        <xdr:cNvSpPr txBox="1"/>
      </xdr:nvSpPr>
      <xdr:spPr>
        <a:xfrm>
          <a:off x="14325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68491</xdr:rowOff>
    </xdr:from>
    <xdr:to>
      <xdr:col>19</xdr:col>
      <xdr:colOff>644525</xdr:colOff>
      <xdr:row>55</xdr:row>
      <xdr:rowOff>97317</xdr:rowOff>
    </xdr:to>
    <xdr:cxnSp macro="">
      <xdr:nvCxnSpPr>
        <xdr:cNvPr id="579" name="直線コネクタ 578"/>
        <xdr:cNvCxnSpPr/>
      </xdr:nvCxnSpPr>
      <xdr:spPr>
        <a:xfrm flipV="1">
          <a:off x="12814300" y="9498241"/>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79870</xdr:rowOff>
    </xdr:from>
    <xdr:to>
      <xdr:col>20</xdr:col>
      <xdr:colOff>9525</xdr:colOff>
      <xdr:row>55</xdr:row>
      <xdr:rowOff>10020</xdr:rowOff>
    </xdr:to>
    <xdr:sp macro="" textlink="">
      <xdr:nvSpPr>
        <xdr:cNvPr id="580" name="フローチャート : 判断 579"/>
        <xdr:cNvSpPr/>
      </xdr:nvSpPr>
      <xdr:spPr>
        <a:xfrm>
          <a:off x="13652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26547</xdr:rowOff>
    </xdr:from>
    <xdr:ext cx="534377" cy="259045"/>
    <xdr:sp macro="" textlink="">
      <xdr:nvSpPr>
        <xdr:cNvPr id="581" name="テキスト ボックス 580"/>
        <xdr:cNvSpPr txBox="1"/>
      </xdr:nvSpPr>
      <xdr:spPr>
        <a:xfrm>
          <a:off x="13436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129956</xdr:rowOff>
    </xdr:from>
    <xdr:to>
      <xdr:col>18</xdr:col>
      <xdr:colOff>492125</xdr:colOff>
      <xdr:row>55</xdr:row>
      <xdr:rowOff>60106</xdr:rowOff>
    </xdr:to>
    <xdr:sp macro="" textlink="">
      <xdr:nvSpPr>
        <xdr:cNvPr id="582" name="フローチャート : 判断 581"/>
        <xdr:cNvSpPr/>
      </xdr:nvSpPr>
      <xdr:spPr>
        <a:xfrm>
          <a:off x="12763500" y="93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76633</xdr:rowOff>
    </xdr:from>
    <xdr:ext cx="534377" cy="259045"/>
    <xdr:sp macro="" textlink="">
      <xdr:nvSpPr>
        <xdr:cNvPr id="583" name="テキスト ボックス 582"/>
        <xdr:cNvSpPr txBox="1"/>
      </xdr:nvSpPr>
      <xdr:spPr>
        <a:xfrm>
          <a:off x="12547111" y="91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65263</xdr:rowOff>
    </xdr:from>
    <xdr:to>
      <xdr:col>23</xdr:col>
      <xdr:colOff>568325</xdr:colOff>
      <xdr:row>55</xdr:row>
      <xdr:rowOff>166863</xdr:rowOff>
    </xdr:to>
    <xdr:sp macro="" textlink="">
      <xdr:nvSpPr>
        <xdr:cNvPr id="589" name="円/楕円 588"/>
        <xdr:cNvSpPr/>
      </xdr:nvSpPr>
      <xdr:spPr>
        <a:xfrm>
          <a:off x="16268700" y="9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88140</xdr:rowOff>
    </xdr:from>
    <xdr:ext cx="534377" cy="259045"/>
    <xdr:sp macro="" textlink="">
      <xdr:nvSpPr>
        <xdr:cNvPr id="590" name="教育費該当値テキスト"/>
        <xdr:cNvSpPr txBox="1"/>
      </xdr:nvSpPr>
      <xdr:spPr>
        <a:xfrm>
          <a:off x="16370300" y="93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43,534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110594</xdr:rowOff>
    </xdr:from>
    <xdr:to>
      <xdr:col>22</xdr:col>
      <xdr:colOff>415925</xdr:colOff>
      <xdr:row>56</xdr:row>
      <xdr:rowOff>40744</xdr:rowOff>
    </xdr:to>
    <xdr:sp macro="" textlink="">
      <xdr:nvSpPr>
        <xdr:cNvPr id="591" name="円/楕円 590"/>
        <xdr:cNvSpPr/>
      </xdr:nvSpPr>
      <xdr:spPr>
        <a:xfrm>
          <a:off x="15430500" y="95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31871</xdr:rowOff>
    </xdr:from>
    <xdr:ext cx="534377" cy="259045"/>
    <xdr:sp macro="" textlink="">
      <xdr:nvSpPr>
        <xdr:cNvPr id="592" name="テキスト ボックス 591"/>
        <xdr:cNvSpPr txBox="1"/>
      </xdr:nvSpPr>
      <xdr:spPr>
        <a:xfrm>
          <a:off x="15214111" y="96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3038</xdr:rowOff>
    </xdr:from>
    <xdr:to>
      <xdr:col>21</xdr:col>
      <xdr:colOff>212725</xdr:colOff>
      <xdr:row>54</xdr:row>
      <xdr:rowOff>104638</xdr:rowOff>
    </xdr:to>
    <xdr:sp macro="" textlink="">
      <xdr:nvSpPr>
        <xdr:cNvPr id="593" name="円/楕円 592"/>
        <xdr:cNvSpPr/>
      </xdr:nvSpPr>
      <xdr:spPr>
        <a:xfrm>
          <a:off x="14541500" y="92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121165</xdr:rowOff>
    </xdr:from>
    <xdr:ext cx="534377" cy="259045"/>
    <xdr:sp macro="" textlink="">
      <xdr:nvSpPr>
        <xdr:cNvPr id="594" name="テキスト ボックス 593"/>
        <xdr:cNvSpPr txBox="1"/>
      </xdr:nvSpPr>
      <xdr:spPr>
        <a:xfrm>
          <a:off x="14325111" y="90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17691</xdr:rowOff>
    </xdr:from>
    <xdr:to>
      <xdr:col>20</xdr:col>
      <xdr:colOff>9525</xdr:colOff>
      <xdr:row>55</xdr:row>
      <xdr:rowOff>119291</xdr:rowOff>
    </xdr:to>
    <xdr:sp macro="" textlink="">
      <xdr:nvSpPr>
        <xdr:cNvPr id="595" name="円/楕円 594"/>
        <xdr:cNvSpPr/>
      </xdr:nvSpPr>
      <xdr:spPr>
        <a:xfrm>
          <a:off x="13652500" y="94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110418</xdr:rowOff>
    </xdr:from>
    <xdr:ext cx="534377" cy="259045"/>
    <xdr:sp macro="" textlink="">
      <xdr:nvSpPr>
        <xdr:cNvPr id="596" name="テキスト ボックス 595"/>
        <xdr:cNvSpPr txBox="1"/>
      </xdr:nvSpPr>
      <xdr:spPr>
        <a:xfrm>
          <a:off x="13436111" y="954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46517</xdr:rowOff>
    </xdr:from>
    <xdr:to>
      <xdr:col>18</xdr:col>
      <xdr:colOff>492125</xdr:colOff>
      <xdr:row>55</xdr:row>
      <xdr:rowOff>148117</xdr:rowOff>
    </xdr:to>
    <xdr:sp macro="" textlink="">
      <xdr:nvSpPr>
        <xdr:cNvPr id="597" name="円/楕円 596"/>
        <xdr:cNvSpPr/>
      </xdr:nvSpPr>
      <xdr:spPr>
        <a:xfrm>
          <a:off x="12763500" y="9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139244</xdr:rowOff>
    </xdr:from>
    <xdr:ext cx="534377" cy="259045"/>
    <xdr:sp macro="" textlink="">
      <xdr:nvSpPr>
        <xdr:cNvPr id="598" name="テキスト ボックス 597"/>
        <xdr:cNvSpPr txBox="1"/>
      </xdr:nvSpPr>
      <xdr:spPr>
        <a:xfrm>
          <a:off x="12547111" y="95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2" name="テキスト ボックス 61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4" name="テキスト ボックス 61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16" name="テキスト ボックス 61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8" name="テキスト ボックス 61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163018</xdr:rowOff>
    </xdr:from>
    <xdr:to>
      <xdr:col>23</xdr:col>
      <xdr:colOff>516889</xdr:colOff>
      <xdr:row>78</xdr:row>
      <xdr:rowOff>139700</xdr:rowOff>
    </xdr:to>
    <xdr:cxnSp macro="">
      <xdr:nvCxnSpPr>
        <xdr:cNvPr id="620" name="直線コネクタ 619"/>
        <xdr:cNvCxnSpPr/>
      </xdr:nvCxnSpPr>
      <xdr:spPr>
        <a:xfrm flipV="1">
          <a:off x="16317595" y="13021768"/>
          <a:ext cx="1269" cy="4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109694</xdr:rowOff>
    </xdr:from>
    <xdr:ext cx="469744" cy="259045"/>
    <xdr:sp macro="" textlink="">
      <xdr:nvSpPr>
        <xdr:cNvPr id="623" name="災害復旧費最大値テキスト"/>
        <xdr:cNvSpPr txBox="1"/>
      </xdr:nvSpPr>
      <xdr:spPr>
        <a:xfrm>
          <a:off x="16370300" y="127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75</xdr:row>
      <xdr:rowOff>163018</xdr:rowOff>
    </xdr:from>
    <xdr:to>
      <xdr:col>23</xdr:col>
      <xdr:colOff>606425</xdr:colOff>
      <xdr:row>75</xdr:row>
      <xdr:rowOff>163018</xdr:rowOff>
    </xdr:to>
    <xdr:cxnSp macro="">
      <xdr:nvCxnSpPr>
        <xdr:cNvPr id="624" name="直線コネクタ 623"/>
        <xdr:cNvCxnSpPr/>
      </xdr:nvCxnSpPr>
      <xdr:spPr>
        <a:xfrm>
          <a:off x="16230600" y="1302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20371</xdr:rowOff>
    </xdr:from>
    <xdr:to>
      <xdr:col>23</xdr:col>
      <xdr:colOff>517525</xdr:colOff>
      <xdr:row>76</xdr:row>
      <xdr:rowOff>98552</xdr:rowOff>
    </xdr:to>
    <xdr:cxnSp macro="">
      <xdr:nvCxnSpPr>
        <xdr:cNvPr id="625" name="直線コネクタ 624"/>
        <xdr:cNvCxnSpPr/>
      </xdr:nvCxnSpPr>
      <xdr:spPr>
        <a:xfrm flipV="1">
          <a:off x="15481300" y="13050571"/>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124020</xdr:rowOff>
    </xdr:from>
    <xdr:ext cx="378565" cy="259045"/>
    <xdr:sp macro="" textlink="">
      <xdr:nvSpPr>
        <xdr:cNvPr id="626" name="災害復旧費平均値テキスト"/>
        <xdr:cNvSpPr txBox="1"/>
      </xdr:nvSpPr>
      <xdr:spPr>
        <a:xfrm>
          <a:off x="16370300" y="13325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145593</xdr:rowOff>
    </xdr:from>
    <xdr:to>
      <xdr:col>23</xdr:col>
      <xdr:colOff>568325</xdr:colOff>
      <xdr:row>78</xdr:row>
      <xdr:rowOff>75743</xdr:rowOff>
    </xdr:to>
    <xdr:sp macro="" textlink="">
      <xdr:nvSpPr>
        <xdr:cNvPr id="627" name="フローチャート : 判断 626"/>
        <xdr:cNvSpPr/>
      </xdr:nvSpPr>
      <xdr:spPr>
        <a:xfrm>
          <a:off x="162687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98552</xdr:rowOff>
    </xdr:from>
    <xdr:to>
      <xdr:col>22</xdr:col>
      <xdr:colOff>365125</xdr:colOff>
      <xdr:row>77</xdr:row>
      <xdr:rowOff>111125</xdr:rowOff>
    </xdr:to>
    <xdr:cxnSp macro="">
      <xdr:nvCxnSpPr>
        <xdr:cNvPr id="628" name="直線コネクタ 627"/>
        <xdr:cNvCxnSpPr/>
      </xdr:nvCxnSpPr>
      <xdr:spPr>
        <a:xfrm flipV="1">
          <a:off x="14592300" y="13128752"/>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29" name="フローチャート : 判断 628"/>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30" name="テキスト ボックス 629"/>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4598</xdr:rowOff>
    </xdr:from>
    <xdr:to>
      <xdr:col>21</xdr:col>
      <xdr:colOff>161925</xdr:colOff>
      <xdr:row>77</xdr:row>
      <xdr:rowOff>111125</xdr:rowOff>
    </xdr:to>
    <xdr:cxnSp macro="">
      <xdr:nvCxnSpPr>
        <xdr:cNvPr id="631" name="直線コネクタ 630"/>
        <xdr:cNvCxnSpPr/>
      </xdr:nvCxnSpPr>
      <xdr:spPr>
        <a:xfrm>
          <a:off x="13703300" y="13206248"/>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2" name="フローチャート : 判断 631"/>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3" name="テキスト ボックス 632"/>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4598</xdr:rowOff>
    </xdr:from>
    <xdr:to>
      <xdr:col>19</xdr:col>
      <xdr:colOff>644525</xdr:colOff>
      <xdr:row>77</xdr:row>
      <xdr:rowOff>14199</xdr:rowOff>
    </xdr:to>
    <xdr:cxnSp macro="">
      <xdr:nvCxnSpPr>
        <xdr:cNvPr id="634" name="直線コネクタ 633"/>
        <xdr:cNvCxnSpPr/>
      </xdr:nvCxnSpPr>
      <xdr:spPr>
        <a:xfrm flipV="1">
          <a:off x="12814300" y="1320624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35" name="フローチャート : 判断 634"/>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36" name="テキスト ボックス 635"/>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37" name="フローチャート : 判断 636"/>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38" name="テキスト ボックス 637"/>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141021</xdr:rowOff>
    </xdr:from>
    <xdr:to>
      <xdr:col>23</xdr:col>
      <xdr:colOff>568325</xdr:colOff>
      <xdr:row>76</xdr:row>
      <xdr:rowOff>71171</xdr:rowOff>
    </xdr:to>
    <xdr:sp macro="" textlink="">
      <xdr:nvSpPr>
        <xdr:cNvPr id="644" name="円/楕円 643"/>
        <xdr:cNvSpPr/>
      </xdr:nvSpPr>
      <xdr:spPr>
        <a:xfrm>
          <a:off x="16268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65244</xdr:rowOff>
    </xdr:from>
    <xdr:ext cx="469744" cy="259045"/>
    <xdr:sp macro="" textlink="">
      <xdr:nvSpPr>
        <xdr:cNvPr id="645" name="災害復旧費該当値テキスト"/>
        <xdr:cNvSpPr txBox="1"/>
      </xdr:nvSpPr>
      <xdr:spPr>
        <a:xfrm>
          <a:off x="16370300" y="1292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47752</xdr:rowOff>
    </xdr:from>
    <xdr:to>
      <xdr:col>22</xdr:col>
      <xdr:colOff>415925</xdr:colOff>
      <xdr:row>76</xdr:row>
      <xdr:rowOff>149352</xdr:rowOff>
    </xdr:to>
    <xdr:sp macro="" textlink="">
      <xdr:nvSpPr>
        <xdr:cNvPr id="646" name="円/楕円 645"/>
        <xdr:cNvSpPr/>
      </xdr:nvSpPr>
      <xdr:spPr>
        <a:xfrm>
          <a:off x="15430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140479</xdr:rowOff>
    </xdr:from>
    <xdr:ext cx="469744" cy="259045"/>
    <xdr:sp macro="" textlink="">
      <xdr:nvSpPr>
        <xdr:cNvPr id="647" name="テキスト ボックス 646"/>
        <xdr:cNvSpPr txBox="1"/>
      </xdr:nvSpPr>
      <xdr:spPr>
        <a:xfrm>
          <a:off x="15246427" y="131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60325</xdr:rowOff>
    </xdr:from>
    <xdr:to>
      <xdr:col>21</xdr:col>
      <xdr:colOff>212725</xdr:colOff>
      <xdr:row>77</xdr:row>
      <xdr:rowOff>161925</xdr:rowOff>
    </xdr:to>
    <xdr:sp macro="" textlink="">
      <xdr:nvSpPr>
        <xdr:cNvPr id="648" name="円/楕円 647"/>
        <xdr:cNvSpPr/>
      </xdr:nvSpPr>
      <xdr:spPr>
        <a:xfrm>
          <a:off x="14541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153052</xdr:rowOff>
    </xdr:from>
    <xdr:ext cx="378565" cy="259045"/>
    <xdr:sp macro="" textlink="">
      <xdr:nvSpPr>
        <xdr:cNvPr id="649" name="テキスト ボックス 648"/>
        <xdr:cNvSpPr txBox="1"/>
      </xdr:nvSpPr>
      <xdr:spPr>
        <a:xfrm>
          <a:off x="14403017" y="1335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125248</xdr:rowOff>
    </xdr:from>
    <xdr:to>
      <xdr:col>20</xdr:col>
      <xdr:colOff>9525</xdr:colOff>
      <xdr:row>77</xdr:row>
      <xdr:rowOff>55398</xdr:rowOff>
    </xdr:to>
    <xdr:sp macro="" textlink="">
      <xdr:nvSpPr>
        <xdr:cNvPr id="650" name="円/楕円 649"/>
        <xdr:cNvSpPr/>
      </xdr:nvSpPr>
      <xdr:spPr>
        <a:xfrm>
          <a:off x="13652500" y="131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46525</xdr:rowOff>
    </xdr:from>
    <xdr:ext cx="469744" cy="259045"/>
    <xdr:sp macro="" textlink="">
      <xdr:nvSpPr>
        <xdr:cNvPr id="651" name="テキスト ボックス 650"/>
        <xdr:cNvSpPr txBox="1"/>
      </xdr:nvSpPr>
      <xdr:spPr>
        <a:xfrm>
          <a:off x="13468427"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134849</xdr:rowOff>
    </xdr:from>
    <xdr:to>
      <xdr:col>18</xdr:col>
      <xdr:colOff>492125</xdr:colOff>
      <xdr:row>77</xdr:row>
      <xdr:rowOff>64999</xdr:rowOff>
    </xdr:to>
    <xdr:sp macro="" textlink="">
      <xdr:nvSpPr>
        <xdr:cNvPr id="652" name="円/楕円 651"/>
        <xdr:cNvSpPr/>
      </xdr:nvSpPr>
      <xdr:spPr>
        <a:xfrm>
          <a:off x="12763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56126</xdr:rowOff>
    </xdr:from>
    <xdr:ext cx="469744" cy="259045"/>
    <xdr:sp macro="" textlink="">
      <xdr:nvSpPr>
        <xdr:cNvPr id="653" name="テキスト ボックス 652"/>
        <xdr:cNvSpPr txBox="1"/>
      </xdr:nvSpPr>
      <xdr:spPr>
        <a:xfrm>
          <a:off x="12579427" y="132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5" name="直線コネクタ 674"/>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6"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7" name="直線コネクタ 676"/>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8"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9" name="直線コネクタ 678"/>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135700</xdr:rowOff>
    </xdr:from>
    <xdr:to>
      <xdr:col>23</xdr:col>
      <xdr:colOff>517525</xdr:colOff>
      <xdr:row>92</xdr:row>
      <xdr:rowOff>147586</xdr:rowOff>
    </xdr:to>
    <xdr:cxnSp macro="">
      <xdr:nvCxnSpPr>
        <xdr:cNvPr id="680" name="直線コネクタ 679"/>
        <xdr:cNvCxnSpPr/>
      </xdr:nvCxnSpPr>
      <xdr:spPr>
        <a:xfrm flipV="1">
          <a:off x="15481300" y="15909100"/>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81"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2" name="フローチャート : 判断 681"/>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147586</xdr:rowOff>
    </xdr:from>
    <xdr:to>
      <xdr:col>22</xdr:col>
      <xdr:colOff>365125</xdr:colOff>
      <xdr:row>93</xdr:row>
      <xdr:rowOff>2403</xdr:rowOff>
    </xdr:to>
    <xdr:cxnSp macro="">
      <xdr:nvCxnSpPr>
        <xdr:cNvPr id="683" name="直線コネクタ 682"/>
        <xdr:cNvCxnSpPr/>
      </xdr:nvCxnSpPr>
      <xdr:spPr>
        <a:xfrm flipV="1">
          <a:off x="14592300" y="15920986"/>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33807</xdr:rowOff>
    </xdr:from>
    <xdr:to>
      <xdr:col>22</xdr:col>
      <xdr:colOff>415925</xdr:colOff>
      <xdr:row>92</xdr:row>
      <xdr:rowOff>135407</xdr:rowOff>
    </xdr:to>
    <xdr:sp macro="" textlink="">
      <xdr:nvSpPr>
        <xdr:cNvPr id="684" name="フローチャート : 判断 683"/>
        <xdr:cNvSpPr/>
      </xdr:nvSpPr>
      <xdr:spPr>
        <a:xfrm>
          <a:off x="15430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151934</xdr:rowOff>
    </xdr:from>
    <xdr:ext cx="534377" cy="259045"/>
    <xdr:sp macro="" textlink="">
      <xdr:nvSpPr>
        <xdr:cNvPr id="685" name="テキスト ボックス 684"/>
        <xdr:cNvSpPr txBox="1"/>
      </xdr:nvSpPr>
      <xdr:spPr>
        <a:xfrm>
          <a:off x="15214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161257</xdr:rowOff>
    </xdr:from>
    <xdr:to>
      <xdr:col>21</xdr:col>
      <xdr:colOff>161925</xdr:colOff>
      <xdr:row>93</xdr:row>
      <xdr:rowOff>2403</xdr:rowOff>
    </xdr:to>
    <xdr:cxnSp macro="">
      <xdr:nvCxnSpPr>
        <xdr:cNvPr id="686" name="直線コネクタ 685"/>
        <xdr:cNvCxnSpPr/>
      </xdr:nvCxnSpPr>
      <xdr:spPr>
        <a:xfrm>
          <a:off x="13703300" y="15934657"/>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28801</xdr:rowOff>
    </xdr:from>
    <xdr:to>
      <xdr:col>21</xdr:col>
      <xdr:colOff>212725</xdr:colOff>
      <xdr:row>92</xdr:row>
      <xdr:rowOff>130401</xdr:rowOff>
    </xdr:to>
    <xdr:sp macro="" textlink="">
      <xdr:nvSpPr>
        <xdr:cNvPr id="687" name="フローチャート : 判断 686"/>
        <xdr:cNvSpPr/>
      </xdr:nvSpPr>
      <xdr:spPr>
        <a:xfrm>
          <a:off x="14541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146928</xdr:rowOff>
    </xdr:from>
    <xdr:ext cx="534377" cy="259045"/>
    <xdr:sp macro="" textlink="">
      <xdr:nvSpPr>
        <xdr:cNvPr id="688" name="テキスト ボックス 687"/>
        <xdr:cNvSpPr txBox="1"/>
      </xdr:nvSpPr>
      <xdr:spPr>
        <a:xfrm>
          <a:off x="14325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119424</xdr:rowOff>
    </xdr:from>
    <xdr:to>
      <xdr:col>19</xdr:col>
      <xdr:colOff>644525</xdr:colOff>
      <xdr:row>92</xdr:row>
      <xdr:rowOff>161257</xdr:rowOff>
    </xdr:to>
    <xdr:cxnSp macro="">
      <xdr:nvCxnSpPr>
        <xdr:cNvPr id="689" name="直線コネクタ 688"/>
        <xdr:cNvCxnSpPr/>
      </xdr:nvCxnSpPr>
      <xdr:spPr>
        <a:xfrm>
          <a:off x="12814300" y="15892824"/>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40300</xdr:rowOff>
    </xdr:from>
    <xdr:to>
      <xdr:col>20</xdr:col>
      <xdr:colOff>9525</xdr:colOff>
      <xdr:row>92</xdr:row>
      <xdr:rowOff>141900</xdr:rowOff>
    </xdr:to>
    <xdr:sp macro="" textlink="">
      <xdr:nvSpPr>
        <xdr:cNvPr id="690" name="フローチャート : 判断 689"/>
        <xdr:cNvSpPr/>
      </xdr:nvSpPr>
      <xdr:spPr>
        <a:xfrm>
          <a:off x="13652500" y="158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158427</xdr:rowOff>
    </xdr:from>
    <xdr:ext cx="534377" cy="259045"/>
    <xdr:sp macro="" textlink="">
      <xdr:nvSpPr>
        <xdr:cNvPr id="691" name="テキスト ボックス 690"/>
        <xdr:cNvSpPr txBox="1"/>
      </xdr:nvSpPr>
      <xdr:spPr>
        <a:xfrm>
          <a:off x="13436111" y="155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73104</xdr:rowOff>
    </xdr:from>
    <xdr:to>
      <xdr:col>18</xdr:col>
      <xdr:colOff>492125</xdr:colOff>
      <xdr:row>93</xdr:row>
      <xdr:rowOff>3254</xdr:rowOff>
    </xdr:to>
    <xdr:sp macro="" textlink="">
      <xdr:nvSpPr>
        <xdr:cNvPr id="692" name="フローチャート : 判断 691"/>
        <xdr:cNvSpPr/>
      </xdr:nvSpPr>
      <xdr:spPr>
        <a:xfrm>
          <a:off x="12763500" y="158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165831</xdr:rowOff>
    </xdr:from>
    <xdr:ext cx="534377" cy="259045"/>
    <xdr:sp macro="" textlink="">
      <xdr:nvSpPr>
        <xdr:cNvPr id="693" name="テキスト ボックス 692"/>
        <xdr:cNvSpPr txBox="1"/>
      </xdr:nvSpPr>
      <xdr:spPr>
        <a:xfrm>
          <a:off x="12547111" y="1593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84900</xdr:rowOff>
    </xdr:from>
    <xdr:to>
      <xdr:col>23</xdr:col>
      <xdr:colOff>568325</xdr:colOff>
      <xdr:row>93</xdr:row>
      <xdr:rowOff>15050</xdr:rowOff>
    </xdr:to>
    <xdr:sp macro="" textlink="">
      <xdr:nvSpPr>
        <xdr:cNvPr id="699" name="円/楕円 698"/>
        <xdr:cNvSpPr/>
      </xdr:nvSpPr>
      <xdr:spPr>
        <a:xfrm>
          <a:off x="16268700" y="158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107777</xdr:rowOff>
    </xdr:from>
    <xdr:ext cx="534377" cy="259045"/>
    <xdr:sp macro="" textlink="">
      <xdr:nvSpPr>
        <xdr:cNvPr id="700" name="公債費該当値テキスト"/>
        <xdr:cNvSpPr txBox="1"/>
      </xdr:nvSpPr>
      <xdr:spPr>
        <a:xfrm>
          <a:off x="16370300" y="157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45,175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96786</xdr:rowOff>
    </xdr:from>
    <xdr:to>
      <xdr:col>22</xdr:col>
      <xdr:colOff>415925</xdr:colOff>
      <xdr:row>93</xdr:row>
      <xdr:rowOff>26936</xdr:rowOff>
    </xdr:to>
    <xdr:sp macro="" textlink="">
      <xdr:nvSpPr>
        <xdr:cNvPr id="701" name="円/楕円 700"/>
        <xdr:cNvSpPr/>
      </xdr:nvSpPr>
      <xdr:spPr>
        <a:xfrm>
          <a:off x="15430500" y="158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18063</xdr:rowOff>
    </xdr:from>
    <xdr:ext cx="534377" cy="259045"/>
    <xdr:sp macro="" textlink="">
      <xdr:nvSpPr>
        <xdr:cNvPr id="702" name="テキスト ボックス 701"/>
        <xdr:cNvSpPr txBox="1"/>
      </xdr:nvSpPr>
      <xdr:spPr>
        <a:xfrm>
          <a:off x="15214111" y="15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123053</xdr:rowOff>
    </xdr:from>
    <xdr:to>
      <xdr:col>21</xdr:col>
      <xdr:colOff>212725</xdr:colOff>
      <xdr:row>93</xdr:row>
      <xdr:rowOff>53203</xdr:rowOff>
    </xdr:to>
    <xdr:sp macro="" textlink="">
      <xdr:nvSpPr>
        <xdr:cNvPr id="703" name="円/楕円 702"/>
        <xdr:cNvSpPr/>
      </xdr:nvSpPr>
      <xdr:spPr>
        <a:xfrm>
          <a:off x="14541500" y="158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44330</xdr:rowOff>
    </xdr:from>
    <xdr:ext cx="534377" cy="259045"/>
    <xdr:sp macro="" textlink="">
      <xdr:nvSpPr>
        <xdr:cNvPr id="704" name="テキスト ボックス 703"/>
        <xdr:cNvSpPr txBox="1"/>
      </xdr:nvSpPr>
      <xdr:spPr>
        <a:xfrm>
          <a:off x="14325111" y="1598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110457</xdr:rowOff>
    </xdr:from>
    <xdr:to>
      <xdr:col>20</xdr:col>
      <xdr:colOff>9525</xdr:colOff>
      <xdr:row>93</xdr:row>
      <xdr:rowOff>40607</xdr:rowOff>
    </xdr:to>
    <xdr:sp macro="" textlink="">
      <xdr:nvSpPr>
        <xdr:cNvPr id="705" name="円/楕円 704"/>
        <xdr:cNvSpPr/>
      </xdr:nvSpPr>
      <xdr:spPr>
        <a:xfrm>
          <a:off x="13652500" y="158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31734</xdr:rowOff>
    </xdr:from>
    <xdr:ext cx="534377" cy="259045"/>
    <xdr:sp macro="" textlink="">
      <xdr:nvSpPr>
        <xdr:cNvPr id="706" name="テキスト ボックス 705"/>
        <xdr:cNvSpPr txBox="1"/>
      </xdr:nvSpPr>
      <xdr:spPr>
        <a:xfrm>
          <a:off x="13436111" y="159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68624</xdr:rowOff>
    </xdr:from>
    <xdr:to>
      <xdr:col>18</xdr:col>
      <xdr:colOff>492125</xdr:colOff>
      <xdr:row>92</xdr:row>
      <xdr:rowOff>170224</xdr:rowOff>
    </xdr:to>
    <xdr:sp macro="" textlink="">
      <xdr:nvSpPr>
        <xdr:cNvPr id="707" name="円/楕円 706"/>
        <xdr:cNvSpPr/>
      </xdr:nvSpPr>
      <xdr:spPr>
        <a:xfrm>
          <a:off x="12763500" y="158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15301</xdr:rowOff>
    </xdr:from>
    <xdr:ext cx="534377" cy="259045"/>
    <xdr:sp macro="" textlink="">
      <xdr:nvSpPr>
        <xdr:cNvPr id="708" name="テキスト ボックス 707"/>
        <xdr:cNvSpPr txBox="1"/>
      </xdr:nvSpPr>
      <xdr:spPr>
        <a:xfrm>
          <a:off x="12547111" y="156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2" name="テキスト ボックス 72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4" name="テキスト ボックス 72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6" name="テキスト ボックス 72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4" name="直線コネクタ 733"/>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7"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8" name="直線コネクタ 737"/>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40"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41" name="フローチャート : 判断 740"/>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92166</xdr:rowOff>
    </xdr:from>
    <xdr:to>
      <xdr:col>31</xdr:col>
      <xdr:colOff>85725</xdr:colOff>
      <xdr:row>37</xdr:row>
      <xdr:rowOff>22316</xdr:rowOff>
    </xdr:to>
    <xdr:sp macro="" textlink="">
      <xdr:nvSpPr>
        <xdr:cNvPr id="743" name="フローチャート : 判断 742"/>
        <xdr:cNvSpPr/>
      </xdr:nvSpPr>
      <xdr:spPr>
        <a:xfrm>
          <a:off x="21272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38843</xdr:rowOff>
    </xdr:from>
    <xdr:ext cx="378565" cy="259045"/>
    <xdr:sp macro="" textlink="">
      <xdr:nvSpPr>
        <xdr:cNvPr id="744" name="テキスト ボックス 743"/>
        <xdr:cNvSpPr txBox="1"/>
      </xdr:nvSpPr>
      <xdr:spPr>
        <a:xfrm>
          <a:off x="2113401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46" name="フローチャート : 判断 745"/>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47" name="テキスト ボックス 746"/>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117747</xdr:rowOff>
    </xdr:from>
    <xdr:to>
      <xdr:col>28</xdr:col>
      <xdr:colOff>365125</xdr:colOff>
      <xdr:row>38</xdr:row>
      <xdr:rowOff>47897</xdr:rowOff>
    </xdr:to>
    <xdr:sp macro="" textlink="">
      <xdr:nvSpPr>
        <xdr:cNvPr id="749" name="フローチャート : 判断 748"/>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64424</xdr:rowOff>
    </xdr:from>
    <xdr:ext cx="378565" cy="259045"/>
    <xdr:sp macro="" textlink="">
      <xdr:nvSpPr>
        <xdr:cNvPr id="750" name="テキスト ボックス 749"/>
        <xdr:cNvSpPr txBox="1"/>
      </xdr:nvSpPr>
      <xdr:spPr>
        <a:xfrm>
          <a:off x="19356017" y="623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169999</xdr:rowOff>
    </xdr:from>
    <xdr:to>
      <xdr:col>27</xdr:col>
      <xdr:colOff>161925</xdr:colOff>
      <xdr:row>36</xdr:row>
      <xdr:rowOff>100149</xdr:rowOff>
    </xdr:to>
    <xdr:sp macro="" textlink="">
      <xdr:nvSpPr>
        <xdr:cNvPr id="751" name="フローチャート : 判断 750"/>
        <xdr:cNvSpPr/>
      </xdr:nvSpPr>
      <xdr:spPr>
        <a:xfrm>
          <a:off x="18605500" y="61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116676</xdr:rowOff>
    </xdr:from>
    <xdr:ext cx="378565" cy="259045"/>
    <xdr:sp macro="" textlink="">
      <xdr:nvSpPr>
        <xdr:cNvPr id="752" name="テキスト ボックス 751"/>
        <xdr:cNvSpPr txBox="1"/>
      </xdr:nvSpPr>
      <xdr:spPr>
        <a:xfrm>
          <a:off x="18467017" y="594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8" name="円/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9"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0" name="円/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1" name="テキスト ボックス 76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2" name="円/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3" name="テキスト ボックス 76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4" name="円/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5" name="テキスト ボックス 76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6" name="円/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7" name="テキスト ボックス 76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民生費は、住民一人当たり １０９，６２９円で、前年度決算と比較すると、こども希望基金積立金や国民健康保険特別会計繰出金等の増により、 ８，８９７円増となった。全国平均、静岡県平均、類似団体平均と比較して、いずれも下回っている。これは、扶助費の決算額が少ないことが要因であると考える。衛生費は、住民一人当たり ４４，３７３円で、前年度決算と比較すると、中東遠総合医療センター出資金やし尿処理施設改造事業費の皆増等により、 ６３８円増となった。全国平均、静岡県平均、類似団体平均と比較して、いずれも大きく上回っている。農林水産業費は、住民一人当たり １２，０５８円で、前年度決算と比較すると、強い農業づくり交付金事業補助金皆増や多面的機能支払交付金増により、１，８４９円増となった。当市は、日本有数の茶産地であるほか、路地野菜、施設園芸など多品目にわたる農業が盛んなことから、全国平均、静岡県平均、類似団体平均と比較して、いずれも大きく上回っている。土木費は、住民一人当たり ４４，５２６円で、前年度決算と比較すると、合併推進道路整備事業や公共街路事業の減により、△４，０７５円減となった。</a:t>
          </a:r>
          <a:r>
            <a:rPr kumimoji="1" lang="ja-JP" altLang="ja-JP" sz="1200">
              <a:solidFill>
                <a:schemeClr val="dk1"/>
              </a:solidFill>
              <a:effectLst/>
              <a:latin typeface="+mn-lt"/>
              <a:ea typeface="+mn-ea"/>
              <a:cs typeface="+mn-cs"/>
            </a:rPr>
            <a:t>類似団体平均を上回るものの、全国平均、静岡県平均は下回っており、</a:t>
          </a:r>
          <a:r>
            <a:rPr kumimoji="1" lang="ja-JP" altLang="en-US" sz="1200">
              <a:solidFill>
                <a:schemeClr val="dk1"/>
              </a:solidFill>
              <a:effectLst/>
              <a:latin typeface="+mn-lt"/>
              <a:ea typeface="+mn-ea"/>
              <a:cs typeface="+mn-cs"/>
            </a:rPr>
            <a:t>ここ５年間で最も少ない金額となっている。消防費は、住民一人当たり ２１，７４５円で、前年度決算と比較すると、中央消防署建設事業費や防災ラジオ整備事業費の増により、６，３３０円増となった。全国平均、静岡県平均、類似団体平均と比較して、いずれも上回っているが、中央消防署建設事業費増（５７８百万円）の影響が大きく、事業が完了する来年度以降は、平成２６年以前の水準に戻ると考える。教育費は、住民一人当たり ４３，５３４円で、前年度決算と比較すると、学校給食施設整備事業費皆増や中学校施設補修費増等により、 １，９８３円増となった。全国平均を下回るものの、静岡県平均、類似団体平均は上回っている。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年度の財政調整基金残高は</a:t>
          </a:r>
          <a:r>
            <a:rPr kumimoji="1" lang="ja-JP" altLang="en-US" sz="1300">
              <a:solidFill>
                <a:schemeClr val="dk1"/>
              </a:solidFill>
              <a:effectLst/>
              <a:latin typeface="+mn-lt"/>
              <a:ea typeface="+mn-ea"/>
              <a:cs typeface="+mn-cs"/>
            </a:rPr>
            <a:t>、今後の財政需要に備えるため、</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４，５６４百万円と</a:t>
          </a:r>
          <a:r>
            <a:rPr kumimoji="1" lang="ja-JP" altLang="en-US" sz="1300">
              <a:solidFill>
                <a:schemeClr val="dk1"/>
              </a:solidFill>
              <a:effectLst/>
              <a:latin typeface="+mn-lt"/>
              <a:ea typeface="+mn-ea"/>
              <a:cs typeface="+mn-cs"/>
            </a:rPr>
            <a:t>なり、前年度より １７８百万円、</a:t>
          </a: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０．５１</a:t>
          </a:r>
          <a:r>
            <a:rPr kumimoji="1" lang="ja-JP" altLang="ja-JP" sz="1300">
              <a:solidFill>
                <a:schemeClr val="dk1"/>
              </a:solidFill>
              <a:effectLst/>
              <a:latin typeface="+mn-lt"/>
              <a:ea typeface="+mn-ea"/>
              <a:cs typeface="+mn-cs"/>
            </a:rPr>
            <a:t>ポイント増となっている。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実質収支は ５％前後を推移している。今後とも歳出において適正な事業執行と歳出削減の両面に配意するとともに、入札差金等の不用額の留保に努める。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一般会計は、前年度比 </a:t>
          </a:r>
          <a:r>
            <a:rPr kumimoji="1" lang="ja-JP" altLang="en-US" sz="1400">
              <a:solidFill>
                <a:schemeClr val="dk1"/>
              </a:solidFill>
              <a:effectLst/>
              <a:latin typeface="+mn-lt"/>
              <a:ea typeface="+mn-ea"/>
              <a:cs typeface="+mn-cs"/>
            </a:rPr>
            <a:t>０．３６</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し、引き続き黒字となっている。</a:t>
          </a:r>
          <a:r>
            <a:rPr kumimoji="1" lang="ja-JP" altLang="en-US" sz="1400">
              <a:solidFill>
                <a:schemeClr val="dk1"/>
              </a:solidFill>
              <a:effectLst/>
              <a:latin typeface="+mn-lt"/>
              <a:ea typeface="+mn-ea"/>
              <a:cs typeface="+mn-cs"/>
            </a:rPr>
            <a:t>これは、地方消費税交付金が前年度決算と比較して ９２１百万円、ふるさと納税などの寄附金が前年度決算と比較して ３６０百万円増加したことが要因である。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また、特別会計及び企業会計においても赤字はなく健全な状態である</a:t>
          </a:r>
          <a:r>
            <a:rPr kumimoji="1" lang="ja-JP" altLang="en-US" sz="1400">
              <a:solidFill>
                <a:schemeClr val="dk1"/>
              </a:solidFill>
              <a:effectLst/>
              <a:latin typeface="+mn-lt"/>
              <a:ea typeface="+mn-ea"/>
              <a:cs typeface="+mn-cs"/>
            </a:rPr>
            <a:t>が、水道事業会計については、収益の主体である給水収益が、給水量の減により、前年度決算と比較して △３百万円減額となるなど、厳しい経営状況となっている。</a:t>
          </a:r>
          <a:endParaRPr lang="ja-JP" altLang="ja-JP" sz="1400">
            <a:effectLst/>
          </a:endParaRPr>
        </a:p>
        <a:p>
          <a:r>
            <a:rPr kumimoji="1" lang="ja-JP" altLang="ja-JP" sz="1400">
              <a:solidFill>
                <a:schemeClr val="dk1"/>
              </a:solidFill>
              <a:effectLst/>
              <a:latin typeface="+mn-lt"/>
              <a:ea typeface="+mn-ea"/>
              <a:cs typeface="+mn-cs"/>
            </a:rPr>
            <a:t>　今後も各会計において</a:t>
          </a:r>
          <a:r>
            <a:rPr kumimoji="1" lang="ja-JP" altLang="en-US" sz="1400">
              <a:solidFill>
                <a:schemeClr val="dk1"/>
              </a:solidFill>
              <a:effectLst/>
              <a:latin typeface="+mn-lt"/>
              <a:ea typeface="+mn-ea"/>
              <a:cs typeface="+mn-cs"/>
            </a:rPr>
            <a:t>、より一層経営の効率化と経費の節減を行い、</a:t>
          </a:r>
          <a:r>
            <a:rPr kumimoji="1" lang="ja-JP" altLang="ja-JP" sz="1400">
              <a:solidFill>
                <a:schemeClr val="dk1"/>
              </a:solidFill>
              <a:effectLst/>
              <a:latin typeface="+mn-lt"/>
              <a:ea typeface="+mn-ea"/>
              <a:cs typeface="+mn-cs"/>
            </a:rPr>
            <a:t>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臨時財政対策債や合併特例債等</a:t>
          </a:r>
          <a:r>
            <a:rPr kumimoji="1" lang="ja-JP" altLang="en-US" sz="1300">
              <a:solidFill>
                <a:schemeClr val="dk1"/>
              </a:solidFill>
              <a:effectLst/>
              <a:latin typeface="+mn-lt"/>
              <a:ea typeface="+mn-ea"/>
              <a:cs typeface="+mn-cs"/>
            </a:rPr>
            <a:t>の償還金増により、</a:t>
          </a:r>
          <a:r>
            <a:rPr kumimoji="1" lang="ja-JP" altLang="ja-JP" sz="1300">
              <a:solidFill>
                <a:schemeClr val="dk1"/>
              </a:solidFill>
              <a:effectLst/>
              <a:latin typeface="+mn-lt"/>
              <a:ea typeface="+mn-ea"/>
              <a:cs typeface="+mn-cs"/>
            </a:rPr>
            <a:t>地方債の元利償還金が </a:t>
          </a:r>
          <a:r>
            <a:rPr kumimoji="1" lang="ja-JP" altLang="en-US" sz="1300">
              <a:solidFill>
                <a:schemeClr val="dk1"/>
              </a:solidFill>
              <a:effectLst/>
              <a:latin typeface="+mn-lt"/>
              <a:ea typeface="+mn-ea"/>
              <a:cs typeface="+mn-cs"/>
            </a:rPr>
            <a:t>５９</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公共下水道等の公営企業債の元利償還金に対する繰入金が 　２６百万円増加したものの、大井川広域水道企業団など一部事務組合への負担金等が</a:t>
          </a:r>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△６５百万円、債務負担行為に基づく支出額が △２１百万円減額となった。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臨時財政対策債や合併特例債等に係る算入公債費等は、</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百万円増加した</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年度の実質公債費比率の分子合計は、前年度に比べて</a:t>
          </a:r>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△２１</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減となった。</a:t>
          </a:r>
          <a:r>
            <a:rPr kumimoji="1" lang="ja-JP" altLang="ja-JP" sz="1300">
              <a:solidFill>
                <a:schemeClr val="dk1"/>
              </a:solidFill>
              <a:effectLst/>
              <a:latin typeface="+mn-lt"/>
              <a:ea typeface="+mn-ea"/>
              <a:cs typeface="+mn-cs"/>
            </a:rPr>
            <a:t>今後も新規発行地方債の抑制に努めるなど、プライマリーバランスの黒字化に配慮し、比率の改善を図る。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こども希望基金や</a:t>
          </a:r>
          <a:r>
            <a:rPr kumimoji="1" lang="ja-JP" altLang="ja-JP" sz="1400">
              <a:solidFill>
                <a:schemeClr val="dk1"/>
              </a:solidFill>
              <a:effectLst/>
              <a:latin typeface="+mn-lt"/>
              <a:ea typeface="+mn-ea"/>
              <a:cs typeface="+mn-cs"/>
            </a:rPr>
            <a:t>財政調整基金等の増により、充当可能基金は増加し</a:t>
          </a:r>
          <a:r>
            <a:rPr kumimoji="1" lang="ja-JP" altLang="en-US" sz="1400">
              <a:solidFill>
                <a:schemeClr val="dk1"/>
              </a:solidFill>
              <a:effectLst/>
              <a:latin typeface="+mn-lt"/>
              <a:ea typeface="+mn-ea"/>
              <a:cs typeface="+mn-cs"/>
            </a:rPr>
            <a:t>た。また、公債費の増により基準財政需要額算入見込額も増加したものの、</a:t>
          </a:r>
          <a:r>
            <a:rPr kumimoji="1" lang="ja-JP" altLang="ja-JP" sz="1400">
              <a:solidFill>
                <a:schemeClr val="dk1"/>
              </a:solidFill>
              <a:effectLst/>
              <a:latin typeface="+mn-lt"/>
              <a:ea typeface="+mn-ea"/>
              <a:cs typeface="+mn-cs"/>
            </a:rPr>
            <a:t>都市計画税等の充当可能特定歳入が減少したため、充当可能財源等</a:t>
          </a: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は対前年度比 </a:t>
          </a:r>
          <a:r>
            <a:rPr kumimoji="1" lang="ja-JP" altLang="en-US" sz="1400">
              <a:solidFill>
                <a:schemeClr val="dk1"/>
              </a:solidFill>
              <a:effectLst/>
              <a:latin typeface="+mn-lt"/>
              <a:ea typeface="+mn-ea"/>
              <a:cs typeface="+mn-cs"/>
            </a:rPr>
            <a:t>７５</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微増</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しかしながら、一般会計の地方債現在高、債務負担行為に基づく支出予定額、掛川市・袋井市病院企業団</a:t>
          </a:r>
          <a:r>
            <a:rPr kumimoji="1" lang="ja-JP" altLang="en-US" sz="1400">
              <a:solidFill>
                <a:schemeClr val="dk1"/>
              </a:solidFill>
              <a:effectLst/>
              <a:latin typeface="+mn-lt"/>
              <a:ea typeface="+mn-ea"/>
              <a:cs typeface="+mn-cs"/>
            </a:rPr>
            <a:t>や掛川市土地開発公社の</a:t>
          </a:r>
          <a:r>
            <a:rPr kumimoji="1" lang="ja-JP" altLang="ja-JP" sz="1400">
              <a:solidFill>
                <a:schemeClr val="dk1"/>
              </a:solidFill>
              <a:effectLst/>
              <a:latin typeface="+mn-lt"/>
              <a:ea typeface="+mn-ea"/>
              <a:cs typeface="+mn-cs"/>
            </a:rPr>
            <a:t>負担見込額等が減少したため、将来負担額</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は、対前年度比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２，９４５</a:t>
          </a:r>
          <a:r>
            <a:rPr kumimoji="1" lang="ja-JP" altLang="ja-JP" sz="1400">
              <a:solidFill>
                <a:schemeClr val="dk1"/>
              </a:solidFill>
              <a:effectLst/>
              <a:latin typeface="+mn-lt"/>
              <a:ea typeface="+mn-ea"/>
              <a:cs typeface="+mn-cs"/>
            </a:rPr>
            <a:t>百万円の減となり、将来負担比率の分子合計は対前年度比 △</a:t>
          </a:r>
          <a:r>
            <a:rPr kumimoji="1" lang="ja-JP" altLang="en-US" sz="1400">
              <a:solidFill>
                <a:schemeClr val="dk1"/>
              </a:solidFill>
              <a:effectLst/>
              <a:latin typeface="+mn-lt"/>
              <a:ea typeface="+mn-ea"/>
              <a:cs typeface="+mn-cs"/>
            </a:rPr>
            <a:t>３，０２０</a:t>
          </a:r>
          <a:r>
            <a:rPr kumimoji="1" lang="ja-JP" altLang="ja-JP" sz="1400">
              <a:solidFill>
                <a:schemeClr val="dk1"/>
              </a:solidFill>
              <a:effectLst/>
              <a:latin typeface="+mn-lt"/>
              <a:ea typeface="+mn-ea"/>
              <a:cs typeface="+mn-cs"/>
            </a:rPr>
            <a:t>百万円の減となった。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静岡県掛川市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117,609
114,084
265.69
46,387,150
44,864,769
1,337,975
26,820,196
46,549,943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46387150</v>
      </c>
      <c r="BO4" s="379"/>
      <c r="BP4" s="379"/>
      <c r="BQ4" s="379"/>
      <c r="BR4" s="379"/>
      <c r="BS4" s="379"/>
      <c r="BT4" s="379"/>
      <c r="BU4" s="380"/>
      <c r="BV4" s="378">
        <v>44596488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44864769</v>
      </c>
      <c r="BO5" s="416"/>
      <c r="BP5" s="416"/>
      <c r="BQ5" s="416"/>
      <c r="BR5" s="416"/>
      <c r="BS5" s="416"/>
      <c r="BT5" s="416"/>
      <c r="BU5" s="417"/>
      <c r="BV5" s="415">
        <v>43126560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82.8</v>
      </c>
      <c r="CU5" s="413"/>
      <c r="CV5" s="413"/>
      <c r="CW5" s="413"/>
      <c r="CX5" s="413"/>
      <c r="CY5" s="413"/>
      <c r="CZ5" s="413"/>
      <c r="DA5" s="414"/>
      <c r="DB5" s="412">
        <v>84.2</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1522381</v>
      </c>
      <c r="BO6" s="416"/>
      <c r="BP6" s="416"/>
      <c r="BQ6" s="416"/>
      <c r="BR6" s="416"/>
      <c r="BS6" s="416"/>
      <c r="BT6" s="416"/>
      <c r="BU6" s="417"/>
      <c r="BV6" s="415">
        <v>1469928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89.2</v>
      </c>
      <c r="CU6" s="453"/>
      <c r="CV6" s="453"/>
      <c r="CW6" s="453"/>
      <c r="CX6" s="453"/>
      <c r="CY6" s="453"/>
      <c r="CZ6" s="453"/>
      <c r="DA6" s="454"/>
      <c r="DB6" s="452">
        <v>92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184406</v>
      </c>
      <c r="BO7" s="416"/>
      <c r="BP7" s="416"/>
      <c r="BQ7" s="416"/>
      <c r="BR7" s="416"/>
      <c r="BS7" s="416"/>
      <c r="BT7" s="416"/>
      <c r="BU7" s="417"/>
      <c r="BV7" s="415">
        <v>238231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26820196</v>
      </c>
      <c r="CU7" s="416"/>
      <c r="CV7" s="416"/>
      <c r="CW7" s="416"/>
      <c r="CX7" s="416"/>
      <c r="CY7" s="416"/>
      <c r="CZ7" s="416"/>
      <c r="DA7" s="417"/>
      <c r="DB7" s="415">
        <v>26560403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1337975</v>
      </c>
      <c r="BO8" s="416"/>
      <c r="BP8" s="416"/>
      <c r="BQ8" s="416"/>
      <c r="BR8" s="416"/>
      <c r="BS8" s="416"/>
      <c r="BT8" s="416"/>
      <c r="BU8" s="417"/>
      <c r="BV8" s="415">
        <v>1231697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0.91</v>
      </c>
      <c r="CU8" s="456"/>
      <c r="CV8" s="456"/>
      <c r="CW8" s="456"/>
      <c r="CX8" s="456"/>
      <c r="CY8" s="456"/>
      <c r="CZ8" s="456"/>
      <c r="DA8" s="457"/>
      <c r="DB8" s="455">
        <v>0.91</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114602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106278</v>
      </c>
      <c r="BO9" s="416"/>
      <c r="BP9" s="416"/>
      <c r="BQ9" s="416"/>
      <c r="BR9" s="416"/>
      <c r="BS9" s="416"/>
      <c r="BT9" s="416"/>
      <c r="BU9" s="417"/>
      <c r="BV9" s="415">
        <v>-366624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15.6</v>
      </c>
      <c r="CU9" s="413"/>
      <c r="CV9" s="413"/>
      <c r="CW9" s="413"/>
      <c r="CX9" s="413"/>
      <c r="CY9" s="413"/>
      <c r="CZ9" s="413"/>
      <c r="DA9" s="414"/>
      <c r="DB9" s="412">
        <v>15.5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116363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177746</v>
      </c>
      <c r="BO10" s="416"/>
      <c r="BP10" s="416"/>
      <c r="BQ10" s="416"/>
      <c r="BR10" s="416"/>
      <c r="BS10" s="416"/>
      <c r="BT10" s="416"/>
      <c r="BU10" s="417"/>
      <c r="BV10" s="415">
        <v>386103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117609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114084</v>
      </c>
      <c r="S13" s="497"/>
      <c r="T13" s="497"/>
      <c r="U13" s="497"/>
      <c r="V13" s="498"/>
      <c r="W13" s="431" t="s">
        <v>121</v>
      </c>
      <c r="X13" s="432"/>
      <c r="Y13" s="432"/>
      <c r="Z13" s="432"/>
      <c r="AA13" s="432"/>
      <c r="AB13" s="422"/>
      <c r="AC13" s="466">
        <v>4654</v>
      </c>
      <c r="AD13" s="467"/>
      <c r="AE13" s="467"/>
      <c r="AF13" s="467"/>
      <c r="AG13" s="506"/>
      <c r="AH13" s="466">
        <v>6176</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284024</v>
      </c>
      <c r="BO13" s="416"/>
      <c r="BP13" s="416"/>
      <c r="BQ13" s="416"/>
      <c r="BR13" s="416"/>
      <c r="BS13" s="416"/>
      <c r="BT13" s="416"/>
      <c r="BU13" s="417"/>
      <c r="BV13" s="415">
        <v>19479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10.1</v>
      </c>
      <c r="CU13" s="413"/>
      <c r="CV13" s="413"/>
      <c r="CW13" s="413"/>
      <c r="CX13" s="413"/>
      <c r="CY13" s="413"/>
      <c r="CZ13" s="413"/>
      <c r="DA13" s="414"/>
      <c r="DB13" s="412">
        <v>10.3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117681</v>
      </c>
      <c r="S14" s="497"/>
      <c r="T14" s="497"/>
      <c r="U14" s="497"/>
      <c r="V14" s="498"/>
      <c r="W14" s="405"/>
      <c r="X14" s="406"/>
      <c r="Y14" s="406"/>
      <c r="Z14" s="406"/>
      <c r="AA14" s="406"/>
      <c r="AB14" s="395"/>
      <c r="AC14" s="499">
        <v>7.7</v>
      </c>
      <c r="AD14" s="500"/>
      <c r="AE14" s="500"/>
      <c r="AF14" s="500"/>
      <c r="AG14" s="501"/>
      <c r="AH14" s="499">
        <v>9.4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80</v>
      </c>
      <c r="CU14" s="511"/>
      <c r="CV14" s="511"/>
      <c r="CW14" s="511"/>
      <c r="CX14" s="511"/>
      <c r="CY14" s="511"/>
      <c r="CZ14" s="511"/>
      <c r="DA14" s="512"/>
      <c r="DB14" s="510">
        <v>94.2</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114392</v>
      </c>
      <c r="S15" s="497"/>
      <c r="T15" s="497"/>
      <c r="U15" s="497"/>
      <c r="V15" s="498"/>
      <c r="W15" s="431" t="s">
        <v>128</v>
      </c>
      <c r="X15" s="432"/>
      <c r="Y15" s="432"/>
      <c r="Z15" s="432"/>
      <c r="AA15" s="432"/>
      <c r="AB15" s="422"/>
      <c r="AC15" s="466">
        <v>24856</v>
      </c>
      <c r="AD15" s="467"/>
      <c r="AE15" s="467"/>
      <c r="AF15" s="467"/>
      <c r="AG15" s="506"/>
      <c r="AH15" s="466">
        <v>27251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17098085</v>
      </c>
      <c r="BO15" s="379"/>
      <c r="BP15" s="379"/>
      <c r="BQ15" s="379"/>
      <c r="BR15" s="379"/>
      <c r="BS15" s="379"/>
      <c r="BT15" s="379"/>
      <c r="BU15" s="380"/>
      <c r="BV15" s="378">
        <v>16628631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41.1</v>
      </c>
      <c r="AD16" s="500"/>
      <c r="AE16" s="500"/>
      <c r="AF16" s="500"/>
      <c r="AG16" s="501"/>
      <c r="AH16" s="499">
        <v>41.4</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19053654</v>
      </c>
      <c r="BO16" s="416"/>
      <c r="BP16" s="416"/>
      <c r="BQ16" s="416"/>
      <c r="BR16" s="416"/>
      <c r="BS16" s="416"/>
      <c r="BT16" s="416"/>
      <c r="BU16" s="417"/>
      <c r="BV16" s="415">
        <v>18228783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30901</v>
      </c>
      <c r="AD17" s="467"/>
      <c r="AE17" s="467"/>
      <c r="AF17" s="467"/>
      <c r="AG17" s="506"/>
      <c r="AH17" s="466">
        <v>32182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21883066</v>
      </c>
      <c r="BO17" s="416"/>
      <c r="BP17" s="416"/>
      <c r="BQ17" s="416"/>
      <c r="BR17" s="416"/>
      <c r="BS17" s="416"/>
      <c r="BT17" s="416"/>
      <c r="BU17" s="417"/>
      <c r="BV17" s="415">
        <v>21485986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265.69</v>
      </c>
      <c r="M18" s="528"/>
      <c r="N18" s="528"/>
      <c r="O18" s="528"/>
      <c r="P18" s="528"/>
      <c r="Q18" s="528"/>
      <c r="R18" s="529"/>
      <c r="S18" s="529"/>
      <c r="T18" s="529"/>
      <c r="U18" s="529"/>
      <c r="V18" s="530"/>
      <c r="W18" s="433"/>
      <c r="X18" s="434"/>
      <c r="Y18" s="434"/>
      <c r="Z18" s="434"/>
      <c r="AA18" s="434"/>
      <c r="AB18" s="425"/>
      <c r="AC18" s="531">
        <v>51.2</v>
      </c>
      <c r="AD18" s="532"/>
      <c r="AE18" s="532"/>
      <c r="AF18" s="532"/>
      <c r="AG18" s="533"/>
      <c r="AH18" s="531">
        <v>48.9</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22893725</v>
      </c>
      <c r="BO18" s="416"/>
      <c r="BP18" s="416"/>
      <c r="BQ18" s="416"/>
      <c r="BR18" s="416"/>
      <c r="BS18" s="416"/>
      <c r="BT18" s="416"/>
      <c r="BU18" s="417"/>
      <c r="BV18" s="415">
        <v>22745721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431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32724241</v>
      </c>
      <c r="BO19" s="416"/>
      <c r="BP19" s="416"/>
      <c r="BQ19" s="416"/>
      <c r="BR19" s="416"/>
      <c r="BS19" s="416"/>
      <c r="BT19" s="416"/>
      <c r="BU19" s="417"/>
      <c r="BV19" s="415">
        <v>32209411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41050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46549943</v>
      </c>
      <c r="BO23" s="416"/>
      <c r="BP23" s="416"/>
      <c r="BQ23" s="416"/>
      <c r="BR23" s="416"/>
      <c r="BS23" s="416"/>
      <c r="BT23" s="416"/>
      <c r="BU23" s="417"/>
      <c r="BV23" s="415">
        <v>47140596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9110</v>
      </c>
      <c r="R24" s="467"/>
      <c r="S24" s="467"/>
      <c r="T24" s="467"/>
      <c r="U24" s="467"/>
      <c r="V24" s="506"/>
      <c r="W24" s="561"/>
      <c r="X24" s="549"/>
      <c r="Y24" s="550"/>
      <c r="Z24" s="465" t="s">
        <v>152</v>
      </c>
      <c r="AA24" s="445"/>
      <c r="AB24" s="445"/>
      <c r="AC24" s="445"/>
      <c r="AD24" s="445"/>
      <c r="AE24" s="445"/>
      <c r="AF24" s="445"/>
      <c r="AG24" s="446"/>
      <c r="AH24" s="466">
        <v>630</v>
      </c>
      <c r="AI24" s="467"/>
      <c r="AJ24" s="467"/>
      <c r="AK24" s="467"/>
      <c r="AL24" s="506"/>
      <c r="AM24" s="466">
        <v>2081520</v>
      </c>
      <c r="AN24" s="467"/>
      <c r="AO24" s="467"/>
      <c r="AP24" s="467"/>
      <c r="AQ24" s="467"/>
      <c r="AR24" s="506"/>
      <c r="AS24" s="466">
        <v>3304</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34919360</v>
      </c>
      <c r="BO24" s="416"/>
      <c r="BP24" s="416"/>
      <c r="BQ24" s="416"/>
      <c r="BR24" s="416"/>
      <c r="BS24" s="416"/>
      <c r="BT24" s="416"/>
      <c r="BU24" s="417"/>
      <c r="BV24" s="415">
        <v>35335753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7340</v>
      </c>
      <c r="R25" s="467"/>
      <c r="S25" s="467"/>
      <c r="T25" s="467"/>
      <c r="U25" s="467"/>
      <c r="V25" s="506"/>
      <c r="W25" s="561"/>
      <c r="X25" s="549"/>
      <c r="Y25" s="550"/>
      <c r="Z25" s="465" t="s">
        <v>155</v>
      </c>
      <c r="AA25" s="445"/>
      <c r="AB25" s="445"/>
      <c r="AC25" s="445"/>
      <c r="AD25" s="445"/>
      <c r="AE25" s="445"/>
      <c r="AF25" s="445"/>
      <c r="AG25" s="446"/>
      <c r="AH25" s="466">
        <v>106</v>
      </c>
      <c r="AI25" s="467"/>
      <c r="AJ25" s="467"/>
      <c r="AK25" s="467"/>
      <c r="AL25" s="506"/>
      <c r="AM25" s="466">
        <v>329130</v>
      </c>
      <c r="AN25" s="467"/>
      <c r="AO25" s="467"/>
      <c r="AP25" s="467"/>
      <c r="AQ25" s="467"/>
      <c r="AR25" s="506"/>
      <c r="AS25" s="466">
        <v>3105</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10357561</v>
      </c>
      <c r="BO25" s="379"/>
      <c r="BP25" s="379"/>
      <c r="BQ25" s="379"/>
      <c r="BR25" s="379"/>
      <c r="BS25" s="379"/>
      <c r="BT25" s="379"/>
      <c r="BU25" s="380"/>
      <c r="BV25" s="378">
        <v>10332983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6770</v>
      </c>
      <c r="R26" s="467"/>
      <c r="S26" s="467"/>
      <c r="T26" s="467"/>
      <c r="U26" s="467"/>
      <c r="V26" s="506"/>
      <c r="W26" s="561"/>
      <c r="X26" s="549"/>
      <c r="Y26" s="550"/>
      <c r="Z26" s="465" t="s">
        <v>158</v>
      </c>
      <c r="AA26" s="571"/>
      <c r="AB26" s="571"/>
      <c r="AC26" s="571"/>
      <c r="AD26" s="571"/>
      <c r="AE26" s="571"/>
      <c r="AF26" s="571"/>
      <c r="AG26" s="572"/>
      <c r="AH26" s="466">
        <v>28</v>
      </c>
      <c r="AI26" s="467"/>
      <c r="AJ26" s="467"/>
      <c r="AK26" s="467"/>
      <c r="AL26" s="506"/>
      <c r="AM26" s="466">
        <v>92064</v>
      </c>
      <c r="AN26" s="467"/>
      <c r="AO26" s="467"/>
      <c r="AP26" s="467"/>
      <c r="AQ26" s="467"/>
      <c r="AR26" s="506"/>
      <c r="AS26" s="466">
        <v>3288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4950</v>
      </c>
      <c r="R27" s="467"/>
      <c r="S27" s="467"/>
      <c r="T27" s="467"/>
      <c r="U27" s="467"/>
      <c r="V27" s="506"/>
      <c r="W27" s="561"/>
      <c r="X27" s="549"/>
      <c r="Y27" s="550"/>
      <c r="Z27" s="465" t="s">
        <v>161</v>
      </c>
      <c r="AA27" s="445"/>
      <c r="AB27" s="445"/>
      <c r="AC27" s="445"/>
      <c r="AD27" s="445"/>
      <c r="AE27" s="445"/>
      <c r="AF27" s="445"/>
      <c r="AG27" s="446"/>
      <c r="AH27" s="466">
        <v>63</v>
      </c>
      <c r="AI27" s="467"/>
      <c r="AJ27" s="467"/>
      <c r="AK27" s="467"/>
      <c r="AL27" s="506"/>
      <c r="AM27" s="466">
        <v>209321</v>
      </c>
      <c r="AN27" s="467"/>
      <c r="AO27" s="467"/>
      <c r="AP27" s="467"/>
      <c r="AQ27" s="467"/>
      <c r="AR27" s="506"/>
      <c r="AS27" s="466">
        <v>3323</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1738696</v>
      </c>
      <c r="BO27" s="585"/>
      <c r="BP27" s="585"/>
      <c r="BQ27" s="585"/>
      <c r="BR27" s="585"/>
      <c r="BS27" s="585"/>
      <c r="BT27" s="585"/>
      <c r="BU27" s="586"/>
      <c r="BV27" s="584">
        <v>1737399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4350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4563971</v>
      </c>
      <c r="BO28" s="379"/>
      <c r="BP28" s="379"/>
      <c r="BQ28" s="379"/>
      <c r="BR28" s="379"/>
      <c r="BS28" s="379"/>
      <c r="BT28" s="379"/>
      <c r="BU28" s="380"/>
      <c r="BV28" s="378">
        <v>4386225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22</v>
      </c>
      <c r="M29" s="467"/>
      <c r="N29" s="467"/>
      <c r="O29" s="467"/>
      <c r="P29" s="506"/>
      <c r="Q29" s="466">
        <v>4110</v>
      </c>
      <c r="R29" s="467"/>
      <c r="S29" s="467"/>
      <c r="T29" s="467"/>
      <c r="U29" s="467"/>
      <c r="V29" s="506"/>
      <c r="W29" s="562"/>
      <c r="X29" s="563"/>
      <c r="Y29" s="564"/>
      <c r="Z29" s="465" t="s">
        <v>168</v>
      </c>
      <c r="AA29" s="445"/>
      <c r="AB29" s="445"/>
      <c r="AC29" s="445"/>
      <c r="AD29" s="445"/>
      <c r="AE29" s="445"/>
      <c r="AF29" s="445"/>
      <c r="AG29" s="446"/>
      <c r="AH29" s="466">
        <v>693</v>
      </c>
      <c r="AI29" s="467"/>
      <c r="AJ29" s="467"/>
      <c r="AK29" s="467"/>
      <c r="AL29" s="506"/>
      <c r="AM29" s="466">
        <v>2290841</v>
      </c>
      <c r="AN29" s="467"/>
      <c r="AO29" s="467"/>
      <c r="AP29" s="467"/>
      <c r="AQ29" s="467"/>
      <c r="AR29" s="506"/>
      <c r="AS29" s="466">
        <v>3306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3225773</v>
      </c>
      <c r="BO30" s="585"/>
      <c r="BP30" s="585"/>
      <c r="BQ30" s="585"/>
      <c r="BR30" s="585"/>
      <c r="BS30" s="585"/>
      <c r="BT30" s="585"/>
      <c r="BU30" s="586"/>
      <c r="BV30" s="584">
        <v>2893562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太田川原野谷川治水水防組合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かけがわ街づくり</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公共用地取得特別会計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東遠広域施設組合
一般会計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これっしかどころ</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掛川駅周辺施設管理特別会計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小笠老人ホーム施設組合
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森の都ならここ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IF('各会計、関係団体の財政状況及び健全化判断比率'!B35="","",'各会計、関係団体の財政状況及び健全化判断比率'!B35)</f>
        <v>浄化槽市町村設置推進事業特別会計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浅羽地域湛水防除施設組合
一般会計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掛川市生涯学習振興公社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東遠学園組合
一般会計</v>
      </c>
      <c r="BZ38" s="597"/>
      <c r="CA38" s="597"/>
      <c r="CB38" s="597"/>
      <c r="CC38" s="597"/>
      <c r="CD38" s="597"/>
      <c r="CE38" s="597"/>
      <c r="CF38" s="597"/>
      <c r="CG38" s="597"/>
      <c r="CH38" s="597"/>
      <c r="CI38" s="597"/>
      <c r="CJ38" s="597"/>
      <c r="CK38" s="597"/>
      <c r="CL38" s="597"/>
      <c r="CM38" s="597"/>
      <c r="CN38" s="165"/>
      <c r="CO38" s="596">
        <f t="shared" si="3"/>
        <v>26</v>
      </c>
      <c r="CP38" s="596"/>
      <c r="CQ38" s="597" t="str">
        <f>IF('各会計、関係団体の財政状況及び健全化判断比率'!BS11="","",'各会計、関係団体の財政状況及び健全化判断比率'!BS11)</f>
        <v>大東マリーナ</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東遠地区聖苑組合
一般会計</v>
      </c>
      <c r="BZ39" s="597"/>
      <c r="CA39" s="597"/>
      <c r="CB39" s="597"/>
      <c r="CC39" s="597"/>
      <c r="CD39" s="597"/>
      <c r="CE39" s="597"/>
      <c r="CF39" s="597"/>
      <c r="CG39" s="597"/>
      <c r="CH39" s="597"/>
      <c r="CI39" s="597"/>
      <c r="CJ39" s="597"/>
      <c r="CK39" s="597"/>
      <c r="CL39" s="597"/>
      <c r="CM39" s="597"/>
      <c r="CN39" s="165"/>
      <c r="CO39" s="596">
        <f t="shared" si="3"/>
        <v>27</v>
      </c>
      <c r="CP39" s="596"/>
      <c r="CQ39" s="597" t="str">
        <f>IF('各会計、関係団体の財政状況及び健全化判断比率'!BS12="","",'各会計、関係団体の財政状況及び健全化判断比率'!BS12)</f>
        <v>小笠掛川勤労者福祉サービスセンター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静岡県大井川広域水道企業団
静岡県大井川広域水道企業団水道用水供給事業会計</v>
      </c>
      <c r="BZ40" s="597"/>
      <c r="CA40" s="597"/>
      <c r="CB40" s="597"/>
      <c r="CC40" s="597"/>
      <c r="CD40" s="597"/>
      <c r="CE40" s="597"/>
      <c r="CF40" s="597"/>
      <c r="CG40" s="597"/>
      <c r="CH40" s="597"/>
      <c r="CI40" s="597"/>
      <c r="CJ40" s="597"/>
      <c r="CK40" s="597"/>
      <c r="CL40" s="597"/>
      <c r="CM40" s="597"/>
      <c r="CN40" s="165"/>
      <c r="CO40" s="596">
        <f t="shared" si="3"/>
        <v>28</v>
      </c>
      <c r="CP40" s="596"/>
      <c r="CQ40" s="597" t="str">
        <f>IF('各会計、関係団体の財政状況及び健全化判断比率'!BS13="","",'各会計、関係団体の財政状況及び健全化判断比率'!BS13)</f>
        <v>掛川市土地開発公社</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中東遠看護専門学校組合
中東遠看護専門学校組合会計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掛川市・菊川市衛生施設組合
掛川市・菊川市衛生施設組合会計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東遠工業用水道企業団
東遠工業用水道事業会計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20894804</v>
      </c>
      <c r="S5" s="613"/>
      <c r="T5" s="613"/>
      <c r="U5" s="613"/>
      <c r="V5" s="613"/>
      <c r="W5" s="613"/>
      <c r="X5" s="613"/>
      <c r="Y5" s="614"/>
      <c r="Z5" s="615">
        <v>45</v>
      </c>
      <c r="AA5" s="615"/>
      <c r="AB5" s="615"/>
      <c r="AC5" s="615"/>
      <c r="AD5" s="616">
        <v>19295706</v>
      </c>
      <c r="AE5" s="616"/>
      <c r="AF5" s="616"/>
      <c r="AG5" s="616"/>
      <c r="AH5" s="616"/>
      <c r="AI5" s="616"/>
      <c r="AJ5" s="616"/>
      <c r="AK5" s="616"/>
      <c r="AL5" s="617">
        <v>75.2</v>
      </c>
      <c r="AM5" s="618"/>
      <c r="AN5" s="618"/>
      <c r="AO5" s="619"/>
      <c r="AP5" s="609" t="s">
        <v>207</v>
      </c>
      <c r="AQ5" s="610"/>
      <c r="AR5" s="610"/>
      <c r="AS5" s="610"/>
      <c r="AT5" s="610"/>
      <c r="AU5" s="610"/>
      <c r="AV5" s="610"/>
      <c r="AW5" s="610"/>
      <c r="AX5" s="610"/>
      <c r="AY5" s="610"/>
      <c r="AZ5" s="610"/>
      <c r="BA5" s="610"/>
      <c r="BB5" s="610"/>
      <c r="BC5" s="610"/>
      <c r="BD5" s="610"/>
      <c r="BE5" s="610"/>
      <c r="BF5" s="611"/>
      <c r="BG5" s="623">
        <v>19259549</v>
      </c>
      <c r="BH5" s="624"/>
      <c r="BI5" s="624"/>
      <c r="BJ5" s="624"/>
      <c r="BK5" s="624"/>
      <c r="BL5" s="624"/>
      <c r="BM5" s="624"/>
      <c r="BN5" s="625"/>
      <c r="BO5" s="626">
        <v>92.2</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524275</v>
      </c>
      <c r="S6" s="624"/>
      <c r="T6" s="624"/>
      <c r="U6" s="624"/>
      <c r="V6" s="624"/>
      <c r="W6" s="624"/>
      <c r="X6" s="624"/>
      <c r="Y6" s="625"/>
      <c r="Z6" s="626">
        <v>1.1000000000000001</v>
      </c>
      <c r="AA6" s="626"/>
      <c r="AB6" s="626"/>
      <c r="AC6" s="626"/>
      <c r="AD6" s="627">
        <v>524275</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19259549</v>
      </c>
      <c r="BH6" s="624"/>
      <c r="BI6" s="624"/>
      <c r="BJ6" s="624"/>
      <c r="BK6" s="624"/>
      <c r="BL6" s="624"/>
      <c r="BM6" s="624"/>
      <c r="BN6" s="625"/>
      <c r="BO6" s="626">
        <v>92.2</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322583</v>
      </c>
      <c r="CS6" s="624"/>
      <c r="CT6" s="624"/>
      <c r="CU6" s="624"/>
      <c r="CV6" s="624"/>
      <c r="CW6" s="624"/>
      <c r="CX6" s="624"/>
      <c r="CY6" s="625"/>
      <c r="CZ6" s="626">
        <v>0.7</v>
      </c>
      <c r="DA6" s="626"/>
      <c r="DB6" s="626"/>
      <c r="DC6" s="626"/>
      <c r="DD6" s="632" t="s">
        <v>208</v>
      </c>
      <c r="DE6" s="624"/>
      <c r="DF6" s="624"/>
      <c r="DG6" s="624"/>
      <c r="DH6" s="624"/>
      <c r="DI6" s="624"/>
      <c r="DJ6" s="624"/>
      <c r="DK6" s="624"/>
      <c r="DL6" s="624"/>
      <c r="DM6" s="624"/>
      <c r="DN6" s="624"/>
      <c r="DO6" s="624"/>
      <c r="DP6" s="625"/>
      <c r="DQ6" s="632">
        <v>322583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33448</v>
      </c>
      <c r="S7" s="624"/>
      <c r="T7" s="624"/>
      <c r="U7" s="624"/>
      <c r="V7" s="624"/>
      <c r="W7" s="624"/>
      <c r="X7" s="624"/>
      <c r="Y7" s="625"/>
      <c r="Z7" s="626">
        <v>0.1</v>
      </c>
      <c r="AA7" s="626"/>
      <c r="AB7" s="626"/>
      <c r="AC7" s="626"/>
      <c r="AD7" s="627">
        <v>33448</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8647027</v>
      </c>
      <c r="BH7" s="624"/>
      <c r="BI7" s="624"/>
      <c r="BJ7" s="624"/>
      <c r="BK7" s="624"/>
      <c r="BL7" s="624"/>
      <c r="BM7" s="624"/>
      <c r="BN7" s="625"/>
      <c r="BO7" s="626">
        <v>41.4</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4507524</v>
      </c>
      <c r="CS7" s="624"/>
      <c r="CT7" s="624"/>
      <c r="CU7" s="624"/>
      <c r="CV7" s="624"/>
      <c r="CW7" s="624"/>
      <c r="CX7" s="624"/>
      <c r="CY7" s="625"/>
      <c r="CZ7" s="626">
        <v>10</v>
      </c>
      <c r="DA7" s="626"/>
      <c r="DB7" s="626"/>
      <c r="DC7" s="626"/>
      <c r="DD7" s="632">
        <v>101538</v>
      </c>
      <c r="DE7" s="624"/>
      <c r="DF7" s="624"/>
      <c r="DG7" s="624"/>
      <c r="DH7" s="624"/>
      <c r="DI7" s="624"/>
      <c r="DJ7" s="624"/>
      <c r="DK7" s="624"/>
      <c r="DL7" s="624"/>
      <c r="DM7" s="624"/>
      <c r="DN7" s="624"/>
      <c r="DO7" s="624"/>
      <c r="DP7" s="625"/>
      <c r="DQ7" s="632">
        <v>3956314</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94094</v>
      </c>
      <c r="S8" s="624"/>
      <c r="T8" s="624"/>
      <c r="U8" s="624"/>
      <c r="V8" s="624"/>
      <c r="W8" s="624"/>
      <c r="X8" s="624"/>
      <c r="Y8" s="625"/>
      <c r="Z8" s="626">
        <v>0.2</v>
      </c>
      <c r="AA8" s="626"/>
      <c r="AB8" s="626"/>
      <c r="AC8" s="626"/>
      <c r="AD8" s="627">
        <v>94094</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216970</v>
      </c>
      <c r="BH8" s="624"/>
      <c r="BI8" s="624"/>
      <c r="BJ8" s="624"/>
      <c r="BK8" s="624"/>
      <c r="BL8" s="624"/>
      <c r="BM8" s="624"/>
      <c r="BN8" s="625"/>
      <c r="BO8" s="626">
        <v>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12893414</v>
      </c>
      <c r="CS8" s="624"/>
      <c r="CT8" s="624"/>
      <c r="CU8" s="624"/>
      <c r="CV8" s="624"/>
      <c r="CW8" s="624"/>
      <c r="CX8" s="624"/>
      <c r="CY8" s="625"/>
      <c r="CZ8" s="626">
        <v>28.7</v>
      </c>
      <c r="DA8" s="626"/>
      <c r="DB8" s="626"/>
      <c r="DC8" s="626"/>
      <c r="DD8" s="632">
        <v>433886</v>
      </c>
      <c r="DE8" s="624"/>
      <c r="DF8" s="624"/>
      <c r="DG8" s="624"/>
      <c r="DH8" s="624"/>
      <c r="DI8" s="624"/>
      <c r="DJ8" s="624"/>
      <c r="DK8" s="624"/>
      <c r="DL8" s="624"/>
      <c r="DM8" s="624"/>
      <c r="DN8" s="624"/>
      <c r="DO8" s="624"/>
      <c r="DP8" s="625"/>
      <c r="DQ8" s="632">
        <v>6875388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99933</v>
      </c>
      <c r="S9" s="624"/>
      <c r="T9" s="624"/>
      <c r="U9" s="624"/>
      <c r="V9" s="624"/>
      <c r="W9" s="624"/>
      <c r="X9" s="624"/>
      <c r="Y9" s="625"/>
      <c r="Z9" s="626">
        <v>0.2</v>
      </c>
      <c r="AA9" s="626"/>
      <c r="AB9" s="626"/>
      <c r="AC9" s="626"/>
      <c r="AD9" s="627">
        <v>99933</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6285975</v>
      </c>
      <c r="BH9" s="624"/>
      <c r="BI9" s="624"/>
      <c r="BJ9" s="624"/>
      <c r="BK9" s="624"/>
      <c r="BL9" s="624"/>
      <c r="BM9" s="624"/>
      <c r="BN9" s="625"/>
      <c r="BO9" s="626">
        <v>30.1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5218696</v>
      </c>
      <c r="CS9" s="624"/>
      <c r="CT9" s="624"/>
      <c r="CU9" s="624"/>
      <c r="CV9" s="624"/>
      <c r="CW9" s="624"/>
      <c r="CX9" s="624"/>
      <c r="CY9" s="625"/>
      <c r="CZ9" s="626">
        <v>11.6</v>
      </c>
      <c r="DA9" s="626"/>
      <c r="DB9" s="626"/>
      <c r="DC9" s="626"/>
      <c r="DD9" s="632">
        <v>264160</v>
      </c>
      <c r="DE9" s="624"/>
      <c r="DF9" s="624"/>
      <c r="DG9" s="624"/>
      <c r="DH9" s="624"/>
      <c r="DI9" s="624"/>
      <c r="DJ9" s="624"/>
      <c r="DK9" s="624"/>
      <c r="DL9" s="624"/>
      <c r="DM9" s="624"/>
      <c r="DN9" s="624"/>
      <c r="DO9" s="624"/>
      <c r="DP9" s="625"/>
      <c r="DQ9" s="632">
        <v>4638992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2359590</v>
      </c>
      <c r="S10" s="624"/>
      <c r="T10" s="624"/>
      <c r="U10" s="624"/>
      <c r="V10" s="624"/>
      <c r="W10" s="624"/>
      <c r="X10" s="624"/>
      <c r="Y10" s="625"/>
      <c r="Z10" s="626">
        <v>5.0999999999999996</v>
      </c>
      <c r="AA10" s="626"/>
      <c r="AB10" s="626"/>
      <c r="AC10" s="626"/>
      <c r="AD10" s="627">
        <v>2359590</v>
      </c>
      <c r="AE10" s="627"/>
      <c r="AF10" s="627"/>
      <c r="AG10" s="627"/>
      <c r="AH10" s="627"/>
      <c r="AI10" s="627"/>
      <c r="AJ10" s="627"/>
      <c r="AK10" s="627"/>
      <c r="AL10" s="628">
        <v>9.1999999999999993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388751</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1284964</v>
      </c>
      <c r="CS10" s="624"/>
      <c r="CT10" s="624"/>
      <c r="CU10" s="624"/>
      <c r="CV10" s="624"/>
      <c r="CW10" s="624"/>
      <c r="CX10" s="624"/>
      <c r="CY10" s="625"/>
      <c r="CZ10" s="626">
        <v>2.9</v>
      </c>
      <c r="DA10" s="626"/>
      <c r="DB10" s="626"/>
      <c r="DC10" s="626"/>
      <c r="DD10" s="632" t="s">
        <v>109</v>
      </c>
      <c r="DE10" s="624"/>
      <c r="DF10" s="624"/>
      <c r="DG10" s="624"/>
      <c r="DH10" s="624"/>
      <c r="DI10" s="624"/>
      <c r="DJ10" s="624"/>
      <c r="DK10" s="624"/>
      <c r="DL10" s="624"/>
      <c r="DM10" s="624"/>
      <c r="DN10" s="624"/>
      <c r="DO10" s="624"/>
      <c r="DP10" s="625"/>
      <c r="DQ10" s="632">
        <v>32940</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73841</v>
      </c>
      <c r="S11" s="624"/>
      <c r="T11" s="624"/>
      <c r="U11" s="624"/>
      <c r="V11" s="624"/>
      <c r="W11" s="624"/>
      <c r="X11" s="624"/>
      <c r="Y11" s="625"/>
      <c r="Z11" s="626">
        <v>0.2</v>
      </c>
      <c r="AA11" s="626"/>
      <c r="AB11" s="626"/>
      <c r="AC11" s="626"/>
      <c r="AD11" s="627">
        <v>73841</v>
      </c>
      <c r="AE11" s="627"/>
      <c r="AF11" s="627"/>
      <c r="AG11" s="627"/>
      <c r="AH11" s="627"/>
      <c r="AI11" s="627"/>
      <c r="AJ11" s="627"/>
      <c r="AK11" s="627"/>
      <c r="AL11" s="628">
        <v>0.3</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1755331</v>
      </c>
      <c r="BH11" s="624"/>
      <c r="BI11" s="624"/>
      <c r="BJ11" s="624"/>
      <c r="BK11" s="624"/>
      <c r="BL11" s="624"/>
      <c r="BM11" s="624"/>
      <c r="BN11" s="625"/>
      <c r="BO11" s="626">
        <v>8.4</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1418157</v>
      </c>
      <c r="CS11" s="624"/>
      <c r="CT11" s="624"/>
      <c r="CU11" s="624"/>
      <c r="CV11" s="624"/>
      <c r="CW11" s="624"/>
      <c r="CX11" s="624"/>
      <c r="CY11" s="625"/>
      <c r="CZ11" s="626">
        <v>3.2</v>
      </c>
      <c r="DA11" s="626"/>
      <c r="DB11" s="626"/>
      <c r="DC11" s="626"/>
      <c r="DD11" s="632">
        <v>637022</v>
      </c>
      <c r="DE11" s="624"/>
      <c r="DF11" s="624"/>
      <c r="DG11" s="624"/>
      <c r="DH11" s="624"/>
      <c r="DI11" s="624"/>
      <c r="DJ11" s="624"/>
      <c r="DK11" s="624"/>
      <c r="DL11" s="624"/>
      <c r="DM11" s="624"/>
      <c r="DN11" s="624"/>
      <c r="DO11" s="624"/>
      <c r="DP11" s="625"/>
      <c r="DQ11" s="632">
        <v>857330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9541143</v>
      </c>
      <c r="BH12" s="624"/>
      <c r="BI12" s="624"/>
      <c r="BJ12" s="624"/>
      <c r="BK12" s="624"/>
      <c r="BL12" s="624"/>
      <c r="BM12" s="624"/>
      <c r="BN12" s="625"/>
      <c r="BO12" s="626">
        <v>45.7</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754780</v>
      </c>
      <c r="CS12" s="624"/>
      <c r="CT12" s="624"/>
      <c r="CU12" s="624"/>
      <c r="CV12" s="624"/>
      <c r="CW12" s="624"/>
      <c r="CX12" s="624"/>
      <c r="CY12" s="625"/>
      <c r="CZ12" s="626">
        <v>1.7</v>
      </c>
      <c r="DA12" s="626"/>
      <c r="DB12" s="626"/>
      <c r="DC12" s="626"/>
      <c r="DD12" s="632">
        <v>22281</v>
      </c>
      <c r="DE12" s="624"/>
      <c r="DF12" s="624"/>
      <c r="DG12" s="624"/>
      <c r="DH12" s="624"/>
      <c r="DI12" s="624"/>
      <c r="DJ12" s="624"/>
      <c r="DK12" s="624"/>
      <c r="DL12" s="624"/>
      <c r="DM12" s="624"/>
      <c r="DN12" s="624"/>
      <c r="DO12" s="624"/>
      <c r="DP12" s="625"/>
      <c r="DQ12" s="632">
        <v>746935</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134482</v>
      </c>
      <c r="S13" s="624"/>
      <c r="T13" s="624"/>
      <c r="U13" s="624"/>
      <c r="V13" s="624"/>
      <c r="W13" s="624"/>
      <c r="X13" s="624"/>
      <c r="Y13" s="625"/>
      <c r="Z13" s="626">
        <v>0.3</v>
      </c>
      <c r="AA13" s="626"/>
      <c r="AB13" s="626"/>
      <c r="AC13" s="626"/>
      <c r="AD13" s="627">
        <v>134482</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9537919</v>
      </c>
      <c r="BH13" s="624"/>
      <c r="BI13" s="624"/>
      <c r="BJ13" s="624"/>
      <c r="BK13" s="624"/>
      <c r="BL13" s="624"/>
      <c r="BM13" s="624"/>
      <c r="BN13" s="625"/>
      <c r="BO13" s="626">
        <v>45.6</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5236619</v>
      </c>
      <c r="CS13" s="624"/>
      <c r="CT13" s="624"/>
      <c r="CU13" s="624"/>
      <c r="CV13" s="624"/>
      <c r="CW13" s="624"/>
      <c r="CX13" s="624"/>
      <c r="CY13" s="625"/>
      <c r="CZ13" s="626">
        <v>11.7</v>
      </c>
      <c r="DA13" s="626"/>
      <c r="DB13" s="626"/>
      <c r="DC13" s="626"/>
      <c r="DD13" s="632">
        <v>2930449</v>
      </c>
      <c r="DE13" s="624"/>
      <c r="DF13" s="624"/>
      <c r="DG13" s="624"/>
      <c r="DH13" s="624"/>
      <c r="DI13" s="624"/>
      <c r="DJ13" s="624"/>
      <c r="DK13" s="624"/>
      <c r="DL13" s="624"/>
      <c r="DM13" s="624"/>
      <c r="DN13" s="624"/>
      <c r="DO13" s="624"/>
      <c r="DP13" s="625"/>
      <c r="DQ13" s="632">
        <v>3459094</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296195</v>
      </c>
      <c r="BH14" s="624"/>
      <c r="BI14" s="624"/>
      <c r="BJ14" s="624"/>
      <c r="BK14" s="624"/>
      <c r="BL14" s="624"/>
      <c r="BM14" s="624"/>
      <c r="BN14" s="625"/>
      <c r="BO14" s="626">
        <v>1.4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2557360</v>
      </c>
      <c r="CS14" s="624"/>
      <c r="CT14" s="624"/>
      <c r="CU14" s="624"/>
      <c r="CV14" s="624"/>
      <c r="CW14" s="624"/>
      <c r="CX14" s="624"/>
      <c r="CY14" s="625"/>
      <c r="CZ14" s="626">
        <v>5.7</v>
      </c>
      <c r="DA14" s="626"/>
      <c r="DB14" s="626"/>
      <c r="DC14" s="626"/>
      <c r="DD14" s="632">
        <v>1243771</v>
      </c>
      <c r="DE14" s="624"/>
      <c r="DF14" s="624"/>
      <c r="DG14" s="624"/>
      <c r="DH14" s="624"/>
      <c r="DI14" s="624"/>
      <c r="DJ14" s="624"/>
      <c r="DK14" s="624"/>
      <c r="DL14" s="624"/>
      <c r="DM14" s="624"/>
      <c r="DN14" s="624"/>
      <c r="DO14" s="624"/>
      <c r="DP14" s="625"/>
      <c r="DQ14" s="632">
        <v>1321256</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72195</v>
      </c>
      <c r="S15" s="624"/>
      <c r="T15" s="624"/>
      <c r="U15" s="624"/>
      <c r="V15" s="624"/>
      <c r="W15" s="624"/>
      <c r="X15" s="624"/>
      <c r="Y15" s="625"/>
      <c r="Z15" s="626">
        <v>0.2</v>
      </c>
      <c r="AA15" s="626"/>
      <c r="AB15" s="626"/>
      <c r="AC15" s="626"/>
      <c r="AD15" s="627">
        <v>72195</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775184</v>
      </c>
      <c r="BH15" s="624"/>
      <c r="BI15" s="624"/>
      <c r="BJ15" s="624"/>
      <c r="BK15" s="624"/>
      <c r="BL15" s="624"/>
      <c r="BM15" s="624"/>
      <c r="BN15" s="625"/>
      <c r="BO15" s="626">
        <v>3.7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5119946</v>
      </c>
      <c r="CS15" s="624"/>
      <c r="CT15" s="624"/>
      <c r="CU15" s="624"/>
      <c r="CV15" s="624"/>
      <c r="CW15" s="624"/>
      <c r="CX15" s="624"/>
      <c r="CY15" s="625"/>
      <c r="CZ15" s="626">
        <v>11.4</v>
      </c>
      <c r="DA15" s="626"/>
      <c r="DB15" s="626"/>
      <c r="DC15" s="626"/>
      <c r="DD15" s="632">
        <v>1012501</v>
      </c>
      <c r="DE15" s="624"/>
      <c r="DF15" s="624"/>
      <c r="DG15" s="624"/>
      <c r="DH15" s="624"/>
      <c r="DI15" s="624"/>
      <c r="DJ15" s="624"/>
      <c r="DK15" s="624"/>
      <c r="DL15" s="624"/>
      <c r="DM15" s="624"/>
      <c r="DN15" s="624"/>
      <c r="DO15" s="624"/>
      <c r="DP15" s="625"/>
      <c r="DQ15" s="632">
        <v>3785470</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3796420</v>
      </c>
      <c r="S16" s="624"/>
      <c r="T16" s="624"/>
      <c r="U16" s="624"/>
      <c r="V16" s="624"/>
      <c r="W16" s="624"/>
      <c r="X16" s="624"/>
      <c r="Y16" s="625"/>
      <c r="Z16" s="626">
        <v>8.1999999999999993</v>
      </c>
      <c r="AA16" s="626"/>
      <c r="AB16" s="626"/>
      <c r="AC16" s="626"/>
      <c r="AD16" s="627">
        <v>2952312</v>
      </c>
      <c r="AE16" s="627"/>
      <c r="AF16" s="627"/>
      <c r="AG16" s="627"/>
      <c r="AH16" s="627"/>
      <c r="AI16" s="627"/>
      <c r="AJ16" s="627"/>
      <c r="AK16" s="627"/>
      <c r="AL16" s="628">
        <v>11.5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237789</v>
      </c>
      <c r="CS16" s="624"/>
      <c r="CT16" s="624"/>
      <c r="CU16" s="624"/>
      <c r="CV16" s="624"/>
      <c r="CW16" s="624"/>
      <c r="CX16" s="624"/>
      <c r="CY16" s="625"/>
      <c r="CZ16" s="626">
        <v>0.5</v>
      </c>
      <c r="DA16" s="626"/>
      <c r="DB16" s="626"/>
      <c r="DC16" s="626"/>
      <c r="DD16" s="632" t="s">
        <v>109</v>
      </c>
      <c r="DE16" s="624"/>
      <c r="DF16" s="624"/>
      <c r="DG16" s="624"/>
      <c r="DH16" s="624"/>
      <c r="DI16" s="624"/>
      <c r="DJ16" s="624"/>
      <c r="DK16" s="624"/>
      <c r="DL16" s="624"/>
      <c r="DM16" s="624"/>
      <c r="DN16" s="624"/>
      <c r="DO16" s="624"/>
      <c r="DP16" s="625"/>
      <c r="DQ16" s="632">
        <v>106108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2952312</v>
      </c>
      <c r="S17" s="624"/>
      <c r="T17" s="624"/>
      <c r="U17" s="624"/>
      <c r="V17" s="624"/>
      <c r="W17" s="624"/>
      <c r="X17" s="624"/>
      <c r="Y17" s="625"/>
      <c r="Z17" s="626">
        <v>6.4</v>
      </c>
      <c r="AA17" s="626"/>
      <c r="AB17" s="626"/>
      <c r="AC17" s="626"/>
      <c r="AD17" s="627">
        <v>2952312</v>
      </c>
      <c r="AE17" s="627"/>
      <c r="AF17" s="627"/>
      <c r="AG17" s="627"/>
      <c r="AH17" s="627"/>
      <c r="AI17" s="627"/>
      <c r="AJ17" s="627"/>
      <c r="AK17" s="627"/>
      <c r="AL17" s="628">
        <v>11.5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5312937</v>
      </c>
      <c r="CS17" s="624"/>
      <c r="CT17" s="624"/>
      <c r="CU17" s="624"/>
      <c r="CV17" s="624"/>
      <c r="CW17" s="624"/>
      <c r="CX17" s="624"/>
      <c r="CY17" s="625"/>
      <c r="CZ17" s="626">
        <v>11.8</v>
      </c>
      <c r="DA17" s="626"/>
      <c r="DB17" s="626"/>
      <c r="DC17" s="626"/>
      <c r="DD17" s="632" t="s">
        <v>109</v>
      </c>
      <c r="DE17" s="624"/>
      <c r="DF17" s="624"/>
      <c r="DG17" s="624"/>
      <c r="DH17" s="624"/>
      <c r="DI17" s="624"/>
      <c r="DJ17" s="624"/>
      <c r="DK17" s="624"/>
      <c r="DL17" s="624"/>
      <c r="DM17" s="624"/>
      <c r="DN17" s="624"/>
      <c r="DO17" s="624"/>
      <c r="DP17" s="625"/>
      <c r="DQ17" s="632">
        <v>5099450</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844107</v>
      </c>
      <c r="S18" s="624"/>
      <c r="T18" s="624"/>
      <c r="U18" s="624"/>
      <c r="V18" s="624"/>
      <c r="W18" s="624"/>
      <c r="X18" s="624"/>
      <c r="Y18" s="625"/>
      <c r="Z18" s="626">
        <v>1.8</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1635255</v>
      </c>
      <c r="BH19" s="624"/>
      <c r="BI19" s="624"/>
      <c r="BJ19" s="624"/>
      <c r="BK19" s="624"/>
      <c r="BL19" s="624"/>
      <c r="BM19" s="624"/>
      <c r="BN19" s="625"/>
      <c r="BO19" s="626">
        <v>7.8</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28083082</v>
      </c>
      <c r="S20" s="624"/>
      <c r="T20" s="624"/>
      <c r="U20" s="624"/>
      <c r="V20" s="624"/>
      <c r="W20" s="624"/>
      <c r="X20" s="624"/>
      <c r="Y20" s="625"/>
      <c r="Z20" s="626">
        <v>60.5</v>
      </c>
      <c r="AA20" s="626"/>
      <c r="AB20" s="626"/>
      <c r="AC20" s="626"/>
      <c r="AD20" s="627">
        <v>25639876</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1635255</v>
      </c>
      <c r="BH20" s="624"/>
      <c r="BI20" s="624"/>
      <c r="BJ20" s="624"/>
      <c r="BK20" s="624"/>
      <c r="BL20" s="624"/>
      <c r="BM20" s="624"/>
      <c r="BN20" s="625"/>
      <c r="BO20" s="626">
        <v>7.8</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44864769</v>
      </c>
      <c r="CS20" s="624"/>
      <c r="CT20" s="624"/>
      <c r="CU20" s="624"/>
      <c r="CV20" s="624"/>
      <c r="CW20" s="624"/>
      <c r="CX20" s="624"/>
      <c r="CY20" s="625"/>
      <c r="CZ20" s="626">
        <v>100</v>
      </c>
      <c r="DA20" s="626"/>
      <c r="DB20" s="626"/>
      <c r="DC20" s="626"/>
      <c r="DD20" s="632">
        <v>6645608</v>
      </c>
      <c r="DE20" s="624"/>
      <c r="DF20" s="624"/>
      <c r="DG20" s="624"/>
      <c r="DH20" s="624"/>
      <c r="DI20" s="624"/>
      <c r="DJ20" s="624"/>
      <c r="DK20" s="624"/>
      <c r="DL20" s="624"/>
      <c r="DM20" s="624"/>
      <c r="DN20" s="624"/>
      <c r="DO20" s="624"/>
      <c r="DP20" s="625"/>
      <c r="DQ20" s="632">
        <v>31201860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26161</v>
      </c>
      <c r="S21" s="624"/>
      <c r="T21" s="624"/>
      <c r="U21" s="624"/>
      <c r="V21" s="624"/>
      <c r="W21" s="624"/>
      <c r="X21" s="624"/>
      <c r="Y21" s="625"/>
      <c r="Z21" s="626">
        <v>0.1</v>
      </c>
      <c r="AA21" s="626"/>
      <c r="AB21" s="626"/>
      <c r="AC21" s="626"/>
      <c r="AD21" s="627">
        <v>26161</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36157</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554968</v>
      </c>
      <c r="S22" s="624"/>
      <c r="T22" s="624"/>
      <c r="U22" s="624"/>
      <c r="V22" s="624"/>
      <c r="W22" s="624"/>
      <c r="X22" s="624"/>
      <c r="Y22" s="625"/>
      <c r="Z22" s="626">
        <v>1.2</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564342</v>
      </c>
      <c r="S23" s="624"/>
      <c r="T23" s="624"/>
      <c r="U23" s="624"/>
      <c r="V23" s="624"/>
      <c r="W23" s="624"/>
      <c r="X23" s="624"/>
      <c r="Y23" s="625"/>
      <c r="Z23" s="626">
        <v>1.2</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1599098</v>
      </c>
      <c r="BH23" s="624"/>
      <c r="BI23" s="624"/>
      <c r="BJ23" s="624"/>
      <c r="BK23" s="624"/>
      <c r="BL23" s="624"/>
      <c r="BM23" s="624"/>
      <c r="BN23" s="625"/>
      <c r="BO23" s="626">
        <v>7.7</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198877</v>
      </c>
      <c r="S24" s="624"/>
      <c r="T24" s="624"/>
      <c r="U24" s="624"/>
      <c r="V24" s="624"/>
      <c r="W24" s="624"/>
      <c r="X24" s="624"/>
      <c r="Y24" s="625"/>
      <c r="Z24" s="626">
        <v>0.4</v>
      </c>
      <c r="AA24" s="626"/>
      <c r="AB24" s="626"/>
      <c r="AC24" s="626"/>
      <c r="AD24" s="627">
        <v>57</v>
      </c>
      <c r="AE24" s="627"/>
      <c r="AF24" s="627"/>
      <c r="AG24" s="627"/>
      <c r="AH24" s="627"/>
      <c r="AI24" s="627"/>
      <c r="AJ24" s="627"/>
      <c r="AK24" s="627"/>
      <c r="AL24" s="628">
        <v>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18460681</v>
      </c>
      <c r="CS24" s="613"/>
      <c r="CT24" s="613"/>
      <c r="CU24" s="613"/>
      <c r="CV24" s="613"/>
      <c r="CW24" s="613"/>
      <c r="CX24" s="613"/>
      <c r="CY24" s="614"/>
      <c r="CZ24" s="650">
        <v>41.1</v>
      </c>
      <c r="DA24" s="651"/>
      <c r="DB24" s="651"/>
      <c r="DC24" s="652"/>
      <c r="DD24" s="649">
        <v>12857692</v>
      </c>
      <c r="DE24" s="613"/>
      <c r="DF24" s="613"/>
      <c r="DG24" s="613"/>
      <c r="DH24" s="613"/>
      <c r="DI24" s="613"/>
      <c r="DJ24" s="613"/>
      <c r="DK24" s="614"/>
      <c r="DL24" s="649">
        <v>12853259</v>
      </c>
      <c r="DM24" s="613"/>
      <c r="DN24" s="613"/>
      <c r="DO24" s="613"/>
      <c r="DP24" s="613"/>
      <c r="DQ24" s="613"/>
      <c r="DR24" s="613"/>
      <c r="DS24" s="613"/>
      <c r="DT24" s="613"/>
      <c r="DU24" s="613"/>
      <c r="DV24" s="614"/>
      <c r="DW24" s="617">
        <v>46.5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4732155</v>
      </c>
      <c r="S25" s="624"/>
      <c r="T25" s="624"/>
      <c r="U25" s="624"/>
      <c r="V25" s="624"/>
      <c r="W25" s="624"/>
      <c r="X25" s="624"/>
      <c r="Y25" s="625"/>
      <c r="Z25" s="626">
        <v>10.199999999999999</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6124873</v>
      </c>
      <c r="CS25" s="655"/>
      <c r="CT25" s="655"/>
      <c r="CU25" s="655"/>
      <c r="CV25" s="655"/>
      <c r="CW25" s="655"/>
      <c r="CX25" s="655"/>
      <c r="CY25" s="656"/>
      <c r="CZ25" s="657">
        <v>13.7</v>
      </c>
      <c r="DA25" s="658"/>
      <c r="DB25" s="658"/>
      <c r="DC25" s="659"/>
      <c r="DD25" s="632">
        <v>5606334</v>
      </c>
      <c r="DE25" s="655"/>
      <c r="DF25" s="655"/>
      <c r="DG25" s="655"/>
      <c r="DH25" s="655"/>
      <c r="DI25" s="655"/>
      <c r="DJ25" s="655"/>
      <c r="DK25" s="656"/>
      <c r="DL25" s="632">
        <v>5602665</v>
      </c>
      <c r="DM25" s="655"/>
      <c r="DN25" s="655"/>
      <c r="DO25" s="655"/>
      <c r="DP25" s="655"/>
      <c r="DQ25" s="655"/>
      <c r="DR25" s="655"/>
      <c r="DS25" s="655"/>
      <c r="DT25" s="655"/>
      <c r="DU25" s="655"/>
      <c r="DV25" s="656"/>
      <c r="DW25" s="628">
        <v>20.3</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4270907</v>
      </c>
      <c r="CS26" s="624"/>
      <c r="CT26" s="624"/>
      <c r="CU26" s="624"/>
      <c r="CV26" s="624"/>
      <c r="CW26" s="624"/>
      <c r="CX26" s="624"/>
      <c r="CY26" s="625"/>
      <c r="CZ26" s="657">
        <v>9.5</v>
      </c>
      <c r="DA26" s="658"/>
      <c r="DB26" s="658"/>
      <c r="DC26" s="659"/>
      <c r="DD26" s="632">
        <v>3823091</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2748846</v>
      </c>
      <c r="S27" s="624"/>
      <c r="T27" s="624"/>
      <c r="U27" s="624"/>
      <c r="V27" s="624"/>
      <c r="W27" s="624"/>
      <c r="X27" s="624"/>
      <c r="Y27" s="625"/>
      <c r="Z27" s="626">
        <v>5.9</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20894804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7022871</v>
      </c>
      <c r="CS27" s="655"/>
      <c r="CT27" s="655"/>
      <c r="CU27" s="655"/>
      <c r="CV27" s="655"/>
      <c r="CW27" s="655"/>
      <c r="CX27" s="655"/>
      <c r="CY27" s="656"/>
      <c r="CZ27" s="657">
        <v>15.7</v>
      </c>
      <c r="DA27" s="658"/>
      <c r="DB27" s="658"/>
      <c r="DC27" s="659"/>
      <c r="DD27" s="632">
        <v>2151908</v>
      </c>
      <c r="DE27" s="655"/>
      <c r="DF27" s="655"/>
      <c r="DG27" s="655"/>
      <c r="DH27" s="655"/>
      <c r="DI27" s="655"/>
      <c r="DJ27" s="655"/>
      <c r="DK27" s="656"/>
      <c r="DL27" s="632">
        <v>2151144</v>
      </c>
      <c r="DM27" s="655"/>
      <c r="DN27" s="655"/>
      <c r="DO27" s="655"/>
      <c r="DP27" s="655"/>
      <c r="DQ27" s="655"/>
      <c r="DR27" s="655"/>
      <c r="DS27" s="655"/>
      <c r="DT27" s="655"/>
      <c r="DU27" s="655"/>
      <c r="DV27" s="656"/>
      <c r="DW27" s="628">
        <v>7.8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297180</v>
      </c>
      <c r="S28" s="624"/>
      <c r="T28" s="624"/>
      <c r="U28" s="624"/>
      <c r="V28" s="624"/>
      <c r="W28" s="624"/>
      <c r="X28" s="624"/>
      <c r="Y28" s="625"/>
      <c r="Z28" s="626">
        <v>0.6</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5312937</v>
      </c>
      <c r="CS28" s="624"/>
      <c r="CT28" s="624"/>
      <c r="CU28" s="624"/>
      <c r="CV28" s="624"/>
      <c r="CW28" s="624"/>
      <c r="CX28" s="624"/>
      <c r="CY28" s="625"/>
      <c r="CZ28" s="657">
        <v>11.8</v>
      </c>
      <c r="DA28" s="658"/>
      <c r="DB28" s="658"/>
      <c r="DC28" s="659"/>
      <c r="DD28" s="632">
        <v>5099450</v>
      </c>
      <c r="DE28" s="624"/>
      <c r="DF28" s="624"/>
      <c r="DG28" s="624"/>
      <c r="DH28" s="624"/>
      <c r="DI28" s="624"/>
      <c r="DJ28" s="624"/>
      <c r="DK28" s="625"/>
      <c r="DL28" s="632">
        <v>5099450</v>
      </c>
      <c r="DM28" s="624"/>
      <c r="DN28" s="624"/>
      <c r="DO28" s="624"/>
      <c r="DP28" s="624"/>
      <c r="DQ28" s="624"/>
      <c r="DR28" s="624"/>
      <c r="DS28" s="624"/>
      <c r="DT28" s="624"/>
      <c r="DU28" s="624"/>
      <c r="DV28" s="625"/>
      <c r="DW28" s="628">
        <v>18.399999999999999</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444668</v>
      </c>
      <c r="S29" s="624"/>
      <c r="T29" s="624"/>
      <c r="U29" s="624"/>
      <c r="V29" s="624"/>
      <c r="W29" s="624"/>
      <c r="X29" s="624"/>
      <c r="Y29" s="625"/>
      <c r="Z29" s="626">
        <v>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5312530</v>
      </c>
      <c r="CS29" s="655"/>
      <c r="CT29" s="655"/>
      <c r="CU29" s="655"/>
      <c r="CV29" s="655"/>
      <c r="CW29" s="655"/>
      <c r="CX29" s="655"/>
      <c r="CY29" s="656"/>
      <c r="CZ29" s="657">
        <v>11.8</v>
      </c>
      <c r="DA29" s="658"/>
      <c r="DB29" s="658"/>
      <c r="DC29" s="659"/>
      <c r="DD29" s="632">
        <v>5099043</v>
      </c>
      <c r="DE29" s="655"/>
      <c r="DF29" s="655"/>
      <c r="DG29" s="655"/>
      <c r="DH29" s="655"/>
      <c r="DI29" s="655"/>
      <c r="DJ29" s="655"/>
      <c r="DK29" s="656"/>
      <c r="DL29" s="632">
        <v>5099043</v>
      </c>
      <c r="DM29" s="655"/>
      <c r="DN29" s="655"/>
      <c r="DO29" s="655"/>
      <c r="DP29" s="655"/>
      <c r="DQ29" s="655"/>
      <c r="DR29" s="655"/>
      <c r="DS29" s="655"/>
      <c r="DT29" s="655"/>
      <c r="DU29" s="655"/>
      <c r="DV29" s="656"/>
      <c r="DW29" s="628">
        <v>18.399999999999999</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477308</v>
      </c>
      <c r="S30" s="624"/>
      <c r="T30" s="624"/>
      <c r="U30" s="624"/>
      <c r="V30" s="624"/>
      <c r="W30" s="624"/>
      <c r="X30" s="624"/>
      <c r="Y30" s="625"/>
      <c r="Z30" s="626">
        <v>1</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99.2</v>
      </c>
      <c r="BH30" s="682"/>
      <c r="BI30" s="682"/>
      <c r="BJ30" s="682"/>
      <c r="BK30" s="682"/>
      <c r="BL30" s="682"/>
      <c r="BM30" s="618">
        <v>96.2</v>
      </c>
      <c r="BN30" s="682"/>
      <c r="BO30" s="682"/>
      <c r="BP30" s="682"/>
      <c r="BQ30" s="683"/>
      <c r="BR30" s="681">
        <v>99.2</v>
      </c>
      <c r="BS30" s="682"/>
      <c r="BT30" s="682"/>
      <c r="BU30" s="682"/>
      <c r="BV30" s="682"/>
      <c r="BW30" s="682"/>
      <c r="BX30" s="618">
        <v>95.5</v>
      </c>
      <c r="BY30" s="682"/>
      <c r="BZ30" s="682"/>
      <c r="CA30" s="682"/>
      <c r="CB30" s="683"/>
      <c r="CD30" s="686"/>
      <c r="CE30" s="687"/>
      <c r="CF30" s="637" t="s">
        <v>291</v>
      </c>
      <c r="CG30" s="638"/>
      <c r="CH30" s="638"/>
      <c r="CI30" s="638"/>
      <c r="CJ30" s="638"/>
      <c r="CK30" s="638"/>
      <c r="CL30" s="638"/>
      <c r="CM30" s="638"/>
      <c r="CN30" s="638"/>
      <c r="CO30" s="638"/>
      <c r="CP30" s="638"/>
      <c r="CQ30" s="639"/>
      <c r="CR30" s="623">
        <v>4778353</v>
      </c>
      <c r="CS30" s="624"/>
      <c r="CT30" s="624"/>
      <c r="CU30" s="624"/>
      <c r="CV30" s="624"/>
      <c r="CW30" s="624"/>
      <c r="CX30" s="624"/>
      <c r="CY30" s="625"/>
      <c r="CZ30" s="657">
        <v>10.7</v>
      </c>
      <c r="DA30" s="658"/>
      <c r="DB30" s="658"/>
      <c r="DC30" s="659"/>
      <c r="DD30" s="632">
        <v>4587220</v>
      </c>
      <c r="DE30" s="624"/>
      <c r="DF30" s="624"/>
      <c r="DG30" s="624"/>
      <c r="DH30" s="624"/>
      <c r="DI30" s="624"/>
      <c r="DJ30" s="624"/>
      <c r="DK30" s="625"/>
      <c r="DL30" s="632">
        <v>4587220</v>
      </c>
      <c r="DM30" s="624"/>
      <c r="DN30" s="624"/>
      <c r="DO30" s="624"/>
      <c r="DP30" s="624"/>
      <c r="DQ30" s="624"/>
      <c r="DR30" s="624"/>
      <c r="DS30" s="624"/>
      <c r="DT30" s="624"/>
      <c r="DU30" s="624"/>
      <c r="DV30" s="625"/>
      <c r="DW30" s="628">
        <v>16.600000000000001</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1469928</v>
      </c>
      <c r="S31" s="624"/>
      <c r="T31" s="624"/>
      <c r="U31" s="624"/>
      <c r="V31" s="624"/>
      <c r="W31" s="624"/>
      <c r="X31" s="624"/>
      <c r="Y31" s="625"/>
      <c r="Z31" s="626">
        <v>3.2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95.8</v>
      </c>
      <c r="BN31" s="679"/>
      <c r="BO31" s="679"/>
      <c r="BP31" s="679"/>
      <c r="BQ31" s="680"/>
      <c r="BR31" s="678">
        <v>99</v>
      </c>
      <c r="BS31" s="655"/>
      <c r="BT31" s="655"/>
      <c r="BU31" s="655"/>
      <c r="BV31" s="655"/>
      <c r="BW31" s="655"/>
      <c r="BX31" s="629">
        <v>94.6</v>
      </c>
      <c r="BY31" s="679"/>
      <c r="BZ31" s="679"/>
      <c r="CA31" s="679"/>
      <c r="CB31" s="680"/>
      <c r="CD31" s="686"/>
      <c r="CE31" s="687"/>
      <c r="CF31" s="637" t="s">
        <v>295</v>
      </c>
      <c r="CG31" s="638"/>
      <c r="CH31" s="638"/>
      <c r="CI31" s="638"/>
      <c r="CJ31" s="638"/>
      <c r="CK31" s="638"/>
      <c r="CL31" s="638"/>
      <c r="CM31" s="638"/>
      <c r="CN31" s="638"/>
      <c r="CO31" s="638"/>
      <c r="CP31" s="638"/>
      <c r="CQ31" s="639"/>
      <c r="CR31" s="623">
        <v>534177</v>
      </c>
      <c r="CS31" s="655"/>
      <c r="CT31" s="655"/>
      <c r="CU31" s="655"/>
      <c r="CV31" s="655"/>
      <c r="CW31" s="655"/>
      <c r="CX31" s="655"/>
      <c r="CY31" s="656"/>
      <c r="CZ31" s="657">
        <v>1.2</v>
      </c>
      <c r="DA31" s="658"/>
      <c r="DB31" s="658"/>
      <c r="DC31" s="659"/>
      <c r="DD31" s="632">
        <v>511823</v>
      </c>
      <c r="DE31" s="655"/>
      <c r="DF31" s="655"/>
      <c r="DG31" s="655"/>
      <c r="DH31" s="655"/>
      <c r="DI31" s="655"/>
      <c r="DJ31" s="655"/>
      <c r="DK31" s="656"/>
      <c r="DL31" s="632">
        <v>511823</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2601935</v>
      </c>
      <c r="S32" s="624"/>
      <c r="T32" s="624"/>
      <c r="U32" s="624"/>
      <c r="V32" s="624"/>
      <c r="W32" s="624"/>
      <c r="X32" s="624"/>
      <c r="Y32" s="625"/>
      <c r="Z32" s="626">
        <v>5.6</v>
      </c>
      <c r="AA32" s="626"/>
      <c r="AB32" s="626"/>
      <c r="AC32" s="626"/>
      <c r="AD32" s="627">
        <v>1950</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96.3</v>
      </c>
      <c r="BN32" s="691"/>
      <c r="BO32" s="691"/>
      <c r="BP32" s="691"/>
      <c r="BQ32" s="693"/>
      <c r="BR32" s="690">
        <v>99.3</v>
      </c>
      <c r="BS32" s="691"/>
      <c r="BT32" s="691"/>
      <c r="BU32" s="691"/>
      <c r="BV32" s="691"/>
      <c r="BW32" s="691"/>
      <c r="BX32" s="692">
        <v>95.9</v>
      </c>
      <c r="BY32" s="691"/>
      <c r="BZ32" s="691"/>
      <c r="CA32" s="691"/>
      <c r="CB32" s="693"/>
      <c r="CD32" s="688"/>
      <c r="CE32" s="689"/>
      <c r="CF32" s="637" t="s">
        <v>298</v>
      </c>
      <c r="CG32" s="638"/>
      <c r="CH32" s="638"/>
      <c r="CI32" s="638"/>
      <c r="CJ32" s="638"/>
      <c r="CK32" s="638"/>
      <c r="CL32" s="638"/>
      <c r="CM32" s="638"/>
      <c r="CN32" s="638"/>
      <c r="CO32" s="638"/>
      <c r="CP32" s="638"/>
      <c r="CQ32" s="639"/>
      <c r="CR32" s="623">
        <v>407</v>
      </c>
      <c r="CS32" s="624"/>
      <c r="CT32" s="624"/>
      <c r="CU32" s="624"/>
      <c r="CV32" s="624"/>
      <c r="CW32" s="624"/>
      <c r="CX32" s="624"/>
      <c r="CY32" s="625"/>
      <c r="CZ32" s="657">
        <v>0</v>
      </c>
      <c r="DA32" s="658"/>
      <c r="DB32" s="658"/>
      <c r="DC32" s="659"/>
      <c r="DD32" s="632">
        <v>407</v>
      </c>
      <c r="DE32" s="624"/>
      <c r="DF32" s="624"/>
      <c r="DG32" s="624"/>
      <c r="DH32" s="624"/>
      <c r="DI32" s="624"/>
      <c r="DJ32" s="624"/>
      <c r="DK32" s="625"/>
      <c r="DL32" s="632">
        <v>407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4187700</v>
      </c>
      <c r="S33" s="624"/>
      <c r="T33" s="624"/>
      <c r="U33" s="624"/>
      <c r="V33" s="624"/>
      <c r="W33" s="624"/>
      <c r="X33" s="624"/>
      <c r="Y33" s="625"/>
      <c r="Z33" s="626">
        <v>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19520691</v>
      </c>
      <c r="CS33" s="655"/>
      <c r="CT33" s="655"/>
      <c r="CU33" s="655"/>
      <c r="CV33" s="655"/>
      <c r="CW33" s="655"/>
      <c r="CX33" s="655"/>
      <c r="CY33" s="656"/>
      <c r="CZ33" s="657">
        <v>43.5</v>
      </c>
      <c r="DA33" s="658"/>
      <c r="DB33" s="658"/>
      <c r="DC33" s="659"/>
      <c r="DD33" s="632">
        <v>15521875</v>
      </c>
      <c r="DE33" s="655"/>
      <c r="DF33" s="655"/>
      <c r="DG33" s="655"/>
      <c r="DH33" s="655"/>
      <c r="DI33" s="655"/>
      <c r="DJ33" s="655"/>
      <c r="DK33" s="656"/>
      <c r="DL33" s="632">
        <v>10040466</v>
      </c>
      <c r="DM33" s="655"/>
      <c r="DN33" s="655"/>
      <c r="DO33" s="655"/>
      <c r="DP33" s="655"/>
      <c r="DQ33" s="655"/>
      <c r="DR33" s="655"/>
      <c r="DS33" s="655"/>
      <c r="DT33" s="655"/>
      <c r="DU33" s="655"/>
      <c r="DV33" s="656"/>
      <c r="DW33" s="628">
        <v>36.299999999999997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7156131</v>
      </c>
      <c r="CS34" s="624"/>
      <c r="CT34" s="624"/>
      <c r="CU34" s="624"/>
      <c r="CV34" s="624"/>
      <c r="CW34" s="624"/>
      <c r="CX34" s="624"/>
      <c r="CY34" s="625"/>
      <c r="CZ34" s="657">
        <v>16</v>
      </c>
      <c r="DA34" s="658"/>
      <c r="DB34" s="658"/>
      <c r="DC34" s="659"/>
      <c r="DD34" s="632">
        <v>5614070</v>
      </c>
      <c r="DE34" s="624"/>
      <c r="DF34" s="624"/>
      <c r="DG34" s="624"/>
      <c r="DH34" s="624"/>
      <c r="DI34" s="624"/>
      <c r="DJ34" s="624"/>
      <c r="DK34" s="625"/>
      <c r="DL34" s="632">
        <v>4000349</v>
      </c>
      <c r="DM34" s="624"/>
      <c r="DN34" s="624"/>
      <c r="DO34" s="624"/>
      <c r="DP34" s="624"/>
      <c r="DQ34" s="624"/>
      <c r="DR34" s="624"/>
      <c r="DS34" s="624"/>
      <c r="DT34" s="624"/>
      <c r="DU34" s="624"/>
      <c r="DV34" s="625"/>
      <c r="DW34" s="628">
        <v>14.5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1984000</v>
      </c>
      <c r="S35" s="624"/>
      <c r="T35" s="624"/>
      <c r="U35" s="624"/>
      <c r="V35" s="624"/>
      <c r="W35" s="624"/>
      <c r="X35" s="624"/>
      <c r="Y35" s="625"/>
      <c r="Z35" s="626">
        <v>4.3</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6295473</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450871</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552686</v>
      </c>
      <c r="CS35" s="655"/>
      <c r="CT35" s="655"/>
      <c r="CU35" s="655"/>
      <c r="CV35" s="655"/>
      <c r="CW35" s="655"/>
      <c r="CX35" s="655"/>
      <c r="CY35" s="656"/>
      <c r="CZ35" s="657">
        <v>1.2</v>
      </c>
      <c r="DA35" s="658"/>
      <c r="DB35" s="658"/>
      <c r="DC35" s="659"/>
      <c r="DD35" s="632">
        <v>473602</v>
      </c>
      <c r="DE35" s="655"/>
      <c r="DF35" s="655"/>
      <c r="DG35" s="655"/>
      <c r="DH35" s="655"/>
      <c r="DI35" s="655"/>
      <c r="DJ35" s="655"/>
      <c r="DK35" s="656"/>
      <c r="DL35" s="632">
        <v>471261</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46387150</v>
      </c>
      <c r="S36" s="696"/>
      <c r="T36" s="696"/>
      <c r="U36" s="696"/>
      <c r="V36" s="696"/>
      <c r="W36" s="696"/>
      <c r="X36" s="696"/>
      <c r="Y36" s="697"/>
      <c r="Z36" s="698">
        <v>100</v>
      </c>
      <c r="AA36" s="698"/>
      <c r="AB36" s="698"/>
      <c r="AC36" s="698"/>
      <c r="AD36" s="699">
        <v>25668044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1637224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65355</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3876785</v>
      </c>
      <c r="CS36" s="624"/>
      <c r="CT36" s="624"/>
      <c r="CU36" s="624"/>
      <c r="CV36" s="624"/>
      <c r="CW36" s="624"/>
      <c r="CX36" s="624"/>
      <c r="CY36" s="625"/>
      <c r="CZ36" s="657">
        <v>8.6</v>
      </c>
      <c r="DA36" s="658"/>
      <c r="DB36" s="658"/>
      <c r="DC36" s="659"/>
      <c r="DD36" s="632">
        <v>3362699</v>
      </c>
      <c r="DE36" s="624"/>
      <c r="DF36" s="624"/>
      <c r="DG36" s="624"/>
      <c r="DH36" s="624"/>
      <c r="DI36" s="624"/>
      <c r="DJ36" s="624"/>
      <c r="DK36" s="625"/>
      <c r="DL36" s="632">
        <v>2304179</v>
      </c>
      <c r="DM36" s="624"/>
      <c r="DN36" s="624"/>
      <c r="DO36" s="624"/>
      <c r="DP36" s="624"/>
      <c r="DQ36" s="624"/>
      <c r="DR36" s="624"/>
      <c r="DS36" s="624"/>
      <c r="DT36" s="624"/>
      <c r="DU36" s="624"/>
      <c r="DV36" s="625"/>
      <c r="DW36" s="628">
        <v>8.3000000000000007</v>
      </c>
      <c r="DX36" s="653"/>
      <c r="DY36" s="653"/>
      <c r="DZ36" s="653"/>
      <c r="EA36" s="653"/>
      <c r="EB36" s="653"/>
      <c r="EC36" s="654"/>
    </row>
    <row r="37" spans="2:133" ht="11.25" customHeight="1">
      <c r="AQ37" s="702" t="s">
        <v>313</v>
      </c>
      <c r="AR37" s="703"/>
      <c r="AS37" s="703"/>
      <c r="AT37" s="703"/>
      <c r="AU37" s="703"/>
      <c r="AV37" s="703"/>
      <c r="AW37" s="703"/>
      <c r="AX37" s="703"/>
      <c r="AY37" s="704"/>
      <c r="AZ37" s="623">
        <v>1342928</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15871</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1189537</v>
      </c>
      <c r="CS37" s="655"/>
      <c r="CT37" s="655"/>
      <c r="CU37" s="655"/>
      <c r="CV37" s="655"/>
      <c r="CW37" s="655"/>
      <c r="CX37" s="655"/>
      <c r="CY37" s="656"/>
      <c r="CZ37" s="657">
        <v>2.7</v>
      </c>
      <c r="DA37" s="658"/>
      <c r="DB37" s="658"/>
      <c r="DC37" s="659"/>
      <c r="DD37" s="632">
        <v>1133761</v>
      </c>
      <c r="DE37" s="655"/>
      <c r="DF37" s="655"/>
      <c r="DG37" s="655"/>
      <c r="DH37" s="655"/>
      <c r="DI37" s="655"/>
      <c r="DJ37" s="655"/>
      <c r="DK37" s="656"/>
      <c r="DL37" s="632">
        <v>1111530</v>
      </c>
      <c r="DM37" s="655"/>
      <c r="DN37" s="655"/>
      <c r="DO37" s="655"/>
      <c r="DP37" s="655"/>
      <c r="DQ37" s="655"/>
      <c r="DR37" s="655"/>
      <c r="DS37" s="655"/>
      <c r="DT37" s="655"/>
      <c r="DU37" s="655"/>
      <c r="DV37" s="656"/>
      <c r="DW37" s="628">
        <v>4</v>
      </c>
      <c r="DX37" s="653"/>
      <c r="DY37" s="653"/>
      <c r="DZ37" s="653"/>
      <c r="EA37" s="653"/>
      <c r="EB37" s="653"/>
      <c r="EC37" s="654"/>
    </row>
    <row r="38" spans="2:133" ht="11.25" customHeight="1">
      <c r="AQ38" s="702" t="s">
        <v>316</v>
      </c>
      <c r="AR38" s="703"/>
      <c r="AS38" s="703"/>
      <c r="AT38" s="703"/>
      <c r="AU38" s="703"/>
      <c r="AV38" s="703"/>
      <c r="AW38" s="703"/>
      <c r="AX38" s="703"/>
      <c r="AY38" s="704"/>
      <c r="AZ38" s="623">
        <v>25021</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27698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4629728</v>
      </c>
      <c r="CS38" s="624"/>
      <c r="CT38" s="624"/>
      <c r="CU38" s="624"/>
      <c r="CV38" s="624"/>
      <c r="CW38" s="624"/>
      <c r="CX38" s="624"/>
      <c r="CY38" s="625"/>
      <c r="CZ38" s="657">
        <v>10.3</v>
      </c>
      <c r="DA38" s="658"/>
      <c r="DB38" s="658"/>
      <c r="DC38" s="659"/>
      <c r="DD38" s="632">
        <v>4117723</v>
      </c>
      <c r="DE38" s="624"/>
      <c r="DF38" s="624"/>
      <c r="DG38" s="624"/>
      <c r="DH38" s="624"/>
      <c r="DI38" s="624"/>
      <c r="DJ38" s="624"/>
      <c r="DK38" s="625"/>
      <c r="DL38" s="632">
        <v>3264677</v>
      </c>
      <c r="DM38" s="624"/>
      <c r="DN38" s="624"/>
      <c r="DO38" s="624"/>
      <c r="DP38" s="624"/>
      <c r="DQ38" s="624"/>
      <c r="DR38" s="624"/>
      <c r="DS38" s="624"/>
      <c r="DT38" s="624"/>
      <c r="DU38" s="624"/>
      <c r="DV38" s="625"/>
      <c r="DW38" s="628">
        <v>11.8</v>
      </c>
      <c r="DX38" s="653"/>
      <c r="DY38" s="653"/>
      <c r="DZ38" s="653"/>
      <c r="EA38" s="653"/>
      <c r="EB38" s="653"/>
      <c r="EC38" s="654"/>
    </row>
    <row r="39" spans="2:133" ht="11.25" customHeight="1">
      <c r="AQ39" s="702" t="s">
        <v>319</v>
      </c>
      <c r="AR39" s="703"/>
      <c r="AS39" s="703"/>
      <c r="AT39" s="703"/>
      <c r="AU39" s="703"/>
      <c r="AV39" s="703"/>
      <c r="AW39" s="703"/>
      <c r="AX39" s="703"/>
      <c r="AY39" s="704"/>
      <c r="AZ39" s="623">
        <v>3500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99</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960248</v>
      </c>
      <c r="CS39" s="655"/>
      <c r="CT39" s="655"/>
      <c r="CU39" s="655"/>
      <c r="CV39" s="655"/>
      <c r="CW39" s="655"/>
      <c r="CX39" s="655"/>
      <c r="CY39" s="656"/>
      <c r="CZ39" s="657">
        <v>2.1</v>
      </c>
      <c r="DA39" s="658"/>
      <c r="DB39" s="658"/>
      <c r="DC39" s="659"/>
      <c r="DD39" s="632">
        <v>869000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856950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2345113</v>
      </c>
      <c r="CS40" s="624"/>
      <c r="CT40" s="624"/>
      <c r="CU40" s="624"/>
      <c r="CV40" s="624"/>
      <c r="CW40" s="624"/>
      <c r="CX40" s="624"/>
      <c r="CY40" s="625"/>
      <c r="CZ40" s="657">
        <v>5.2</v>
      </c>
      <c r="DA40" s="658"/>
      <c r="DB40" s="658"/>
      <c r="DC40" s="659"/>
      <c r="DD40" s="632">
        <v>1084781</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2429850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276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6883397</v>
      </c>
      <c r="CS42" s="624"/>
      <c r="CT42" s="624"/>
      <c r="CU42" s="624"/>
      <c r="CV42" s="624"/>
      <c r="CW42" s="624"/>
      <c r="CX42" s="624"/>
      <c r="CY42" s="625"/>
      <c r="CZ42" s="657">
        <v>15.3</v>
      </c>
      <c r="DA42" s="706"/>
      <c r="DB42" s="706"/>
      <c r="DC42" s="707"/>
      <c r="DD42" s="632">
        <v>2822293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87068</v>
      </c>
      <c r="CS43" s="655"/>
      <c r="CT43" s="655"/>
      <c r="CU43" s="655"/>
      <c r="CV43" s="655"/>
      <c r="CW43" s="655"/>
      <c r="CX43" s="655"/>
      <c r="CY43" s="656"/>
      <c r="CZ43" s="657">
        <v>0.2</v>
      </c>
      <c r="DA43" s="658"/>
      <c r="DB43" s="658"/>
      <c r="DC43" s="659"/>
      <c r="DD43" s="632">
        <v>85059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6645608</v>
      </c>
      <c r="CS44" s="624"/>
      <c r="CT44" s="624"/>
      <c r="CU44" s="624"/>
      <c r="CV44" s="624"/>
      <c r="CW44" s="624"/>
      <c r="CX44" s="624"/>
      <c r="CY44" s="625"/>
      <c r="CZ44" s="657">
        <v>14.8</v>
      </c>
      <c r="DA44" s="706"/>
      <c r="DB44" s="706"/>
      <c r="DC44" s="707"/>
      <c r="DD44" s="632">
        <v>2716185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1891410</v>
      </c>
      <c r="CS45" s="655"/>
      <c r="CT45" s="655"/>
      <c r="CU45" s="655"/>
      <c r="CV45" s="655"/>
      <c r="CW45" s="655"/>
      <c r="CX45" s="655"/>
      <c r="CY45" s="656"/>
      <c r="CZ45" s="657">
        <v>4.2</v>
      </c>
      <c r="DA45" s="658"/>
      <c r="DB45" s="658"/>
      <c r="DC45" s="659"/>
      <c r="DD45" s="632">
        <v>482010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4586656</v>
      </c>
      <c r="CS46" s="624"/>
      <c r="CT46" s="624"/>
      <c r="CU46" s="624"/>
      <c r="CV46" s="624"/>
      <c r="CW46" s="624"/>
      <c r="CX46" s="624"/>
      <c r="CY46" s="625"/>
      <c r="CZ46" s="657">
        <v>10.199999999999999</v>
      </c>
      <c r="DA46" s="706"/>
      <c r="DB46" s="706"/>
      <c r="DC46" s="707"/>
      <c r="DD46" s="632">
        <v>2137493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237789</v>
      </c>
      <c r="CS47" s="655"/>
      <c r="CT47" s="655"/>
      <c r="CU47" s="655"/>
      <c r="CV47" s="655"/>
      <c r="CW47" s="655"/>
      <c r="CX47" s="655"/>
      <c r="CY47" s="656"/>
      <c r="CZ47" s="657">
        <v>0.5</v>
      </c>
      <c r="DA47" s="658"/>
      <c r="DB47" s="658"/>
      <c r="DC47" s="659"/>
      <c r="DD47" s="632">
        <v>106108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44864769</v>
      </c>
      <c r="CS49" s="691"/>
      <c r="CT49" s="691"/>
      <c r="CU49" s="691"/>
      <c r="CV49" s="691"/>
      <c r="CW49" s="691"/>
      <c r="CX49" s="691"/>
      <c r="CY49" s="718"/>
      <c r="CZ49" s="719">
        <v>100</v>
      </c>
      <c r="DA49" s="720"/>
      <c r="DB49" s="720"/>
      <c r="DC49" s="721"/>
      <c r="DD49" s="722">
        <v>31201860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46399</v>
      </c>
      <c r="R7" s="753"/>
      <c r="S7" s="753"/>
      <c r="T7" s="753"/>
      <c r="U7" s="753"/>
      <c r="V7" s="753">
        <v>44879</v>
      </c>
      <c r="W7" s="753"/>
      <c r="X7" s="753"/>
      <c r="Y7" s="753"/>
      <c r="Z7" s="753"/>
      <c r="AA7" s="753">
        <v>1520</v>
      </c>
      <c r="AB7" s="753"/>
      <c r="AC7" s="753"/>
      <c r="AD7" s="753"/>
      <c r="AE7" s="754"/>
      <c r="AF7" s="755">
        <v>1336</v>
      </c>
      <c r="AG7" s="756"/>
      <c r="AH7" s="756"/>
      <c r="AI7" s="756"/>
      <c r="AJ7" s="757"/>
      <c r="AK7" s="792">
        <v>475</v>
      </c>
      <c r="AL7" s="793"/>
      <c r="AM7" s="793"/>
      <c r="AN7" s="793"/>
      <c r="AO7" s="793"/>
      <c r="AP7" s="793">
        <v>46550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25</v>
      </c>
      <c r="CI7" s="790"/>
      <c r="CJ7" s="790"/>
      <c r="CK7" s="790"/>
      <c r="CL7" s="791"/>
      <c r="CM7" s="789">
        <v>215</v>
      </c>
      <c r="CN7" s="790"/>
      <c r="CO7" s="790"/>
      <c r="CP7" s="790"/>
      <c r="CQ7" s="791"/>
      <c r="CR7" s="789">
        <v>74</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468</v>
      </c>
      <c r="R8" s="777"/>
      <c r="S8" s="777"/>
      <c r="T8" s="777"/>
      <c r="U8" s="777"/>
      <c r="V8" s="777">
        <v>95</v>
      </c>
      <c r="W8" s="777"/>
      <c r="X8" s="777"/>
      <c r="Y8" s="777"/>
      <c r="Z8" s="777"/>
      <c r="AA8" s="777">
        <v>373</v>
      </c>
      <c r="AB8" s="777"/>
      <c r="AC8" s="777"/>
      <c r="AD8" s="777"/>
      <c r="AE8" s="778"/>
      <c r="AF8" s="779">
        <v>373</v>
      </c>
      <c r="AG8" s="780"/>
      <c r="AH8" s="780"/>
      <c r="AI8" s="780"/>
      <c r="AJ8" s="781"/>
      <c r="AK8" s="782">
        <v>67</v>
      </c>
      <c r="AL8" s="783"/>
      <c r="AM8" s="783"/>
      <c r="AN8" s="783"/>
      <c r="AO8" s="783"/>
      <c r="AP8" s="783" t="s">
        <v>538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560</v>
      </c>
      <c r="BT8" s="787"/>
      <c r="BU8" s="787"/>
      <c r="BV8" s="787"/>
      <c r="BW8" s="787"/>
      <c r="BX8" s="787"/>
      <c r="BY8" s="787"/>
      <c r="BZ8" s="787"/>
      <c r="CA8" s="787"/>
      <c r="CB8" s="787"/>
      <c r="CC8" s="787"/>
      <c r="CD8" s="787"/>
      <c r="CE8" s="787"/>
      <c r="CF8" s="787"/>
      <c r="CG8" s="788"/>
      <c r="CH8" s="799">
        <v>-2</v>
      </c>
      <c r="CI8" s="800"/>
      <c r="CJ8" s="800"/>
      <c r="CK8" s="800"/>
      <c r="CL8" s="801"/>
      <c r="CM8" s="799">
        <v>47</v>
      </c>
      <c r="CN8" s="800"/>
      <c r="CO8" s="800"/>
      <c r="CP8" s="800"/>
      <c r="CQ8" s="801"/>
      <c r="CR8" s="799">
        <v>20</v>
      </c>
      <c r="CS8" s="800"/>
      <c r="CT8" s="800"/>
      <c r="CU8" s="800"/>
      <c r="CV8" s="801"/>
      <c r="CW8" s="799" t="s">
        <v>539</v>
      </c>
      <c r="CX8" s="800"/>
      <c r="CY8" s="800"/>
      <c r="CZ8" s="800"/>
      <c r="DA8" s="801"/>
      <c r="DB8" s="799" t="s">
        <v>539</v>
      </c>
      <c r="DC8" s="800"/>
      <c r="DD8" s="800"/>
      <c r="DE8" s="800"/>
      <c r="DF8" s="801"/>
      <c r="DG8" s="799" t="s">
        <v>539</v>
      </c>
      <c r="DH8" s="800"/>
      <c r="DI8" s="800"/>
      <c r="DJ8" s="800"/>
      <c r="DK8" s="801"/>
      <c r="DL8" s="799" t="s">
        <v>539</v>
      </c>
      <c r="DM8" s="800"/>
      <c r="DN8" s="800"/>
      <c r="DO8" s="800"/>
      <c r="DP8" s="801"/>
      <c r="DQ8" s="799" t="s">
        <v>538</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120</v>
      </c>
      <c r="R9" s="777"/>
      <c r="S9" s="777"/>
      <c r="T9" s="777"/>
      <c r="U9" s="777"/>
      <c r="V9" s="777">
        <v>118</v>
      </c>
      <c r="W9" s="777"/>
      <c r="X9" s="777"/>
      <c r="Y9" s="777"/>
      <c r="Z9" s="777"/>
      <c r="AA9" s="777">
        <v>2</v>
      </c>
      <c r="AB9" s="777"/>
      <c r="AC9" s="777"/>
      <c r="AD9" s="777"/>
      <c r="AE9" s="778"/>
      <c r="AF9" s="779">
        <v>2</v>
      </c>
      <c r="AG9" s="780"/>
      <c r="AH9" s="780"/>
      <c r="AI9" s="780"/>
      <c r="AJ9" s="781"/>
      <c r="AK9" s="782" t="s">
        <v>538</v>
      </c>
      <c r="AL9" s="783"/>
      <c r="AM9" s="783"/>
      <c r="AN9" s="783"/>
      <c r="AO9" s="783"/>
      <c r="AP9" s="783" t="s">
        <v>538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561</v>
      </c>
      <c r="BT9" s="787"/>
      <c r="BU9" s="787"/>
      <c r="BV9" s="787"/>
      <c r="BW9" s="787"/>
      <c r="BX9" s="787"/>
      <c r="BY9" s="787"/>
      <c r="BZ9" s="787"/>
      <c r="CA9" s="787"/>
      <c r="CB9" s="787"/>
      <c r="CC9" s="787"/>
      <c r="CD9" s="787"/>
      <c r="CE9" s="787"/>
      <c r="CF9" s="787"/>
      <c r="CG9" s="788"/>
      <c r="CH9" s="799">
        <v>4</v>
      </c>
      <c r="CI9" s="800"/>
      <c r="CJ9" s="800"/>
      <c r="CK9" s="800"/>
      <c r="CL9" s="801"/>
      <c r="CM9" s="799">
        <v>61</v>
      </c>
      <c r="CN9" s="800"/>
      <c r="CO9" s="800"/>
      <c r="CP9" s="800"/>
      <c r="CQ9" s="801"/>
      <c r="CR9" s="799">
        <v>20</v>
      </c>
      <c r="CS9" s="800"/>
      <c r="CT9" s="800"/>
      <c r="CU9" s="800"/>
      <c r="CV9" s="801"/>
      <c r="CW9" s="799" t="s">
        <v>539</v>
      </c>
      <c r="CX9" s="800"/>
      <c r="CY9" s="800"/>
      <c r="CZ9" s="800"/>
      <c r="DA9" s="801"/>
      <c r="DB9" s="799" t="s">
        <v>539</v>
      </c>
      <c r="DC9" s="800"/>
      <c r="DD9" s="800"/>
      <c r="DE9" s="800"/>
      <c r="DF9" s="801"/>
      <c r="DG9" s="799" t="s">
        <v>539</v>
      </c>
      <c r="DH9" s="800"/>
      <c r="DI9" s="800"/>
      <c r="DJ9" s="800"/>
      <c r="DK9" s="801"/>
      <c r="DL9" s="799" t="s">
        <v>539</v>
      </c>
      <c r="DM9" s="800"/>
      <c r="DN9" s="800"/>
      <c r="DO9" s="800"/>
      <c r="DP9" s="801"/>
      <c r="DQ9" s="799" t="s">
        <v>539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562</v>
      </c>
      <c r="BT10" s="787"/>
      <c r="BU10" s="787"/>
      <c r="BV10" s="787"/>
      <c r="BW10" s="787"/>
      <c r="BX10" s="787"/>
      <c r="BY10" s="787"/>
      <c r="BZ10" s="787"/>
      <c r="CA10" s="787"/>
      <c r="CB10" s="787"/>
      <c r="CC10" s="787"/>
      <c r="CD10" s="787"/>
      <c r="CE10" s="787"/>
      <c r="CF10" s="787"/>
      <c r="CG10" s="788"/>
      <c r="CH10" s="799">
        <v>26</v>
      </c>
      <c r="CI10" s="800"/>
      <c r="CJ10" s="800"/>
      <c r="CK10" s="800"/>
      <c r="CL10" s="801"/>
      <c r="CM10" s="799">
        <v>154</v>
      </c>
      <c r="CN10" s="800"/>
      <c r="CO10" s="800"/>
      <c r="CP10" s="800"/>
      <c r="CQ10" s="801"/>
      <c r="CR10" s="799">
        <v>100</v>
      </c>
      <c r="CS10" s="800"/>
      <c r="CT10" s="800"/>
      <c r="CU10" s="800"/>
      <c r="CV10" s="801"/>
      <c r="CW10" s="799" t="s">
        <v>539</v>
      </c>
      <c r="CX10" s="800"/>
      <c r="CY10" s="800"/>
      <c r="CZ10" s="800"/>
      <c r="DA10" s="801"/>
      <c r="DB10" s="799" t="s">
        <v>539</v>
      </c>
      <c r="DC10" s="800"/>
      <c r="DD10" s="800"/>
      <c r="DE10" s="800"/>
      <c r="DF10" s="801"/>
      <c r="DG10" s="799" t="s">
        <v>539</v>
      </c>
      <c r="DH10" s="800"/>
      <c r="DI10" s="800"/>
      <c r="DJ10" s="800"/>
      <c r="DK10" s="801"/>
      <c r="DL10" s="799" t="s">
        <v>539</v>
      </c>
      <c r="DM10" s="800"/>
      <c r="DN10" s="800"/>
      <c r="DO10" s="800"/>
      <c r="DP10" s="801"/>
      <c r="DQ10" s="799" t="s">
        <v>538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563</v>
      </c>
      <c r="BT11" s="787"/>
      <c r="BU11" s="787"/>
      <c r="BV11" s="787"/>
      <c r="BW11" s="787"/>
      <c r="BX11" s="787"/>
      <c r="BY11" s="787"/>
      <c r="BZ11" s="787"/>
      <c r="CA11" s="787"/>
      <c r="CB11" s="787"/>
      <c r="CC11" s="787"/>
      <c r="CD11" s="787"/>
      <c r="CE11" s="787"/>
      <c r="CF11" s="787"/>
      <c r="CG11" s="788"/>
      <c r="CH11" s="799">
        <v>-3</v>
      </c>
      <c r="CI11" s="800"/>
      <c r="CJ11" s="800"/>
      <c r="CK11" s="800"/>
      <c r="CL11" s="801"/>
      <c r="CM11" s="799">
        <v>46</v>
      </c>
      <c r="CN11" s="800"/>
      <c r="CO11" s="800"/>
      <c r="CP11" s="800"/>
      <c r="CQ11" s="801"/>
      <c r="CR11" s="799">
        <v>59</v>
      </c>
      <c r="CS11" s="800"/>
      <c r="CT11" s="800"/>
      <c r="CU11" s="800"/>
      <c r="CV11" s="801"/>
      <c r="CW11" s="799" t="s">
        <v>557</v>
      </c>
      <c r="CX11" s="800"/>
      <c r="CY11" s="800"/>
      <c r="CZ11" s="800"/>
      <c r="DA11" s="801"/>
      <c r="DB11" s="799" t="s">
        <v>538</v>
      </c>
      <c r="DC11" s="800"/>
      <c r="DD11" s="800"/>
      <c r="DE11" s="800"/>
      <c r="DF11" s="801"/>
      <c r="DG11" s="799" t="s">
        <v>538</v>
      </c>
      <c r="DH11" s="800"/>
      <c r="DI11" s="800"/>
      <c r="DJ11" s="800"/>
      <c r="DK11" s="801"/>
      <c r="DL11" s="799" t="s">
        <v>538</v>
      </c>
      <c r="DM11" s="800"/>
      <c r="DN11" s="800"/>
      <c r="DO11" s="800"/>
      <c r="DP11" s="801"/>
      <c r="DQ11" s="799" t="s">
        <v>539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564</v>
      </c>
      <c r="BT12" s="787"/>
      <c r="BU12" s="787"/>
      <c r="BV12" s="787"/>
      <c r="BW12" s="787"/>
      <c r="BX12" s="787"/>
      <c r="BY12" s="787"/>
      <c r="BZ12" s="787"/>
      <c r="CA12" s="787"/>
      <c r="CB12" s="787"/>
      <c r="CC12" s="787"/>
      <c r="CD12" s="787"/>
      <c r="CE12" s="787"/>
      <c r="CF12" s="787"/>
      <c r="CG12" s="788"/>
      <c r="CH12" s="799">
        <v>1</v>
      </c>
      <c r="CI12" s="800"/>
      <c r="CJ12" s="800"/>
      <c r="CK12" s="800"/>
      <c r="CL12" s="801"/>
      <c r="CM12" s="799">
        <v>59</v>
      </c>
      <c r="CN12" s="800"/>
      <c r="CO12" s="800"/>
      <c r="CP12" s="800"/>
      <c r="CQ12" s="801"/>
      <c r="CR12" s="799">
        <v>30</v>
      </c>
      <c r="CS12" s="800"/>
      <c r="CT12" s="800"/>
      <c r="CU12" s="800"/>
      <c r="CV12" s="801"/>
      <c r="CW12" s="799">
        <v>8</v>
      </c>
      <c r="CX12" s="800"/>
      <c r="CY12" s="800"/>
      <c r="CZ12" s="800"/>
      <c r="DA12" s="801"/>
      <c r="DB12" s="799" t="s">
        <v>538</v>
      </c>
      <c r="DC12" s="800"/>
      <c r="DD12" s="800"/>
      <c r="DE12" s="800"/>
      <c r="DF12" s="801"/>
      <c r="DG12" s="799" t="s">
        <v>538</v>
      </c>
      <c r="DH12" s="800"/>
      <c r="DI12" s="800"/>
      <c r="DJ12" s="800"/>
      <c r="DK12" s="801"/>
      <c r="DL12" s="799" t="s">
        <v>538</v>
      </c>
      <c r="DM12" s="800"/>
      <c r="DN12" s="800"/>
      <c r="DO12" s="800"/>
      <c r="DP12" s="801"/>
      <c r="DQ12" s="799" t="s">
        <v>539</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565</v>
      </c>
      <c r="BT13" s="787"/>
      <c r="BU13" s="787"/>
      <c r="BV13" s="787"/>
      <c r="BW13" s="787"/>
      <c r="BX13" s="787"/>
      <c r="BY13" s="787"/>
      <c r="BZ13" s="787"/>
      <c r="CA13" s="787"/>
      <c r="CB13" s="787"/>
      <c r="CC13" s="787"/>
      <c r="CD13" s="787"/>
      <c r="CE13" s="787"/>
      <c r="CF13" s="787"/>
      <c r="CG13" s="788"/>
      <c r="CH13" s="799">
        <v>53</v>
      </c>
      <c r="CI13" s="800"/>
      <c r="CJ13" s="800"/>
      <c r="CK13" s="800"/>
      <c r="CL13" s="801"/>
      <c r="CM13" s="799">
        <v>1365</v>
      </c>
      <c r="CN13" s="800"/>
      <c r="CO13" s="800"/>
      <c r="CP13" s="800"/>
      <c r="CQ13" s="801"/>
      <c r="CR13" s="799">
        <v>10</v>
      </c>
      <c r="CS13" s="800"/>
      <c r="CT13" s="800"/>
      <c r="CU13" s="800"/>
      <c r="CV13" s="801"/>
      <c r="CW13" s="799" t="s">
        <v>539</v>
      </c>
      <c r="CX13" s="800"/>
      <c r="CY13" s="800"/>
      <c r="CZ13" s="800"/>
      <c r="DA13" s="801"/>
      <c r="DB13" s="799" t="s">
        <v>539</v>
      </c>
      <c r="DC13" s="800"/>
      <c r="DD13" s="800"/>
      <c r="DE13" s="800"/>
      <c r="DF13" s="801"/>
      <c r="DG13" s="799" t="s">
        <v>539</v>
      </c>
      <c r="DH13" s="800"/>
      <c r="DI13" s="800"/>
      <c r="DJ13" s="800"/>
      <c r="DK13" s="801"/>
      <c r="DL13" s="799" t="s">
        <v>539</v>
      </c>
      <c r="DM13" s="800"/>
      <c r="DN13" s="800"/>
      <c r="DO13" s="800"/>
      <c r="DP13" s="801"/>
      <c r="DQ13" s="799">
        <v>996</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46387</v>
      </c>
      <c r="R23" s="812"/>
      <c r="S23" s="812"/>
      <c r="T23" s="812"/>
      <c r="U23" s="812"/>
      <c r="V23" s="812">
        <v>44865</v>
      </c>
      <c r="W23" s="812"/>
      <c r="X23" s="812"/>
      <c r="Y23" s="812"/>
      <c r="Z23" s="812"/>
      <c r="AA23" s="812">
        <v>1522</v>
      </c>
      <c r="AB23" s="812"/>
      <c r="AC23" s="812"/>
      <c r="AD23" s="812"/>
      <c r="AE23" s="813"/>
      <c r="AF23" s="814">
        <v>1711</v>
      </c>
      <c r="AG23" s="812"/>
      <c r="AH23" s="812"/>
      <c r="AI23" s="812"/>
      <c r="AJ23" s="815"/>
      <c r="AK23" s="816"/>
      <c r="AL23" s="817"/>
      <c r="AM23" s="817"/>
      <c r="AN23" s="817"/>
      <c r="AO23" s="817"/>
      <c r="AP23" s="812">
        <v>46550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13533</v>
      </c>
      <c r="R28" s="841"/>
      <c r="S28" s="841"/>
      <c r="T28" s="841"/>
      <c r="U28" s="841"/>
      <c r="V28" s="841">
        <v>13082</v>
      </c>
      <c r="W28" s="841"/>
      <c r="X28" s="841"/>
      <c r="Y28" s="841"/>
      <c r="Z28" s="841"/>
      <c r="AA28" s="841">
        <v>451</v>
      </c>
      <c r="AB28" s="841"/>
      <c r="AC28" s="841"/>
      <c r="AD28" s="841"/>
      <c r="AE28" s="842"/>
      <c r="AF28" s="843">
        <v>451</v>
      </c>
      <c r="AG28" s="841"/>
      <c r="AH28" s="841"/>
      <c r="AI28" s="841"/>
      <c r="AJ28" s="844"/>
      <c r="AK28" s="845">
        <v>1237</v>
      </c>
      <c r="AL28" s="836"/>
      <c r="AM28" s="836"/>
      <c r="AN28" s="836"/>
      <c r="AO28" s="836"/>
      <c r="AP28" s="836" t="s">
        <v>539</v>
      </c>
      <c r="AQ28" s="836"/>
      <c r="AR28" s="836"/>
      <c r="AS28" s="836"/>
      <c r="AT28" s="836"/>
      <c r="AU28" s="836" t="s">
        <v>538</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9174</v>
      </c>
      <c r="R29" s="777"/>
      <c r="S29" s="777"/>
      <c r="T29" s="777"/>
      <c r="U29" s="777"/>
      <c r="V29" s="777">
        <v>9012</v>
      </c>
      <c r="W29" s="777"/>
      <c r="X29" s="777"/>
      <c r="Y29" s="777"/>
      <c r="Z29" s="777"/>
      <c r="AA29" s="777">
        <v>162</v>
      </c>
      <c r="AB29" s="777"/>
      <c r="AC29" s="777"/>
      <c r="AD29" s="777"/>
      <c r="AE29" s="778"/>
      <c r="AF29" s="779">
        <v>162</v>
      </c>
      <c r="AG29" s="780"/>
      <c r="AH29" s="780"/>
      <c r="AI29" s="780"/>
      <c r="AJ29" s="781"/>
      <c r="AK29" s="848">
        <v>1248</v>
      </c>
      <c r="AL29" s="849"/>
      <c r="AM29" s="849"/>
      <c r="AN29" s="849"/>
      <c r="AO29" s="849"/>
      <c r="AP29" s="849" t="s">
        <v>541</v>
      </c>
      <c r="AQ29" s="849"/>
      <c r="AR29" s="849"/>
      <c r="AS29" s="849"/>
      <c r="AT29" s="849"/>
      <c r="AU29" s="849" t="s">
        <v>539</v>
      </c>
      <c r="AV29" s="849"/>
      <c r="AW29" s="849"/>
      <c r="AX29" s="849"/>
      <c r="AY29" s="849"/>
      <c r="AZ29" s="850" t="s">
        <v>538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1016</v>
      </c>
      <c r="R30" s="777"/>
      <c r="S30" s="777"/>
      <c r="T30" s="777"/>
      <c r="U30" s="777"/>
      <c r="V30" s="777">
        <v>1013</v>
      </c>
      <c r="W30" s="777"/>
      <c r="X30" s="777"/>
      <c r="Y30" s="777"/>
      <c r="Z30" s="777"/>
      <c r="AA30" s="777">
        <v>3</v>
      </c>
      <c r="AB30" s="777"/>
      <c r="AC30" s="777"/>
      <c r="AD30" s="777"/>
      <c r="AE30" s="778"/>
      <c r="AF30" s="779">
        <v>3</v>
      </c>
      <c r="AG30" s="780"/>
      <c r="AH30" s="780"/>
      <c r="AI30" s="780"/>
      <c r="AJ30" s="781"/>
      <c r="AK30" s="848">
        <v>257</v>
      </c>
      <c r="AL30" s="849"/>
      <c r="AM30" s="849"/>
      <c r="AN30" s="849"/>
      <c r="AO30" s="849"/>
      <c r="AP30" s="849" t="s">
        <v>539</v>
      </c>
      <c r="AQ30" s="849"/>
      <c r="AR30" s="849"/>
      <c r="AS30" s="849"/>
      <c r="AT30" s="849"/>
      <c r="AU30" s="849" t="s">
        <v>538</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2873</v>
      </c>
      <c r="R31" s="777"/>
      <c r="S31" s="777"/>
      <c r="T31" s="777"/>
      <c r="U31" s="777"/>
      <c r="V31" s="777">
        <v>2809</v>
      </c>
      <c r="W31" s="777"/>
      <c r="X31" s="777"/>
      <c r="Y31" s="777"/>
      <c r="Z31" s="777"/>
      <c r="AA31" s="777">
        <v>64</v>
      </c>
      <c r="AB31" s="777"/>
      <c r="AC31" s="777"/>
      <c r="AD31" s="777"/>
      <c r="AE31" s="778"/>
      <c r="AF31" s="779">
        <v>1133</v>
      </c>
      <c r="AG31" s="780"/>
      <c r="AH31" s="780"/>
      <c r="AI31" s="780"/>
      <c r="AJ31" s="781"/>
      <c r="AK31" s="848">
        <v>16</v>
      </c>
      <c r="AL31" s="849"/>
      <c r="AM31" s="849"/>
      <c r="AN31" s="849"/>
      <c r="AO31" s="849"/>
      <c r="AP31" s="849">
        <v>4785</v>
      </c>
      <c r="AQ31" s="849"/>
      <c r="AR31" s="849"/>
      <c r="AS31" s="849"/>
      <c r="AT31" s="849"/>
      <c r="AU31" s="849">
        <v>33</v>
      </c>
      <c r="AV31" s="849"/>
      <c r="AW31" s="849"/>
      <c r="AX31" s="849"/>
      <c r="AY31" s="849"/>
      <c r="AZ31" s="850" t="s">
        <v>539</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19</v>
      </c>
      <c r="R32" s="777"/>
      <c r="S32" s="777"/>
      <c r="T32" s="777"/>
      <c r="U32" s="777"/>
      <c r="V32" s="777">
        <v>13</v>
      </c>
      <c r="W32" s="777"/>
      <c r="X32" s="777"/>
      <c r="Y32" s="777"/>
      <c r="Z32" s="777"/>
      <c r="AA32" s="777">
        <v>6</v>
      </c>
      <c r="AB32" s="777"/>
      <c r="AC32" s="777"/>
      <c r="AD32" s="777"/>
      <c r="AE32" s="778"/>
      <c r="AF32" s="779">
        <v>6</v>
      </c>
      <c r="AG32" s="780"/>
      <c r="AH32" s="780"/>
      <c r="AI32" s="780"/>
      <c r="AJ32" s="781"/>
      <c r="AK32" s="848">
        <v>4</v>
      </c>
      <c r="AL32" s="849"/>
      <c r="AM32" s="849"/>
      <c r="AN32" s="849"/>
      <c r="AO32" s="849"/>
      <c r="AP32" s="849">
        <v>17</v>
      </c>
      <c r="AQ32" s="849"/>
      <c r="AR32" s="849"/>
      <c r="AS32" s="849"/>
      <c r="AT32" s="849"/>
      <c r="AU32" s="849">
        <v>10</v>
      </c>
      <c r="AV32" s="849"/>
      <c r="AW32" s="849"/>
      <c r="AX32" s="849"/>
      <c r="AY32" s="849"/>
      <c r="AZ32" s="850" t="s">
        <v>538</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2723</v>
      </c>
      <c r="R33" s="777"/>
      <c r="S33" s="777"/>
      <c r="T33" s="777"/>
      <c r="U33" s="777"/>
      <c r="V33" s="777">
        <v>2723</v>
      </c>
      <c r="W33" s="777"/>
      <c r="X33" s="777"/>
      <c r="Y33" s="777"/>
      <c r="Z33" s="777"/>
      <c r="AA33" s="777" t="s">
        <v>539</v>
      </c>
      <c r="AB33" s="777"/>
      <c r="AC33" s="777"/>
      <c r="AD33" s="777"/>
      <c r="AE33" s="778"/>
      <c r="AF33" s="779" t="s">
        <v>109</v>
      </c>
      <c r="AG33" s="780"/>
      <c r="AH33" s="780"/>
      <c r="AI33" s="780"/>
      <c r="AJ33" s="781"/>
      <c r="AK33" s="848">
        <v>1123</v>
      </c>
      <c r="AL33" s="849"/>
      <c r="AM33" s="849"/>
      <c r="AN33" s="849"/>
      <c r="AO33" s="849"/>
      <c r="AP33" s="849">
        <v>17549</v>
      </c>
      <c r="AQ33" s="849"/>
      <c r="AR33" s="849"/>
      <c r="AS33" s="849"/>
      <c r="AT33" s="849"/>
      <c r="AU33" s="849">
        <v>13881</v>
      </c>
      <c r="AV33" s="849"/>
      <c r="AW33" s="849"/>
      <c r="AX33" s="849"/>
      <c r="AY33" s="849"/>
      <c r="AZ33" s="850" t="s">
        <v>542</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238</v>
      </c>
      <c r="R34" s="777"/>
      <c r="S34" s="777"/>
      <c r="T34" s="777"/>
      <c r="U34" s="777"/>
      <c r="V34" s="777">
        <v>238</v>
      </c>
      <c r="W34" s="777"/>
      <c r="X34" s="777"/>
      <c r="Y34" s="777"/>
      <c r="Z34" s="777"/>
      <c r="AA34" s="777" t="s">
        <v>539</v>
      </c>
      <c r="AB34" s="777"/>
      <c r="AC34" s="777"/>
      <c r="AD34" s="777"/>
      <c r="AE34" s="778"/>
      <c r="AF34" s="779" t="s">
        <v>109</v>
      </c>
      <c r="AG34" s="780"/>
      <c r="AH34" s="780"/>
      <c r="AI34" s="780"/>
      <c r="AJ34" s="781"/>
      <c r="AK34" s="848">
        <v>167</v>
      </c>
      <c r="AL34" s="849"/>
      <c r="AM34" s="849"/>
      <c r="AN34" s="849"/>
      <c r="AO34" s="849"/>
      <c r="AP34" s="849">
        <v>1758</v>
      </c>
      <c r="AQ34" s="849"/>
      <c r="AR34" s="849"/>
      <c r="AS34" s="849"/>
      <c r="AT34" s="849"/>
      <c r="AU34" s="849">
        <v>1482</v>
      </c>
      <c r="AV34" s="849"/>
      <c r="AW34" s="849"/>
      <c r="AX34" s="849"/>
      <c r="AY34" s="849"/>
      <c r="AZ34" s="850" t="s">
        <v>538</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311</v>
      </c>
      <c r="R35" s="777"/>
      <c r="S35" s="777"/>
      <c r="T35" s="777"/>
      <c r="U35" s="777"/>
      <c r="V35" s="777">
        <v>311</v>
      </c>
      <c r="W35" s="777"/>
      <c r="X35" s="777"/>
      <c r="Y35" s="777"/>
      <c r="Z35" s="777"/>
      <c r="AA35" s="777" t="s">
        <v>540</v>
      </c>
      <c r="AB35" s="777"/>
      <c r="AC35" s="777"/>
      <c r="AD35" s="777"/>
      <c r="AE35" s="778"/>
      <c r="AF35" s="779" t="s">
        <v>109</v>
      </c>
      <c r="AG35" s="780"/>
      <c r="AH35" s="780"/>
      <c r="AI35" s="780"/>
      <c r="AJ35" s="781"/>
      <c r="AK35" s="848">
        <v>53</v>
      </c>
      <c r="AL35" s="849"/>
      <c r="AM35" s="849"/>
      <c r="AN35" s="849"/>
      <c r="AO35" s="849"/>
      <c r="AP35" s="849">
        <v>995</v>
      </c>
      <c r="AQ35" s="849"/>
      <c r="AR35" s="849"/>
      <c r="AS35" s="849"/>
      <c r="AT35" s="849"/>
      <c r="AU35" s="849">
        <v>819</v>
      </c>
      <c r="AV35" s="849"/>
      <c r="AW35" s="849"/>
      <c r="AX35" s="849"/>
      <c r="AY35" s="849"/>
      <c r="AZ35" s="850" t="s">
        <v>539</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1755</v>
      </c>
      <c r="AG63" s="860"/>
      <c r="AH63" s="860"/>
      <c r="AI63" s="860"/>
      <c r="AJ63" s="861"/>
      <c r="AK63" s="862"/>
      <c r="AL63" s="857"/>
      <c r="AM63" s="857"/>
      <c r="AN63" s="857"/>
      <c r="AO63" s="857"/>
      <c r="AP63" s="860">
        <v>25104</v>
      </c>
      <c r="AQ63" s="860"/>
      <c r="AR63" s="860"/>
      <c r="AS63" s="860"/>
      <c r="AT63" s="860"/>
      <c r="AU63" s="860">
        <v>16226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392</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7</v>
      </c>
      <c r="R68" s="884"/>
      <c r="S68" s="884"/>
      <c r="T68" s="884"/>
      <c r="U68" s="884"/>
      <c r="V68" s="884">
        <v>6</v>
      </c>
      <c r="W68" s="884"/>
      <c r="X68" s="884"/>
      <c r="Y68" s="884"/>
      <c r="Z68" s="884"/>
      <c r="AA68" s="884">
        <v>1</v>
      </c>
      <c r="AB68" s="884"/>
      <c r="AC68" s="884"/>
      <c r="AD68" s="884"/>
      <c r="AE68" s="884"/>
      <c r="AF68" s="884">
        <v>1</v>
      </c>
      <c r="AG68" s="884"/>
      <c r="AH68" s="884"/>
      <c r="AI68" s="884"/>
      <c r="AJ68" s="884"/>
      <c r="AK68" s="884" t="s">
        <v>538</v>
      </c>
      <c r="AL68" s="884"/>
      <c r="AM68" s="884"/>
      <c r="AN68" s="884"/>
      <c r="AO68" s="884"/>
      <c r="AP68" s="884" t="s">
        <v>539</v>
      </c>
      <c r="AQ68" s="884"/>
      <c r="AR68" s="884"/>
      <c r="AS68" s="884"/>
      <c r="AT68" s="884"/>
      <c r="AU68" s="884" t="s">
        <v>566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544</v>
      </c>
      <c r="C69" s="892"/>
      <c r="D69" s="892"/>
      <c r="E69" s="892"/>
      <c r="F69" s="892"/>
      <c r="G69" s="892"/>
      <c r="H69" s="892"/>
      <c r="I69" s="892"/>
      <c r="J69" s="892"/>
      <c r="K69" s="892"/>
      <c r="L69" s="892"/>
      <c r="M69" s="892"/>
      <c r="N69" s="892"/>
      <c r="O69" s="892"/>
      <c r="P69" s="893"/>
      <c r="Q69" s="894">
        <v>485</v>
      </c>
      <c r="R69" s="849"/>
      <c r="S69" s="849"/>
      <c r="T69" s="849"/>
      <c r="U69" s="849"/>
      <c r="V69" s="849">
        <v>427</v>
      </c>
      <c r="W69" s="849"/>
      <c r="X69" s="849"/>
      <c r="Y69" s="849"/>
      <c r="Z69" s="849"/>
      <c r="AA69" s="849">
        <v>58</v>
      </c>
      <c r="AB69" s="849"/>
      <c r="AC69" s="849"/>
      <c r="AD69" s="849"/>
      <c r="AE69" s="849"/>
      <c r="AF69" s="849">
        <v>58</v>
      </c>
      <c r="AG69" s="849"/>
      <c r="AH69" s="849"/>
      <c r="AI69" s="849"/>
      <c r="AJ69" s="849"/>
      <c r="AK69" s="849" t="s">
        <v>538</v>
      </c>
      <c r="AL69" s="849"/>
      <c r="AM69" s="849"/>
      <c r="AN69" s="849"/>
      <c r="AO69" s="849"/>
      <c r="AP69" s="849" t="s">
        <v>539</v>
      </c>
      <c r="AQ69" s="849"/>
      <c r="AR69" s="849"/>
      <c r="AS69" s="849"/>
      <c r="AT69" s="849"/>
      <c r="AU69" s="849" t="s">
        <v>566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545</v>
      </c>
      <c r="C70" s="892"/>
      <c r="D70" s="892"/>
      <c r="E70" s="892"/>
      <c r="F70" s="892"/>
      <c r="G70" s="892"/>
      <c r="H70" s="892"/>
      <c r="I70" s="892"/>
      <c r="J70" s="892"/>
      <c r="K70" s="892"/>
      <c r="L70" s="892"/>
      <c r="M70" s="892"/>
      <c r="N70" s="892"/>
      <c r="O70" s="892"/>
      <c r="P70" s="893"/>
      <c r="Q70" s="894">
        <v>125</v>
      </c>
      <c r="R70" s="849"/>
      <c r="S70" s="849"/>
      <c r="T70" s="849"/>
      <c r="U70" s="849"/>
      <c r="V70" s="849">
        <v>119</v>
      </c>
      <c r="W70" s="849"/>
      <c r="X70" s="849"/>
      <c r="Y70" s="849"/>
      <c r="Z70" s="849"/>
      <c r="AA70" s="849">
        <v>6</v>
      </c>
      <c r="AB70" s="849"/>
      <c r="AC70" s="849"/>
      <c r="AD70" s="849"/>
      <c r="AE70" s="849"/>
      <c r="AF70" s="849">
        <v>6</v>
      </c>
      <c r="AG70" s="849"/>
      <c r="AH70" s="849"/>
      <c r="AI70" s="849"/>
      <c r="AJ70" s="849"/>
      <c r="AK70" s="849" t="s">
        <v>539</v>
      </c>
      <c r="AL70" s="849"/>
      <c r="AM70" s="849"/>
      <c r="AN70" s="849"/>
      <c r="AO70" s="849"/>
      <c r="AP70" s="849" t="s">
        <v>538</v>
      </c>
      <c r="AQ70" s="849"/>
      <c r="AR70" s="849"/>
      <c r="AS70" s="849"/>
      <c r="AT70" s="849"/>
      <c r="AU70" s="849" t="s">
        <v>566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546</v>
      </c>
      <c r="C71" s="892"/>
      <c r="D71" s="892"/>
      <c r="E71" s="892"/>
      <c r="F71" s="892"/>
      <c r="G71" s="892"/>
      <c r="H71" s="892"/>
      <c r="I71" s="892"/>
      <c r="J71" s="892"/>
      <c r="K71" s="892"/>
      <c r="L71" s="892"/>
      <c r="M71" s="892"/>
      <c r="N71" s="892"/>
      <c r="O71" s="892"/>
      <c r="P71" s="893"/>
      <c r="Q71" s="894">
        <v>25</v>
      </c>
      <c r="R71" s="849"/>
      <c r="S71" s="849"/>
      <c r="T71" s="849"/>
      <c r="U71" s="849"/>
      <c r="V71" s="849">
        <v>18</v>
      </c>
      <c r="W71" s="849"/>
      <c r="X71" s="849"/>
      <c r="Y71" s="849"/>
      <c r="Z71" s="849"/>
      <c r="AA71" s="849">
        <v>8</v>
      </c>
      <c r="AB71" s="849"/>
      <c r="AC71" s="849"/>
      <c r="AD71" s="849"/>
      <c r="AE71" s="849"/>
      <c r="AF71" s="849">
        <v>8</v>
      </c>
      <c r="AG71" s="849"/>
      <c r="AH71" s="849"/>
      <c r="AI71" s="849"/>
      <c r="AJ71" s="849"/>
      <c r="AK71" s="849" t="s">
        <v>538</v>
      </c>
      <c r="AL71" s="849"/>
      <c r="AM71" s="849"/>
      <c r="AN71" s="849"/>
      <c r="AO71" s="849"/>
      <c r="AP71" s="849" t="s">
        <v>539</v>
      </c>
      <c r="AQ71" s="849"/>
      <c r="AR71" s="849"/>
      <c r="AS71" s="849"/>
      <c r="AT71" s="849"/>
      <c r="AU71" s="849" t="s">
        <v>566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547</v>
      </c>
      <c r="C72" s="892"/>
      <c r="D72" s="892"/>
      <c r="E72" s="892"/>
      <c r="F72" s="892"/>
      <c r="G72" s="892"/>
      <c r="H72" s="892"/>
      <c r="I72" s="892"/>
      <c r="J72" s="892"/>
      <c r="K72" s="892"/>
      <c r="L72" s="892"/>
      <c r="M72" s="892"/>
      <c r="N72" s="892"/>
      <c r="O72" s="892"/>
      <c r="P72" s="893"/>
      <c r="Q72" s="894">
        <v>690</v>
      </c>
      <c r="R72" s="849"/>
      <c r="S72" s="849"/>
      <c r="T72" s="849"/>
      <c r="U72" s="849"/>
      <c r="V72" s="849">
        <v>622</v>
      </c>
      <c r="W72" s="849"/>
      <c r="X72" s="849"/>
      <c r="Y72" s="849"/>
      <c r="Z72" s="849"/>
      <c r="AA72" s="849">
        <v>68</v>
      </c>
      <c r="AB72" s="849"/>
      <c r="AC72" s="849"/>
      <c r="AD72" s="849"/>
      <c r="AE72" s="849"/>
      <c r="AF72" s="849">
        <v>61</v>
      </c>
      <c r="AG72" s="849"/>
      <c r="AH72" s="849"/>
      <c r="AI72" s="849"/>
      <c r="AJ72" s="849"/>
      <c r="AK72" s="849" t="s">
        <v>557</v>
      </c>
      <c r="AL72" s="849"/>
      <c r="AM72" s="849"/>
      <c r="AN72" s="849"/>
      <c r="AO72" s="849"/>
      <c r="AP72" s="849" t="s">
        <v>539</v>
      </c>
      <c r="AQ72" s="849"/>
      <c r="AR72" s="849"/>
      <c r="AS72" s="849"/>
      <c r="AT72" s="849"/>
      <c r="AU72" s="849" t="s">
        <v>566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548</v>
      </c>
      <c r="C73" s="892"/>
      <c r="D73" s="892"/>
      <c r="E73" s="892"/>
      <c r="F73" s="892"/>
      <c r="G73" s="892"/>
      <c r="H73" s="892"/>
      <c r="I73" s="892"/>
      <c r="J73" s="892"/>
      <c r="K73" s="892"/>
      <c r="L73" s="892"/>
      <c r="M73" s="892"/>
      <c r="N73" s="892"/>
      <c r="O73" s="892"/>
      <c r="P73" s="893"/>
      <c r="Q73" s="894">
        <v>128</v>
      </c>
      <c r="R73" s="849"/>
      <c r="S73" s="849"/>
      <c r="T73" s="849"/>
      <c r="U73" s="849"/>
      <c r="V73" s="849">
        <v>116</v>
      </c>
      <c r="W73" s="849"/>
      <c r="X73" s="849"/>
      <c r="Y73" s="849"/>
      <c r="Z73" s="849"/>
      <c r="AA73" s="849">
        <v>12</v>
      </c>
      <c r="AB73" s="849"/>
      <c r="AC73" s="849"/>
      <c r="AD73" s="849"/>
      <c r="AE73" s="849"/>
      <c r="AF73" s="849">
        <v>12</v>
      </c>
      <c r="AG73" s="849"/>
      <c r="AH73" s="849"/>
      <c r="AI73" s="849"/>
      <c r="AJ73" s="849"/>
      <c r="AK73" s="849" t="s">
        <v>539</v>
      </c>
      <c r="AL73" s="849"/>
      <c r="AM73" s="849"/>
      <c r="AN73" s="849"/>
      <c r="AO73" s="849"/>
      <c r="AP73" s="849">
        <v>1291</v>
      </c>
      <c r="AQ73" s="849"/>
      <c r="AR73" s="849"/>
      <c r="AS73" s="849"/>
      <c r="AT73" s="849"/>
      <c r="AU73" s="849">
        <v>881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549</v>
      </c>
      <c r="C74" s="892"/>
      <c r="D74" s="892"/>
      <c r="E74" s="892"/>
      <c r="F74" s="892"/>
      <c r="G74" s="892"/>
      <c r="H74" s="892"/>
      <c r="I74" s="892"/>
      <c r="J74" s="892"/>
      <c r="K74" s="892"/>
      <c r="L74" s="892"/>
      <c r="M74" s="892"/>
      <c r="N74" s="892"/>
      <c r="O74" s="892"/>
      <c r="P74" s="893"/>
      <c r="Q74" s="894">
        <v>4661</v>
      </c>
      <c r="R74" s="849"/>
      <c r="S74" s="849"/>
      <c r="T74" s="849"/>
      <c r="U74" s="849"/>
      <c r="V74" s="849">
        <v>3659</v>
      </c>
      <c r="W74" s="849"/>
      <c r="X74" s="849"/>
      <c r="Y74" s="849"/>
      <c r="Z74" s="849"/>
      <c r="AA74" s="849">
        <v>1002</v>
      </c>
      <c r="AB74" s="849"/>
      <c r="AC74" s="849"/>
      <c r="AD74" s="849"/>
      <c r="AE74" s="849"/>
      <c r="AF74" s="849">
        <v>1002</v>
      </c>
      <c r="AG74" s="849"/>
      <c r="AH74" s="849"/>
      <c r="AI74" s="849"/>
      <c r="AJ74" s="849"/>
      <c r="AK74" s="849">
        <v>5</v>
      </c>
      <c r="AL74" s="849"/>
      <c r="AM74" s="849"/>
      <c r="AN74" s="849"/>
      <c r="AO74" s="849"/>
      <c r="AP74" s="849">
        <v>11205</v>
      </c>
      <c r="AQ74" s="849"/>
      <c r="AR74" s="849"/>
      <c r="AS74" s="849"/>
      <c r="AT74" s="849"/>
      <c r="AU74" s="849">
        <v>81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418</v>
      </c>
      <c r="R75" s="898"/>
      <c r="S75" s="898"/>
      <c r="T75" s="898"/>
      <c r="U75" s="848"/>
      <c r="V75" s="899">
        <v>396</v>
      </c>
      <c r="W75" s="898"/>
      <c r="X75" s="898"/>
      <c r="Y75" s="898"/>
      <c r="Z75" s="848"/>
      <c r="AA75" s="899">
        <v>22</v>
      </c>
      <c r="AB75" s="898"/>
      <c r="AC75" s="898"/>
      <c r="AD75" s="898"/>
      <c r="AE75" s="848"/>
      <c r="AF75" s="899">
        <v>22</v>
      </c>
      <c r="AG75" s="898"/>
      <c r="AH75" s="898"/>
      <c r="AI75" s="898"/>
      <c r="AJ75" s="848"/>
      <c r="AK75" s="899">
        <v>53</v>
      </c>
      <c r="AL75" s="898"/>
      <c r="AM75" s="898"/>
      <c r="AN75" s="898"/>
      <c r="AO75" s="848"/>
      <c r="AP75" s="899" t="s">
        <v>558</v>
      </c>
      <c r="AQ75" s="898"/>
      <c r="AR75" s="898"/>
      <c r="AS75" s="898"/>
      <c r="AT75" s="848"/>
      <c r="AU75" s="899" t="s">
        <v>566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1454</v>
      </c>
      <c r="R76" s="898"/>
      <c r="S76" s="898"/>
      <c r="T76" s="898"/>
      <c r="U76" s="848"/>
      <c r="V76" s="899">
        <v>1393</v>
      </c>
      <c r="W76" s="898"/>
      <c r="X76" s="898"/>
      <c r="Y76" s="898"/>
      <c r="Z76" s="848"/>
      <c r="AA76" s="899">
        <v>61</v>
      </c>
      <c r="AB76" s="898"/>
      <c r="AC76" s="898"/>
      <c r="AD76" s="898"/>
      <c r="AE76" s="848"/>
      <c r="AF76" s="899">
        <v>61</v>
      </c>
      <c r="AG76" s="898"/>
      <c r="AH76" s="898"/>
      <c r="AI76" s="898"/>
      <c r="AJ76" s="848"/>
      <c r="AK76" s="899" t="s">
        <v>558</v>
      </c>
      <c r="AL76" s="898"/>
      <c r="AM76" s="898"/>
      <c r="AN76" s="898"/>
      <c r="AO76" s="848"/>
      <c r="AP76" s="899">
        <v>1823</v>
      </c>
      <c r="AQ76" s="898"/>
      <c r="AR76" s="898"/>
      <c r="AS76" s="898"/>
      <c r="AT76" s="848"/>
      <c r="AU76" s="899">
        <v>1008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552</v>
      </c>
      <c r="C77" s="892"/>
      <c r="D77" s="892"/>
      <c r="E77" s="892"/>
      <c r="F77" s="892"/>
      <c r="G77" s="892"/>
      <c r="H77" s="892"/>
      <c r="I77" s="892"/>
      <c r="J77" s="892"/>
      <c r="K77" s="892"/>
      <c r="L77" s="892"/>
      <c r="M77" s="892"/>
      <c r="N77" s="892"/>
      <c r="O77" s="892"/>
      <c r="P77" s="893"/>
      <c r="Q77" s="897">
        <v>148</v>
      </c>
      <c r="R77" s="898"/>
      <c r="S77" s="898"/>
      <c r="T77" s="898"/>
      <c r="U77" s="848"/>
      <c r="V77" s="899">
        <v>134</v>
      </c>
      <c r="W77" s="898"/>
      <c r="X77" s="898"/>
      <c r="Y77" s="898"/>
      <c r="Z77" s="848"/>
      <c r="AA77" s="899">
        <v>14</v>
      </c>
      <c r="AB77" s="898"/>
      <c r="AC77" s="898"/>
      <c r="AD77" s="898"/>
      <c r="AE77" s="848"/>
      <c r="AF77" s="899">
        <v>95</v>
      </c>
      <c r="AG77" s="898"/>
      <c r="AH77" s="898"/>
      <c r="AI77" s="898"/>
      <c r="AJ77" s="848"/>
      <c r="AK77" s="899" t="s">
        <v>539</v>
      </c>
      <c r="AL77" s="898"/>
      <c r="AM77" s="898"/>
      <c r="AN77" s="898"/>
      <c r="AO77" s="848"/>
      <c r="AP77" s="899" t="s">
        <v>539</v>
      </c>
      <c r="AQ77" s="898"/>
      <c r="AR77" s="898"/>
      <c r="AS77" s="898"/>
      <c r="AT77" s="848"/>
      <c r="AU77" s="899" t="s">
        <v>566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553</v>
      </c>
      <c r="C78" s="892"/>
      <c r="D78" s="892"/>
      <c r="E78" s="892"/>
      <c r="F78" s="892"/>
      <c r="G78" s="892"/>
      <c r="H78" s="892"/>
      <c r="I78" s="892"/>
      <c r="J78" s="892"/>
      <c r="K78" s="892"/>
      <c r="L78" s="892"/>
      <c r="M78" s="892"/>
      <c r="N78" s="892"/>
      <c r="O78" s="892"/>
      <c r="P78" s="893"/>
      <c r="Q78" s="894">
        <v>15350</v>
      </c>
      <c r="R78" s="849"/>
      <c r="S78" s="849"/>
      <c r="T78" s="849"/>
      <c r="U78" s="849"/>
      <c r="V78" s="849">
        <v>15951</v>
      </c>
      <c r="W78" s="849"/>
      <c r="X78" s="849"/>
      <c r="Y78" s="849"/>
      <c r="Z78" s="849"/>
      <c r="AA78" s="849">
        <v>-601</v>
      </c>
      <c r="AB78" s="849"/>
      <c r="AC78" s="849"/>
      <c r="AD78" s="849"/>
      <c r="AE78" s="849"/>
      <c r="AF78" s="849">
        <v>2407</v>
      </c>
      <c r="AG78" s="849"/>
      <c r="AH78" s="849"/>
      <c r="AI78" s="849"/>
      <c r="AJ78" s="849"/>
      <c r="AK78" s="849">
        <v>952</v>
      </c>
      <c r="AL78" s="849"/>
      <c r="AM78" s="849"/>
      <c r="AN78" s="849"/>
      <c r="AO78" s="849"/>
      <c r="AP78" s="849">
        <v>18713</v>
      </c>
      <c r="AQ78" s="849"/>
      <c r="AR78" s="849"/>
      <c r="AS78" s="849"/>
      <c r="AT78" s="849"/>
      <c r="AU78" s="849">
        <v>6026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554</v>
      </c>
      <c r="C79" s="892"/>
      <c r="D79" s="892"/>
      <c r="E79" s="892"/>
      <c r="F79" s="892"/>
      <c r="G79" s="892"/>
      <c r="H79" s="892"/>
      <c r="I79" s="892"/>
      <c r="J79" s="892"/>
      <c r="K79" s="892"/>
      <c r="L79" s="892"/>
      <c r="M79" s="892"/>
      <c r="N79" s="892"/>
      <c r="O79" s="892"/>
      <c r="P79" s="893"/>
      <c r="Q79" s="894">
        <v>2150</v>
      </c>
      <c r="R79" s="849"/>
      <c r="S79" s="849"/>
      <c r="T79" s="849"/>
      <c r="U79" s="849"/>
      <c r="V79" s="849">
        <v>2141</v>
      </c>
      <c r="W79" s="849"/>
      <c r="X79" s="849"/>
      <c r="Y79" s="849"/>
      <c r="Z79" s="849"/>
      <c r="AA79" s="849">
        <v>10</v>
      </c>
      <c r="AB79" s="849"/>
      <c r="AC79" s="849"/>
      <c r="AD79" s="849"/>
      <c r="AE79" s="849"/>
      <c r="AF79" s="849">
        <v>10</v>
      </c>
      <c r="AG79" s="849"/>
      <c r="AH79" s="849"/>
      <c r="AI79" s="849"/>
      <c r="AJ79" s="849"/>
      <c r="AK79" s="849" t="s">
        <v>539</v>
      </c>
      <c r="AL79" s="849"/>
      <c r="AM79" s="849"/>
      <c r="AN79" s="849"/>
      <c r="AO79" s="849"/>
      <c r="AP79" s="849" t="s">
        <v>538</v>
      </c>
      <c r="AQ79" s="849"/>
      <c r="AR79" s="849"/>
      <c r="AS79" s="849"/>
      <c r="AT79" s="849"/>
      <c r="AU79" s="849" t="s">
        <v>566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555</v>
      </c>
      <c r="C80" s="892"/>
      <c r="D80" s="892"/>
      <c r="E80" s="892"/>
      <c r="F80" s="892"/>
      <c r="G80" s="892"/>
      <c r="H80" s="892"/>
      <c r="I80" s="892"/>
      <c r="J80" s="892"/>
      <c r="K80" s="892"/>
      <c r="L80" s="892"/>
      <c r="M80" s="892"/>
      <c r="N80" s="892"/>
      <c r="O80" s="892"/>
      <c r="P80" s="893"/>
      <c r="Q80" s="894">
        <v>395095</v>
      </c>
      <c r="R80" s="849"/>
      <c r="S80" s="849"/>
      <c r="T80" s="849"/>
      <c r="U80" s="849"/>
      <c r="V80" s="849">
        <v>382735</v>
      </c>
      <c r="W80" s="849"/>
      <c r="X80" s="849"/>
      <c r="Y80" s="849"/>
      <c r="Z80" s="849"/>
      <c r="AA80" s="849">
        <v>12360</v>
      </c>
      <c r="AB80" s="849"/>
      <c r="AC80" s="849"/>
      <c r="AD80" s="849"/>
      <c r="AE80" s="849"/>
      <c r="AF80" s="849">
        <v>12360</v>
      </c>
      <c r="AG80" s="849"/>
      <c r="AH80" s="849"/>
      <c r="AI80" s="849"/>
      <c r="AJ80" s="849"/>
      <c r="AK80" s="849">
        <v>2332</v>
      </c>
      <c r="AL80" s="849"/>
      <c r="AM80" s="849"/>
      <c r="AN80" s="849"/>
      <c r="AO80" s="849"/>
      <c r="AP80" s="849" t="s">
        <v>538</v>
      </c>
      <c r="AQ80" s="849"/>
      <c r="AR80" s="849"/>
      <c r="AS80" s="849"/>
      <c r="AT80" s="849"/>
      <c r="AU80" s="849" t="s">
        <v>566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556</v>
      </c>
      <c r="C81" s="892"/>
      <c r="D81" s="892"/>
      <c r="E81" s="892"/>
      <c r="F81" s="892"/>
      <c r="G81" s="892"/>
      <c r="H81" s="892"/>
      <c r="I81" s="892"/>
      <c r="J81" s="892"/>
      <c r="K81" s="892"/>
      <c r="L81" s="892"/>
      <c r="M81" s="892"/>
      <c r="N81" s="892"/>
      <c r="O81" s="892"/>
      <c r="P81" s="893"/>
      <c r="Q81" s="894">
        <v>300</v>
      </c>
      <c r="R81" s="849"/>
      <c r="S81" s="849"/>
      <c r="T81" s="849"/>
      <c r="U81" s="849"/>
      <c r="V81" s="849">
        <v>294</v>
      </c>
      <c r="W81" s="849"/>
      <c r="X81" s="849"/>
      <c r="Y81" s="849"/>
      <c r="Z81" s="849"/>
      <c r="AA81" s="849">
        <v>7</v>
      </c>
      <c r="AB81" s="849"/>
      <c r="AC81" s="849"/>
      <c r="AD81" s="849"/>
      <c r="AE81" s="849"/>
      <c r="AF81" s="849">
        <v>7</v>
      </c>
      <c r="AG81" s="849"/>
      <c r="AH81" s="849"/>
      <c r="AI81" s="849"/>
      <c r="AJ81" s="849"/>
      <c r="AK81" s="849">
        <v>4</v>
      </c>
      <c r="AL81" s="849"/>
      <c r="AM81" s="849"/>
      <c r="AN81" s="849"/>
      <c r="AO81" s="849"/>
      <c r="AP81" s="849" t="s">
        <v>540</v>
      </c>
      <c r="AQ81" s="849"/>
      <c r="AR81" s="849"/>
      <c r="AS81" s="849"/>
      <c r="AT81" s="849"/>
      <c r="AU81" s="849" t="s">
        <v>566</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900"/>
      <c r="C82" s="901"/>
      <c r="D82" s="901"/>
      <c r="E82" s="901"/>
      <c r="F82" s="901"/>
      <c r="G82" s="901"/>
      <c r="H82" s="901"/>
      <c r="I82" s="901"/>
      <c r="J82" s="901"/>
      <c r="K82" s="901"/>
      <c r="L82" s="901"/>
      <c r="M82" s="901"/>
      <c r="N82" s="901"/>
      <c r="O82" s="901"/>
      <c r="P82" s="902"/>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900"/>
      <c r="C83" s="901"/>
      <c r="D83" s="901"/>
      <c r="E83" s="901"/>
      <c r="F83" s="901"/>
      <c r="G83" s="901"/>
      <c r="H83" s="901"/>
      <c r="I83" s="901"/>
      <c r="J83" s="901"/>
      <c r="K83" s="901"/>
      <c r="L83" s="901"/>
      <c r="M83" s="901"/>
      <c r="N83" s="901"/>
      <c r="O83" s="901"/>
      <c r="P83" s="902"/>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900"/>
      <c r="C84" s="901"/>
      <c r="D84" s="901"/>
      <c r="E84" s="901"/>
      <c r="F84" s="901"/>
      <c r="G84" s="901"/>
      <c r="H84" s="901"/>
      <c r="I84" s="901"/>
      <c r="J84" s="901"/>
      <c r="K84" s="901"/>
      <c r="L84" s="901"/>
      <c r="M84" s="901"/>
      <c r="N84" s="901"/>
      <c r="O84" s="901"/>
      <c r="P84" s="902"/>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900"/>
      <c r="C85" s="901"/>
      <c r="D85" s="901"/>
      <c r="E85" s="901"/>
      <c r="F85" s="901"/>
      <c r="G85" s="901"/>
      <c r="H85" s="901"/>
      <c r="I85" s="901"/>
      <c r="J85" s="901"/>
      <c r="K85" s="901"/>
      <c r="L85" s="901"/>
      <c r="M85" s="901"/>
      <c r="N85" s="901"/>
      <c r="O85" s="901"/>
      <c r="P85" s="902"/>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900"/>
      <c r="C86" s="901"/>
      <c r="D86" s="901"/>
      <c r="E86" s="901"/>
      <c r="F86" s="901"/>
      <c r="G86" s="901"/>
      <c r="H86" s="901"/>
      <c r="I86" s="901"/>
      <c r="J86" s="901"/>
      <c r="K86" s="901"/>
      <c r="L86" s="901"/>
      <c r="M86" s="901"/>
      <c r="N86" s="901"/>
      <c r="O86" s="901"/>
      <c r="P86" s="902"/>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16110</v>
      </c>
      <c r="AG88" s="860"/>
      <c r="AH88" s="860"/>
      <c r="AI88" s="860"/>
      <c r="AJ88" s="860"/>
      <c r="AK88" s="857"/>
      <c r="AL88" s="857"/>
      <c r="AM88" s="857"/>
      <c r="AN88" s="857"/>
      <c r="AO88" s="857"/>
      <c r="AP88" s="860">
        <v>33033</v>
      </c>
      <c r="AQ88" s="860"/>
      <c r="AR88" s="860"/>
      <c r="AS88" s="860"/>
      <c r="AT88" s="860"/>
      <c r="AU88" s="860">
        <v>7995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394</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312</v>
      </c>
      <c r="CS102" s="868"/>
      <c r="CT102" s="868"/>
      <c r="CU102" s="868"/>
      <c r="CV102" s="914"/>
      <c r="CW102" s="913">
        <v>8</v>
      </c>
      <c r="CX102" s="868"/>
      <c r="CY102" s="868"/>
      <c r="CZ102" s="868"/>
      <c r="DA102" s="914"/>
      <c r="DB102" s="913" t="s">
        <v>538</v>
      </c>
      <c r="DC102" s="868"/>
      <c r="DD102" s="868"/>
      <c r="DE102" s="868"/>
      <c r="DF102" s="914"/>
      <c r="DG102" s="913" t="s">
        <v>539</v>
      </c>
      <c r="DH102" s="868"/>
      <c r="DI102" s="868"/>
      <c r="DJ102" s="868"/>
      <c r="DK102" s="914"/>
      <c r="DL102" s="913" t="s">
        <v>539</v>
      </c>
      <c r="DM102" s="868"/>
      <c r="DN102" s="868"/>
      <c r="DO102" s="868"/>
      <c r="DP102" s="914"/>
      <c r="DQ102" s="913">
        <v>996</v>
      </c>
      <c r="DR102" s="868"/>
      <c r="DS102" s="868"/>
      <c r="DT102" s="868"/>
      <c r="DU102" s="914"/>
      <c r="DV102" s="939"/>
      <c r="DW102" s="940"/>
      <c r="DX102" s="940"/>
      <c r="DY102" s="940"/>
      <c r="DZ102" s="94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395</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396</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399</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400</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937" t="s">
        <v>401</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402</v>
      </c>
      <c r="AB109" s="916"/>
      <c r="AC109" s="916"/>
      <c r="AD109" s="916"/>
      <c r="AE109" s="917"/>
      <c r="AF109" s="915" t="s">
        <v>285</v>
      </c>
      <c r="AG109" s="916"/>
      <c r="AH109" s="916"/>
      <c r="AI109" s="916"/>
      <c r="AJ109" s="917"/>
      <c r="AK109" s="915" t="s">
        <v>284</v>
      </c>
      <c r="AL109" s="916"/>
      <c r="AM109" s="916"/>
      <c r="AN109" s="916"/>
      <c r="AO109" s="917"/>
      <c r="AP109" s="915" t="s">
        <v>403</v>
      </c>
      <c r="AQ109" s="916"/>
      <c r="AR109" s="916"/>
      <c r="AS109" s="916"/>
      <c r="AT109" s="918"/>
      <c r="AU109" s="937" t="s">
        <v>401</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402</v>
      </c>
      <c r="BR109" s="916"/>
      <c r="BS109" s="916"/>
      <c r="BT109" s="916"/>
      <c r="BU109" s="917"/>
      <c r="BV109" s="915" t="s">
        <v>285</v>
      </c>
      <c r="BW109" s="916"/>
      <c r="BX109" s="916"/>
      <c r="BY109" s="916"/>
      <c r="BZ109" s="917"/>
      <c r="CA109" s="915" t="s">
        <v>284</v>
      </c>
      <c r="CB109" s="916"/>
      <c r="CC109" s="916"/>
      <c r="CD109" s="916"/>
      <c r="CE109" s="917"/>
      <c r="CF109" s="938" t="s">
        <v>403</v>
      </c>
      <c r="CG109" s="938"/>
      <c r="CH109" s="938"/>
      <c r="CI109" s="938"/>
      <c r="CJ109" s="938"/>
      <c r="CK109" s="915" t="s">
        <v>404</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402</v>
      </c>
      <c r="DH109" s="916"/>
      <c r="DI109" s="916"/>
      <c r="DJ109" s="916"/>
      <c r="DK109" s="917"/>
      <c r="DL109" s="915" t="s">
        <v>285</v>
      </c>
      <c r="DM109" s="916"/>
      <c r="DN109" s="916"/>
      <c r="DO109" s="916"/>
      <c r="DP109" s="917"/>
      <c r="DQ109" s="915" t="s">
        <v>284</v>
      </c>
      <c r="DR109" s="916"/>
      <c r="DS109" s="916"/>
      <c r="DT109" s="916"/>
      <c r="DU109" s="917"/>
      <c r="DV109" s="915" t="s">
        <v>403</v>
      </c>
      <c r="DW109" s="916"/>
      <c r="DX109" s="916"/>
      <c r="DY109" s="916"/>
      <c r="DZ109" s="918"/>
    </row>
    <row r="110" spans="1:131" s="197" customFormat="1" ht="26.25" customHeight="1">
      <c r="A110" s="919" t="s">
        <v>405</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5209159</v>
      </c>
      <c r="AB110" s="923"/>
      <c r="AC110" s="923"/>
      <c r="AD110" s="923"/>
      <c r="AE110" s="924"/>
      <c r="AF110" s="925">
        <v>5253723</v>
      </c>
      <c r="AG110" s="923"/>
      <c r="AH110" s="923"/>
      <c r="AI110" s="923"/>
      <c r="AJ110" s="924"/>
      <c r="AK110" s="925">
        <v>5312530</v>
      </c>
      <c r="AL110" s="923"/>
      <c r="AM110" s="923"/>
      <c r="AN110" s="923"/>
      <c r="AO110" s="924"/>
      <c r="AP110" s="926">
        <v>23.5</v>
      </c>
      <c r="AQ110" s="927"/>
      <c r="AR110" s="927"/>
      <c r="AS110" s="927"/>
      <c r="AT110" s="928"/>
      <c r="AU110" s="929" t="s">
        <v>61</v>
      </c>
      <c r="AV110" s="930"/>
      <c r="AW110" s="930"/>
      <c r="AX110" s="930"/>
      <c r="AY110" s="931"/>
      <c r="AZ110" s="973" t="s">
        <v>406</v>
      </c>
      <c r="BA110" s="920"/>
      <c r="BB110" s="920"/>
      <c r="BC110" s="920"/>
      <c r="BD110" s="920"/>
      <c r="BE110" s="920"/>
      <c r="BF110" s="920"/>
      <c r="BG110" s="920"/>
      <c r="BH110" s="920"/>
      <c r="BI110" s="920"/>
      <c r="BJ110" s="920"/>
      <c r="BK110" s="920"/>
      <c r="BL110" s="920"/>
      <c r="BM110" s="920"/>
      <c r="BN110" s="920"/>
      <c r="BO110" s="920"/>
      <c r="BP110" s="921"/>
      <c r="BQ110" s="959">
        <v>48124889</v>
      </c>
      <c r="BR110" s="960"/>
      <c r="BS110" s="960"/>
      <c r="BT110" s="960"/>
      <c r="BU110" s="960"/>
      <c r="BV110" s="960">
        <v>47140596</v>
      </c>
      <c r="BW110" s="960"/>
      <c r="BX110" s="960"/>
      <c r="BY110" s="960"/>
      <c r="BZ110" s="960"/>
      <c r="CA110" s="960">
        <v>46579110</v>
      </c>
      <c r="CB110" s="960"/>
      <c r="CC110" s="960"/>
      <c r="CD110" s="960"/>
      <c r="CE110" s="960"/>
      <c r="CF110" s="974">
        <v>205.9</v>
      </c>
      <c r="CG110" s="975"/>
      <c r="CH110" s="975"/>
      <c r="CI110" s="975"/>
      <c r="CJ110" s="975"/>
      <c r="CK110" s="976" t="s">
        <v>407</v>
      </c>
      <c r="CL110" s="977"/>
      <c r="CM110" s="956" t="s">
        <v>408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109</v>
      </c>
      <c r="DH110" s="960"/>
      <c r="DI110" s="960"/>
      <c r="DJ110" s="960"/>
      <c r="DK110" s="960"/>
      <c r="DL110" s="960" t="s">
        <v>109</v>
      </c>
      <c r="DM110" s="960"/>
      <c r="DN110" s="960"/>
      <c r="DO110" s="960"/>
      <c r="DP110" s="960"/>
      <c r="DQ110" s="960" t="s">
        <v>109</v>
      </c>
      <c r="DR110" s="960"/>
      <c r="DS110" s="960"/>
      <c r="DT110" s="960"/>
      <c r="DU110" s="960"/>
      <c r="DV110" s="961" t="s">
        <v>109</v>
      </c>
      <c r="DW110" s="961"/>
      <c r="DX110" s="961"/>
      <c r="DY110" s="961"/>
      <c r="DZ110" s="962"/>
    </row>
    <row r="111" spans="1:131" s="197" customFormat="1" ht="26.25" customHeight="1">
      <c r="A111" s="963" t="s">
        <v>409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410</v>
      </c>
      <c r="AB111" s="967"/>
      <c r="AC111" s="967"/>
      <c r="AD111" s="967"/>
      <c r="AE111" s="968"/>
      <c r="AF111" s="969" t="s">
        <v>410</v>
      </c>
      <c r="AG111" s="967"/>
      <c r="AH111" s="967"/>
      <c r="AI111" s="967"/>
      <c r="AJ111" s="968"/>
      <c r="AK111" s="969" t="s">
        <v>410</v>
      </c>
      <c r="AL111" s="967"/>
      <c r="AM111" s="967"/>
      <c r="AN111" s="967"/>
      <c r="AO111" s="968"/>
      <c r="AP111" s="970" t="s">
        <v>410</v>
      </c>
      <c r="AQ111" s="971"/>
      <c r="AR111" s="971"/>
      <c r="AS111" s="971"/>
      <c r="AT111" s="972"/>
      <c r="AU111" s="932"/>
      <c r="AV111" s="933"/>
      <c r="AW111" s="933"/>
      <c r="AX111" s="933"/>
      <c r="AY111" s="934"/>
      <c r="AZ111" s="982" t="s">
        <v>411</v>
      </c>
      <c r="BA111" s="983"/>
      <c r="BB111" s="983"/>
      <c r="BC111" s="983"/>
      <c r="BD111" s="983"/>
      <c r="BE111" s="983"/>
      <c r="BF111" s="983"/>
      <c r="BG111" s="983"/>
      <c r="BH111" s="983"/>
      <c r="BI111" s="983"/>
      <c r="BJ111" s="983"/>
      <c r="BK111" s="983"/>
      <c r="BL111" s="983"/>
      <c r="BM111" s="983"/>
      <c r="BN111" s="983"/>
      <c r="BO111" s="983"/>
      <c r="BP111" s="984"/>
      <c r="BQ111" s="952">
        <v>8828050</v>
      </c>
      <c r="BR111" s="953"/>
      <c r="BS111" s="953"/>
      <c r="BT111" s="953"/>
      <c r="BU111" s="953"/>
      <c r="BV111" s="953">
        <v>8303197</v>
      </c>
      <c r="BW111" s="953"/>
      <c r="BX111" s="953"/>
      <c r="BY111" s="953"/>
      <c r="BZ111" s="953"/>
      <c r="CA111" s="953">
        <v>7735860</v>
      </c>
      <c r="CB111" s="953"/>
      <c r="CC111" s="953"/>
      <c r="CD111" s="953"/>
      <c r="CE111" s="953"/>
      <c r="CF111" s="947">
        <v>34.200000000000003</v>
      </c>
      <c r="CG111" s="948"/>
      <c r="CH111" s="948"/>
      <c r="CI111" s="948"/>
      <c r="CJ111" s="948"/>
      <c r="CK111" s="978"/>
      <c r="CL111" s="979"/>
      <c r="CM111" s="949" t="s">
        <v>412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410</v>
      </c>
      <c r="DH111" s="953"/>
      <c r="DI111" s="953"/>
      <c r="DJ111" s="953"/>
      <c r="DK111" s="953"/>
      <c r="DL111" s="953" t="s">
        <v>410</v>
      </c>
      <c r="DM111" s="953"/>
      <c r="DN111" s="953"/>
      <c r="DO111" s="953"/>
      <c r="DP111" s="953"/>
      <c r="DQ111" s="953" t="s">
        <v>410</v>
      </c>
      <c r="DR111" s="953"/>
      <c r="DS111" s="953"/>
      <c r="DT111" s="953"/>
      <c r="DU111" s="953"/>
      <c r="DV111" s="954" t="s">
        <v>410</v>
      </c>
      <c r="DW111" s="954"/>
      <c r="DX111" s="954"/>
      <c r="DY111" s="954"/>
      <c r="DZ111" s="955"/>
    </row>
    <row r="112" spans="1:131" s="197" customFormat="1" ht="26.25" customHeight="1">
      <c r="A112" s="985" t="s">
        <v>413</v>
      </c>
      <c r="B112" s="986"/>
      <c r="C112" s="983" t="s">
        <v>414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415</v>
      </c>
      <c r="AB112" s="992"/>
      <c r="AC112" s="992"/>
      <c r="AD112" s="992"/>
      <c r="AE112" s="993"/>
      <c r="AF112" s="994" t="s">
        <v>415</v>
      </c>
      <c r="AG112" s="992"/>
      <c r="AH112" s="992"/>
      <c r="AI112" s="992"/>
      <c r="AJ112" s="993"/>
      <c r="AK112" s="994" t="s">
        <v>415</v>
      </c>
      <c r="AL112" s="992"/>
      <c r="AM112" s="992"/>
      <c r="AN112" s="992"/>
      <c r="AO112" s="993"/>
      <c r="AP112" s="995" t="s">
        <v>415</v>
      </c>
      <c r="AQ112" s="996"/>
      <c r="AR112" s="996"/>
      <c r="AS112" s="996"/>
      <c r="AT112" s="997"/>
      <c r="AU112" s="932"/>
      <c r="AV112" s="933"/>
      <c r="AW112" s="933"/>
      <c r="AX112" s="933"/>
      <c r="AY112" s="934"/>
      <c r="AZ112" s="982" t="s">
        <v>416</v>
      </c>
      <c r="BA112" s="983"/>
      <c r="BB112" s="983"/>
      <c r="BC112" s="983"/>
      <c r="BD112" s="983"/>
      <c r="BE112" s="983"/>
      <c r="BF112" s="983"/>
      <c r="BG112" s="983"/>
      <c r="BH112" s="983"/>
      <c r="BI112" s="983"/>
      <c r="BJ112" s="983"/>
      <c r="BK112" s="983"/>
      <c r="BL112" s="983"/>
      <c r="BM112" s="983"/>
      <c r="BN112" s="983"/>
      <c r="BO112" s="983"/>
      <c r="BP112" s="984"/>
      <c r="BQ112" s="952">
        <v>16797945</v>
      </c>
      <c r="BR112" s="953"/>
      <c r="BS112" s="953"/>
      <c r="BT112" s="953"/>
      <c r="BU112" s="953"/>
      <c r="BV112" s="953">
        <v>16369274</v>
      </c>
      <c r="BW112" s="953"/>
      <c r="BX112" s="953"/>
      <c r="BY112" s="953"/>
      <c r="BZ112" s="953"/>
      <c r="CA112" s="953">
        <v>16225511</v>
      </c>
      <c r="CB112" s="953"/>
      <c r="CC112" s="953"/>
      <c r="CD112" s="953"/>
      <c r="CE112" s="953"/>
      <c r="CF112" s="947">
        <v>71.7</v>
      </c>
      <c r="CG112" s="948"/>
      <c r="CH112" s="948"/>
      <c r="CI112" s="948"/>
      <c r="CJ112" s="948"/>
      <c r="CK112" s="978"/>
      <c r="CL112" s="979"/>
      <c r="CM112" s="949" t="s">
        <v>417</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2433247</v>
      </c>
      <c r="DH112" s="953"/>
      <c r="DI112" s="953"/>
      <c r="DJ112" s="953"/>
      <c r="DK112" s="953"/>
      <c r="DL112" s="953">
        <v>2404450</v>
      </c>
      <c r="DM112" s="953"/>
      <c r="DN112" s="953"/>
      <c r="DO112" s="953"/>
      <c r="DP112" s="953"/>
      <c r="DQ112" s="953">
        <v>2357954</v>
      </c>
      <c r="DR112" s="953"/>
      <c r="DS112" s="953"/>
      <c r="DT112" s="953"/>
      <c r="DU112" s="953"/>
      <c r="DV112" s="954">
        <v>10.4</v>
      </c>
      <c r="DW112" s="954"/>
      <c r="DX112" s="954"/>
      <c r="DY112" s="954"/>
      <c r="DZ112" s="955"/>
    </row>
    <row r="113" spans="1:130" s="197" customFormat="1" ht="26.25" customHeight="1">
      <c r="A113" s="987"/>
      <c r="B113" s="988"/>
      <c r="C113" s="983" t="s">
        <v>418</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931038</v>
      </c>
      <c r="AB113" s="967"/>
      <c r="AC113" s="967"/>
      <c r="AD113" s="967"/>
      <c r="AE113" s="968"/>
      <c r="AF113" s="969">
        <v>984505</v>
      </c>
      <c r="AG113" s="967"/>
      <c r="AH113" s="967"/>
      <c r="AI113" s="967"/>
      <c r="AJ113" s="968"/>
      <c r="AK113" s="969">
        <v>1010733</v>
      </c>
      <c r="AL113" s="967"/>
      <c r="AM113" s="967"/>
      <c r="AN113" s="967"/>
      <c r="AO113" s="968"/>
      <c r="AP113" s="970">
        <v>4.5</v>
      </c>
      <c r="AQ113" s="971"/>
      <c r="AR113" s="971"/>
      <c r="AS113" s="971"/>
      <c r="AT113" s="972"/>
      <c r="AU113" s="932"/>
      <c r="AV113" s="933"/>
      <c r="AW113" s="933"/>
      <c r="AX113" s="933"/>
      <c r="AY113" s="934"/>
      <c r="AZ113" s="982" t="s">
        <v>419</v>
      </c>
      <c r="BA113" s="983"/>
      <c r="BB113" s="983"/>
      <c r="BC113" s="983"/>
      <c r="BD113" s="983"/>
      <c r="BE113" s="983"/>
      <c r="BF113" s="983"/>
      <c r="BG113" s="983"/>
      <c r="BH113" s="983"/>
      <c r="BI113" s="983"/>
      <c r="BJ113" s="983"/>
      <c r="BK113" s="983"/>
      <c r="BL113" s="983"/>
      <c r="BM113" s="983"/>
      <c r="BN113" s="983"/>
      <c r="BO113" s="983"/>
      <c r="BP113" s="984"/>
      <c r="BQ113" s="952">
        <v>10084552</v>
      </c>
      <c r="BR113" s="953"/>
      <c r="BS113" s="953"/>
      <c r="BT113" s="953"/>
      <c r="BU113" s="953"/>
      <c r="BV113" s="953">
        <v>8850899</v>
      </c>
      <c r="BW113" s="953"/>
      <c r="BX113" s="953"/>
      <c r="BY113" s="953"/>
      <c r="BZ113" s="953"/>
      <c r="CA113" s="953">
        <v>7995111</v>
      </c>
      <c r="CB113" s="953"/>
      <c r="CC113" s="953"/>
      <c r="CD113" s="953"/>
      <c r="CE113" s="953"/>
      <c r="CF113" s="947">
        <v>35.299999999999997</v>
      </c>
      <c r="CG113" s="948"/>
      <c r="CH113" s="948"/>
      <c r="CI113" s="948"/>
      <c r="CJ113" s="948"/>
      <c r="CK113" s="978"/>
      <c r="CL113" s="979"/>
      <c r="CM113" s="949" t="s">
        <v>420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415</v>
      </c>
      <c r="DH113" s="992"/>
      <c r="DI113" s="992"/>
      <c r="DJ113" s="992"/>
      <c r="DK113" s="993"/>
      <c r="DL113" s="994" t="s">
        <v>415</v>
      </c>
      <c r="DM113" s="992"/>
      <c r="DN113" s="992"/>
      <c r="DO113" s="992"/>
      <c r="DP113" s="993"/>
      <c r="DQ113" s="994" t="s">
        <v>415</v>
      </c>
      <c r="DR113" s="992"/>
      <c r="DS113" s="992"/>
      <c r="DT113" s="992"/>
      <c r="DU113" s="993"/>
      <c r="DV113" s="995" t="s">
        <v>415</v>
      </c>
      <c r="DW113" s="996"/>
      <c r="DX113" s="996"/>
      <c r="DY113" s="996"/>
      <c r="DZ113" s="997"/>
    </row>
    <row r="114" spans="1:130" s="197" customFormat="1" ht="26.25" customHeight="1">
      <c r="A114" s="987"/>
      <c r="B114" s="988"/>
      <c r="C114" s="983" t="s">
        <v>421</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599749</v>
      </c>
      <c r="AB114" s="992"/>
      <c r="AC114" s="992"/>
      <c r="AD114" s="992"/>
      <c r="AE114" s="993"/>
      <c r="AF114" s="994">
        <v>905013</v>
      </c>
      <c r="AG114" s="992"/>
      <c r="AH114" s="992"/>
      <c r="AI114" s="992"/>
      <c r="AJ114" s="993"/>
      <c r="AK114" s="994">
        <v>839992</v>
      </c>
      <c r="AL114" s="992"/>
      <c r="AM114" s="992"/>
      <c r="AN114" s="992"/>
      <c r="AO114" s="993"/>
      <c r="AP114" s="995">
        <v>3.7</v>
      </c>
      <c r="AQ114" s="996"/>
      <c r="AR114" s="996"/>
      <c r="AS114" s="996"/>
      <c r="AT114" s="997"/>
      <c r="AU114" s="932"/>
      <c r="AV114" s="933"/>
      <c r="AW114" s="933"/>
      <c r="AX114" s="933"/>
      <c r="AY114" s="934"/>
      <c r="AZ114" s="982" t="s">
        <v>422</v>
      </c>
      <c r="BA114" s="983"/>
      <c r="BB114" s="983"/>
      <c r="BC114" s="983"/>
      <c r="BD114" s="983"/>
      <c r="BE114" s="983"/>
      <c r="BF114" s="983"/>
      <c r="BG114" s="983"/>
      <c r="BH114" s="983"/>
      <c r="BI114" s="983"/>
      <c r="BJ114" s="983"/>
      <c r="BK114" s="983"/>
      <c r="BL114" s="983"/>
      <c r="BM114" s="983"/>
      <c r="BN114" s="983"/>
      <c r="BO114" s="983"/>
      <c r="BP114" s="984"/>
      <c r="BQ114" s="952">
        <v>6771183</v>
      </c>
      <c r="BR114" s="953"/>
      <c r="BS114" s="953"/>
      <c r="BT114" s="953"/>
      <c r="BU114" s="953"/>
      <c r="BV114" s="953">
        <v>6470224</v>
      </c>
      <c r="BW114" s="953"/>
      <c r="BX114" s="953"/>
      <c r="BY114" s="953"/>
      <c r="BZ114" s="953"/>
      <c r="CA114" s="953">
        <v>6206617</v>
      </c>
      <c r="CB114" s="953"/>
      <c r="CC114" s="953"/>
      <c r="CD114" s="953"/>
      <c r="CE114" s="953"/>
      <c r="CF114" s="947">
        <v>27.4</v>
      </c>
      <c r="CG114" s="948"/>
      <c r="CH114" s="948"/>
      <c r="CI114" s="948"/>
      <c r="CJ114" s="948"/>
      <c r="CK114" s="978"/>
      <c r="CL114" s="979"/>
      <c r="CM114" s="949" t="s">
        <v>423</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415</v>
      </c>
      <c r="DH114" s="992"/>
      <c r="DI114" s="992"/>
      <c r="DJ114" s="992"/>
      <c r="DK114" s="993"/>
      <c r="DL114" s="994" t="s">
        <v>415</v>
      </c>
      <c r="DM114" s="992"/>
      <c r="DN114" s="992"/>
      <c r="DO114" s="992"/>
      <c r="DP114" s="993"/>
      <c r="DQ114" s="994" t="s">
        <v>415</v>
      </c>
      <c r="DR114" s="992"/>
      <c r="DS114" s="992"/>
      <c r="DT114" s="992"/>
      <c r="DU114" s="993"/>
      <c r="DV114" s="995" t="s">
        <v>415</v>
      </c>
      <c r="DW114" s="996"/>
      <c r="DX114" s="996"/>
      <c r="DY114" s="996"/>
      <c r="DZ114" s="997"/>
    </row>
    <row r="115" spans="1:130" s="197" customFormat="1" ht="26.25" customHeight="1">
      <c r="A115" s="987"/>
      <c r="B115" s="988"/>
      <c r="C115" s="983" t="s">
        <v>424</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680019</v>
      </c>
      <c r="AB115" s="967"/>
      <c r="AC115" s="967"/>
      <c r="AD115" s="967"/>
      <c r="AE115" s="968"/>
      <c r="AF115" s="969">
        <v>650483</v>
      </c>
      <c r="AG115" s="967"/>
      <c r="AH115" s="967"/>
      <c r="AI115" s="967"/>
      <c r="AJ115" s="968"/>
      <c r="AK115" s="969">
        <v>628558</v>
      </c>
      <c r="AL115" s="967"/>
      <c r="AM115" s="967"/>
      <c r="AN115" s="967"/>
      <c r="AO115" s="968"/>
      <c r="AP115" s="970">
        <v>2.8</v>
      </c>
      <c r="AQ115" s="971"/>
      <c r="AR115" s="971"/>
      <c r="AS115" s="971"/>
      <c r="AT115" s="972"/>
      <c r="AU115" s="932"/>
      <c r="AV115" s="933"/>
      <c r="AW115" s="933"/>
      <c r="AX115" s="933"/>
      <c r="AY115" s="934"/>
      <c r="AZ115" s="982" t="s">
        <v>425</v>
      </c>
      <c r="BA115" s="983"/>
      <c r="BB115" s="983"/>
      <c r="BC115" s="983"/>
      <c r="BD115" s="983"/>
      <c r="BE115" s="983"/>
      <c r="BF115" s="983"/>
      <c r="BG115" s="983"/>
      <c r="BH115" s="983"/>
      <c r="BI115" s="983"/>
      <c r="BJ115" s="983"/>
      <c r="BK115" s="983"/>
      <c r="BL115" s="983"/>
      <c r="BM115" s="983"/>
      <c r="BN115" s="983"/>
      <c r="BO115" s="983"/>
      <c r="BP115" s="984"/>
      <c r="BQ115" s="952">
        <v>1275365</v>
      </c>
      <c r="BR115" s="953"/>
      <c r="BS115" s="953"/>
      <c r="BT115" s="953"/>
      <c r="BU115" s="953"/>
      <c r="BV115" s="953">
        <v>1548680</v>
      </c>
      <c r="BW115" s="953"/>
      <c r="BX115" s="953"/>
      <c r="BY115" s="953"/>
      <c r="BZ115" s="953"/>
      <c r="CA115" s="953">
        <v>996059</v>
      </c>
      <c r="CB115" s="953"/>
      <c r="CC115" s="953"/>
      <c r="CD115" s="953"/>
      <c r="CE115" s="953"/>
      <c r="CF115" s="947">
        <v>4.4000000000000004</v>
      </c>
      <c r="CG115" s="948"/>
      <c r="CH115" s="948"/>
      <c r="CI115" s="948"/>
      <c r="CJ115" s="948"/>
      <c r="CK115" s="978"/>
      <c r="CL115" s="979"/>
      <c r="CM115" s="982" t="s">
        <v>426</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415</v>
      </c>
      <c r="DH115" s="992"/>
      <c r="DI115" s="992"/>
      <c r="DJ115" s="992"/>
      <c r="DK115" s="993"/>
      <c r="DL115" s="994" t="s">
        <v>415</v>
      </c>
      <c r="DM115" s="992"/>
      <c r="DN115" s="992"/>
      <c r="DO115" s="992"/>
      <c r="DP115" s="993"/>
      <c r="DQ115" s="994" t="s">
        <v>415</v>
      </c>
      <c r="DR115" s="992"/>
      <c r="DS115" s="992"/>
      <c r="DT115" s="992"/>
      <c r="DU115" s="993"/>
      <c r="DV115" s="995" t="s">
        <v>415</v>
      </c>
      <c r="DW115" s="996"/>
      <c r="DX115" s="996"/>
      <c r="DY115" s="996"/>
      <c r="DZ115" s="997"/>
    </row>
    <row r="116" spans="1:130" s="197" customFormat="1" ht="26.25" customHeight="1">
      <c r="A116" s="989"/>
      <c r="B116" s="990"/>
      <c r="C116" s="1004" t="s">
        <v>427</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v>1073</v>
      </c>
      <c r="AB116" s="992"/>
      <c r="AC116" s="992"/>
      <c r="AD116" s="992"/>
      <c r="AE116" s="993"/>
      <c r="AF116" s="994">
        <v>1297</v>
      </c>
      <c r="AG116" s="992"/>
      <c r="AH116" s="992"/>
      <c r="AI116" s="992"/>
      <c r="AJ116" s="993"/>
      <c r="AK116" s="994">
        <v>407</v>
      </c>
      <c r="AL116" s="992"/>
      <c r="AM116" s="992"/>
      <c r="AN116" s="992"/>
      <c r="AO116" s="993"/>
      <c r="AP116" s="995">
        <v>0</v>
      </c>
      <c r="AQ116" s="996"/>
      <c r="AR116" s="996"/>
      <c r="AS116" s="996"/>
      <c r="AT116" s="997"/>
      <c r="AU116" s="932"/>
      <c r="AV116" s="933"/>
      <c r="AW116" s="933"/>
      <c r="AX116" s="933"/>
      <c r="AY116" s="934"/>
      <c r="AZ116" s="982" t="s">
        <v>428</v>
      </c>
      <c r="BA116" s="983"/>
      <c r="BB116" s="983"/>
      <c r="BC116" s="983"/>
      <c r="BD116" s="983"/>
      <c r="BE116" s="983"/>
      <c r="BF116" s="983"/>
      <c r="BG116" s="983"/>
      <c r="BH116" s="983"/>
      <c r="BI116" s="983"/>
      <c r="BJ116" s="983"/>
      <c r="BK116" s="983"/>
      <c r="BL116" s="983"/>
      <c r="BM116" s="983"/>
      <c r="BN116" s="983"/>
      <c r="BO116" s="983"/>
      <c r="BP116" s="984"/>
      <c r="BQ116" s="952" t="s">
        <v>415</v>
      </c>
      <c r="BR116" s="953"/>
      <c r="BS116" s="953"/>
      <c r="BT116" s="953"/>
      <c r="BU116" s="953"/>
      <c r="BV116" s="953" t="s">
        <v>415</v>
      </c>
      <c r="BW116" s="953"/>
      <c r="BX116" s="953"/>
      <c r="BY116" s="953"/>
      <c r="BZ116" s="953"/>
      <c r="CA116" s="953" t="s">
        <v>415</v>
      </c>
      <c r="CB116" s="953"/>
      <c r="CC116" s="953"/>
      <c r="CD116" s="953"/>
      <c r="CE116" s="953"/>
      <c r="CF116" s="947" t="s">
        <v>415</v>
      </c>
      <c r="CG116" s="948"/>
      <c r="CH116" s="948"/>
      <c r="CI116" s="948"/>
      <c r="CJ116" s="948"/>
      <c r="CK116" s="978"/>
      <c r="CL116" s="979"/>
      <c r="CM116" s="949" t="s">
        <v>429</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4268622</v>
      </c>
      <c r="DH116" s="992"/>
      <c r="DI116" s="992"/>
      <c r="DJ116" s="992"/>
      <c r="DK116" s="993"/>
      <c r="DL116" s="994">
        <v>3958135</v>
      </c>
      <c r="DM116" s="992"/>
      <c r="DN116" s="992"/>
      <c r="DO116" s="992"/>
      <c r="DP116" s="993"/>
      <c r="DQ116" s="994">
        <v>3629071</v>
      </c>
      <c r="DR116" s="992"/>
      <c r="DS116" s="992"/>
      <c r="DT116" s="992"/>
      <c r="DU116" s="993"/>
      <c r="DV116" s="995">
        <v>16</v>
      </c>
      <c r="DW116" s="996"/>
      <c r="DX116" s="996"/>
      <c r="DY116" s="996"/>
      <c r="DZ116" s="997"/>
    </row>
    <row r="117" spans="1:130" s="197" customFormat="1" ht="26.25" customHeight="1">
      <c r="A117" s="937" t="s">
        <v>168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430</v>
      </c>
      <c r="Z117" s="917"/>
      <c r="AA117" s="1029">
        <v>7421038</v>
      </c>
      <c r="AB117" s="999"/>
      <c r="AC117" s="999"/>
      <c r="AD117" s="999"/>
      <c r="AE117" s="1000"/>
      <c r="AF117" s="998">
        <v>7795021</v>
      </c>
      <c r="AG117" s="999"/>
      <c r="AH117" s="999"/>
      <c r="AI117" s="999"/>
      <c r="AJ117" s="1000"/>
      <c r="AK117" s="998">
        <v>7792220</v>
      </c>
      <c r="AL117" s="999"/>
      <c r="AM117" s="999"/>
      <c r="AN117" s="999"/>
      <c r="AO117" s="1000"/>
      <c r="AP117" s="1001"/>
      <c r="AQ117" s="1002"/>
      <c r="AR117" s="1002"/>
      <c r="AS117" s="1002"/>
      <c r="AT117" s="1003"/>
      <c r="AU117" s="932"/>
      <c r="AV117" s="933"/>
      <c r="AW117" s="933"/>
      <c r="AX117" s="933"/>
      <c r="AY117" s="934"/>
      <c r="AZ117" s="1028" t="s">
        <v>431</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432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c r="A118" s="937" t="s">
        <v>404</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402</v>
      </c>
      <c r="AB118" s="916"/>
      <c r="AC118" s="916"/>
      <c r="AD118" s="916"/>
      <c r="AE118" s="917"/>
      <c r="AF118" s="915" t="s">
        <v>285</v>
      </c>
      <c r="AG118" s="916"/>
      <c r="AH118" s="916"/>
      <c r="AI118" s="916"/>
      <c r="AJ118" s="917"/>
      <c r="AK118" s="915" t="s">
        <v>284</v>
      </c>
      <c r="AL118" s="916"/>
      <c r="AM118" s="916"/>
      <c r="AN118" s="916"/>
      <c r="AO118" s="917"/>
      <c r="AP118" s="1023" t="s">
        <v>403</v>
      </c>
      <c r="AQ118" s="1024"/>
      <c r="AR118" s="1024"/>
      <c r="AS118" s="1024"/>
      <c r="AT118" s="1025"/>
      <c r="AU118" s="935"/>
      <c r="AV118" s="936"/>
      <c r="AW118" s="936"/>
      <c r="AX118" s="936"/>
      <c r="AY118" s="936"/>
      <c r="AZ118" s="228" t="s">
        <v>168</v>
      </c>
      <c r="BA118" s="228"/>
      <c r="BB118" s="228"/>
      <c r="BC118" s="228"/>
      <c r="BD118" s="228"/>
      <c r="BE118" s="228"/>
      <c r="BF118" s="228"/>
      <c r="BG118" s="228"/>
      <c r="BH118" s="228"/>
      <c r="BI118" s="228"/>
      <c r="BJ118" s="228"/>
      <c r="BK118" s="228"/>
      <c r="BL118" s="228"/>
      <c r="BM118" s="228"/>
      <c r="BN118" s="228"/>
      <c r="BO118" s="1026" t="s">
        <v>433</v>
      </c>
      <c r="BP118" s="1027"/>
      <c r="BQ118" s="1018">
        <v>91881984</v>
      </c>
      <c r="BR118" s="1019"/>
      <c r="BS118" s="1019"/>
      <c r="BT118" s="1019"/>
      <c r="BU118" s="1019"/>
      <c r="BV118" s="1019">
        <v>88682870</v>
      </c>
      <c r="BW118" s="1019"/>
      <c r="BX118" s="1019"/>
      <c r="BY118" s="1019"/>
      <c r="BZ118" s="1019"/>
      <c r="CA118" s="1019">
        <v>85738268</v>
      </c>
      <c r="CB118" s="1019"/>
      <c r="CC118" s="1019"/>
      <c r="CD118" s="1019"/>
      <c r="CE118" s="1019"/>
      <c r="CF118" s="1020"/>
      <c r="CG118" s="1021"/>
      <c r="CH118" s="1021"/>
      <c r="CI118" s="1021"/>
      <c r="CJ118" s="1022"/>
      <c r="CK118" s="978"/>
      <c r="CL118" s="979"/>
      <c r="CM118" s="949" t="s">
        <v>434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c r="A119" s="1007" t="s">
        <v>407</v>
      </c>
      <c r="B119" s="977"/>
      <c r="C119" s="956" t="s">
        <v>408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109</v>
      </c>
      <c r="AB119" s="923"/>
      <c r="AC119" s="923"/>
      <c r="AD119" s="923"/>
      <c r="AE119" s="924"/>
      <c r="AF119" s="925" t="s">
        <v>109</v>
      </c>
      <c r="AG119" s="923"/>
      <c r="AH119" s="923"/>
      <c r="AI119" s="923"/>
      <c r="AJ119" s="924"/>
      <c r="AK119" s="925" t="s">
        <v>109</v>
      </c>
      <c r="AL119" s="923"/>
      <c r="AM119" s="923"/>
      <c r="AN119" s="923"/>
      <c r="AO119" s="924"/>
      <c r="AP119" s="926" t="s">
        <v>109</v>
      </c>
      <c r="AQ119" s="927"/>
      <c r="AR119" s="927"/>
      <c r="AS119" s="927"/>
      <c r="AT119" s="928"/>
      <c r="AU119" s="1010" t="s">
        <v>435</v>
      </c>
      <c r="AV119" s="1011"/>
      <c r="AW119" s="1011"/>
      <c r="AX119" s="1011"/>
      <c r="AY119" s="1012"/>
      <c r="AZ119" s="973" t="s">
        <v>436</v>
      </c>
      <c r="BA119" s="920"/>
      <c r="BB119" s="920"/>
      <c r="BC119" s="920"/>
      <c r="BD119" s="920"/>
      <c r="BE119" s="920"/>
      <c r="BF119" s="920"/>
      <c r="BG119" s="920"/>
      <c r="BH119" s="920"/>
      <c r="BI119" s="920"/>
      <c r="BJ119" s="920"/>
      <c r="BK119" s="920"/>
      <c r="BL119" s="920"/>
      <c r="BM119" s="920"/>
      <c r="BN119" s="920"/>
      <c r="BO119" s="920"/>
      <c r="BP119" s="921"/>
      <c r="BQ119" s="959">
        <v>7176677</v>
      </c>
      <c r="BR119" s="960"/>
      <c r="BS119" s="960"/>
      <c r="BT119" s="960"/>
      <c r="BU119" s="960"/>
      <c r="BV119" s="960">
        <v>7642896</v>
      </c>
      <c r="BW119" s="960"/>
      <c r="BX119" s="960"/>
      <c r="BY119" s="960"/>
      <c r="BZ119" s="960"/>
      <c r="CA119" s="960">
        <v>8393197</v>
      </c>
      <c r="CB119" s="960"/>
      <c r="CC119" s="960"/>
      <c r="CD119" s="960"/>
      <c r="CE119" s="960"/>
      <c r="CF119" s="974">
        <v>37.1</v>
      </c>
      <c r="CG119" s="975"/>
      <c r="CH119" s="975"/>
      <c r="CI119" s="975"/>
      <c r="CJ119" s="975"/>
      <c r="CK119" s="980"/>
      <c r="CL119" s="981"/>
      <c r="CM119" s="1037" t="s">
        <v>437</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2126181</v>
      </c>
      <c r="DH119" s="1031"/>
      <c r="DI119" s="1031"/>
      <c r="DJ119" s="1031"/>
      <c r="DK119" s="1032"/>
      <c r="DL119" s="1033">
        <v>1940612</v>
      </c>
      <c r="DM119" s="1031"/>
      <c r="DN119" s="1031"/>
      <c r="DO119" s="1031"/>
      <c r="DP119" s="1032"/>
      <c r="DQ119" s="1033">
        <v>1748835</v>
      </c>
      <c r="DR119" s="1031"/>
      <c r="DS119" s="1031"/>
      <c r="DT119" s="1031"/>
      <c r="DU119" s="1032"/>
      <c r="DV119" s="1034">
        <v>7.7</v>
      </c>
      <c r="DW119" s="1035"/>
      <c r="DX119" s="1035"/>
      <c r="DY119" s="1035"/>
      <c r="DZ119" s="1036"/>
    </row>
    <row r="120" spans="1:130" s="197" customFormat="1" ht="26.25" customHeight="1">
      <c r="A120" s="1008"/>
      <c r="B120" s="979"/>
      <c r="C120" s="949" t="s">
        <v>412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438</v>
      </c>
      <c r="BA120" s="983"/>
      <c r="BB120" s="983"/>
      <c r="BC120" s="983"/>
      <c r="BD120" s="983"/>
      <c r="BE120" s="983"/>
      <c r="BF120" s="983"/>
      <c r="BG120" s="983"/>
      <c r="BH120" s="983"/>
      <c r="BI120" s="983"/>
      <c r="BJ120" s="983"/>
      <c r="BK120" s="983"/>
      <c r="BL120" s="983"/>
      <c r="BM120" s="983"/>
      <c r="BN120" s="983"/>
      <c r="BO120" s="983"/>
      <c r="BP120" s="984"/>
      <c r="BQ120" s="952">
        <v>14865294</v>
      </c>
      <c r="BR120" s="953"/>
      <c r="BS120" s="953"/>
      <c r="BT120" s="953"/>
      <c r="BU120" s="953"/>
      <c r="BV120" s="953">
        <v>13763345</v>
      </c>
      <c r="BW120" s="953"/>
      <c r="BX120" s="953"/>
      <c r="BY120" s="953"/>
      <c r="BZ120" s="953"/>
      <c r="CA120" s="953">
        <v>12956943</v>
      </c>
      <c r="CB120" s="953"/>
      <c r="CC120" s="953"/>
      <c r="CD120" s="953"/>
      <c r="CE120" s="953"/>
      <c r="CF120" s="947">
        <v>57.3</v>
      </c>
      <c r="CG120" s="948"/>
      <c r="CH120" s="948"/>
      <c r="CI120" s="948"/>
      <c r="CJ120" s="948"/>
      <c r="CK120" s="1046" t="s">
        <v>439</v>
      </c>
      <c r="CL120" s="1047"/>
      <c r="CM120" s="1047"/>
      <c r="CN120" s="1047"/>
      <c r="CO120" s="1048"/>
      <c r="CP120" s="1054" t="s">
        <v>385</v>
      </c>
      <c r="CQ120" s="1055"/>
      <c r="CR120" s="1055"/>
      <c r="CS120" s="1055"/>
      <c r="CT120" s="1055"/>
      <c r="CU120" s="1055"/>
      <c r="CV120" s="1055"/>
      <c r="CW120" s="1055"/>
      <c r="CX120" s="1055"/>
      <c r="CY120" s="1055"/>
      <c r="CZ120" s="1055"/>
      <c r="DA120" s="1055"/>
      <c r="DB120" s="1055"/>
      <c r="DC120" s="1055"/>
      <c r="DD120" s="1055"/>
      <c r="DE120" s="1055"/>
      <c r="DF120" s="1056"/>
      <c r="DG120" s="959">
        <v>14390290</v>
      </c>
      <c r="DH120" s="960"/>
      <c r="DI120" s="960"/>
      <c r="DJ120" s="960"/>
      <c r="DK120" s="960"/>
      <c r="DL120" s="960">
        <v>13977580</v>
      </c>
      <c r="DM120" s="960"/>
      <c r="DN120" s="960"/>
      <c r="DO120" s="960"/>
      <c r="DP120" s="960"/>
      <c r="DQ120" s="960">
        <v>13880923</v>
      </c>
      <c r="DR120" s="960"/>
      <c r="DS120" s="960"/>
      <c r="DT120" s="960"/>
      <c r="DU120" s="960"/>
      <c r="DV120" s="961">
        <v>61.4</v>
      </c>
      <c r="DW120" s="961"/>
      <c r="DX120" s="961"/>
      <c r="DY120" s="961"/>
      <c r="DZ120" s="962"/>
    </row>
    <row r="121" spans="1:130" s="197" customFormat="1" ht="26.25" customHeight="1">
      <c r="A121" s="1008"/>
      <c r="B121" s="979"/>
      <c r="C121" s="1043" t="s">
        <v>440</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v>34290</v>
      </c>
      <c r="AB121" s="992"/>
      <c r="AC121" s="992"/>
      <c r="AD121" s="992"/>
      <c r="AE121" s="993"/>
      <c r="AF121" s="994">
        <v>34290</v>
      </c>
      <c r="AG121" s="992"/>
      <c r="AH121" s="992"/>
      <c r="AI121" s="992"/>
      <c r="AJ121" s="993"/>
      <c r="AK121" s="994">
        <v>29257</v>
      </c>
      <c r="AL121" s="992"/>
      <c r="AM121" s="992"/>
      <c r="AN121" s="992"/>
      <c r="AO121" s="993"/>
      <c r="AP121" s="995">
        <v>0.1</v>
      </c>
      <c r="AQ121" s="996"/>
      <c r="AR121" s="996"/>
      <c r="AS121" s="996"/>
      <c r="AT121" s="997"/>
      <c r="AU121" s="1013"/>
      <c r="AV121" s="1014"/>
      <c r="AW121" s="1014"/>
      <c r="AX121" s="1014"/>
      <c r="AY121" s="1015"/>
      <c r="AZ121" s="1028" t="s">
        <v>441</v>
      </c>
      <c r="BA121" s="1004"/>
      <c r="BB121" s="1004"/>
      <c r="BC121" s="1004"/>
      <c r="BD121" s="1004"/>
      <c r="BE121" s="1004"/>
      <c r="BF121" s="1004"/>
      <c r="BG121" s="1004"/>
      <c r="BH121" s="1004"/>
      <c r="BI121" s="1004"/>
      <c r="BJ121" s="1004"/>
      <c r="BK121" s="1004"/>
      <c r="BL121" s="1004"/>
      <c r="BM121" s="1004"/>
      <c r="BN121" s="1004"/>
      <c r="BO121" s="1004"/>
      <c r="BP121" s="1005"/>
      <c r="BQ121" s="1018">
        <v>46404922</v>
      </c>
      <c r="BR121" s="1019"/>
      <c r="BS121" s="1019"/>
      <c r="BT121" s="1019"/>
      <c r="BU121" s="1019"/>
      <c r="BV121" s="1019">
        <v>46158080</v>
      </c>
      <c r="BW121" s="1019"/>
      <c r="BX121" s="1019"/>
      <c r="BY121" s="1019"/>
      <c r="BZ121" s="1019"/>
      <c r="CA121" s="1019">
        <v>46288830</v>
      </c>
      <c r="CB121" s="1019"/>
      <c r="CC121" s="1019"/>
      <c r="CD121" s="1019"/>
      <c r="CE121" s="1019"/>
      <c r="CF121" s="1057">
        <v>204.6</v>
      </c>
      <c r="CG121" s="1058"/>
      <c r="CH121" s="1058"/>
      <c r="CI121" s="1058"/>
      <c r="CJ121" s="1058"/>
      <c r="CK121" s="1049"/>
      <c r="CL121" s="1050"/>
      <c r="CM121" s="1050"/>
      <c r="CN121" s="1050"/>
      <c r="CO121" s="1051"/>
      <c r="CP121" s="1040" t="s">
        <v>386</v>
      </c>
      <c r="CQ121" s="1041"/>
      <c r="CR121" s="1041"/>
      <c r="CS121" s="1041"/>
      <c r="CT121" s="1041"/>
      <c r="CU121" s="1041"/>
      <c r="CV121" s="1041"/>
      <c r="CW121" s="1041"/>
      <c r="CX121" s="1041"/>
      <c r="CY121" s="1041"/>
      <c r="CZ121" s="1041"/>
      <c r="DA121" s="1041"/>
      <c r="DB121" s="1041"/>
      <c r="DC121" s="1041"/>
      <c r="DD121" s="1041"/>
      <c r="DE121" s="1041"/>
      <c r="DF121" s="1042"/>
      <c r="DG121" s="952">
        <v>1615841</v>
      </c>
      <c r="DH121" s="953"/>
      <c r="DI121" s="953"/>
      <c r="DJ121" s="953"/>
      <c r="DK121" s="953"/>
      <c r="DL121" s="953">
        <v>1554421</v>
      </c>
      <c r="DM121" s="953"/>
      <c r="DN121" s="953"/>
      <c r="DO121" s="953"/>
      <c r="DP121" s="953"/>
      <c r="DQ121" s="953">
        <v>1481757</v>
      </c>
      <c r="DR121" s="953"/>
      <c r="DS121" s="953"/>
      <c r="DT121" s="953"/>
      <c r="DU121" s="953"/>
      <c r="DV121" s="954">
        <v>6.6</v>
      </c>
      <c r="DW121" s="954"/>
      <c r="DX121" s="954"/>
      <c r="DY121" s="954"/>
      <c r="DZ121" s="955"/>
    </row>
    <row r="122" spans="1:130" s="197" customFormat="1" ht="26.25" customHeight="1">
      <c r="A122" s="1008"/>
      <c r="B122" s="979"/>
      <c r="C122" s="949" t="s">
        <v>423</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168</v>
      </c>
      <c r="BA122" s="228"/>
      <c r="BB122" s="228"/>
      <c r="BC122" s="228"/>
      <c r="BD122" s="228"/>
      <c r="BE122" s="228"/>
      <c r="BF122" s="228"/>
      <c r="BG122" s="228"/>
      <c r="BH122" s="228"/>
      <c r="BI122" s="228"/>
      <c r="BJ122" s="228"/>
      <c r="BK122" s="228"/>
      <c r="BL122" s="228"/>
      <c r="BM122" s="228"/>
      <c r="BN122" s="228"/>
      <c r="BO122" s="1026" t="s">
        <v>442</v>
      </c>
      <c r="BP122" s="1027"/>
      <c r="BQ122" s="1067">
        <v>68446893</v>
      </c>
      <c r="BR122" s="1068"/>
      <c r="BS122" s="1068"/>
      <c r="BT122" s="1068"/>
      <c r="BU122" s="1068"/>
      <c r="BV122" s="1068">
        <v>67564321</v>
      </c>
      <c r="BW122" s="1068"/>
      <c r="BX122" s="1068"/>
      <c r="BY122" s="1068"/>
      <c r="BZ122" s="1068"/>
      <c r="CA122" s="1068">
        <v>67638970</v>
      </c>
      <c r="CB122" s="1068"/>
      <c r="CC122" s="1068"/>
      <c r="CD122" s="1068"/>
      <c r="CE122" s="1068"/>
      <c r="CF122" s="1020"/>
      <c r="CG122" s="1021"/>
      <c r="CH122" s="1021"/>
      <c r="CI122" s="1021"/>
      <c r="CJ122" s="1022"/>
      <c r="CK122" s="1049"/>
      <c r="CL122" s="1050"/>
      <c r="CM122" s="1050"/>
      <c r="CN122" s="1050"/>
      <c r="CO122" s="1051"/>
      <c r="CP122" s="1040" t="s">
        <v>387</v>
      </c>
      <c r="CQ122" s="1041"/>
      <c r="CR122" s="1041"/>
      <c r="CS122" s="1041"/>
      <c r="CT122" s="1041"/>
      <c r="CU122" s="1041"/>
      <c r="CV122" s="1041"/>
      <c r="CW122" s="1041"/>
      <c r="CX122" s="1041"/>
      <c r="CY122" s="1041"/>
      <c r="CZ122" s="1041"/>
      <c r="DA122" s="1041"/>
      <c r="DB122" s="1041"/>
      <c r="DC122" s="1041"/>
      <c r="DD122" s="1041"/>
      <c r="DE122" s="1041"/>
      <c r="DF122" s="1042"/>
      <c r="DG122" s="952">
        <v>745523</v>
      </c>
      <c r="DH122" s="953"/>
      <c r="DI122" s="953"/>
      <c r="DJ122" s="953"/>
      <c r="DK122" s="953"/>
      <c r="DL122" s="953">
        <v>792494</v>
      </c>
      <c r="DM122" s="953"/>
      <c r="DN122" s="953"/>
      <c r="DO122" s="953"/>
      <c r="DP122" s="953"/>
      <c r="DQ122" s="953">
        <v>818878</v>
      </c>
      <c r="DR122" s="953"/>
      <c r="DS122" s="953"/>
      <c r="DT122" s="953"/>
      <c r="DU122" s="953"/>
      <c r="DV122" s="954">
        <v>3.6</v>
      </c>
      <c r="DW122" s="954"/>
      <c r="DX122" s="954"/>
      <c r="DY122" s="954"/>
      <c r="DZ122" s="955"/>
    </row>
    <row r="123" spans="1:130" s="197" customFormat="1" ht="26.25" customHeight="1" thickBot="1">
      <c r="A123" s="1008"/>
      <c r="B123" s="979"/>
      <c r="C123" s="949" t="s">
        <v>429</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389277</v>
      </c>
      <c r="AB123" s="992"/>
      <c r="AC123" s="992"/>
      <c r="AD123" s="992"/>
      <c r="AE123" s="993"/>
      <c r="AF123" s="994">
        <v>387901</v>
      </c>
      <c r="AG123" s="992"/>
      <c r="AH123" s="992"/>
      <c r="AI123" s="992"/>
      <c r="AJ123" s="993"/>
      <c r="AK123" s="994">
        <v>374729</v>
      </c>
      <c r="AL123" s="992"/>
      <c r="AM123" s="992"/>
      <c r="AN123" s="992"/>
      <c r="AO123" s="993"/>
      <c r="AP123" s="995">
        <v>1.7</v>
      </c>
      <c r="AQ123" s="996"/>
      <c r="AR123" s="996"/>
      <c r="AS123" s="996"/>
      <c r="AT123" s="997"/>
      <c r="AU123" s="1064" t="s">
        <v>443</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102.7</v>
      </c>
      <c r="BR123" s="1060"/>
      <c r="BS123" s="1060"/>
      <c r="BT123" s="1060"/>
      <c r="BU123" s="1060"/>
      <c r="BV123" s="1060">
        <v>94.2</v>
      </c>
      <c r="BW123" s="1060"/>
      <c r="BX123" s="1060"/>
      <c r="BY123" s="1060"/>
      <c r="BZ123" s="1060"/>
      <c r="CA123" s="1060">
        <v>80</v>
      </c>
      <c r="CB123" s="1060"/>
      <c r="CC123" s="1060"/>
      <c r="CD123" s="1060"/>
      <c r="CE123" s="1060"/>
      <c r="CF123" s="1061"/>
      <c r="CG123" s="1062"/>
      <c r="CH123" s="1062"/>
      <c r="CI123" s="1062"/>
      <c r="CJ123" s="1063"/>
      <c r="CK123" s="1049"/>
      <c r="CL123" s="1050"/>
      <c r="CM123" s="1050"/>
      <c r="CN123" s="1050"/>
      <c r="CO123" s="1051"/>
      <c r="CP123" s="1040" t="s">
        <v>444</v>
      </c>
      <c r="CQ123" s="1041"/>
      <c r="CR123" s="1041"/>
      <c r="CS123" s="1041"/>
      <c r="CT123" s="1041"/>
      <c r="CU123" s="1041"/>
      <c r="CV123" s="1041"/>
      <c r="CW123" s="1041"/>
      <c r="CX123" s="1041"/>
      <c r="CY123" s="1041"/>
      <c r="CZ123" s="1041"/>
      <c r="DA123" s="1041"/>
      <c r="DB123" s="1041"/>
      <c r="DC123" s="1041"/>
      <c r="DD123" s="1041"/>
      <c r="DE123" s="1041"/>
      <c r="DF123" s="1042"/>
      <c r="DG123" s="991">
        <v>34884</v>
      </c>
      <c r="DH123" s="992"/>
      <c r="DI123" s="992"/>
      <c r="DJ123" s="992"/>
      <c r="DK123" s="993"/>
      <c r="DL123" s="994">
        <v>34097</v>
      </c>
      <c r="DM123" s="992"/>
      <c r="DN123" s="992"/>
      <c r="DO123" s="992"/>
      <c r="DP123" s="993"/>
      <c r="DQ123" s="994">
        <v>33495</v>
      </c>
      <c r="DR123" s="992"/>
      <c r="DS123" s="992"/>
      <c r="DT123" s="992"/>
      <c r="DU123" s="993"/>
      <c r="DV123" s="995">
        <v>0.1</v>
      </c>
      <c r="DW123" s="996"/>
      <c r="DX123" s="996"/>
      <c r="DY123" s="996"/>
      <c r="DZ123" s="997"/>
    </row>
    <row r="124" spans="1:130" s="197" customFormat="1" ht="26.25" customHeight="1">
      <c r="A124" s="1008"/>
      <c r="B124" s="979"/>
      <c r="C124" s="949" t="s">
        <v>432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445</v>
      </c>
      <c r="AB124" s="992"/>
      <c r="AC124" s="992"/>
      <c r="AD124" s="992"/>
      <c r="AE124" s="993"/>
      <c r="AF124" s="994" t="s">
        <v>445</v>
      </c>
      <c r="AG124" s="992"/>
      <c r="AH124" s="992"/>
      <c r="AI124" s="992"/>
      <c r="AJ124" s="993"/>
      <c r="AK124" s="994" t="s">
        <v>445</v>
      </c>
      <c r="AL124" s="992"/>
      <c r="AM124" s="992"/>
      <c r="AN124" s="992"/>
      <c r="AO124" s="993"/>
      <c r="AP124" s="995" t="s">
        <v>445</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446</v>
      </c>
      <c r="CQ124" s="1041"/>
      <c r="CR124" s="1041"/>
      <c r="CS124" s="1041"/>
      <c r="CT124" s="1041"/>
      <c r="CU124" s="1041"/>
      <c r="CV124" s="1041"/>
      <c r="CW124" s="1041"/>
      <c r="CX124" s="1041"/>
      <c r="CY124" s="1041"/>
      <c r="CZ124" s="1041"/>
      <c r="DA124" s="1041"/>
      <c r="DB124" s="1041"/>
      <c r="DC124" s="1041"/>
      <c r="DD124" s="1041"/>
      <c r="DE124" s="1041"/>
      <c r="DF124" s="1042"/>
      <c r="DG124" s="1030">
        <v>11407</v>
      </c>
      <c r="DH124" s="1031"/>
      <c r="DI124" s="1031"/>
      <c r="DJ124" s="1031"/>
      <c r="DK124" s="1032"/>
      <c r="DL124" s="1033">
        <v>10682</v>
      </c>
      <c r="DM124" s="1031"/>
      <c r="DN124" s="1031"/>
      <c r="DO124" s="1031"/>
      <c r="DP124" s="1032"/>
      <c r="DQ124" s="1033">
        <v>10458</v>
      </c>
      <c r="DR124" s="1031"/>
      <c r="DS124" s="1031"/>
      <c r="DT124" s="1031"/>
      <c r="DU124" s="1032"/>
      <c r="DV124" s="1034">
        <v>0</v>
      </c>
      <c r="DW124" s="1035"/>
      <c r="DX124" s="1035"/>
      <c r="DY124" s="1035"/>
      <c r="DZ124" s="1036"/>
    </row>
    <row r="125" spans="1:130" s="197" customFormat="1" ht="26.25" customHeight="1" thickBot="1">
      <c r="A125" s="1008"/>
      <c r="B125" s="979"/>
      <c r="C125" s="949" t="s">
        <v>434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445</v>
      </c>
      <c r="AB125" s="992"/>
      <c r="AC125" s="992"/>
      <c r="AD125" s="992"/>
      <c r="AE125" s="993"/>
      <c r="AF125" s="994" t="s">
        <v>445</v>
      </c>
      <c r="AG125" s="992"/>
      <c r="AH125" s="992"/>
      <c r="AI125" s="992"/>
      <c r="AJ125" s="993"/>
      <c r="AK125" s="994" t="s">
        <v>445</v>
      </c>
      <c r="AL125" s="992"/>
      <c r="AM125" s="992"/>
      <c r="AN125" s="992"/>
      <c r="AO125" s="993"/>
      <c r="AP125" s="995" t="s">
        <v>445</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447</v>
      </c>
      <c r="CL125" s="1047"/>
      <c r="CM125" s="1047"/>
      <c r="CN125" s="1047"/>
      <c r="CO125" s="1048"/>
      <c r="CP125" s="973" t="s">
        <v>448</v>
      </c>
      <c r="CQ125" s="920"/>
      <c r="CR125" s="920"/>
      <c r="CS125" s="920"/>
      <c r="CT125" s="920"/>
      <c r="CU125" s="920"/>
      <c r="CV125" s="920"/>
      <c r="CW125" s="920"/>
      <c r="CX125" s="920"/>
      <c r="CY125" s="920"/>
      <c r="CZ125" s="920"/>
      <c r="DA125" s="920"/>
      <c r="DB125" s="920"/>
      <c r="DC125" s="920"/>
      <c r="DD125" s="920"/>
      <c r="DE125" s="920"/>
      <c r="DF125" s="921"/>
      <c r="DG125" s="959" t="s">
        <v>445</v>
      </c>
      <c r="DH125" s="960"/>
      <c r="DI125" s="960"/>
      <c r="DJ125" s="960"/>
      <c r="DK125" s="960"/>
      <c r="DL125" s="960" t="s">
        <v>445</v>
      </c>
      <c r="DM125" s="960"/>
      <c r="DN125" s="960"/>
      <c r="DO125" s="960"/>
      <c r="DP125" s="960"/>
      <c r="DQ125" s="960" t="s">
        <v>445</v>
      </c>
      <c r="DR125" s="960"/>
      <c r="DS125" s="960"/>
      <c r="DT125" s="960"/>
      <c r="DU125" s="960"/>
      <c r="DV125" s="961" t="s">
        <v>445</v>
      </c>
      <c r="DW125" s="961"/>
      <c r="DX125" s="961"/>
      <c r="DY125" s="961"/>
      <c r="DZ125" s="962"/>
    </row>
    <row r="126" spans="1:130" s="197" customFormat="1" ht="26.25" customHeight="1">
      <c r="A126" s="1008"/>
      <c r="B126" s="979"/>
      <c r="C126" s="949" t="s">
        <v>437</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223741</v>
      </c>
      <c r="AB126" s="992"/>
      <c r="AC126" s="992"/>
      <c r="AD126" s="992"/>
      <c r="AE126" s="993"/>
      <c r="AF126" s="994">
        <v>198777</v>
      </c>
      <c r="AG126" s="992"/>
      <c r="AH126" s="992"/>
      <c r="AI126" s="992"/>
      <c r="AJ126" s="993"/>
      <c r="AK126" s="994">
        <v>191329</v>
      </c>
      <c r="AL126" s="992"/>
      <c r="AM126" s="992"/>
      <c r="AN126" s="992"/>
      <c r="AO126" s="993"/>
      <c r="AP126" s="995">
        <v>0.8</v>
      </c>
      <c r="AQ126" s="996"/>
      <c r="AR126" s="996"/>
      <c r="AS126" s="996"/>
      <c r="AT126" s="997"/>
      <c r="AU126" s="233"/>
      <c r="AV126" s="233"/>
      <c r="AW126" s="233"/>
      <c r="AX126" s="1069" t="s">
        <v>449</v>
      </c>
      <c r="AY126" s="1070"/>
      <c r="AZ126" s="1070"/>
      <c r="BA126" s="1070"/>
      <c r="BB126" s="1070"/>
      <c r="BC126" s="1070"/>
      <c r="BD126" s="1070"/>
      <c r="BE126" s="1071"/>
      <c r="BF126" s="1085" t="s">
        <v>450</v>
      </c>
      <c r="BG126" s="1070"/>
      <c r="BH126" s="1070"/>
      <c r="BI126" s="1070"/>
      <c r="BJ126" s="1070"/>
      <c r="BK126" s="1070"/>
      <c r="BL126" s="1071"/>
      <c r="BM126" s="1085" t="s">
        <v>451</v>
      </c>
      <c r="BN126" s="1070"/>
      <c r="BO126" s="1070"/>
      <c r="BP126" s="1070"/>
      <c r="BQ126" s="1070"/>
      <c r="BR126" s="1070"/>
      <c r="BS126" s="1071"/>
      <c r="BT126" s="1085" t="s">
        <v>452</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453</v>
      </c>
      <c r="CQ126" s="983"/>
      <c r="CR126" s="983"/>
      <c r="CS126" s="983"/>
      <c r="CT126" s="983"/>
      <c r="CU126" s="983"/>
      <c r="CV126" s="983"/>
      <c r="CW126" s="983"/>
      <c r="CX126" s="983"/>
      <c r="CY126" s="983"/>
      <c r="CZ126" s="983"/>
      <c r="DA126" s="983"/>
      <c r="DB126" s="983"/>
      <c r="DC126" s="983"/>
      <c r="DD126" s="983"/>
      <c r="DE126" s="983"/>
      <c r="DF126" s="984"/>
      <c r="DG126" s="952">
        <v>1275365</v>
      </c>
      <c r="DH126" s="953"/>
      <c r="DI126" s="953"/>
      <c r="DJ126" s="953"/>
      <c r="DK126" s="953"/>
      <c r="DL126" s="953">
        <v>1548680</v>
      </c>
      <c r="DM126" s="953"/>
      <c r="DN126" s="953"/>
      <c r="DO126" s="953"/>
      <c r="DP126" s="953"/>
      <c r="DQ126" s="953">
        <v>996059</v>
      </c>
      <c r="DR126" s="953"/>
      <c r="DS126" s="953"/>
      <c r="DT126" s="953"/>
      <c r="DU126" s="953"/>
      <c r="DV126" s="954">
        <v>4.4000000000000004</v>
      </c>
      <c r="DW126" s="954"/>
      <c r="DX126" s="954"/>
      <c r="DY126" s="954"/>
      <c r="DZ126" s="955"/>
    </row>
    <row r="127" spans="1:130" s="197" customFormat="1" ht="26.25" customHeight="1" thickBot="1">
      <c r="A127" s="1009"/>
      <c r="B127" s="981"/>
      <c r="C127" s="1037" t="s">
        <v>454</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32711</v>
      </c>
      <c r="AB127" s="992"/>
      <c r="AC127" s="992"/>
      <c r="AD127" s="992"/>
      <c r="AE127" s="993"/>
      <c r="AF127" s="994">
        <v>29515</v>
      </c>
      <c r="AG127" s="992"/>
      <c r="AH127" s="992"/>
      <c r="AI127" s="992"/>
      <c r="AJ127" s="993"/>
      <c r="AK127" s="994">
        <v>33243</v>
      </c>
      <c r="AL127" s="992"/>
      <c r="AM127" s="992"/>
      <c r="AN127" s="992"/>
      <c r="AO127" s="993"/>
      <c r="AP127" s="995">
        <v>0.1</v>
      </c>
      <c r="AQ127" s="996"/>
      <c r="AR127" s="996"/>
      <c r="AS127" s="996"/>
      <c r="AT127" s="997"/>
      <c r="AU127" s="233"/>
      <c r="AV127" s="233"/>
      <c r="AW127" s="233"/>
      <c r="AX127" s="919" t="s">
        <v>455</v>
      </c>
      <c r="AY127" s="920"/>
      <c r="AZ127" s="920"/>
      <c r="BA127" s="920"/>
      <c r="BB127" s="920"/>
      <c r="BC127" s="920"/>
      <c r="BD127" s="920"/>
      <c r="BE127" s="921"/>
      <c r="BF127" s="1074" t="s">
        <v>445</v>
      </c>
      <c r="BG127" s="1075"/>
      <c r="BH127" s="1075"/>
      <c r="BI127" s="1075"/>
      <c r="BJ127" s="1075"/>
      <c r="BK127" s="1075"/>
      <c r="BL127" s="1084"/>
      <c r="BM127" s="1074">
        <v>11.97</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456</v>
      </c>
      <c r="CQ127" s="1078"/>
      <c r="CR127" s="1078"/>
      <c r="CS127" s="1078"/>
      <c r="CT127" s="1078"/>
      <c r="CU127" s="1078"/>
      <c r="CV127" s="1078"/>
      <c r="CW127" s="1078"/>
      <c r="CX127" s="1078"/>
      <c r="CY127" s="1078"/>
      <c r="CZ127" s="1078"/>
      <c r="DA127" s="1078"/>
      <c r="DB127" s="1078"/>
      <c r="DC127" s="1078"/>
      <c r="DD127" s="1078"/>
      <c r="DE127" s="1078"/>
      <c r="DF127" s="1079"/>
      <c r="DG127" s="1080" t="s">
        <v>457</v>
      </c>
      <c r="DH127" s="1081"/>
      <c r="DI127" s="1081"/>
      <c r="DJ127" s="1081"/>
      <c r="DK127" s="1081"/>
      <c r="DL127" s="1081" t="s">
        <v>445</v>
      </c>
      <c r="DM127" s="1081"/>
      <c r="DN127" s="1081"/>
      <c r="DO127" s="1081"/>
      <c r="DP127" s="1081"/>
      <c r="DQ127" s="1081" t="s">
        <v>445</v>
      </c>
      <c r="DR127" s="1081"/>
      <c r="DS127" s="1081"/>
      <c r="DT127" s="1081"/>
      <c r="DU127" s="1081"/>
      <c r="DV127" s="1082" t="s">
        <v>445</v>
      </c>
      <c r="DW127" s="1082"/>
      <c r="DX127" s="1082"/>
      <c r="DY127" s="1082"/>
      <c r="DZ127" s="1083"/>
    </row>
    <row r="128" spans="1:130" s="197" customFormat="1" ht="26.25" customHeight="1">
      <c r="A128" s="1104" t="s">
        <v>458</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459</v>
      </c>
      <c r="X128" s="1106"/>
      <c r="Y128" s="1106"/>
      <c r="Z128" s="1107"/>
      <c r="AA128" s="1122">
        <v>1417638</v>
      </c>
      <c r="AB128" s="1123"/>
      <c r="AC128" s="1123"/>
      <c r="AD128" s="1123"/>
      <c r="AE128" s="1124"/>
      <c r="AF128" s="1125">
        <v>1350483</v>
      </c>
      <c r="AG128" s="1123"/>
      <c r="AH128" s="1123"/>
      <c r="AI128" s="1123"/>
      <c r="AJ128" s="1124"/>
      <c r="AK128" s="1125">
        <v>1317424</v>
      </c>
      <c r="AL128" s="1123"/>
      <c r="AM128" s="1123"/>
      <c r="AN128" s="1123"/>
      <c r="AO128" s="1124"/>
      <c r="AP128" s="1126"/>
      <c r="AQ128" s="1127"/>
      <c r="AR128" s="1127"/>
      <c r="AS128" s="1127"/>
      <c r="AT128" s="1128"/>
      <c r="AU128" s="235"/>
      <c r="AV128" s="235"/>
      <c r="AW128" s="235"/>
      <c r="AX128" s="1087" t="s">
        <v>460</v>
      </c>
      <c r="AY128" s="983"/>
      <c r="AZ128" s="983"/>
      <c r="BA128" s="983"/>
      <c r="BB128" s="983"/>
      <c r="BC128" s="983"/>
      <c r="BD128" s="983"/>
      <c r="BE128" s="984"/>
      <c r="BF128" s="1099" t="s">
        <v>461</v>
      </c>
      <c r="BG128" s="1100"/>
      <c r="BH128" s="1100"/>
      <c r="BI128" s="1100"/>
      <c r="BJ128" s="1100"/>
      <c r="BK128" s="1100"/>
      <c r="BL128" s="1101"/>
      <c r="BM128" s="1099">
        <v>16.97</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462</v>
      </c>
      <c r="X129" s="1094"/>
      <c r="Y129" s="1094"/>
      <c r="Z129" s="1095"/>
      <c r="AA129" s="991">
        <v>26524931</v>
      </c>
      <c r="AB129" s="992"/>
      <c r="AC129" s="992"/>
      <c r="AD129" s="992"/>
      <c r="AE129" s="993"/>
      <c r="AF129" s="994">
        <v>26560403</v>
      </c>
      <c r="AG129" s="992"/>
      <c r="AH129" s="992"/>
      <c r="AI129" s="992"/>
      <c r="AJ129" s="993"/>
      <c r="AK129" s="994">
        <v>26820196</v>
      </c>
      <c r="AL129" s="992"/>
      <c r="AM129" s="992"/>
      <c r="AN129" s="992"/>
      <c r="AO129" s="993"/>
      <c r="AP129" s="1096"/>
      <c r="AQ129" s="1097"/>
      <c r="AR129" s="1097"/>
      <c r="AS129" s="1097"/>
      <c r="AT129" s="1098"/>
      <c r="AU129" s="235"/>
      <c r="AV129" s="235"/>
      <c r="AW129" s="235"/>
      <c r="AX129" s="1087" t="s">
        <v>463</v>
      </c>
      <c r="AY129" s="983"/>
      <c r="AZ129" s="983"/>
      <c r="BA129" s="983"/>
      <c r="BB129" s="983"/>
      <c r="BC129" s="983"/>
      <c r="BD129" s="983"/>
      <c r="BE129" s="984"/>
      <c r="BF129" s="1088">
        <v>10.1</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3" t="s">
        <v>464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465</v>
      </c>
      <c r="X130" s="1094"/>
      <c r="Y130" s="1094"/>
      <c r="Z130" s="1095"/>
      <c r="AA130" s="991">
        <v>3711234</v>
      </c>
      <c r="AB130" s="992"/>
      <c r="AC130" s="992"/>
      <c r="AD130" s="992"/>
      <c r="AE130" s="993"/>
      <c r="AF130" s="994">
        <v>4148089</v>
      </c>
      <c r="AG130" s="992"/>
      <c r="AH130" s="992"/>
      <c r="AI130" s="992"/>
      <c r="AJ130" s="993"/>
      <c r="AK130" s="994">
        <v>4200240</v>
      </c>
      <c r="AL130" s="992"/>
      <c r="AM130" s="992"/>
      <c r="AN130" s="992"/>
      <c r="AO130" s="993"/>
      <c r="AP130" s="1096"/>
      <c r="AQ130" s="1097"/>
      <c r="AR130" s="1097"/>
      <c r="AS130" s="1097"/>
      <c r="AT130" s="1098"/>
      <c r="AU130" s="235"/>
      <c r="AV130" s="235"/>
      <c r="AW130" s="235"/>
      <c r="AX130" s="1146" t="s">
        <v>466</v>
      </c>
      <c r="AY130" s="1078"/>
      <c r="AZ130" s="1078"/>
      <c r="BA130" s="1078"/>
      <c r="BB130" s="1078"/>
      <c r="BC130" s="1078"/>
      <c r="BD130" s="1078"/>
      <c r="BE130" s="1079"/>
      <c r="BF130" s="1108">
        <v>80</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467</v>
      </c>
      <c r="X131" s="1117"/>
      <c r="Y131" s="1117"/>
      <c r="Z131" s="1118"/>
      <c r="AA131" s="1030">
        <v>22813697</v>
      </c>
      <c r="AB131" s="1031"/>
      <c r="AC131" s="1031"/>
      <c r="AD131" s="1031"/>
      <c r="AE131" s="1032"/>
      <c r="AF131" s="1033">
        <v>22412314</v>
      </c>
      <c r="AG131" s="1031"/>
      <c r="AH131" s="1031"/>
      <c r="AI131" s="1031"/>
      <c r="AJ131" s="1032"/>
      <c r="AK131" s="1033">
        <v>22619956</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468</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469</v>
      </c>
      <c r="W132" s="1134"/>
      <c r="X132" s="1134"/>
      <c r="Y132" s="1134"/>
      <c r="Z132" s="1135"/>
      <c r="AA132" s="1136">
        <v>10.047323759999999</v>
      </c>
      <c r="AB132" s="1137"/>
      <c r="AC132" s="1137"/>
      <c r="AD132" s="1137"/>
      <c r="AE132" s="1138"/>
      <c r="AF132" s="1139">
        <v>10.246371699999999</v>
      </c>
      <c r="AG132" s="1137"/>
      <c r="AH132" s="1137"/>
      <c r="AI132" s="1137"/>
      <c r="AJ132" s="1138"/>
      <c r="AK132" s="1139">
        <v>10.055527959999999</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470</v>
      </c>
      <c r="W133" s="1141"/>
      <c r="X133" s="1141"/>
      <c r="Y133" s="1141"/>
      <c r="Z133" s="1142"/>
      <c r="AA133" s="1143">
        <v>11</v>
      </c>
      <c r="AB133" s="1144"/>
      <c r="AC133" s="1144"/>
      <c r="AD133" s="1144"/>
      <c r="AE133" s="1145"/>
      <c r="AF133" s="1143">
        <v>10.3</v>
      </c>
      <c r="AG133" s="1144"/>
      <c r="AH133" s="1144"/>
      <c r="AI133" s="1144"/>
      <c r="AJ133" s="1145"/>
      <c r="AK133" s="1143">
        <v>10.1</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50" t="s">
        <v>473</v>
      </c>
      <c r="L7" s="254"/>
      <c r="M7" s="255" t="s">
        <v>474</v>
      </c>
      <c r="N7" s="256"/>
    </row>
    <row r="8" spans="1:16">
      <c r="A8" s="248"/>
      <c r="B8" s="244"/>
      <c r="C8" s="244"/>
      <c r="D8" s="244"/>
      <c r="E8" s="244"/>
      <c r="F8" s="244"/>
      <c r="G8" s="257"/>
      <c r="H8" s="258"/>
      <c r="I8" s="258"/>
      <c r="J8" s="259"/>
      <c r="K8" s="1151"/>
      <c r="L8" s="260" t="s">
        <v>475</v>
      </c>
      <c r="M8" s="261" t="s">
        <v>476</v>
      </c>
      <c r="N8" s="262" t="s">
        <v>477</v>
      </c>
    </row>
    <row r="9" spans="1:16">
      <c r="A9" s="248"/>
      <c r="B9" s="244"/>
      <c r="C9" s="244"/>
      <c r="D9" s="244"/>
      <c r="E9" s="244"/>
      <c r="F9" s="244"/>
      <c r="G9" s="1152" t="s">
        <v>478</v>
      </c>
      <c r="H9" s="1153"/>
      <c r="I9" s="1153"/>
      <c r="J9" s="1154"/>
      <c r="K9" s="263">
        <v>6124873</v>
      </c>
      <c r="L9" s="264">
        <v>52078</v>
      </c>
      <c r="M9" s="265">
        <v>56521</v>
      </c>
      <c r="N9" s="266">
        <v>-7.9</v>
      </c>
    </row>
    <row r="10" spans="1:16">
      <c r="A10" s="248"/>
      <c r="B10" s="244"/>
      <c r="C10" s="244"/>
      <c r="D10" s="244"/>
      <c r="E10" s="244"/>
      <c r="F10" s="244"/>
      <c r="G10" s="1152" t="s">
        <v>479</v>
      </c>
      <c r="H10" s="1153"/>
      <c r="I10" s="1153"/>
      <c r="J10" s="1154"/>
      <c r="K10" s="267">
        <v>743569</v>
      </c>
      <c r="L10" s="268">
        <v>6322</v>
      </c>
      <c r="M10" s="269">
        <v>5094</v>
      </c>
      <c r="N10" s="270">
        <v>24.1</v>
      </c>
    </row>
    <row r="11" spans="1:16" ht="13.5" customHeight="1">
      <c r="A11" s="248"/>
      <c r="B11" s="244"/>
      <c r="C11" s="244"/>
      <c r="D11" s="244"/>
      <c r="E11" s="244"/>
      <c r="F11" s="244"/>
      <c r="G11" s="1152" t="s">
        <v>480</v>
      </c>
      <c r="H11" s="1153"/>
      <c r="I11" s="1153"/>
      <c r="J11" s="1154"/>
      <c r="K11" s="267">
        <v>158399</v>
      </c>
      <c r="L11" s="268">
        <v>1347</v>
      </c>
      <c r="M11" s="269">
        <v>3978</v>
      </c>
      <c r="N11" s="270">
        <v>-66.099999999999994</v>
      </c>
    </row>
    <row r="12" spans="1:16" ht="13.5" customHeight="1">
      <c r="A12" s="248"/>
      <c r="B12" s="244"/>
      <c r="C12" s="244"/>
      <c r="D12" s="244"/>
      <c r="E12" s="244"/>
      <c r="F12" s="244"/>
      <c r="G12" s="1152" t="s">
        <v>481</v>
      </c>
      <c r="H12" s="1153"/>
      <c r="I12" s="1153"/>
      <c r="J12" s="1154"/>
      <c r="K12" s="267">
        <v>132280</v>
      </c>
      <c r="L12" s="268">
        <v>1125</v>
      </c>
      <c r="M12" s="269">
        <v>1244</v>
      </c>
      <c r="N12" s="270">
        <v>-9.6</v>
      </c>
    </row>
    <row r="13" spans="1:16" ht="13.5" customHeight="1">
      <c r="A13" s="248"/>
      <c r="B13" s="244"/>
      <c r="C13" s="244"/>
      <c r="D13" s="244"/>
      <c r="E13" s="244"/>
      <c r="F13" s="244"/>
      <c r="G13" s="1152" t="s">
        <v>482</v>
      </c>
      <c r="H13" s="1153"/>
      <c r="I13" s="1153"/>
      <c r="J13" s="1154"/>
      <c r="K13" s="267" t="s">
        <v>483</v>
      </c>
      <c r="L13" s="268" t="s">
        <v>483</v>
      </c>
      <c r="M13" s="269">
        <v>18</v>
      </c>
      <c r="N13" s="270" t="s">
        <v>483</v>
      </c>
    </row>
    <row r="14" spans="1:16" ht="13.5" customHeight="1">
      <c r="A14" s="248"/>
      <c r="B14" s="244"/>
      <c r="C14" s="244"/>
      <c r="D14" s="244"/>
      <c r="E14" s="244"/>
      <c r="F14" s="244"/>
      <c r="G14" s="1152" t="s">
        <v>484</v>
      </c>
      <c r="H14" s="1153"/>
      <c r="I14" s="1153"/>
      <c r="J14" s="1154"/>
      <c r="K14" s="267">
        <v>195617</v>
      </c>
      <c r="L14" s="268">
        <v>1663</v>
      </c>
      <c r="M14" s="269">
        <v>2228</v>
      </c>
      <c r="N14" s="270">
        <v>-25.4</v>
      </c>
    </row>
    <row r="15" spans="1:16" ht="13.5" customHeight="1">
      <c r="A15" s="248"/>
      <c r="B15" s="244"/>
      <c r="C15" s="244"/>
      <c r="D15" s="244"/>
      <c r="E15" s="244"/>
      <c r="F15" s="244"/>
      <c r="G15" s="1152" t="s">
        <v>485</v>
      </c>
      <c r="H15" s="1153"/>
      <c r="I15" s="1153"/>
      <c r="J15" s="1154"/>
      <c r="K15" s="267">
        <v>87068</v>
      </c>
      <c r="L15" s="268">
        <v>740</v>
      </c>
      <c r="M15" s="269">
        <v>1508</v>
      </c>
      <c r="N15" s="270">
        <v>-50.9</v>
      </c>
    </row>
    <row r="16" spans="1:16">
      <c r="A16" s="248"/>
      <c r="B16" s="244"/>
      <c r="C16" s="244"/>
      <c r="D16" s="244"/>
      <c r="E16" s="244"/>
      <c r="F16" s="244"/>
      <c r="G16" s="1155" t="s">
        <v>486</v>
      </c>
      <c r="H16" s="1156"/>
      <c r="I16" s="1156"/>
      <c r="J16" s="1157"/>
      <c r="K16" s="268">
        <v>-520322</v>
      </c>
      <c r="L16" s="268">
        <v>-4424</v>
      </c>
      <c r="M16" s="269">
        <v>-5476</v>
      </c>
      <c r="N16" s="270">
        <v>-19.2</v>
      </c>
    </row>
    <row r="17" spans="1:16">
      <c r="A17" s="248"/>
      <c r="B17" s="244"/>
      <c r="C17" s="244"/>
      <c r="D17" s="244"/>
      <c r="E17" s="244"/>
      <c r="F17" s="244"/>
      <c r="G17" s="1155" t="s">
        <v>168</v>
      </c>
      <c r="H17" s="1156"/>
      <c r="I17" s="1156"/>
      <c r="J17" s="1157"/>
      <c r="K17" s="268">
        <v>6921484</v>
      </c>
      <c r="L17" s="268">
        <v>58852</v>
      </c>
      <c r="M17" s="269">
        <v>65114</v>
      </c>
      <c r="N17" s="270">
        <v>-9.6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7" t="s">
        <v>491</v>
      </c>
      <c r="H21" s="1148"/>
      <c r="I21" s="1148"/>
      <c r="J21" s="1149"/>
      <c r="K21" s="280">
        <v>5.89</v>
      </c>
      <c r="L21" s="281">
        <v>6.38</v>
      </c>
      <c r="M21" s="282">
        <v>-0.49</v>
      </c>
      <c r="N21" s="249"/>
      <c r="O21" s="283"/>
      <c r="P21" s="279"/>
    </row>
    <row r="22" spans="1:16" s="284" customFormat="1">
      <c r="A22" s="279"/>
      <c r="B22" s="249"/>
      <c r="C22" s="249"/>
      <c r="D22" s="249"/>
      <c r="E22" s="249"/>
      <c r="F22" s="249"/>
      <c r="G22" s="1147" t="s">
        <v>492</v>
      </c>
      <c r="H22" s="1148"/>
      <c r="I22" s="1148"/>
      <c r="J22" s="1149"/>
      <c r="K22" s="285">
        <v>100.9</v>
      </c>
      <c r="L22" s="286">
        <v>99.8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0" t="s">
        <v>473</v>
      </c>
      <c r="L30" s="254"/>
      <c r="M30" s="255" t="s">
        <v>474</v>
      </c>
      <c r="N30" s="256"/>
    </row>
    <row r="31" spans="1:16">
      <c r="A31" s="248"/>
      <c r="B31" s="244"/>
      <c r="C31" s="244"/>
      <c r="D31" s="244"/>
      <c r="E31" s="244"/>
      <c r="F31" s="244"/>
      <c r="G31" s="257"/>
      <c r="H31" s="258"/>
      <c r="I31" s="258"/>
      <c r="J31" s="259"/>
      <c r="K31" s="1151"/>
      <c r="L31" s="260" t="s">
        <v>475</v>
      </c>
      <c r="M31" s="261" t="s">
        <v>476</v>
      </c>
      <c r="N31" s="262" t="s">
        <v>477</v>
      </c>
    </row>
    <row r="32" spans="1:16" ht="27" customHeight="1">
      <c r="A32" s="248"/>
      <c r="B32" s="244"/>
      <c r="C32" s="244"/>
      <c r="D32" s="244"/>
      <c r="E32" s="244"/>
      <c r="F32" s="244"/>
      <c r="G32" s="1163" t="s">
        <v>496</v>
      </c>
      <c r="H32" s="1164"/>
      <c r="I32" s="1164"/>
      <c r="J32" s="1165"/>
      <c r="K32" s="294">
        <v>5312530</v>
      </c>
      <c r="L32" s="294">
        <v>45171</v>
      </c>
      <c r="M32" s="295">
        <v>35579</v>
      </c>
      <c r="N32" s="296">
        <v>27</v>
      </c>
    </row>
    <row r="33" spans="1:16" ht="13.5" customHeight="1">
      <c r="A33" s="248"/>
      <c r="B33" s="244"/>
      <c r="C33" s="244"/>
      <c r="D33" s="244"/>
      <c r="E33" s="244"/>
      <c r="F33" s="244"/>
      <c r="G33" s="1163" t="s">
        <v>497</v>
      </c>
      <c r="H33" s="1164"/>
      <c r="I33" s="1164"/>
      <c r="J33" s="1165"/>
      <c r="K33" s="294" t="s">
        <v>483</v>
      </c>
      <c r="L33" s="294" t="s">
        <v>483</v>
      </c>
      <c r="M33" s="295" t="s">
        <v>483</v>
      </c>
      <c r="N33" s="296" t="s">
        <v>483</v>
      </c>
    </row>
    <row r="34" spans="1:16" ht="27" customHeight="1">
      <c r="A34" s="248"/>
      <c r="B34" s="244"/>
      <c r="C34" s="244"/>
      <c r="D34" s="244"/>
      <c r="E34" s="244"/>
      <c r="F34" s="244"/>
      <c r="G34" s="1163" t="s">
        <v>498</v>
      </c>
      <c r="H34" s="1164"/>
      <c r="I34" s="1164"/>
      <c r="J34" s="1165"/>
      <c r="K34" s="294" t="s">
        <v>483</v>
      </c>
      <c r="L34" s="294" t="s">
        <v>483</v>
      </c>
      <c r="M34" s="295">
        <v>9</v>
      </c>
      <c r="N34" s="296" t="s">
        <v>483</v>
      </c>
    </row>
    <row r="35" spans="1:16" ht="27" customHeight="1">
      <c r="A35" s="248"/>
      <c r="B35" s="244"/>
      <c r="C35" s="244"/>
      <c r="D35" s="244"/>
      <c r="E35" s="244"/>
      <c r="F35" s="244"/>
      <c r="G35" s="1163" t="s">
        <v>499</v>
      </c>
      <c r="H35" s="1164"/>
      <c r="I35" s="1164"/>
      <c r="J35" s="1165"/>
      <c r="K35" s="294">
        <v>1010733</v>
      </c>
      <c r="L35" s="294">
        <v>8594</v>
      </c>
      <c r="M35" s="295">
        <v>12310</v>
      </c>
      <c r="N35" s="296">
        <v>-30.2</v>
      </c>
    </row>
    <row r="36" spans="1:16" ht="27" customHeight="1">
      <c r="A36" s="248"/>
      <c r="B36" s="244"/>
      <c r="C36" s="244"/>
      <c r="D36" s="244"/>
      <c r="E36" s="244"/>
      <c r="F36" s="244"/>
      <c r="G36" s="1163" t="s">
        <v>500</v>
      </c>
      <c r="H36" s="1164"/>
      <c r="I36" s="1164"/>
      <c r="J36" s="1165"/>
      <c r="K36" s="294">
        <v>839992</v>
      </c>
      <c r="L36" s="294">
        <v>7142</v>
      </c>
      <c r="M36" s="295">
        <v>1635</v>
      </c>
      <c r="N36" s="296">
        <v>336.8</v>
      </c>
    </row>
    <row r="37" spans="1:16" ht="13.5" customHeight="1">
      <c r="A37" s="248"/>
      <c r="B37" s="244"/>
      <c r="C37" s="244"/>
      <c r="D37" s="244"/>
      <c r="E37" s="244"/>
      <c r="F37" s="244"/>
      <c r="G37" s="1163" t="s">
        <v>501</v>
      </c>
      <c r="H37" s="1164"/>
      <c r="I37" s="1164"/>
      <c r="J37" s="1165"/>
      <c r="K37" s="294">
        <v>628558</v>
      </c>
      <c r="L37" s="294">
        <v>5344</v>
      </c>
      <c r="M37" s="295">
        <v>609</v>
      </c>
      <c r="N37" s="296">
        <v>777.5</v>
      </c>
    </row>
    <row r="38" spans="1:16" ht="27" customHeight="1">
      <c r="A38" s="248"/>
      <c r="B38" s="244"/>
      <c r="C38" s="244"/>
      <c r="D38" s="244"/>
      <c r="E38" s="244"/>
      <c r="F38" s="244"/>
      <c r="G38" s="1166" t="s">
        <v>502</v>
      </c>
      <c r="H38" s="1167"/>
      <c r="I38" s="1167"/>
      <c r="J38" s="1168"/>
      <c r="K38" s="297">
        <v>407</v>
      </c>
      <c r="L38" s="297">
        <v>3</v>
      </c>
      <c r="M38" s="298">
        <v>0</v>
      </c>
      <c r="N38" s="299">
        <v>0</v>
      </c>
      <c r="O38" s="293"/>
    </row>
    <row r="39" spans="1:16">
      <c r="A39" s="248"/>
      <c r="B39" s="244"/>
      <c r="C39" s="244"/>
      <c r="D39" s="244"/>
      <c r="E39" s="244"/>
      <c r="F39" s="244"/>
      <c r="G39" s="1166" t="s">
        <v>503</v>
      </c>
      <c r="H39" s="1167"/>
      <c r="I39" s="1167"/>
      <c r="J39" s="1168"/>
      <c r="K39" s="300">
        <v>-1317424</v>
      </c>
      <c r="L39" s="300">
        <v>-11202</v>
      </c>
      <c r="M39" s="301">
        <v>-7873</v>
      </c>
      <c r="N39" s="302">
        <v>42.3</v>
      </c>
      <c r="O39" s="293"/>
    </row>
    <row r="40" spans="1:16" ht="27" customHeight="1">
      <c r="A40" s="248"/>
      <c r="B40" s="244"/>
      <c r="C40" s="244"/>
      <c r="D40" s="244"/>
      <c r="E40" s="244"/>
      <c r="F40" s="244"/>
      <c r="G40" s="1163" t="s">
        <v>504</v>
      </c>
      <c r="H40" s="1164"/>
      <c r="I40" s="1164"/>
      <c r="J40" s="1165"/>
      <c r="K40" s="300">
        <v>-4200240</v>
      </c>
      <c r="L40" s="300">
        <v>-35714</v>
      </c>
      <c r="M40" s="301">
        <v>-31099</v>
      </c>
      <c r="N40" s="302">
        <v>14.8</v>
      </c>
      <c r="O40" s="293"/>
    </row>
    <row r="41" spans="1:16">
      <c r="A41" s="248"/>
      <c r="B41" s="244"/>
      <c r="C41" s="244"/>
      <c r="D41" s="244"/>
      <c r="E41" s="244"/>
      <c r="F41" s="244"/>
      <c r="G41" s="1169" t="s">
        <v>279</v>
      </c>
      <c r="H41" s="1170"/>
      <c r="I41" s="1170"/>
      <c r="J41" s="1171"/>
      <c r="K41" s="294">
        <v>2274556</v>
      </c>
      <c r="L41" s="300">
        <v>19340</v>
      </c>
      <c r="M41" s="301">
        <v>11170</v>
      </c>
      <c r="N41" s="302">
        <v>73.099999999999994</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8" t="s">
        <v>473</v>
      </c>
      <c r="J49" s="1160" t="s">
        <v>508</v>
      </c>
      <c r="K49" s="1161"/>
      <c r="L49" s="1161"/>
      <c r="M49" s="1161"/>
      <c r="N49" s="1162"/>
    </row>
    <row r="50" spans="1:14">
      <c r="A50" s="248"/>
      <c r="B50" s="244"/>
      <c r="C50" s="244"/>
      <c r="D50" s="244"/>
      <c r="E50" s="244"/>
      <c r="F50" s="244"/>
      <c r="G50" s="312"/>
      <c r="H50" s="313"/>
      <c r="I50" s="1159"/>
      <c r="J50" s="314" t="s">
        <v>509</v>
      </c>
      <c r="K50" s="315" t="s">
        <v>510</v>
      </c>
      <c r="L50" s="316" t="s">
        <v>511</v>
      </c>
      <c r="M50" s="317" t="s">
        <v>512</v>
      </c>
      <c r="N50" s="318" t="s">
        <v>513</v>
      </c>
    </row>
    <row r="51" spans="1:14">
      <c r="A51" s="248"/>
      <c r="B51" s="244"/>
      <c r="C51" s="244"/>
      <c r="D51" s="244"/>
      <c r="E51" s="244"/>
      <c r="F51" s="244"/>
      <c r="G51" s="310" t="s">
        <v>514</v>
      </c>
      <c r="H51" s="311"/>
      <c r="I51" s="319">
        <v>5921890</v>
      </c>
      <c r="J51" s="320">
        <v>51420</v>
      </c>
      <c r="K51" s="321">
        <v>-2.9</v>
      </c>
      <c r="L51" s="322">
        <v>50671</v>
      </c>
      <c r="M51" s="323">
        <v>-11.6</v>
      </c>
      <c r="N51" s="324">
        <v>8.6999999999999993</v>
      </c>
    </row>
    <row r="52" spans="1:14">
      <c r="A52" s="248"/>
      <c r="B52" s="244"/>
      <c r="C52" s="244"/>
      <c r="D52" s="244"/>
      <c r="E52" s="244"/>
      <c r="F52" s="244"/>
      <c r="G52" s="325"/>
      <c r="H52" s="326" t="s">
        <v>515</v>
      </c>
      <c r="I52" s="327">
        <v>4324384</v>
      </c>
      <c r="J52" s="328">
        <v>37548</v>
      </c>
      <c r="K52" s="329">
        <v>6.1</v>
      </c>
      <c r="L52" s="330">
        <v>30499</v>
      </c>
      <c r="M52" s="331">
        <v>-5.4</v>
      </c>
      <c r="N52" s="332">
        <v>11.5</v>
      </c>
    </row>
    <row r="53" spans="1:14">
      <c r="A53" s="248"/>
      <c r="B53" s="244"/>
      <c r="C53" s="244"/>
      <c r="D53" s="244"/>
      <c r="E53" s="244"/>
      <c r="F53" s="244"/>
      <c r="G53" s="310" t="s">
        <v>516</v>
      </c>
      <c r="H53" s="311"/>
      <c r="I53" s="319">
        <v>6576646</v>
      </c>
      <c r="J53" s="320">
        <v>55724</v>
      </c>
      <c r="K53" s="321">
        <v>8.4</v>
      </c>
      <c r="L53" s="322">
        <v>57996</v>
      </c>
      <c r="M53" s="323">
        <v>14.5</v>
      </c>
      <c r="N53" s="324">
        <v>-6.1</v>
      </c>
    </row>
    <row r="54" spans="1:14">
      <c r="A54" s="248"/>
      <c r="B54" s="244"/>
      <c r="C54" s="244"/>
      <c r="D54" s="244"/>
      <c r="E54" s="244"/>
      <c r="F54" s="244"/>
      <c r="G54" s="325"/>
      <c r="H54" s="326" t="s">
        <v>515</v>
      </c>
      <c r="I54" s="327">
        <v>4466044</v>
      </c>
      <c r="J54" s="328">
        <v>37841</v>
      </c>
      <c r="K54" s="329">
        <v>0.8</v>
      </c>
      <c r="L54" s="330">
        <v>32288</v>
      </c>
      <c r="M54" s="331">
        <v>5.9</v>
      </c>
      <c r="N54" s="332">
        <v>-5.0999999999999996</v>
      </c>
    </row>
    <row r="55" spans="1:14">
      <c r="A55" s="248"/>
      <c r="B55" s="244"/>
      <c r="C55" s="244"/>
      <c r="D55" s="244"/>
      <c r="E55" s="244"/>
      <c r="F55" s="244"/>
      <c r="G55" s="310" t="s">
        <v>517</v>
      </c>
      <c r="H55" s="311"/>
      <c r="I55" s="319">
        <v>8410720</v>
      </c>
      <c r="J55" s="320">
        <v>71221</v>
      </c>
      <c r="K55" s="321">
        <v>27.8</v>
      </c>
      <c r="L55" s="322">
        <v>64620</v>
      </c>
      <c r="M55" s="323">
        <v>11.4</v>
      </c>
      <c r="N55" s="324">
        <v>16.399999999999999</v>
      </c>
    </row>
    <row r="56" spans="1:14">
      <c r="A56" s="248"/>
      <c r="B56" s="244"/>
      <c r="C56" s="244"/>
      <c r="D56" s="244"/>
      <c r="E56" s="244"/>
      <c r="F56" s="244"/>
      <c r="G56" s="325"/>
      <c r="H56" s="326" t="s">
        <v>515</v>
      </c>
      <c r="I56" s="327">
        <v>5295167</v>
      </c>
      <c r="J56" s="328">
        <v>44839</v>
      </c>
      <c r="K56" s="329">
        <v>18.5</v>
      </c>
      <c r="L56" s="330">
        <v>37260</v>
      </c>
      <c r="M56" s="331">
        <v>15.4</v>
      </c>
      <c r="N56" s="332">
        <v>3.1</v>
      </c>
    </row>
    <row r="57" spans="1:14">
      <c r="A57" s="248"/>
      <c r="B57" s="244"/>
      <c r="C57" s="244"/>
      <c r="D57" s="244"/>
      <c r="E57" s="244"/>
      <c r="F57" s="244"/>
      <c r="G57" s="310" t="s">
        <v>518</v>
      </c>
      <c r="H57" s="311"/>
      <c r="I57" s="319">
        <v>6687998</v>
      </c>
      <c r="J57" s="320">
        <v>56832</v>
      </c>
      <c r="K57" s="321">
        <v>-20.2</v>
      </c>
      <c r="L57" s="322">
        <v>64287</v>
      </c>
      <c r="M57" s="323">
        <v>-0.5</v>
      </c>
      <c r="N57" s="324">
        <v>-19.7</v>
      </c>
    </row>
    <row r="58" spans="1:14">
      <c r="A58" s="248"/>
      <c r="B58" s="244"/>
      <c r="C58" s="244"/>
      <c r="D58" s="244"/>
      <c r="E58" s="244"/>
      <c r="F58" s="244"/>
      <c r="G58" s="325"/>
      <c r="H58" s="326" t="s">
        <v>515</v>
      </c>
      <c r="I58" s="327">
        <v>4548326</v>
      </c>
      <c r="J58" s="328">
        <v>38650</v>
      </c>
      <c r="K58" s="329">
        <v>-13.8</v>
      </c>
      <c r="L58" s="330">
        <v>41052</v>
      </c>
      <c r="M58" s="331">
        <v>10.199999999999999</v>
      </c>
      <c r="N58" s="332">
        <v>-24</v>
      </c>
    </row>
    <row r="59" spans="1:14">
      <c r="A59" s="248"/>
      <c r="B59" s="244"/>
      <c r="C59" s="244"/>
      <c r="D59" s="244"/>
      <c r="E59" s="244"/>
      <c r="F59" s="244"/>
      <c r="G59" s="310" t="s">
        <v>519</v>
      </c>
      <c r="H59" s="311"/>
      <c r="I59" s="319">
        <v>6645608</v>
      </c>
      <c r="J59" s="320">
        <v>56506</v>
      </c>
      <c r="K59" s="321">
        <v>-0.6</v>
      </c>
      <c r="L59" s="322">
        <v>46440</v>
      </c>
      <c r="M59" s="323">
        <v>-27.8</v>
      </c>
      <c r="N59" s="324">
        <v>27.2</v>
      </c>
    </row>
    <row r="60" spans="1:14">
      <c r="A60" s="248"/>
      <c r="B60" s="244"/>
      <c r="C60" s="244"/>
      <c r="D60" s="244"/>
      <c r="E60" s="244"/>
      <c r="F60" s="244"/>
      <c r="G60" s="325"/>
      <c r="H60" s="326" t="s">
        <v>515</v>
      </c>
      <c r="I60" s="333">
        <v>4586656</v>
      </c>
      <c r="J60" s="328">
        <v>38999</v>
      </c>
      <c r="K60" s="329">
        <v>0.9</v>
      </c>
      <c r="L60" s="330">
        <v>27658</v>
      </c>
      <c r="M60" s="331">
        <v>-32.6</v>
      </c>
      <c r="N60" s="332">
        <v>33.5</v>
      </c>
    </row>
    <row r="61" spans="1:14">
      <c r="A61" s="248"/>
      <c r="B61" s="244"/>
      <c r="C61" s="244"/>
      <c r="D61" s="244"/>
      <c r="E61" s="244"/>
      <c r="F61" s="244"/>
      <c r="G61" s="310" t="s">
        <v>520</v>
      </c>
      <c r="H61" s="334"/>
      <c r="I61" s="335">
        <v>6848572</v>
      </c>
      <c r="J61" s="336">
        <v>58341</v>
      </c>
      <c r="K61" s="337">
        <v>2.5</v>
      </c>
      <c r="L61" s="338">
        <v>56803</v>
      </c>
      <c r="M61" s="339">
        <v>-2.8</v>
      </c>
      <c r="N61" s="324">
        <v>5.3</v>
      </c>
    </row>
    <row r="62" spans="1:14">
      <c r="A62" s="248"/>
      <c r="B62" s="244"/>
      <c r="C62" s="244"/>
      <c r="D62" s="244"/>
      <c r="E62" s="244"/>
      <c r="F62" s="244"/>
      <c r="G62" s="325"/>
      <c r="H62" s="326" t="s">
        <v>515</v>
      </c>
      <c r="I62" s="327">
        <v>4644115</v>
      </c>
      <c r="J62" s="328">
        <v>39575</v>
      </c>
      <c r="K62" s="329">
        <v>2.5</v>
      </c>
      <c r="L62" s="330">
        <v>33751</v>
      </c>
      <c r="M62" s="331">
        <v>-1.3</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9.59</v>
      </c>
      <c r="G47" s="12">
        <v>11.42</v>
      </c>
      <c r="H47" s="12">
        <v>15.08</v>
      </c>
      <c r="I47" s="12">
        <v>16.510000000000002</v>
      </c>
      <c r="J47" s="13">
        <v>17.02</v>
      </c>
    </row>
    <row r="48" spans="2:10" ht="57.75" customHeight="1">
      <c r="B48" s="14"/>
      <c r="C48" s="1174" t="s">
        <v>4</v>
      </c>
      <c r="D48" s="1174"/>
      <c r="E48" s="1175"/>
      <c r="F48" s="15">
        <v>5.37</v>
      </c>
      <c r="G48" s="16">
        <v>4.55</v>
      </c>
      <c r="H48" s="16">
        <v>6.03</v>
      </c>
      <c r="I48" s="16">
        <v>4.6399999999999997</v>
      </c>
      <c r="J48" s="17">
        <v>4.99</v>
      </c>
    </row>
    <row r="49" spans="2:10" ht="57.75" customHeight="1" thickBot="1">
      <c r="B49" s="18"/>
      <c r="C49" s="1176" t="s">
        <v>5</v>
      </c>
      <c r="D49" s="1176"/>
      <c r="E49" s="1177"/>
      <c r="F49" s="19" t="s">
        <v>527</v>
      </c>
      <c r="G49" s="20">
        <v>1.1499999999999999</v>
      </c>
      <c r="H49" s="20">
        <v>5.24</v>
      </c>
      <c r="I49" s="20">
        <v>7.0000000000000007E-2</v>
      </c>
      <c r="J49" s="21">
        <v>1.06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5.35</v>
      </c>
      <c r="G34" s="33">
        <v>4.53</v>
      </c>
      <c r="H34" s="33">
        <v>6.01</v>
      </c>
      <c r="I34" s="33">
        <v>4.62</v>
      </c>
      <c r="J34" s="34">
        <v>4.9800000000000004</v>
      </c>
      <c r="K34" s="22"/>
      <c r="L34" s="22"/>
      <c r="M34" s="22"/>
      <c r="N34" s="22"/>
      <c r="O34" s="22"/>
      <c r="P34" s="22"/>
    </row>
    <row r="35" spans="1:16" ht="39" customHeight="1">
      <c r="A35" s="22"/>
      <c r="B35" s="35"/>
      <c r="C35" s="1178" t="s">
        <v>529</v>
      </c>
      <c r="D35" s="1179"/>
      <c r="E35" s="1180"/>
      <c r="F35" s="36">
        <v>3.51</v>
      </c>
      <c r="G35" s="37">
        <v>3.56</v>
      </c>
      <c r="H35" s="37">
        <v>3.99</v>
      </c>
      <c r="I35" s="37">
        <v>4.6100000000000003</v>
      </c>
      <c r="J35" s="38">
        <v>4.22</v>
      </c>
      <c r="K35" s="22"/>
      <c r="L35" s="22"/>
      <c r="M35" s="22"/>
      <c r="N35" s="22"/>
      <c r="O35" s="22"/>
      <c r="P35" s="22"/>
    </row>
    <row r="36" spans="1:16" ht="39" customHeight="1">
      <c r="A36" s="22"/>
      <c r="B36" s="35"/>
      <c r="C36" s="1178" t="s">
        <v>530</v>
      </c>
      <c r="D36" s="1179"/>
      <c r="E36" s="1180"/>
      <c r="F36" s="36">
        <v>1.88</v>
      </c>
      <c r="G36" s="37">
        <v>1.54</v>
      </c>
      <c r="H36" s="37">
        <v>1.81</v>
      </c>
      <c r="I36" s="37">
        <v>2.1</v>
      </c>
      <c r="J36" s="38">
        <v>1.68</v>
      </c>
      <c r="K36" s="22"/>
      <c r="L36" s="22"/>
      <c r="M36" s="22"/>
      <c r="N36" s="22"/>
      <c r="O36" s="22"/>
      <c r="P36" s="22"/>
    </row>
    <row r="37" spans="1:16" ht="39" customHeight="1">
      <c r="A37" s="22"/>
      <c r="B37" s="35"/>
      <c r="C37" s="1178" t="s">
        <v>531</v>
      </c>
      <c r="D37" s="1179"/>
      <c r="E37" s="1180"/>
      <c r="F37" s="36">
        <v>0.93</v>
      </c>
      <c r="G37" s="37">
        <v>0.82</v>
      </c>
      <c r="H37" s="37">
        <v>0.98</v>
      </c>
      <c r="I37" s="37">
        <v>1.25</v>
      </c>
      <c r="J37" s="38">
        <v>1.39</v>
      </c>
      <c r="K37" s="22"/>
      <c r="L37" s="22"/>
      <c r="M37" s="22"/>
      <c r="N37" s="22"/>
      <c r="O37" s="22"/>
      <c r="P37" s="22"/>
    </row>
    <row r="38" spans="1:16" ht="39" customHeight="1">
      <c r="A38" s="22"/>
      <c r="B38" s="35"/>
      <c r="C38" s="1178" t="s">
        <v>532</v>
      </c>
      <c r="D38" s="1179"/>
      <c r="E38" s="1180"/>
      <c r="F38" s="36">
        <v>0.31</v>
      </c>
      <c r="G38" s="37">
        <v>0.05</v>
      </c>
      <c r="H38" s="37">
        <v>0.02</v>
      </c>
      <c r="I38" s="37">
        <v>0.7</v>
      </c>
      <c r="J38" s="38">
        <v>0.6</v>
      </c>
      <c r="K38" s="22"/>
      <c r="L38" s="22"/>
      <c r="M38" s="22"/>
      <c r="N38" s="22"/>
      <c r="O38" s="22"/>
      <c r="P38" s="22"/>
    </row>
    <row r="39" spans="1:16" ht="39" customHeight="1">
      <c r="A39" s="22"/>
      <c r="B39" s="35"/>
      <c r="C39" s="1178" t="s">
        <v>533</v>
      </c>
      <c r="D39" s="1179"/>
      <c r="E39" s="1180"/>
      <c r="F39" s="36">
        <v>0.03</v>
      </c>
      <c r="G39" s="37">
        <v>0.02</v>
      </c>
      <c r="H39" s="37">
        <v>0.03</v>
      </c>
      <c r="I39" s="37">
        <v>0.01</v>
      </c>
      <c r="J39" s="38">
        <v>0.02</v>
      </c>
      <c r="K39" s="22"/>
      <c r="L39" s="22"/>
      <c r="M39" s="22"/>
      <c r="N39" s="22"/>
      <c r="O39" s="22"/>
      <c r="P39" s="22"/>
    </row>
    <row r="40" spans="1:16" ht="39" customHeight="1">
      <c r="A40" s="22"/>
      <c r="B40" s="35"/>
      <c r="C40" s="1178" t="s">
        <v>534</v>
      </c>
      <c r="D40" s="1179"/>
      <c r="E40" s="1180"/>
      <c r="F40" s="36">
        <v>7.0000000000000007E-2</v>
      </c>
      <c r="G40" s="37">
        <v>0.09</v>
      </c>
      <c r="H40" s="37">
        <v>0.01</v>
      </c>
      <c r="I40" s="37">
        <v>0.01</v>
      </c>
      <c r="J40" s="38">
        <v>0.01</v>
      </c>
      <c r="K40" s="22"/>
      <c r="L40" s="22"/>
      <c r="M40" s="22"/>
      <c r="N40" s="22"/>
      <c r="O40" s="22"/>
      <c r="P40" s="22"/>
    </row>
    <row r="41" spans="1:16" ht="39" customHeight="1">
      <c r="A41" s="22"/>
      <c r="B41" s="35"/>
      <c r="C41" s="1178" t="s">
        <v>535</v>
      </c>
      <c r="D41" s="1179"/>
      <c r="E41" s="1180"/>
      <c r="F41" s="36">
        <v>0.01</v>
      </c>
      <c r="G41" s="37">
        <v>0.01</v>
      </c>
      <c r="H41" s="37">
        <v>0.01</v>
      </c>
      <c r="I41" s="37">
        <v>0.01</v>
      </c>
      <c r="J41" s="38">
        <v>0</v>
      </c>
      <c r="K41" s="22"/>
      <c r="L41" s="22"/>
      <c r="M41" s="22"/>
      <c r="N41" s="22"/>
      <c r="O41" s="22"/>
      <c r="P41" s="22"/>
    </row>
    <row r="42" spans="1:16" ht="39" customHeight="1">
      <c r="A42" s="22"/>
      <c r="B42" s="39"/>
      <c r="C42" s="1178" t="s">
        <v>536</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537</v>
      </c>
      <c r="D43" s="1182"/>
      <c r="E43" s="1183"/>
      <c r="F43" s="41">
        <v>0.4</v>
      </c>
      <c r="G43" s="42">
        <v>3.58</v>
      </c>
      <c r="H43" s="42">
        <v>2.72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5284</v>
      </c>
      <c r="L45" s="60">
        <v>5197</v>
      </c>
      <c r="M45" s="60">
        <v>5209</v>
      </c>
      <c r="N45" s="60">
        <v>5254</v>
      </c>
      <c r="O45" s="61">
        <v>5313</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1215</v>
      </c>
      <c r="L48" s="64">
        <v>1001</v>
      </c>
      <c r="M48" s="64">
        <v>931</v>
      </c>
      <c r="N48" s="64">
        <v>985</v>
      </c>
      <c r="O48" s="65">
        <v>1011</v>
      </c>
      <c r="P48" s="48"/>
      <c r="Q48" s="48"/>
      <c r="R48" s="48"/>
      <c r="S48" s="48"/>
      <c r="T48" s="48"/>
      <c r="U48" s="48"/>
    </row>
    <row r="49" spans="1:21" ht="30.75" customHeight="1">
      <c r="A49" s="48"/>
      <c r="B49" s="1196"/>
      <c r="C49" s="1197"/>
      <c r="D49" s="62"/>
      <c r="E49" s="1188" t="s">
        <v>16</v>
      </c>
      <c r="F49" s="1188"/>
      <c r="G49" s="1188"/>
      <c r="H49" s="1188"/>
      <c r="I49" s="1188"/>
      <c r="J49" s="1189"/>
      <c r="K49" s="63">
        <v>572</v>
      </c>
      <c r="L49" s="64">
        <v>576</v>
      </c>
      <c r="M49" s="64">
        <v>600</v>
      </c>
      <c r="N49" s="64">
        <v>905</v>
      </c>
      <c r="O49" s="65">
        <v>840</v>
      </c>
      <c r="P49" s="48"/>
      <c r="Q49" s="48"/>
      <c r="R49" s="48"/>
      <c r="S49" s="48"/>
      <c r="T49" s="48"/>
      <c r="U49" s="48"/>
    </row>
    <row r="50" spans="1:21" ht="30.75" customHeight="1">
      <c r="A50" s="48"/>
      <c r="B50" s="1196"/>
      <c r="C50" s="1197"/>
      <c r="D50" s="62"/>
      <c r="E50" s="1188" t="s">
        <v>17</v>
      </c>
      <c r="F50" s="1188"/>
      <c r="G50" s="1188"/>
      <c r="H50" s="1188"/>
      <c r="I50" s="1188"/>
      <c r="J50" s="1189"/>
      <c r="K50" s="63">
        <v>675</v>
      </c>
      <c r="L50" s="64">
        <v>611</v>
      </c>
      <c r="M50" s="64">
        <v>680</v>
      </c>
      <c r="N50" s="64">
        <v>650</v>
      </c>
      <c r="O50" s="65">
        <v>629</v>
      </c>
      <c r="P50" s="48"/>
      <c r="Q50" s="48"/>
      <c r="R50" s="48"/>
      <c r="S50" s="48"/>
      <c r="T50" s="48"/>
      <c r="U50" s="48"/>
    </row>
    <row r="51" spans="1:21" ht="30.75" customHeight="1">
      <c r="A51" s="48"/>
      <c r="B51" s="1198"/>
      <c r="C51" s="1199"/>
      <c r="D51" s="66"/>
      <c r="E51" s="1188" t="s">
        <v>18</v>
      </c>
      <c r="F51" s="1188"/>
      <c r="G51" s="1188"/>
      <c r="H51" s="1188"/>
      <c r="I51" s="1188"/>
      <c r="J51" s="1189"/>
      <c r="K51" s="63">
        <v>1</v>
      </c>
      <c r="L51" s="64">
        <v>1</v>
      </c>
      <c r="M51" s="64">
        <v>1</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4973</v>
      </c>
      <c r="L52" s="64">
        <v>4918</v>
      </c>
      <c r="M52" s="64">
        <v>5129</v>
      </c>
      <c r="N52" s="64">
        <v>5499</v>
      </c>
      <c r="O52" s="65">
        <v>5518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2774</v>
      </c>
      <c r="L53" s="69">
        <v>2468</v>
      </c>
      <c r="M53" s="69">
        <v>2292</v>
      </c>
      <c r="N53" s="69">
        <v>2296</v>
      </c>
      <c r="O53" s="70">
        <v>2275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46582</v>
      </c>
      <c r="J41" s="83">
        <v>46808</v>
      </c>
      <c r="K41" s="83">
        <v>48125</v>
      </c>
      <c r="L41" s="83">
        <v>47141</v>
      </c>
      <c r="M41" s="84">
        <v>46579</v>
      </c>
    </row>
    <row r="42" spans="2:13" ht="27.75" customHeight="1">
      <c r="B42" s="1204"/>
      <c r="C42" s="1205"/>
      <c r="D42" s="85"/>
      <c r="E42" s="1210" t="s">
        <v>26</v>
      </c>
      <c r="F42" s="1210"/>
      <c r="G42" s="1210"/>
      <c r="H42" s="1211"/>
      <c r="I42" s="86">
        <v>8201</v>
      </c>
      <c r="J42" s="87">
        <v>7692</v>
      </c>
      <c r="K42" s="87">
        <v>8828</v>
      </c>
      <c r="L42" s="87">
        <v>8303</v>
      </c>
      <c r="M42" s="88">
        <v>7736</v>
      </c>
    </row>
    <row r="43" spans="2:13" ht="27.75" customHeight="1">
      <c r="B43" s="1204"/>
      <c r="C43" s="1205"/>
      <c r="D43" s="85"/>
      <c r="E43" s="1210" t="s">
        <v>27</v>
      </c>
      <c r="F43" s="1210"/>
      <c r="G43" s="1210"/>
      <c r="H43" s="1211"/>
      <c r="I43" s="86">
        <v>17660</v>
      </c>
      <c r="J43" s="87">
        <v>17462</v>
      </c>
      <c r="K43" s="87">
        <v>16798</v>
      </c>
      <c r="L43" s="87">
        <v>16369</v>
      </c>
      <c r="M43" s="88">
        <v>16226</v>
      </c>
    </row>
    <row r="44" spans="2:13" ht="27.75" customHeight="1">
      <c r="B44" s="1204"/>
      <c r="C44" s="1205"/>
      <c r="D44" s="85"/>
      <c r="E44" s="1210" t="s">
        <v>28</v>
      </c>
      <c r="F44" s="1210"/>
      <c r="G44" s="1210"/>
      <c r="H44" s="1211"/>
      <c r="I44" s="86">
        <v>4777</v>
      </c>
      <c r="J44" s="87">
        <v>15633</v>
      </c>
      <c r="K44" s="87">
        <v>10085</v>
      </c>
      <c r="L44" s="87">
        <v>8851</v>
      </c>
      <c r="M44" s="88">
        <v>7995</v>
      </c>
    </row>
    <row r="45" spans="2:13" ht="27.75" customHeight="1">
      <c r="B45" s="1204"/>
      <c r="C45" s="1205"/>
      <c r="D45" s="85"/>
      <c r="E45" s="1210" t="s">
        <v>29</v>
      </c>
      <c r="F45" s="1210"/>
      <c r="G45" s="1210"/>
      <c r="H45" s="1211"/>
      <c r="I45" s="86">
        <v>6788</v>
      </c>
      <c r="J45" s="87">
        <v>6616</v>
      </c>
      <c r="K45" s="87">
        <v>6771</v>
      </c>
      <c r="L45" s="87">
        <v>6470</v>
      </c>
      <c r="M45" s="88">
        <v>6207</v>
      </c>
    </row>
    <row r="46" spans="2:13" ht="27.75" customHeight="1">
      <c r="B46" s="1204"/>
      <c r="C46" s="1205"/>
      <c r="D46" s="85"/>
      <c r="E46" s="1210" t="s">
        <v>30</v>
      </c>
      <c r="F46" s="1210"/>
      <c r="G46" s="1210"/>
      <c r="H46" s="1211"/>
      <c r="I46" s="86">
        <v>2005</v>
      </c>
      <c r="J46" s="87">
        <v>1672</v>
      </c>
      <c r="K46" s="87">
        <v>1275</v>
      </c>
      <c r="L46" s="87">
        <v>1549</v>
      </c>
      <c r="M46" s="88">
        <v>996</v>
      </c>
    </row>
    <row r="47" spans="2:13" ht="27.75" customHeight="1">
      <c r="B47" s="1204"/>
      <c r="C47" s="1205"/>
      <c r="D47" s="85"/>
      <c r="E47" s="1210" t="s">
        <v>31</v>
      </c>
      <c r="F47" s="1210"/>
      <c r="G47" s="1210"/>
      <c r="H47" s="1211"/>
      <c r="I47" s="86" t="s">
        <v>483</v>
      </c>
      <c r="J47" s="87" t="s">
        <v>483</v>
      </c>
      <c r="K47" s="87" t="s">
        <v>483</v>
      </c>
      <c r="L47" s="87" t="s">
        <v>483</v>
      </c>
      <c r="M47" s="88" t="s">
        <v>483</v>
      </c>
    </row>
    <row r="48" spans="2:13" ht="27.75" customHeight="1">
      <c r="B48" s="1206"/>
      <c r="C48" s="1207"/>
      <c r="D48" s="85"/>
      <c r="E48" s="1210" t="s">
        <v>32</v>
      </c>
      <c r="F48" s="1210"/>
      <c r="G48" s="1210"/>
      <c r="H48" s="1211"/>
      <c r="I48" s="86" t="s">
        <v>483</v>
      </c>
      <c r="J48" s="87" t="s">
        <v>483</v>
      </c>
      <c r="K48" s="87" t="s">
        <v>483</v>
      </c>
      <c r="L48" s="87" t="s">
        <v>483</v>
      </c>
      <c r="M48" s="88" t="s">
        <v>483</v>
      </c>
    </row>
    <row r="49" spans="2:13" ht="27.75" customHeight="1">
      <c r="B49" s="1212" t="s">
        <v>33</v>
      </c>
      <c r="C49" s="1213"/>
      <c r="D49" s="89"/>
      <c r="E49" s="1210" t="s">
        <v>34</v>
      </c>
      <c r="F49" s="1210"/>
      <c r="G49" s="1210"/>
      <c r="H49" s="1211"/>
      <c r="I49" s="86">
        <v>7388</v>
      </c>
      <c r="J49" s="87">
        <v>6149</v>
      </c>
      <c r="K49" s="87">
        <v>7177</v>
      </c>
      <c r="L49" s="87">
        <v>7643</v>
      </c>
      <c r="M49" s="88">
        <v>8393</v>
      </c>
    </row>
    <row r="50" spans="2:13" ht="27.75" customHeight="1">
      <c r="B50" s="1204"/>
      <c r="C50" s="1205"/>
      <c r="D50" s="85"/>
      <c r="E50" s="1210" t="s">
        <v>35</v>
      </c>
      <c r="F50" s="1210"/>
      <c r="G50" s="1210"/>
      <c r="H50" s="1211"/>
      <c r="I50" s="86">
        <v>16427</v>
      </c>
      <c r="J50" s="87">
        <v>16013</v>
      </c>
      <c r="K50" s="87">
        <v>14865</v>
      </c>
      <c r="L50" s="87">
        <v>13763</v>
      </c>
      <c r="M50" s="88">
        <v>12957</v>
      </c>
    </row>
    <row r="51" spans="2:13" ht="27.75" customHeight="1">
      <c r="B51" s="1206"/>
      <c r="C51" s="1207"/>
      <c r="D51" s="85"/>
      <c r="E51" s="1210" t="s">
        <v>36</v>
      </c>
      <c r="F51" s="1210"/>
      <c r="G51" s="1210"/>
      <c r="H51" s="1211"/>
      <c r="I51" s="86">
        <v>41539</v>
      </c>
      <c r="J51" s="87">
        <v>45542</v>
      </c>
      <c r="K51" s="87">
        <v>46405</v>
      </c>
      <c r="L51" s="87">
        <v>46158</v>
      </c>
      <c r="M51" s="88">
        <v>46289</v>
      </c>
    </row>
    <row r="52" spans="2:13" ht="27.75" customHeight="1" thickBot="1">
      <c r="B52" s="1214" t="s">
        <v>37</v>
      </c>
      <c r="C52" s="1215"/>
      <c r="D52" s="90"/>
      <c r="E52" s="1216" t="s">
        <v>38</v>
      </c>
      <c r="F52" s="1216"/>
      <c r="G52" s="1216"/>
      <c r="H52" s="1217"/>
      <c r="I52" s="91">
        <v>20658</v>
      </c>
      <c r="J52" s="92">
        <v>28178</v>
      </c>
      <c r="K52" s="92">
        <v>23435</v>
      </c>
      <c r="L52" s="92">
        <v>21119</v>
      </c>
      <c r="M52" s="93">
        <v>18099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18"/>
      <c r="H43" s="1219"/>
      <c r="I43" s="1219"/>
      <c r="J43" s="1219"/>
      <c r="K43" s="1219"/>
      <c r="L43" s="1219"/>
      <c r="M43" s="1219"/>
      <c r="N43" s="1219"/>
      <c r="O43" s="1220"/>
    </row>
    <row r="44" spans="2:17">
      <c r="B44" s="248"/>
      <c r="C44" s="244"/>
      <c r="D44" s="244"/>
      <c r="E44" s="244"/>
      <c r="F44" s="244"/>
      <c r="G44" s="1221"/>
      <c r="H44" s="1222"/>
      <c r="I44" s="1222"/>
      <c r="J44" s="1222"/>
      <c r="K44" s="1222"/>
      <c r="L44" s="1222"/>
      <c r="M44" s="1222"/>
      <c r="N44" s="1222"/>
      <c r="O44" s="1223"/>
    </row>
    <row r="45" spans="2:17">
      <c r="B45" s="248"/>
      <c r="C45" s="244"/>
      <c r="D45" s="244"/>
      <c r="E45" s="244"/>
      <c r="F45" s="244"/>
      <c r="G45" s="1221"/>
      <c r="H45" s="1222"/>
      <c r="I45" s="1222"/>
      <c r="J45" s="1222"/>
      <c r="K45" s="1222"/>
      <c r="L45" s="1222"/>
      <c r="M45" s="1222"/>
      <c r="N45" s="1222"/>
      <c r="O45" s="1223"/>
    </row>
    <row r="46" spans="2:17">
      <c r="B46" s="248"/>
      <c r="C46" s="244"/>
      <c r="D46" s="244"/>
      <c r="E46" s="244"/>
      <c r="F46" s="244"/>
      <c r="G46" s="1221"/>
      <c r="H46" s="1222"/>
      <c r="I46" s="1222"/>
      <c r="J46" s="1222"/>
      <c r="K46" s="1222"/>
      <c r="L46" s="1222"/>
      <c r="M46" s="1222"/>
      <c r="N46" s="1222"/>
      <c r="O46" s="1223"/>
    </row>
    <row r="47" spans="2:17">
      <c r="B47" s="248"/>
      <c r="C47" s="244"/>
      <c r="D47" s="244"/>
      <c r="E47" s="244"/>
      <c r="F47" s="244"/>
      <c r="G47" s="1224"/>
      <c r="H47" s="1225"/>
      <c r="I47" s="1225"/>
      <c r="J47" s="1225"/>
      <c r="K47" s="1225"/>
      <c r="L47" s="1225"/>
      <c r="M47" s="1225"/>
      <c r="N47" s="1225"/>
      <c r="O47" s="1226"/>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27"/>
      <c r="H50" s="1228"/>
      <c r="I50" s="1228"/>
      <c r="J50" s="1229"/>
      <c r="K50" s="354" t="s">
        <v>522</v>
      </c>
      <c r="L50" s="354" t="s">
        <v>523</v>
      </c>
      <c r="M50" s="354" t="s">
        <v>524</v>
      </c>
      <c r="N50" s="354" t="s">
        <v>525</v>
      </c>
      <c r="O50" s="354" t="s">
        <v>526</v>
      </c>
    </row>
    <row r="51" spans="1:17">
      <c r="B51" s="248"/>
      <c r="C51" s="244"/>
      <c r="D51" s="244"/>
      <c r="E51" s="244"/>
      <c r="F51" s="244"/>
      <c r="G51" s="1230" t="s">
        <v>571</v>
      </c>
      <c r="H51" s="1231"/>
      <c r="I51" s="1236" t="s">
        <v>572</v>
      </c>
      <c r="J51" s="1236"/>
      <c r="K51" s="1238"/>
      <c r="L51" s="1238"/>
      <c r="M51" s="1238"/>
      <c r="N51" s="1238"/>
      <c r="O51" s="1238"/>
    </row>
    <row r="52" spans="1:17">
      <c r="B52" s="248"/>
      <c r="C52" s="244"/>
      <c r="D52" s="244"/>
      <c r="E52" s="244"/>
      <c r="F52" s="244"/>
      <c r="G52" s="1232"/>
      <c r="H52" s="1233"/>
      <c r="I52" s="1237"/>
      <c r="J52" s="1237"/>
      <c r="K52" s="1239"/>
      <c r="L52" s="1239"/>
      <c r="M52" s="1239"/>
      <c r="N52" s="1239"/>
      <c r="O52" s="1239"/>
    </row>
    <row r="53" spans="1:17">
      <c r="A53" s="355"/>
      <c r="B53" s="248"/>
      <c r="C53" s="244"/>
      <c r="D53" s="244"/>
      <c r="E53" s="244"/>
      <c r="F53" s="244"/>
      <c r="G53" s="1232"/>
      <c r="H53" s="1233"/>
      <c r="I53" s="1240" t="s">
        <v>573</v>
      </c>
      <c r="J53" s="1240"/>
      <c r="K53" s="1241"/>
      <c r="L53" s="1241"/>
      <c r="M53" s="1241"/>
      <c r="N53" s="1241"/>
      <c r="O53" s="1241"/>
    </row>
    <row r="54" spans="1:17">
      <c r="A54" s="355"/>
      <c r="B54" s="248"/>
      <c r="C54" s="244"/>
      <c r="D54" s="244"/>
      <c r="E54" s="244"/>
      <c r="F54" s="244"/>
      <c r="G54" s="1234"/>
      <c r="H54" s="1235"/>
      <c r="I54" s="1240"/>
      <c r="J54" s="1240"/>
      <c r="K54" s="1242"/>
      <c r="L54" s="1242"/>
      <c r="M54" s="1242"/>
      <c r="N54" s="1242"/>
      <c r="O54" s="1242"/>
    </row>
    <row r="55" spans="1:17">
      <c r="A55" s="355"/>
      <c r="B55" s="248"/>
      <c r="C55" s="244"/>
      <c r="D55" s="244"/>
      <c r="E55" s="244"/>
      <c r="F55" s="244"/>
      <c r="G55" s="1243" t="s">
        <v>574</v>
      </c>
      <c r="H55" s="1244"/>
      <c r="I55" s="1240" t="s">
        <v>572</v>
      </c>
      <c r="J55" s="1240"/>
      <c r="K55" s="1238"/>
      <c r="L55" s="1238"/>
      <c r="M55" s="1238"/>
      <c r="N55" s="1238"/>
      <c r="O55" s="1238"/>
    </row>
    <row r="56" spans="1:17">
      <c r="A56" s="355"/>
      <c r="B56" s="248"/>
      <c r="C56" s="244"/>
      <c r="D56" s="244"/>
      <c r="E56" s="244"/>
      <c r="F56" s="244"/>
      <c r="G56" s="1245"/>
      <c r="H56" s="1246"/>
      <c r="I56" s="1240"/>
      <c r="J56" s="1240"/>
      <c r="K56" s="1239"/>
      <c r="L56" s="1239"/>
      <c r="M56" s="1239"/>
      <c r="N56" s="1239"/>
      <c r="O56" s="1239"/>
    </row>
    <row r="57" spans="1:17" s="355" customFormat="1">
      <c r="B57" s="356"/>
      <c r="C57" s="352"/>
      <c r="D57" s="352"/>
      <c r="E57" s="352"/>
      <c r="F57" s="352"/>
      <c r="G57" s="1245"/>
      <c r="H57" s="1246"/>
      <c r="I57" s="1249" t="s">
        <v>573</v>
      </c>
      <c r="J57" s="1249"/>
      <c r="K57" s="1241"/>
      <c r="L57" s="1241"/>
      <c r="M57" s="1241"/>
      <c r="N57" s="1241"/>
      <c r="O57" s="1241"/>
      <c r="P57" s="357"/>
      <c r="Q57" s="356"/>
    </row>
    <row r="58" spans="1:17" s="355" customFormat="1">
      <c r="A58" s="243"/>
      <c r="B58" s="356"/>
      <c r="C58" s="352"/>
      <c r="D58" s="352"/>
      <c r="E58" s="352"/>
      <c r="F58" s="352"/>
      <c r="G58" s="1247"/>
      <c r="H58" s="1248"/>
      <c r="I58" s="1249"/>
      <c r="J58" s="1249"/>
      <c r="K58" s="1242"/>
      <c r="L58" s="1242"/>
      <c r="M58" s="1242"/>
      <c r="N58" s="1242"/>
      <c r="O58" s="1242"/>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50" t="s">
        <v>578</v>
      </c>
      <c r="H65" s="1219"/>
      <c r="I65" s="1219"/>
      <c r="J65" s="1219"/>
      <c r="K65" s="1219"/>
      <c r="L65" s="1219"/>
      <c r="M65" s="1219"/>
      <c r="N65" s="1219"/>
      <c r="O65" s="1220"/>
    </row>
    <row r="66" spans="2:30">
      <c r="B66" s="248"/>
      <c r="C66" s="244"/>
      <c r="D66" s="244"/>
      <c r="E66" s="244"/>
      <c r="F66" s="244"/>
      <c r="G66" s="1221"/>
      <c r="H66" s="1222"/>
      <c r="I66" s="1222"/>
      <c r="J66" s="1222"/>
      <c r="K66" s="1222"/>
      <c r="L66" s="1222"/>
      <c r="M66" s="1222"/>
      <c r="N66" s="1222"/>
      <c r="O66" s="1223"/>
    </row>
    <row r="67" spans="2:30">
      <c r="B67" s="248"/>
      <c r="C67" s="244"/>
      <c r="D67" s="244"/>
      <c r="E67" s="244"/>
      <c r="F67" s="244"/>
      <c r="G67" s="1221"/>
      <c r="H67" s="1222"/>
      <c r="I67" s="1222"/>
      <c r="J67" s="1222"/>
      <c r="K67" s="1222"/>
      <c r="L67" s="1222"/>
      <c r="M67" s="1222"/>
      <c r="N67" s="1222"/>
      <c r="O67" s="1223"/>
    </row>
    <row r="68" spans="2:30">
      <c r="B68" s="248"/>
      <c r="C68" s="244"/>
      <c r="D68" s="244"/>
      <c r="E68" s="244"/>
      <c r="F68" s="244"/>
      <c r="G68" s="1221"/>
      <c r="H68" s="1222"/>
      <c r="I68" s="1222"/>
      <c r="J68" s="1222"/>
      <c r="K68" s="1222"/>
      <c r="L68" s="1222"/>
      <c r="M68" s="1222"/>
      <c r="N68" s="1222"/>
      <c r="O68" s="1223"/>
    </row>
    <row r="69" spans="2:30">
      <c r="B69" s="248"/>
      <c r="C69" s="244"/>
      <c r="D69" s="244"/>
      <c r="E69" s="244"/>
      <c r="F69" s="244"/>
      <c r="G69" s="1224"/>
      <c r="H69" s="1225"/>
      <c r="I69" s="1225"/>
      <c r="J69" s="1225"/>
      <c r="K69" s="1225"/>
      <c r="L69" s="1225"/>
      <c r="M69" s="1225"/>
      <c r="N69" s="1225"/>
      <c r="O69" s="122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7"/>
      <c r="H72" s="1228"/>
      <c r="I72" s="1228"/>
      <c r="J72" s="1229"/>
      <c r="K72" s="354" t="s">
        <v>522</v>
      </c>
      <c r="L72" s="354" t="s">
        <v>523</v>
      </c>
      <c r="M72" s="354" t="s">
        <v>524</v>
      </c>
      <c r="N72" s="354" t="s">
        <v>525</v>
      </c>
      <c r="O72" s="354" t="s">
        <v>526</v>
      </c>
    </row>
    <row r="73" spans="2:30">
      <c r="B73" s="248"/>
      <c r="C73" s="244"/>
      <c r="D73" s="244"/>
      <c r="E73" s="244"/>
      <c r="F73" s="244"/>
      <c r="G73" s="1230" t="s">
        <v>571</v>
      </c>
      <c r="H73" s="1231"/>
      <c r="I73" s="1236" t="s">
        <v>572</v>
      </c>
      <c r="J73" s="1236"/>
      <c r="K73" s="1251">
        <v>91.1</v>
      </c>
      <c r="L73" s="1251">
        <v>123.5</v>
      </c>
      <c r="M73" s="1239">
        <v>102.7</v>
      </c>
      <c r="N73" s="1239">
        <v>94.2</v>
      </c>
      <c r="O73" s="1239">
        <v>80</v>
      </c>
      <c r="S73" s="243">
        <v>9.9</v>
      </c>
    </row>
    <row r="74" spans="2:30">
      <c r="B74" s="248"/>
      <c r="C74" s="244"/>
      <c r="D74" s="244"/>
      <c r="E74" s="244"/>
      <c r="F74" s="244"/>
      <c r="G74" s="1232"/>
      <c r="H74" s="1233"/>
      <c r="I74" s="1237"/>
      <c r="J74" s="1237"/>
      <c r="K74" s="1251"/>
      <c r="L74" s="1251"/>
      <c r="M74" s="1239"/>
      <c r="N74" s="1239"/>
      <c r="O74" s="1239"/>
    </row>
    <row r="75" spans="2:30">
      <c r="B75" s="248"/>
      <c r="C75" s="244"/>
      <c r="D75" s="244"/>
      <c r="E75" s="244"/>
      <c r="F75" s="244"/>
      <c r="G75" s="1232"/>
      <c r="H75" s="1233"/>
      <c r="I75" s="1240" t="s">
        <v>577</v>
      </c>
      <c r="J75" s="1240"/>
      <c r="K75" s="1252">
        <v>13.2</v>
      </c>
      <c r="L75" s="1252">
        <v>11.8</v>
      </c>
      <c r="M75" s="1252">
        <v>11</v>
      </c>
      <c r="N75" s="1252">
        <v>10.3</v>
      </c>
      <c r="O75" s="1252">
        <v>10.1</v>
      </c>
      <c r="U75" s="243">
        <v>81.2</v>
      </c>
      <c r="W75" s="243">
        <v>87.2</v>
      </c>
      <c r="Y75" s="243">
        <v>99.8</v>
      </c>
      <c r="AA75" s="243">
        <v>109.5</v>
      </c>
      <c r="AC75" s="243">
        <v>115.2</v>
      </c>
    </row>
    <row r="76" spans="2:30">
      <c r="B76" s="248"/>
      <c r="C76" s="244"/>
      <c r="D76" s="244"/>
      <c r="E76" s="244"/>
      <c r="F76" s="244"/>
      <c r="G76" s="1234"/>
      <c r="H76" s="1235"/>
      <c r="I76" s="1240"/>
      <c r="J76" s="1240"/>
      <c r="K76" s="1242"/>
      <c r="L76" s="1242"/>
      <c r="M76" s="1242"/>
      <c r="N76" s="1242"/>
      <c r="O76" s="1242"/>
    </row>
    <row r="77" spans="2:30">
      <c r="B77" s="248"/>
      <c r="C77" s="244"/>
      <c r="D77" s="244"/>
      <c r="E77" s="244"/>
      <c r="F77" s="244"/>
      <c r="G77" s="1243" t="s">
        <v>574</v>
      </c>
      <c r="H77" s="1244"/>
      <c r="I77" s="1240" t="s">
        <v>572</v>
      </c>
      <c r="J77" s="1240"/>
      <c r="K77" s="1251">
        <v>60.5</v>
      </c>
      <c r="L77" s="1251">
        <v>55.4</v>
      </c>
      <c r="M77" s="1239">
        <v>42.2</v>
      </c>
      <c r="N77" s="1239">
        <v>33.299999999999997</v>
      </c>
      <c r="O77" s="1239">
        <v>15.8</v>
      </c>
      <c r="R77" s="243">
        <v>12.3</v>
      </c>
      <c r="T77" s="243">
        <v>11.1</v>
      </c>
    </row>
    <row r="78" spans="2:30">
      <c r="B78" s="248"/>
      <c r="C78" s="244"/>
      <c r="D78" s="244"/>
      <c r="E78" s="244"/>
      <c r="F78" s="244"/>
      <c r="G78" s="1245"/>
      <c r="H78" s="1246"/>
      <c r="I78" s="1240"/>
      <c r="J78" s="1240"/>
      <c r="K78" s="1251"/>
      <c r="L78" s="1251"/>
      <c r="M78" s="1239"/>
      <c r="N78" s="1239"/>
      <c r="O78" s="1239"/>
    </row>
    <row r="79" spans="2:30">
      <c r="B79" s="248"/>
      <c r="C79" s="244"/>
      <c r="D79" s="244"/>
      <c r="E79" s="244"/>
      <c r="F79" s="244"/>
      <c r="G79" s="1245"/>
      <c r="H79" s="1246"/>
      <c r="I79" s="1253" t="s">
        <v>577</v>
      </c>
      <c r="J79" s="1249"/>
      <c r="K79" s="1254">
        <v>11.6</v>
      </c>
      <c r="L79" s="1254">
        <v>10.9</v>
      </c>
      <c r="M79" s="1254">
        <v>10.199999999999999</v>
      </c>
      <c r="N79" s="1254">
        <v>9.3000000000000007</v>
      </c>
      <c r="O79" s="1254">
        <v>6.2</v>
      </c>
      <c r="V79" s="243">
        <v>53.5</v>
      </c>
      <c r="X79" s="243">
        <v>48.2</v>
      </c>
      <c r="Z79" s="243">
        <v>34.200000000000003</v>
      </c>
      <c r="AB79" s="243">
        <v>30.3</v>
      </c>
      <c r="AD79" s="243">
        <v>28.9</v>
      </c>
    </row>
    <row r="80" spans="2:30">
      <c r="B80" s="248"/>
      <c r="C80" s="244"/>
      <c r="D80" s="244"/>
      <c r="E80" s="244"/>
      <c r="F80" s="244"/>
      <c r="G80" s="1247"/>
      <c r="H80" s="1248"/>
      <c r="I80" s="1249"/>
      <c r="J80" s="1249"/>
      <c r="K80" s="1254"/>
      <c r="L80" s="1254"/>
      <c r="M80" s="1254"/>
      <c r="N80" s="1254"/>
      <c r="O80" s="1254"/>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51420</v>
      </c>
      <c r="E3" s="116"/>
      <c r="F3" s="117">
        <v>50671</v>
      </c>
      <c r="G3" s="118"/>
      <c r="H3" s="119"/>
    </row>
    <row r="4" spans="1:8">
      <c r="A4" s="120"/>
      <c r="B4" s="121"/>
      <c r="C4" s="122"/>
      <c r="D4" s="123">
        <v>37548</v>
      </c>
      <c r="E4" s="124"/>
      <c r="F4" s="125">
        <v>30499</v>
      </c>
      <c r="G4" s="126"/>
      <c r="H4" s="127"/>
    </row>
    <row r="5" spans="1:8">
      <c r="A5" s="108" t="s">
        <v>516</v>
      </c>
      <c r="B5" s="113"/>
      <c r="C5" s="114"/>
      <c r="D5" s="115">
        <v>55724</v>
      </c>
      <c r="E5" s="116"/>
      <c r="F5" s="117">
        <v>57996</v>
      </c>
      <c r="G5" s="118"/>
      <c r="H5" s="119"/>
    </row>
    <row r="6" spans="1:8">
      <c r="A6" s="120"/>
      <c r="B6" s="121"/>
      <c r="C6" s="122"/>
      <c r="D6" s="123">
        <v>37841</v>
      </c>
      <c r="E6" s="124"/>
      <c r="F6" s="125">
        <v>32288</v>
      </c>
      <c r="G6" s="126"/>
      <c r="H6" s="127"/>
    </row>
    <row r="7" spans="1:8">
      <c r="A7" s="108" t="s">
        <v>517</v>
      </c>
      <c r="B7" s="113"/>
      <c r="C7" s="114"/>
      <c r="D7" s="115">
        <v>71221</v>
      </c>
      <c r="E7" s="116"/>
      <c r="F7" s="117">
        <v>64620</v>
      </c>
      <c r="G7" s="118"/>
      <c r="H7" s="119"/>
    </row>
    <row r="8" spans="1:8">
      <c r="A8" s="120"/>
      <c r="B8" s="121"/>
      <c r="C8" s="122"/>
      <c r="D8" s="123">
        <v>44839</v>
      </c>
      <c r="E8" s="124"/>
      <c r="F8" s="125">
        <v>37260</v>
      </c>
      <c r="G8" s="126"/>
      <c r="H8" s="127"/>
    </row>
    <row r="9" spans="1:8">
      <c r="A9" s="108" t="s">
        <v>518</v>
      </c>
      <c r="B9" s="113"/>
      <c r="C9" s="114"/>
      <c r="D9" s="115">
        <v>56832</v>
      </c>
      <c r="E9" s="116"/>
      <c r="F9" s="117">
        <v>64287</v>
      </c>
      <c r="G9" s="118"/>
      <c r="H9" s="119"/>
    </row>
    <row r="10" spans="1:8">
      <c r="A10" s="120"/>
      <c r="B10" s="121"/>
      <c r="C10" s="122"/>
      <c r="D10" s="123">
        <v>38650</v>
      </c>
      <c r="E10" s="124"/>
      <c r="F10" s="125">
        <v>41052</v>
      </c>
      <c r="G10" s="126"/>
      <c r="H10" s="127"/>
    </row>
    <row r="11" spans="1:8">
      <c r="A11" s="108" t="s">
        <v>519</v>
      </c>
      <c r="B11" s="113"/>
      <c r="C11" s="114"/>
      <c r="D11" s="115">
        <v>56506</v>
      </c>
      <c r="E11" s="116"/>
      <c r="F11" s="117">
        <v>46440</v>
      </c>
      <c r="G11" s="118"/>
      <c r="H11" s="119"/>
    </row>
    <row r="12" spans="1:8">
      <c r="A12" s="120"/>
      <c r="B12" s="121"/>
      <c r="C12" s="128"/>
      <c r="D12" s="123">
        <v>38999</v>
      </c>
      <c r="E12" s="124"/>
      <c r="F12" s="125">
        <v>27658</v>
      </c>
      <c r="G12" s="126"/>
      <c r="H12" s="127"/>
    </row>
    <row r="13" spans="1:8">
      <c r="A13" s="108"/>
      <c r="B13" s="113"/>
      <c r="C13" s="129"/>
      <c r="D13" s="130">
        <v>58341</v>
      </c>
      <c r="E13" s="131"/>
      <c r="F13" s="132">
        <v>56803</v>
      </c>
      <c r="G13" s="133"/>
      <c r="H13" s="119"/>
    </row>
    <row r="14" spans="1:8">
      <c r="A14" s="120"/>
      <c r="B14" s="121"/>
      <c r="C14" s="122"/>
      <c r="D14" s="123">
        <v>39575</v>
      </c>
      <c r="E14" s="124"/>
      <c r="F14" s="125">
        <v>33751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5.37</v>
      </c>
      <c r="C19" s="134">
        <f>ROUND(VALUE(SUBSTITUTE(実質収支比率等に係る経年分析!G$48,"▲","-")),2)</f>
        <v>4.55</v>
      </c>
      <c r="D19" s="134">
        <f>ROUND(VALUE(SUBSTITUTE(実質収支比率等に係る経年分析!H$48,"▲","-")),2)</f>
        <v>6.03</v>
      </c>
      <c r="E19" s="134">
        <f>ROUND(VALUE(SUBSTITUTE(実質収支比率等に係る経年分析!I$48,"▲","-")),2)</f>
        <v>4.6399999999999997</v>
      </c>
      <c r="F19" s="134">
        <f>ROUND(VALUE(SUBSTITUTE(実質収支比率等に係る経年分析!J$48,"▲","-")),2)</f>
        <v>4.99</v>
      </c>
    </row>
    <row r="20" spans="1:11">
      <c r="A20" s="134" t="s">
        <v>43</v>
      </c>
      <c r="B20" s="134">
        <f>ROUND(VALUE(SUBSTITUTE(実質収支比率等に係る経年分析!F$47,"▲","-")),2)</f>
        <v>9.59</v>
      </c>
      <c r="C20" s="134">
        <f>ROUND(VALUE(SUBSTITUTE(実質収支比率等に係る経年分析!G$47,"▲","-")),2)</f>
        <v>11.42</v>
      </c>
      <c r="D20" s="134">
        <f>ROUND(VALUE(SUBSTITUTE(実質収支比率等に係る経年分析!H$47,"▲","-")),2)</f>
        <v>15.08</v>
      </c>
      <c r="E20" s="134">
        <f>ROUND(VALUE(SUBSTITUTE(実質収支比率等に係る経年分析!I$47,"▲","-")),2)</f>
        <v>16.510000000000002</v>
      </c>
      <c r="F20" s="134">
        <f>ROUND(VALUE(SUBSTITUTE(実質収支比率等に係る経年分析!J$47,"▲","-")),2)</f>
        <v>17.02</v>
      </c>
    </row>
    <row r="21" spans="1:11">
      <c r="A21" s="134" t="s">
        <v>44</v>
      </c>
      <c r="B21" s="134">
        <f>IF(ISNUMBER(VALUE(SUBSTITUTE(実質収支比率等に係る経年分析!F$49,"▲","-"))),ROUND(VALUE(SUBSTITUTE(実質収支比率等に係る経年分析!F$49,"▲","-")),2),NA())</f>
        <v>-4.09</v>
      </c>
      <c r="C21" s="134">
        <f>IF(ISNUMBER(VALUE(SUBSTITUTE(実質収支比率等に係る経年分析!G$49,"▲","-"))),ROUND(VALUE(SUBSTITUTE(実質収支比率等に係る経年分析!G$49,"▲","-")),2),NA())</f>
        <v>1.1499999999999999</v>
      </c>
      <c r="D21" s="134">
        <f>IF(ISNUMBER(VALUE(SUBSTITUTE(実質収支比率等に係る経年分析!H$49,"▲","-"))),ROUND(VALUE(SUBSTITUTE(実質収支比率等に係る経年分析!H$49,"▲","-")),2),NA())</f>
        <v>5.24</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1.06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3.58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2.72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掛川駅周辺施設管理特別会計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c r="A33" s="135" t="str">
        <f>IF(連結実質赤字比率に係る赤字・黒字の構成分析!C$37="",NA(),連結実質赤字比率に係る赤字・黒字の構成分析!C$37)</f>
        <v>公共用地取得特別会計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4.9800000000000004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4973</v>
      </c>
      <c r="E42" s="136"/>
      <c r="F42" s="136"/>
      <c r="G42" s="136">
        <f>'実質公債費比率（分子）の構造'!L$52</f>
        <v>4918</v>
      </c>
      <c r="H42" s="136"/>
      <c r="I42" s="136"/>
      <c r="J42" s="136">
        <f>'実質公債費比率（分子）の構造'!M$52</f>
        <v>5129</v>
      </c>
      <c r="K42" s="136"/>
      <c r="L42" s="136"/>
      <c r="M42" s="136">
        <f>'実質公債費比率（分子）の構造'!N$52</f>
        <v>5499</v>
      </c>
      <c r="N42" s="136"/>
      <c r="O42" s="136"/>
      <c r="P42" s="136">
        <f>'実質公債費比率（分子）の構造'!O$52</f>
        <v>5518</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675</v>
      </c>
      <c r="C44" s="136"/>
      <c r="D44" s="136"/>
      <c r="E44" s="136">
        <f>'実質公債費比率（分子）の構造'!L$50</f>
        <v>611</v>
      </c>
      <c r="F44" s="136"/>
      <c r="G44" s="136"/>
      <c r="H44" s="136">
        <f>'実質公債費比率（分子）の構造'!M$50</f>
        <v>680</v>
      </c>
      <c r="I44" s="136"/>
      <c r="J44" s="136"/>
      <c r="K44" s="136">
        <f>'実質公債費比率（分子）の構造'!N$50</f>
        <v>650</v>
      </c>
      <c r="L44" s="136"/>
      <c r="M44" s="136"/>
      <c r="N44" s="136">
        <f>'実質公債費比率（分子）の構造'!O$50</f>
        <v>629</v>
      </c>
      <c r="O44" s="136"/>
      <c r="P44" s="136"/>
    </row>
    <row r="45" spans="1:16">
      <c r="A45" s="136" t="s">
        <v>54</v>
      </c>
      <c r="B45" s="136">
        <f>'実質公債費比率（分子）の構造'!K$49</f>
        <v>572</v>
      </c>
      <c r="C45" s="136"/>
      <c r="D45" s="136"/>
      <c r="E45" s="136">
        <f>'実質公債費比率（分子）の構造'!L$49</f>
        <v>576</v>
      </c>
      <c r="F45" s="136"/>
      <c r="G45" s="136"/>
      <c r="H45" s="136">
        <f>'実質公債費比率（分子）の構造'!M$49</f>
        <v>600</v>
      </c>
      <c r="I45" s="136"/>
      <c r="J45" s="136"/>
      <c r="K45" s="136">
        <f>'実質公債費比率（分子）の構造'!N$49</f>
        <v>905</v>
      </c>
      <c r="L45" s="136"/>
      <c r="M45" s="136"/>
      <c r="N45" s="136">
        <f>'実質公債費比率（分子）の構造'!O$49</f>
        <v>840</v>
      </c>
      <c r="O45" s="136"/>
      <c r="P45" s="136"/>
    </row>
    <row r="46" spans="1:16">
      <c r="A46" s="136" t="s">
        <v>55</v>
      </c>
      <c r="B46" s="136">
        <f>'実質公債費比率（分子）の構造'!K$48</f>
        <v>1215</v>
      </c>
      <c r="C46" s="136"/>
      <c r="D46" s="136"/>
      <c r="E46" s="136">
        <f>'実質公債費比率（分子）の構造'!L$48</f>
        <v>1001</v>
      </c>
      <c r="F46" s="136"/>
      <c r="G46" s="136"/>
      <c r="H46" s="136">
        <f>'実質公債費比率（分子）の構造'!M$48</f>
        <v>931</v>
      </c>
      <c r="I46" s="136"/>
      <c r="J46" s="136"/>
      <c r="K46" s="136">
        <f>'実質公債費比率（分子）の構造'!N$48</f>
        <v>985</v>
      </c>
      <c r="L46" s="136"/>
      <c r="M46" s="136"/>
      <c r="N46" s="136">
        <f>'実質公債費比率（分子）の構造'!O$48</f>
        <v>1011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5284</v>
      </c>
      <c r="C49" s="136"/>
      <c r="D49" s="136"/>
      <c r="E49" s="136">
        <f>'実質公債費比率（分子）の構造'!L$45</f>
        <v>5197</v>
      </c>
      <c r="F49" s="136"/>
      <c r="G49" s="136"/>
      <c r="H49" s="136">
        <f>'実質公債費比率（分子）の構造'!M$45</f>
        <v>5209</v>
      </c>
      <c r="I49" s="136"/>
      <c r="J49" s="136"/>
      <c r="K49" s="136">
        <f>'実質公債費比率（分子）の構造'!N$45</f>
        <v>5254</v>
      </c>
      <c r="L49" s="136"/>
      <c r="M49" s="136"/>
      <c r="N49" s="136">
        <f>'実質公債費比率（分子）の構造'!O$45</f>
        <v>5313</v>
      </c>
      <c r="O49" s="136"/>
      <c r="P49" s="136"/>
    </row>
    <row r="50" spans="1:16">
      <c r="A50" s="136" t="s">
        <v>59</v>
      </c>
      <c r="B50" s="136" t="e">
        <f>NA()</f>
        <v>#N/A</v>
      </c>
      <c r="C50" s="136">
        <f>IF(ISNUMBER('実質公債費比率（分子）の構造'!K$53),'実質公債費比率（分子）の構造'!K$53,NA())</f>
        <v>2774</v>
      </c>
      <c r="D50" s="136" t="e">
        <f>NA()</f>
        <v>#N/A</v>
      </c>
      <c r="E50" s="136" t="e">
        <f>NA()</f>
        <v>#N/A</v>
      </c>
      <c r="F50" s="136">
        <f>IF(ISNUMBER('実質公債費比率（分子）の構造'!L$53),'実質公債費比率（分子）の構造'!L$53,NA())</f>
        <v>2468</v>
      </c>
      <c r="G50" s="136" t="e">
        <f>NA()</f>
        <v>#N/A</v>
      </c>
      <c r="H50" s="136" t="e">
        <f>NA()</f>
        <v>#N/A</v>
      </c>
      <c r="I50" s="136">
        <f>IF(ISNUMBER('実質公債費比率（分子）の構造'!M$53),'実質公債費比率（分子）の構造'!M$53,NA())</f>
        <v>2292</v>
      </c>
      <c r="J50" s="136" t="e">
        <f>NA()</f>
        <v>#N/A</v>
      </c>
      <c r="K50" s="136" t="e">
        <f>NA()</f>
        <v>#N/A</v>
      </c>
      <c r="L50" s="136">
        <f>IF(ISNUMBER('実質公債費比率（分子）の構造'!N$53),'実質公債費比率（分子）の構造'!N$53,NA())</f>
        <v>2296</v>
      </c>
      <c r="M50" s="136" t="e">
        <f>NA()</f>
        <v>#N/A</v>
      </c>
      <c r="N50" s="136" t="e">
        <f>NA()</f>
        <v>#N/A</v>
      </c>
      <c r="O50" s="136">
        <f>IF(ISNUMBER('実質公債費比率（分子）の構造'!O$53),'実質公債費比率（分子）の構造'!O$53,NA())</f>
        <v>2275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41539</v>
      </c>
      <c r="E56" s="135"/>
      <c r="F56" s="135"/>
      <c r="G56" s="135">
        <f>'将来負担比率（分子）の構造'!J$51</f>
        <v>45542</v>
      </c>
      <c r="H56" s="135"/>
      <c r="I56" s="135"/>
      <c r="J56" s="135">
        <f>'将来負担比率（分子）の構造'!K$51</f>
        <v>46405</v>
      </c>
      <c r="K56" s="135"/>
      <c r="L56" s="135"/>
      <c r="M56" s="135">
        <f>'将来負担比率（分子）の構造'!L$51</f>
        <v>46158</v>
      </c>
      <c r="N56" s="135"/>
      <c r="O56" s="135"/>
      <c r="P56" s="135">
        <f>'将来負担比率（分子）の構造'!M$51</f>
        <v>46289</v>
      </c>
    </row>
    <row r="57" spans="1:16">
      <c r="A57" s="135" t="s">
        <v>35</v>
      </c>
      <c r="B57" s="135"/>
      <c r="C57" s="135"/>
      <c r="D57" s="135">
        <f>'将来負担比率（分子）の構造'!I$50</f>
        <v>16427</v>
      </c>
      <c r="E57" s="135"/>
      <c r="F57" s="135"/>
      <c r="G57" s="135">
        <f>'将来負担比率（分子）の構造'!J$50</f>
        <v>16013</v>
      </c>
      <c r="H57" s="135"/>
      <c r="I57" s="135"/>
      <c r="J57" s="135">
        <f>'将来負担比率（分子）の構造'!K$50</f>
        <v>14865</v>
      </c>
      <c r="K57" s="135"/>
      <c r="L57" s="135"/>
      <c r="M57" s="135">
        <f>'将来負担比率（分子）の構造'!L$50</f>
        <v>13763</v>
      </c>
      <c r="N57" s="135"/>
      <c r="O57" s="135"/>
      <c r="P57" s="135">
        <f>'将来負担比率（分子）の構造'!M$50</f>
        <v>12957</v>
      </c>
    </row>
    <row r="58" spans="1:16">
      <c r="A58" s="135" t="s">
        <v>34</v>
      </c>
      <c r="B58" s="135"/>
      <c r="C58" s="135"/>
      <c r="D58" s="135">
        <f>'将来負担比率（分子）の構造'!I$49</f>
        <v>7388</v>
      </c>
      <c r="E58" s="135"/>
      <c r="F58" s="135"/>
      <c r="G58" s="135">
        <f>'将来負担比率（分子）の構造'!J$49</f>
        <v>6149</v>
      </c>
      <c r="H58" s="135"/>
      <c r="I58" s="135"/>
      <c r="J58" s="135">
        <f>'将来負担比率（分子）の構造'!K$49</f>
        <v>7177</v>
      </c>
      <c r="K58" s="135"/>
      <c r="L58" s="135"/>
      <c r="M58" s="135">
        <f>'将来負担比率（分子）の構造'!L$49</f>
        <v>7643</v>
      </c>
      <c r="N58" s="135"/>
      <c r="O58" s="135"/>
      <c r="P58" s="135">
        <f>'将来負担比率（分子）の構造'!M$49</f>
        <v>8393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2005</v>
      </c>
      <c r="C61" s="135"/>
      <c r="D61" s="135"/>
      <c r="E61" s="135">
        <f>'将来負担比率（分子）の構造'!J$46</f>
        <v>1672</v>
      </c>
      <c r="F61" s="135"/>
      <c r="G61" s="135"/>
      <c r="H61" s="135">
        <f>'将来負担比率（分子）の構造'!K$46</f>
        <v>1275</v>
      </c>
      <c r="I61" s="135"/>
      <c r="J61" s="135"/>
      <c r="K61" s="135">
        <f>'将来負担比率（分子）の構造'!L$46</f>
        <v>1549</v>
      </c>
      <c r="L61" s="135"/>
      <c r="M61" s="135"/>
      <c r="N61" s="135">
        <f>'将来負担比率（分子）の構造'!M$46</f>
        <v>996</v>
      </c>
      <c r="O61" s="135"/>
      <c r="P61" s="135"/>
    </row>
    <row r="62" spans="1:16">
      <c r="A62" s="135" t="s">
        <v>29</v>
      </c>
      <c r="B62" s="135">
        <f>'将来負担比率（分子）の構造'!I$45</f>
        <v>6788</v>
      </c>
      <c r="C62" s="135"/>
      <c r="D62" s="135"/>
      <c r="E62" s="135">
        <f>'将来負担比率（分子）の構造'!J$45</f>
        <v>6616</v>
      </c>
      <c r="F62" s="135"/>
      <c r="G62" s="135"/>
      <c r="H62" s="135">
        <f>'将来負担比率（分子）の構造'!K$45</f>
        <v>6771</v>
      </c>
      <c r="I62" s="135"/>
      <c r="J62" s="135"/>
      <c r="K62" s="135">
        <f>'将来負担比率（分子）の構造'!L$45</f>
        <v>6470</v>
      </c>
      <c r="L62" s="135"/>
      <c r="M62" s="135"/>
      <c r="N62" s="135">
        <f>'将来負担比率（分子）の構造'!M$45</f>
        <v>6207</v>
      </c>
      <c r="O62" s="135"/>
      <c r="P62" s="135"/>
    </row>
    <row r="63" spans="1:16">
      <c r="A63" s="135" t="s">
        <v>28</v>
      </c>
      <c r="B63" s="135">
        <f>'将来負担比率（分子）の構造'!I$44</f>
        <v>4777</v>
      </c>
      <c r="C63" s="135"/>
      <c r="D63" s="135"/>
      <c r="E63" s="135">
        <f>'将来負担比率（分子）の構造'!J$44</f>
        <v>15633</v>
      </c>
      <c r="F63" s="135"/>
      <c r="G63" s="135"/>
      <c r="H63" s="135">
        <f>'将来負担比率（分子）の構造'!K$44</f>
        <v>10085</v>
      </c>
      <c r="I63" s="135"/>
      <c r="J63" s="135"/>
      <c r="K63" s="135">
        <f>'将来負担比率（分子）の構造'!L$44</f>
        <v>8851</v>
      </c>
      <c r="L63" s="135"/>
      <c r="M63" s="135"/>
      <c r="N63" s="135">
        <f>'将来負担比率（分子）の構造'!M$44</f>
        <v>7995</v>
      </c>
      <c r="O63" s="135"/>
      <c r="P63" s="135"/>
    </row>
    <row r="64" spans="1:16">
      <c r="A64" s="135" t="s">
        <v>27</v>
      </c>
      <c r="B64" s="135">
        <f>'将来負担比率（分子）の構造'!I$43</f>
        <v>17660</v>
      </c>
      <c r="C64" s="135"/>
      <c r="D64" s="135"/>
      <c r="E64" s="135">
        <f>'将来負担比率（分子）の構造'!J$43</f>
        <v>17462</v>
      </c>
      <c r="F64" s="135"/>
      <c r="G64" s="135"/>
      <c r="H64" s="135">
        <f>'将来負担比率（分子）の構造'!K$43</f>
        <v>16798</v>
      </c>
      <c r="I64" s="135"/>
      <c r="J64" s="135"/>
      <c r="K64" s="135">
        <f>'将来負担比率（分子）の構造'!L$43</f>
        <v>16369</v>
      </c>
      <c r="L64" s="135"/>
      <c r="M64" s="135"/>
      <c r="N64" s="135">
        <f>'将来負担比率（分子）の構造'!M$43</f>
        <v>16226</v>
      </c>
      <c r="O64" s="135"/>
      <c r="P64" s="135"/>
    </row>
    <row r="65" spans="1:16">
      <c r="A65" s="135" t="s">
        <v>26</v>
      </c>
      <c r="B65" s="135">
        <f>'将来負担比率（分子）の構造'!I$42</f>
        <v>8201</v>
      </c>
      <c r="C65" s="135"/>
      <c r="D65" s="135"/>
      <c r="E65" s="135">
        <f>'将来負担比率（分子）の構造'!J$42</f>
        <v>7692</v>
      </c>
      <c r="F65" s="135"/>
      <c r="G65" s="135"/>
      <c r="H65" s="135">
        <f>'将来負担比率（分子）の構造'!K$42</f>
        <v>8828</v>
      </c>
      <c r="I65" s="135"/>
      <c r="J65" s="135"/>
      <c r="K65" s="135">
        <f>'将来負担比率（分子）の構造'!L$42</f>
        <v>8303</v>
      </c>
      <c r="L65" s="135"/>
      <c r="M65" s="135"/>
      <c r="N65" s="135">
        <f>'将来負担比率（分子）の構造'!M$42</f>
        <v>7736</v>
      </c>
      <c r="O65" s="135"/>
      <c r="P65" s="135"/>
    </row>
    <row r="66" spans="1:16">
      <c r="A66" s="135" t="s">
        <v>25</v>
      </c>
      <c r="B66" s="135">
        <f>'将来負担比率（分子）の構造'!I$41</f>
        <v>46582</v>
      </c>
      <c r="C66" s="135"/>
      <c r="D66" s="135"/>
      <c r="E66" s="135">
        <f>'将来負担比率（分子）の構造'!J$41</f>
        <v>46808</v>
      </c>
      <c r="F66" s="135"/>
      <c r="G66" s="135"/>
      <c r="H66" s="135">
        <f>'将来負担比率（分子）の構造'!K$41</f>
        <v>48125</v>
      </c>
      <c r="I66" s="135"/>
      <c r="J66" s="135"/>
      <c r="K66" s="135">
        <f>'将来負担比率（分子）の構造'!L$41</f>
        <v>47141</v>
      </c>
      <c r="L66" s="135"/>
      <c r="M66" s="135"/>
      <c r="N66" s="135">
        <f>'将来負担比率（分子）の構造'!M$41</f>
        <v>46579</v>
      </c>
      <c r="O66" s="135"/>
      <c r="P66" s="135"/>
    </row>
    <row r="67" spans="1:16">
      <c r="A67" s="135" t="s">
        <v>63</v>
      </c>
      <c r="B67" s="135" t="e">
        <f>NA()</f>
        <v>#N/A</v>
      </c>
      <c r="C67" s="135">
        <f>IF(ISNUMBER('将来負担比率（分子）の構造'!I$52), IF('将来負担比率（分子）の構造'!I$52 &lt; 0, 0, '将来負担比率（分子）の構造'!I$52), NA())</f>
        <v>20658</v>
      </c>
      <c r="D67" s="135" t="e">
        <f>NA()</f>
        <v>#N/A</v>
      </c>
      <c r="E67" s="135" t="e">
        <f>NA()</f>
        <v>#N/A</v>
      </c>
      <c r="F67" s="135">
        <f>IF(ISNUMBER('将来負担比率（分子）の構造'!J$52), IF('将来負担比率（分子）の構造'!J$52 &lt; 0, 0, '将来負担比率（分子）の構造'!J$52), NA())</f>
        <v>28178</v>
      </c>
      <c r="G67" s="135" t="e">
        <f>NA()</f>
        <v>#N/A</v>
      </c>
      <c r="H67" s="135" t="e">
        <f>NA()</f>
        <v>#N/A</v>
      </c>
      <c r="I67" s="135">
        <f>IF(ISNUMBER('将来負担比率（分子）の構造'!K$52), IF('将来負担比率（分子）の構造'!K$52 &lt; 0, 0, '将来負担比率（分子）の構造'!K$52), NA())</f>
        <v>23435</v>
      </c>
      <c r="J67" s="135" t="e">
        <f>NA()</f>
        <v>#N/A</v>
      </c>
      <c r="K67" s="135" t="e">
        <f>NA()</f>
        <v>#N/A</v>
      </c>
      <c r="L67" s="135">
        <f>IF(ISNUMBER('将来負担比率（分子）の構造'!L$52), IF('将来負担比率（分子）の構造'!L$52 &lt; 0, 0, '将来負担比率（分子）の構造'!L$52), NA())</f>
        <v>21119</v>
      </c>
      <c r="M67" s="135" t="e">
        <f>NA()</f>
        <v>#N/A</v>
      </c>
      <c r="N67" s="135" t="e">
        <f>NA()</f>
        <v>#N/A</v>
      </c>
      <c r="O67" s="135">
        <f>IF(ISNUMBER('将来負担比率（分子）の構造'!M$52), IF('将来負担比率（分子）の構造'!M$52 &lt; 0, 0, '将来負担比率（分子）の構造'!M$52), NA())</f>
        <v>18099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服部 和敏</cp:lastModifiedBy>
  <cp:lastPrinted>2017-04-12T01:33:51Z</cp:lastPrinted>
  <dcterms:created xsi:type="dcterms:W3CDTF">2017-02-15T19:32:02Z</dcterms:created>
  <dcterms:modified xsi:type="dcterms:W3CDTF">2017-04-12T01:47:25Z</dcterms:modified>
  <cp:category/>
</cp:coreProperties>
</file>