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庶務\平成29年度\県からの調査\（0512期限）平成27年度財政状況資料集（追加分）の作成及び提出について\提出資料\"/>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A7" i="11" l="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BE35" i="9"/>
  <c r="AM35" i="9"/>
  <c r="CO34" i="9"/>
  <c r="CO35" i="9" s="1"/>
  <c r="BW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<sst xmlns="http://schemas.openxmlformats.org/spreadsheetml/2006/main" count="1049" uniqueCount="574">
  <si>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</si>
  <si>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</si>
  <si>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</si>
  <si>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</si>
  <si>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</si>
  <si>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</si>
  <si>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</si>
  <si>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</si>
  <si>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</si>
  <si>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</si>
  <si>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</si>
  <si>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</si>
  <si>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</si>
  <si>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</si>
  <si>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</si>
  <si>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</si>
  <si>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</si>
  <si>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</si>
  <si>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</si>
  <si>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</si>
  <si>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</si>
  <si>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</si>
  <si>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</si>
  <si>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</si>
  <si>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</si>
  <si>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</si>
  <si>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</si>
  <si>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</si>
  <si>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</si>
  <si>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</si>
  <si>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</si>
  <si>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</si>
  <si>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</si>
  <si>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</si>
  <si>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</si>
  <si>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</si>
  <si>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</si>
  <si>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</si>
  <si>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</si>
  <si>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</si>
  <si>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</si>
  <si>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</si>
  <si>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</si>
  <si>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</si>
  <si>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</si>
  <si>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</si>
  <si>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</si>
  <si>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</si>
  <si>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</si>
  <si>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</si>
  <si>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</si>
  <si>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</si>
  <si>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</si>
  <si>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</si>
  <si>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</si>
  <si>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</si>
  <si>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</si>
  <si>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</si>
  <si>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</si>
  <si>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</si>
  <si>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</si>
  <si>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</si>
  <si>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</si>
  <si>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</si>
  <si>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</si>
  <si>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</si>
  <si>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</si>
  <si>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</si>
  <si>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</si>
  <si>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</si>
  <si>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</si>
  <si>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</si>
  <si>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</si>
  <si>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</si>
  <si>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</si>
  <si>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</si>
  <si>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</si>
  <si>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</si>
  <si>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</si>
  <si>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</si>
  <si>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</si>
  <si>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</si>
  <si>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</si>
  <si>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</si>
  <si>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</si>
  <si>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</si>
  <si>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</si>
  <si>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</si>
  <si>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</si>
  <si>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</si>
  <si>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</si>
  <si>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</si>
  <si>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</si>
  <si>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</si>
  <si>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</si>
  <si>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</si>
  <si>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</si>
  <si>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</si>
  <si>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</si>
  <si>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</si>
  <si>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</si>
  <si>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</si>
  <si>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</si>
  <si>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</si>
  <si>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</si>
  <si>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</si>
  <si>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</si>
  <si>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</si>
  <si>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</si>
  <si>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</si>
  <si>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</si>
  <si>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</si>
  <si>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</si>
  <si>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</si>
  <si>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</si>
  <si>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</si>
  <si>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</si>
  <si>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</si>
  <si>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</si>
  <si>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</si>
  <si>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</si>
  <si>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</si>
  <si>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</si>
  <si>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</si>
  <si>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</si>
  <si>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</si>
  <si>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</si>
  <si>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</si>
  <si>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</si>
  <si>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</si>
  <si>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</si>
  <si>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</si>
  <si>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</si>
  <si>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</si>
  <si>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</si>
  <si>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</si>
  <si>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</si>
  <si>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</si>
  <si>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</si>
  <si>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</si>
  <si>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</si>
  <si>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</si>
  <si>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</si>
  <si>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</si>
  <si>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</si>
  <si>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</si>
  <si>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</si>
  <si>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</si>
  <si>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</si>
  <si>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</si>
  <si>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</si>
  <si>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</si>
  <si>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</si>
  <si>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</si>
  <si>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</si>
  <si>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</si>
  <si>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</si>
  <si>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</si>
  <si>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</si>
  <si>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</si>
  <si>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</si>
  <si>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</si>
  <si>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</si>
  <si>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</si>
  <si>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</si>
  <si>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</si>
  <si>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</si>
  <si>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</si>
  <si>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</si>
  <si>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</si>
  <si>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</si>
  <si>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</si>
  <si>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</si>
  <si>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</si>
  <si>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</si>
  <si>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</si>
  <si>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</si>
  <si>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</si>
  <si>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</si>
  <si>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</si>
  <si>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</si>
  <si>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</si>
  <si>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</si>
  <si>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</si>
  <si>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</si>
  <si>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</si>
  <si>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</si>
  <si>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</si>
  <si>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</si>
  <si>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</si>
  <si>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</si>
  <si>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</si>
  <si>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</si>
  <si>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静岡県三島市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</si>
  <si>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</si>
  <si>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</si>
  <si>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</si>
  <si>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</si>
  <si>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</si>
  <si>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</si>
  <si>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</si>
  <si>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</si>
  <si>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</si>
  <si>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</si>
  <si>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</si>
  <si>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</si>
  <si>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</si>
  <si>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</si>
  <si>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</si>
  <si>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</si>
  <si>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</si>
  <si>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</si>
  <si>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</si>
  <si>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</si>
  <si>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</si>
  <si>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</si>
  <si>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</si>
  <si>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</si>
  <si>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</si>
  <si>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</si>
  <si>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</si>
  <si>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</si>
  <si>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</si>
  <si>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</si>
  <si>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</si>
  <si>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</si>
  <si>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</si>
  <si>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</si>
  <si>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</si>
  <si>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</si>
  <si>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</si>
  <si>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</si>
  <si>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</si>
  <si>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</si>
  <si>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</si>
  <si>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</si>
  <si>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</si>
  <si>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</si>
  <si>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</si>
  <si>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</si>
  <si>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</si>
  <si>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</si>
  <si>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</si>
  <si>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</si>
  <si>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</si>
  <si>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</si>
  <si>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</si>
  <si>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</si>
  <si>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</si>
  <si>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</si>
  <si>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</si>
  <si>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</si>
  <si>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</si>
  <si>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</si>
  <si>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</si>
  <si>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</si>
  <si>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</si>
  <si>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</si>
  <si>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</si>
  <si>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</si>
  <si>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</si>
  <si>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</si>
  <si>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</si>
  <si>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</si>
  <si>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</si>
  <si>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</si>
  <si>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</si>
  <si>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</si>
  <si>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</si>
  <si>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</si>
  <si>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</si>
  <si>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</si>
  <si>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</si>
  <si>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</si>
  <si>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</si>
  <si>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</si>
  <si>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</si>
  <si>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</si>
  <si>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</si>
  <si>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</si>
  <si>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</si>
  <si>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</si>
  <si>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</si>
  <si>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</si>
  <si>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</si>
  <si>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</si>
  <si>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</si>
  <si>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</si>
  <si>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</si>
  <si>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</si>
  <si>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</si>
  <si>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</si>
  <si>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</si>
  <si>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</si>
  <si>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</si>
  <si>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</si>
  <si>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</si>
  <si>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</si>
  <si>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</si>
  <si>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</si>
  <si>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</si>
  <si>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</si>
  <si>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</si>
  <si>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</si>
  <si>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</si>
  <si>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</si>
  <si>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</si>
  <si>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</si>
  <si>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</si>
  <si>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</si>
  <si>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</si>
  <si>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</si>
  <si>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</si>
  <si>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</si>
  <si>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</si>
  <si>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</si>
  <si>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</si>
  <si>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</si>
  <si>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</si>
  <si>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</si>
  <si>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</si>
  <si>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</si>
  <si>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</si>
  <si>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</si>
  <si>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</si>
  <si>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</si>
  <si>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</si>
  <si>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</si>
  <si>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</si>
  <si>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</si>
  <si>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</si>
  <si>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</si>
  <si>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</si>
  <si>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</si>
  <si>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</si>
  <si>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</si>
  <si>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</si>
  <si>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</si>
  <si>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</si>
  <si>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</si>
  <si>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</si>
  <si>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静岡県三島市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</si>
  <si>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</si>
  <si>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</si>
  <si>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</si>
  <si>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</si>
  <si>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</si>
  <si>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</si>
  <si>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</si>
  <si>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</si>
  <si>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</si>
  <si>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</si>
  <si>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</si>
  <si>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</si>
  <si>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</si>
  <si>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</si>
  <si>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</si>
  <si>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</si>
  <si>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</si>
  <si>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</si>
  <si>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</si>
  <si>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</si>
  <si>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</si>
  <si>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</si>
  <si>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</si>
  <si>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</si>
  <si>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</si>
  <si>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</si>
  <si>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</si>
  <si>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</si>
  <si>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</si>
  <si>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</si>
  <si>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</si>
  <si>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</si>
  <si>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</si>
  <si>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</si>
  <si>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</si>
  <si>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</si>
  <si>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</si>
  <si>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</si>
  <si>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</si>
  <si>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</si>
  <si>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</si>
  <si>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</si>
  <si>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</si>
  <si>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</si>
  <si>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</si>
  <si>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</si>
  <si>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</si>
  <si>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</si>
  <si>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</si>
  <si>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</si>
  <si>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</si>
  <si>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</si>
  <si>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</si>
  <si>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</si>
  <si>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</si>
  <si>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</si>
  <si>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</si>
  <si>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</si>
  <si>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</si>
  <si>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</si>
  <si>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</si>
  <si>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</si>
  <si>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</si>
  <si>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</si>
  <si>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</si>
  <si>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</si>
  <si>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</si>
  <si>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</si>
  <si>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</si>
  <si>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</si>
  <si>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</si>
  <si>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</si>
  <si>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</si>
  <si>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</si>
  <si>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</si>
  <si>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</si>
  <si>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</si>
  <si>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</si>
  <si>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</si>
  <si>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</si>
  <si>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</si>
  <si>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</si>
  <si>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</si>
  <si>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</si>
  <si>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</si>
  <si>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</si>
  <si>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</si>
  <si>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</si>
  <si>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</si>
  <si>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</si>
  <si>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</si>
  <si>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</si>
  <si>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</si>
  <si>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</si>
  <si>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</si>
  <si>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</si>
  <si>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</si>
  <si>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</si>
  <si>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</si>
  <si>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</si>
  <si>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</si>
  <si>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</si>
  <si>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</si>
  <si>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</si>
  <si>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</si>
  <si>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</si>
  <si>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</si>
  <si>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</si>
  <si>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</si>
  <si>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</si>
  <si>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</si>
  <si>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</si>
  <si>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</si>
  <si>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</si>
  <si>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</si>
  <si>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</si>
  <si>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</si>
  <si>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</si>
  <si>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</si>
  <si>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</si>
  <si>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</si>
  <si>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</si>
  <si>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</si>
  <si>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</si>
  <si>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</si>
  <si>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</si>
  <si>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</si>
  <si>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</si>
  <si>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</si>
  <si>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</si>
  <si>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</si>
  <si>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</si>
  <si>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</si>
  <si>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</si>
  <si>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</si>
  <si>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</si>
  <si>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</si>
  <si>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</si>
  <si>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</si>
  <si>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</si>
  <si>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</si>
  <si>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</si>
  <si>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</si>
  <si>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</si>
  <si>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</si>
  <si>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</si>
  <si>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</si>
  <si>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</si>
  <si>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</si>
  <si>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</si>
  <si>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</si>
  <si>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</si>
  <si>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</si>
  <si>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</si>
  <si>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</si>
  <si>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</si>
  <si>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</si>
  <si>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</si>
  <si>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</si>
  <si>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</si>
  <si>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</si>
  <si>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</si>
  <si>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</si>
  <si>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</si>
  <si>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</si>
  <si>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</si>
  <si>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</si>
  <si>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</si>
  <si>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</si>
  <si>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</si>
  <si>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</si>
  <si>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</si>
  <si>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</si>
  <si>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</si>
  <si>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</si>
  <si>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</si>
  <si>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</si>
  <si>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</si>
  <si>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</si>
  <si>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</si>
  <si>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</si>
  <si>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</si>
  <si>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</si>
  <si>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</si>
  <si>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</si>
  <si>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</si>
  <si>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</si>
  <si>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</si>
  <si>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</si>
  <si>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</si>
  <si>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</si>
  <si>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0.13</t>
  </si>
  <si>
    <t>▲ 1.53</t>
  </si>
  <si>
    <t>▲ 1.06</t>
  </si>
  <si>
    <t>一般会計</t>
  </si>
  <si>
    <t>水道事業会計</t>
  </si>
  <si>
    <t>国民健康保険特別会計</t>
  </si>
  <si>
    <t>介護保険特別会計</t>
  </si>
  <si>
    <t>下水道事業特別会計</t>
  </si>
  <si>
    <t>後期高齢者医療特別会計</t>
  </si>
  <si>
    <t>駐車場事業特別会計</t>
  </si>
  <si>
    <t>墓園事業特別会計</t>
  </si>
  <si>
    <t>その他会計（赤字）</t>
  </si>
  <si>
    <t>その他会計（黒字）</t>
  </si>
  <si>
    <t>-</t>
    <phoneticPr fontId="2"/>
  </si>
  <si>
    <t>‐</t>
    <phoneticPr fontId="2"/>
  </si>
  <si>
    <t>三島函南広域行政組合</t>
    <rPh sb="0" eb="2">
      <t>ミシマ</t>
    </rPh>
    <rPh sb="2" eb="4">
      <t>カンナミ</t>
    </rPh>
    <rPh sb="4" eb="6">
      <t>コウイキ</t>
    </rPh>
    <rPh sb="6" eb="8">
      <t>ギョウセイ</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</si>
  <si>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</si>
  <si>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</si>
  <si>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富士山南東消防組合</t>
    <rPh sb="0" eb="3">
      <t>フジサン</t>
    </rPh>
    <rPh sb="3" eb="5">
      <t>ナントウ</t>
    </rPh>
    <rPh sb="5" eb="7">
      <t>ショウボウ</t>
    </rPh>
    <rPh sb="7" eb="9">
      <t>クミアイ</t>
    </rPh>
    <phoneticPr fontId="2"/>
  </si>
  <si>
    <t>箱根山御山組合</t>
    <rPh sb="0" eb="2">
      <t>ハコネ</t>
    </rPh>
    <rPh sb="2" eb="3">
      <t>サン</t>
    </rPh>
    <rPh sb="3" eb="5">
      <t>オヤマ</t>
    </rPh>
    <rPh sb="5" eb="7">
      <t>クミアイ</t>
    </rPh>
    <phoneticPr fontId="2"/>
  </si>
  <si>
    <t>三島市外五ヶ市町箱根山組合</t>
    <rPh sb="0" eb="3">
      <t>ミシマシ</t>
    </rPh>
    <rPh sb="3" eb="4">
      <t>ホカ</t>
    </rPh>
    <rPh sb="4" eb="5">
      <t>５</t>
    </rPh>
    <rPh sb="6" eb="7">
      <t>シ</t>
    </rPh>
    <rPh sb="7" eb="8">
      <t>マチ</t>
    </rPh>
    <rPh sb="8" eb="10">
      <t>ハコネ</t>
    </rPh>
    <rPh sb="10" eb="11">
      <t>サン</t>
    </rPh>
    <rPh sb="11" eb="13">
      <t>クミアイ</t>
    </rPh>
    <phoneticPr fontId="2"/>
  </si>
  <si>
    <t>三島市外三ヶ市町箱根山林組合</t>
    <rPh sb="0" eb="3">
      <t>ミシマシ</t>
    </rPh>
    <rPh sb="3" eb="4">
      <t>ホカ</t>
    </rPh>
    <rPh sb="4" eb="5">
      <t>３</t>
    </rPh>
    <rPh sb="6" eb="7">
      <t>シ</t>
    </rPh>
    <rPh sb="7" eb="8">
      <t>マチ</t>
    </rPh>
    <rPh sb="8" eb="10">
      <t>ハコネ</t>
    </rPh>
    <rPh sb="10" eb="12">
      <t>サンリン</t>
    </rPh>
    <rPh sb="12" eb="14">
      <t>クミアイ</t>
    </rPh>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</si>
  <si>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</si>
  <si>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</si>
  <si>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みしま街づくり</t>
    <rPh sb="3" eb="4">
      <t>マチ</t>
    </rPh>
    <phoneticPr fontId="2"/>
  </si>
  <si>
    <t>三島市土地開発公社</t>
    <rPh sb="0" eb="3">
      <t>ミシマシ</t>
    </rPh>
    <rPh sb="3" eb="5">
      <t>トチ</t>
    </rPh>
    <rPh sb="5" eb="7">
      <t>カイハツ</t>
    </rPh>
    <rPh sb="7" eb="9">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</si>
  <si>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</si>
  <si>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</si>
  <si>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</si>
  <si>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</si>
  <si>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</si>
  <si>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</si>
  <si>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</si>
  <si>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</si>
  <si>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</si>
  <si>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</si>
  <si>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</si>
  <si>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</si>
  <si>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</si>
  <si>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</si>
  <si>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実質公債費比率は減少し改善傾向にあるものの、将来負担比率は前年度から4.7ポイント高くなった。将来負担比率が高くなった主な要因としては、ごみ処理施設の改修等による地方債現在高の増加
や各種基金の取崩しによる充当可能基金額の減少が考えられる。この地方債の償還は平成31年度から始まるため、今後実質公債費比率が上昇していくことが想定される。これらのことから、市債の圧
縮に努めるため投資的事業については取捨選択を行い、市債の新規発行額を計画的に管理していく。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</si>
</sst>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39665</c:v>
                </c:pt>
                <c:pt idx="1">
                  <c:v>28038</c:v>
                </c:pt>
                <c:pt idx="2">
                  <c:v>30144</c:v>
                </c:pt>
                <c:pt idx="3">
                  <c:v>46566</c:v>
                </c:pt>
                <c:pt idx="4">
                  <c:v>41003</c:v>
                </c:pt>
              </c:numCache>
            </c:numRef>
          </c:val>
          <c:smooth val="0"/>
        </c:ser>
        <c:dLbls>
          <c:showLegendKey val="0"/>
          <c:showVal val="0"/>
          <c:showCatName val="0"/>
          <c:showSerName val="0"/>
          <c:showPercent val="0"/>
          <c:showBubbleSize val="0"/>
        </c:dLbls>
        <c:marker val="1"/>
        <c:smooth val="0"/>
        <c:axId val="161050336"/>
        <c:axId val="161050728"/>
      </c:lineChart>
      <c:catAx>
        <c:axId val="16105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50728"/>
        <c:crosses val="autoZero"/>
        <c:auto val="1"/>
        <c:lblAlgn val="ctr"/>
        <c:lblOffset val="100"/>
        <c:tickLblSkip val="1"/>
        <c:tickMarkSkip val="1"/>
        <c:noMultiLvlLbl val="0"/>
      </c:catAx>
      <c:valAx>
        <c:axId val="1610507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5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c:v>
                </c:pt>
                <c:pt idx="1">
                  <c:v>2.13</c:v>
                </c:pt>
                <c:pt idx="2">
                  <c:v>3.7</c:v>
                </c:pt>
                <c:pt idx="3">
                  <c:v>2.37</c:v>
                </c:pt>
                <c:pt idx="4">
                  <c:v>5.0599999999999996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6.37</c:v>
                </c:pt>
                <c:pt idx="1">
                  <c:v>6.31</c:v>
                </c:pt>
                <c:pt idx="2">
                  <c:v>6.39</c:v>
                </c:pt>
                <c:pt idx="3">
                  <c:v>6.61</c:v>
                </c:pt>
                <c:pt idx="4">
                  <c:v>6.54</c:v>
                </c:pt>
              </c:numCache>
            </c:numRef>
          </c:val>
        </c:ser>
        <c:dLbls>
          <c:showLegendKey val="0"/>
          <c:showVal val="0"/>
          <c:showCatName val="0"/>
          <c:showSerName val="0"/>
          <c:showPercent val="0"/>
          <c:showBubbleSize val="0"/>
        </c:dLbls>
        <c:gapWidth val="250"/>
        <c:overlap val="100"/>
        <c:axId val="385234048"/>
        <c:axId val="385234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-0.13</c:v>
                </c:pt>
                <c:pt idx="1">
                  <c:v>-1.53</c:v>
                </c:pt>
                <c:pt idx="2">
                  <c:v>1.74</c:v>
                </c:pt>
                <c:pt idx="3">
                  <c:v>-1.06</c:v>
                </c:pt>
                <c:pt idx="4">
                  <c:v>2.72</c:v>
                </c:pt>
              </c:numCache>
            </c:numRef>
          </c:val>
          <c:smooth val="0"/>
        </c:ser>
        <c:dLbls>
          <c:showLegendKey val="0"/>
          <c:showVal val="0"/>
          <c:showCatName val="0"/>
          <c:showSerName val="0"/>
          <c:showPercent val="0"/>
          <c:showBubbleSize val="0"/>
        </c:dLbls>
        <c:marker val="1"/>
        <c:smooth val="0"/>
        <c:axId val="385234048"/>
        <c:axId val="385234440"/>
      </c:lineChart>
      <c:catAx>
        <c:axId val="3852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234440"/>
        <c:crosses val="autoZero"/>
        <c:auto val="1"/>
        <c:lblAlgn val="ctr"/>
        <c:lblOffset val="100"/>
        <c:tickLblSkip val="1"/>
        <c:tickMarkSkip val="1"/>
        <c:noMultiLvlLbl val="0"/>
      </c:catAx>
      <c:valAx>
        <c:axId val="38523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2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0.04</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0.18</c:v>
                </c:pt>
                <c:pt idx="4">
                  <c:v>#N/A</c:v>
                </c:pt>
                <c:pt idx="5">
                  <c:v>0.01</c:v>
                </c:pt>
                <c:pt idx="6">
                  <c:v>#N/A</c:v>
                </c:pt>
                <c:pt idx="7">
                  <c:v>0.02</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0.19</c:v>
                </c:pt>
                <c:pt idx="4">
                  <c:v>#N/A</c:v>
                </c:pt>
                <c:pt idx="5">
                  <c:v>0.24</c:v>
                </c:pt>
                <c:pt idx="6">
                  <c:v>#N/A</c:v>
                </c:pt>
                <c:pt idx="7">
                  <c:v>0.17</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0.41</c:v>
                </c:pt>
                <c:pt idx="4">
                  <c:v>#N/A</c:v>
                </c:pt>
                <c:pt idx="5">
                  <c:v>0.8</c:v>
                </c:pt>
                <c:pt idx="6">
                  <c:v>#N/A</c:v>
                </c:pt>
                <c:pt idx="7">
                  <c:v>0.88</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c:v>
                </c:pt>
                <c:pt idx="2">
                  <c:v>#N/A</c:v>
                </c:pt>
                <c:pt idx="3">
                  <c:v>3.49</c:v>
                </c:pt>
                <c:pt idx="4">
                  <c:v>#N/A</c:v>
                </c:pt>
                <c:pt idx="5">
                  <c:v>2.86</c:v>
                </c:pt>
                <c:pt idx="6">
                  <c:v>#N/A</c:v>
                </c:pt>
                <c:pt idx="7">
                  <c:v>1.23</c:v>
                </c:pt>
                <c:pt idx="8">
                  <c:v>#N/A</c:v>
                </c:pt>
                <c:pt idx="9">
                  <c:v>1.45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8.8699999999999992</c:v>
                </c:pt>
                <c:pt idx="2">
                  <c:v>#N/A</c:v>
                </c:pt>
                <c:pt idx="3">
                  <c:v>8.36</c:v>
                </c:pt>
                <c:pt idx="4">
                  <c:v>#N/A</c:v>
                </c:pt>
                <c:pt idx="5">
                  <c:v>8.18</c:v>
                </c:pt>
                <c:pt idx="6">
                  <c:v>#N/A</c:v>
                </c:pt>
                <c:pt idx="7">
                  <c:v>5.87</c:v>
                </c:pt>
                <c:pt idx="8">
                  <c:v>#N/A</c:v>
                </c:pt>
                <c:pt idx="9">
                  <c:v>4.54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3.66</c:v>
                </c:pt>
                <c:pt idx="2">
                  <c:v>#N/A</c:v>
                </c:pt>
                <c:pt idx="3">
                  <c:v>2.1</c:v>
                </c:pt>
                <c:pt idx="4">
                  <c:v>#N/A</c:v>
                </c:pt>
                <c:pt idx="5">
                  <c:v>3.66</c:v>
                </c:pt>
                <c:pt idx="6">
                  <c:v>#N/A</c:v>
                </c:pt>
                <c:pt idx="7">
                  <c:v>2.35</c:v>
                </c:pt>
                <c:pt idx="8">
                  <c:v>#N/A</c:v>
                </c:pt>
                <c:pt idx="9">
                  <c:v>5.0199999999999996</c:v>
                </c:pt>
              </c:numCache>
            </c:numRef>
          </c:val>
        </c:ser>
        <c:dLbls>
          <c:showLegendKey val="0"/>
          <c:showVal val="0"/>
          <c:showCatName val="0"/>
          <c:showSerName val="0"/>
          <c:showPercent val="0"/>
          <c:showBubbleSize val="0"/>
        </c:dLbls>
        <c:gapWidth val="150"/>
        <c:overlap val="100"/>
        <c:axId val="385235224"/>
        <c:axId val="385235616"/>
      </c:barChart>
      <c:catAx>
        <c:axId val="3852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235616"/>
        <c:crosses val="autoZero"/>
        <c:auto val="1"/>
        <c:lblAlgn val="ctr"/>
        <c:lblOffset val="100"/>
        <c:tickLblSkip val="1"/>
        <c:tickMarkSkip val="1"/>
        <c:noMultiLvlLbl val="0"/>
      </c:catAx>
      <c:valAx>
        <c:axId val="3852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23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3124</c:v>
                </c:pt>
                <c:pt idx="5">
                  <c:v>3216</c:v>
                </c:pt>
                <c:pt idx="8">
                  <c:v>3249</c:v>
                </c:pt>
                <c:pt idx="11">
                  <c:v>3432</c:v>
                </c:pt>
                <c:pt idx="14">
                  <c:v>3270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24</c:v>
                </c:pt>
                <c:pt idx="6">
                  <c:v>20</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6</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830</c:v>
                </c:pt>
                <c:pt idx="3">
                  <c:v>830</c:v>
                </c:pt>
                <c:pt idx="6">
                  <c:v>817</c:v>
                </c:pt>
                <c:pt idx="9">
                  <c:v>806</c:v>
                </c:pt>
                <c:pt idx="12">
                  <c:v>785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3624</c:v>
                </c:pt>
                <c:pt idx="3">
                  <c:v>3633</c:v>
                </c:pt>
                <c:pt idx="6">
                  <c:v>3716</c:v>
                </c:pt>
                <c:pt idx="9">
                  <c:v>3689</c:v>
                </c:pt>
                <c:pt idx="12">
                  <c:v>3685</c:v>
                </c:pt>
              </c:numCache>
            </c:numRef>
          </c:val>
        </c:ser>
        <c:dLbls>
          <c:showLegendKey val="0"/>
          <c:showVal val="0"/>
          <c:showCatName val="0"/>
          <c:showSerName val="0"/>
          <c:showPercent val="0"/>
          <c:showBubbleSize val="0"/>
        </c:dLbls>
        <c:gapWidth val="100"/>
        <c:overlap val="100"/>
        <c:axId val="380731368"/>
        <c:axId val="38073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1372</c:v>
                </c:pt>
                <c:pt idx="2">
                  <c:v>#N/A</c:v>
                </c:pt>
                <c:pt idx="3">
                  <c:v>#N/A</c:v>
                </c:pt>
                <c:pt idx="4">
                  <c:v>1277</c:v>
                </c:pt>
                <c:pt idx="5">
                  <c:v>#N/A</c:v>
                </c:pt>
                <c:pt idx="6">
                  <c:v>#N/A</c:v>
                </c:pt>
                <c:pt idx="7">
                  <c:v>1304</c:v>
                </c:pt>
                <c:pt idx="8">
                  <c:v>#N/A</c:v>
                </c:pt>
                <c:pt idx="9">
                  <c:v>#N/A</c:v>
                </c:pt>
                <c:pt idx="10">
                  <c:v>1081</c:v>
                </c:pt>
                <c:pt idx="11">
                  <c:v>#N/A</c:v>
                </c:pt>
                <c:pt idx="12">
                  <c:v>#N/A</c:v>
                </c:pt>
                <c:pt idx="13">
                  <c:v>1218</c:v>
                </c:pt>
                <c:pt idx="14">
                  <c:v>#N/A</c:v>
                </c:pt>
              </c:numCache>
            </c:numRef>
          </c:val>
          <c:smooth val="0"/>
        </c:ser>
        <c:dLbls>
          <c:showLegendKey val="0"/>
          <c:showVal val="0"/>
          <c:showCatName val="0"/>
          <c:showSerName val="0"/>
          <c:showPercent val="0"/>
          <c:showBubbleSize val="0"/>
        </c:dLbls>
        <c:marker val="1"/>
        <c:smooth val="0"/>
        <c:axId val="380731368"/>
        <c:axId val="380731760"/>
      </c:lineChart>
      <c:catAx>
        <c:axId val="38073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731760"/>
        <c:crosses val="autoZero"/>
        <c:auto val="1"/>
        <c:lblAlgn val="ctr"/>
        <c:lblOffset val="100"/>
        <c:tickLblSkip val="1"/>
        <c:tickMarkSkip val="1"/>
        <c:noMultiLvlLbl val="0"/>
      </c:catAx>
      <c:valAx>
        <c:axId val="38073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3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28757</c:v>
                </c:pt>
                <c:pt idx="5">
                  <c:v>29136</c:v>
                </c:pt>
                <c:pt idx="8">
                  <c:v>29533</c:v>
                </c:pt>
                <c:pt idx="11">
                  <c:v>30182</c:v>
                </c:pt>
                <c:pt idx="14">
                  <c:v>29975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21913</c:v>
                </c:pt>
                <c:pt idx="5">
                  <c:v>21949</c:v>
                </c:pt>
                <c:pt idx="8">
                  <c:v>21842</c:v>
                </c:pt>
                <c:pt idx="11">
                  <c:v>21884</c:v>
                </c:pt>
                <c:pt idx="14">
                  <c:v>21501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3502</c:v>
                </c:pt>
                <c:pt idx="5">
                  <c:v>3372</c:v>
                </c:pt>
                <c:pt idx="8">
                  <c:v>3265</c:v>
                </c:pt>
                <c:pt idx="11">
                  <c:v>3441</c:v>
                </c:pt>
                <c:pt idx="14">
                  <c:v>2996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7725</c:v>
                </c:pt>
                <c:pt idx="3">
                  <c:v>7272</c:v>
                </c:pt>
                <c:pt idx="6">
                  <c:v>6625</c:v>
                </c:pt>
                <c:pt idx="9">
                  <c:v>5856</c:v>
                </c:pt>
                <c:pt idx="12">
                  <c:v>5301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10882</c:v>
                </c:pt>
                <c:pt idx="3">
                  <c:v>10449</c:v>
                </c:pt>
                <c:pt idx="6">
                  <c:v>10059</c:v>
                </c:pt>
                <c:pt idx="9">
                  <c:v>9719</c:v>
                </c:pt>
                <c:pt idx="12">
                  <c:v>9452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3918</c:v>
                </c:pt>
                <c:pt idx="3">
                  <c:v>4032</c:v>
                </c:pt>
                <c:pt idx="6">
                  <c:v>4057</c:v>
                </c:pt>
                <c:pt idx="9">
                  <c:v>4060</c:v>
                </c:pt>
                <c:pt idx="12">
                  <c:v>4372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37614</c:v>
                </c:pt>
                <c:pt idx="3">
                  <c:v>37793</c:v>
                </c:pt>
                <c:pt idx="6">
                  <c:v>37939</c:v>
                </c:pt>
                <c:pt idx="9">
                  <c:v>38663</c:v>
                </c:pt>
                <c:pt idx="12">
                  <c:v>39082</c:v>
                </c:pt>
              </c:numCache>
            </c:numRef>
          </c:val>
        </c:ser>
        <c:dLbls>
          <c:showLegendKey val="0"/>
          <c:showVal val="0"/>
          <c:showCatName val="0"/>
          <c:showSerName val="0"/>
          <c:showPercent val="0"/>
          <c:showBubbleSize val="0"/>
        </c:dLbls>
        <c:gapWidth val="100"/>
        <c:overlap val="100"/>
        <c:axId val="380732936"/>
        <c:axId val="38073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5974</c:v>
                </c:pt>
                <c:pt idx="2">
                  <c:v>#N/A</c:v>
                </c:pt>
                <c:pt idx="3">
                  <c:v>#N/A</c:v>
                </c:pt>
                <c:pt idx="4">
                  <c:v>5090</c:v>
                </c:pt>
                <c:pt idx="5">
                  <c:v>#N/A</c:v>
                </c:pt>
                <c:pt idx="6">
                  <c:v>#N/A</c:v>
                </c:pt>
                <c:pt idx="7">
                  <c:v>4041</c:v>
                </c:pt>
                <c:pt idx="8">
                  <c:v>#N/A</c:v>
                </c:pt>
                <c:pt idx="9">
                  <c:v>#N/A</c:v>
                </c:pt>
                <c:pt idx="10">
                  <c:v>2791</c:v>
                </c:pt>
                <c:pt idx="11">
                  <c:v>#N/A</c:v>
                </c:pt>
                <c:pt idx="12">
                  <c:v>#N/A</c:v>
                </c:pt>
                <c:pt idx="13">
                  <c:v>3734</c:v>
                </c:pt>
                <c:pt idx="14">
                  <c:v>#N/A</c:v>
                </c:pt>
              </c:numCache>
            </c:numRef>
          </c:val>
          <c:smooth val="0"/>
        </c:ser>
        <c:dLbls>
          <c:showLegendKey val="0"/>
          <c:showVal val="0"/>
          <c:showCatName val="0"/>
          <c:showSerName val="0"/>
          <c:showPercent val="0"/>
          <c:showBubbleSize val="0"/>
        </c:dLbls>
        <c:marker val="1"/>
        <c:smooth val="0"/>
        <c:axId val="380732936"/>
        <c:axId val="380733328"/>
      </c:lineChart>
      <c:catAx>
        <c:axId val="38073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733328"/>
        <c:crosses val="autoZero"/>
        <c:auto val="1"/>
        <c:lblAlgn val="ctr"/>
        <c:lblOffset val="100"/>
        <c:tickLblSkip val="1"/>
        <c:tickMarkSkip val="1"/>
        <c:noMultiLvlLbl val="0"/>
      </c:catAx>
      <c:valAx>
        <c:axId val="38073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3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{EC23AABB-D9D2-4948-BEF1-3B926B21B9C6}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{48FF3650-A4A8-4D82-9891-CAC16FE19805}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{76DB482E-FBE4-4A4A-B2D8-DFF153A3AA50}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{6A8CE040-FF3D-41C3-BA58-5F54E8819121}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{DDA4A918-6E5E-43EE-A5AD-29027FE2C4CE}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{541900D6-EC16-470F-B1AD-B72BFA45C42E}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{DDFCC313-1C54-4176-9CA9-B18D4D3C3802}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{11D53160-FB7D-46EB-8ADB-8C4658CBD5BB}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{B76FE45B-0568-441B-9DB0-3FA23B5D6AFF}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{E5B27979-9976-4D09-9FAA-2C71141DD804}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0734112"/>
        <c:axId val="393023920"/>
      </c:scatterChart>
      <c:valAx>
        <c:axId val="38073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023920"/>
        <c:crosses val="autoZero"/>
        <c:crossBetween val="midCat"/>
      </c:valAx>
      <c:valAx>
        <c:axId val="393023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73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{3F1200AF-B65A-4984-AF7E-5FCDC576DA01}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{C6C94ADC-973F-486E-9EDC-8F8903A7D15D}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{E22D5A09-73F7-48AA-9F53-4D9F7906F39F}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{4646C773-F630-44B7-B0AF-4A8ABA6EBB3B}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{12438395-7E40-46C4-AD4D-9CE24E895A9E}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7.8</c:v>
                </c:pt>
                <c:pt idx="2">
                  <c:v>7.2</c:v>
                </c:pt>
                <c:pt idx="3">
                  <c:v>6.6</c:v>
                </c:pt>
                <c:pt idx="4">
                  <c:v>6.4</c:v>
                </c:pt>
              </c:numCache>
            </c:numRef>
          </c:xVal>
          <c:yVal>
            <c:numRef>
              <c:f>公会計指標分析・財政指標組合せ分析表!$K$73:$O$73</c:f>
              <c:numCache>
                <c:formatCode>#,##0.0;"▲ "#,##0.0</c:formatCode>
                <c:ptCount val="5"/>
                <c:pt idx="0">
                  <c:v>33</c:v>
                </c:pt>
                <c:pt idx="1">
                  <c:v>27.9</c:v>
                </c:pt>
                <c:pt idx="2">
                  <c:v>21.9</c:v>
                </c:pt>
                <c:pt idx="3">
                  <c:v>15.2</c:v>
                </c:pt>
                <c:pt idx="4">
                  <c:v>19.899999999999999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{F47A29FB-3C5D-424A-8D13-B34DA2E10169}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{5D27FDE0-E984-4663-94E5-879DA0A45216}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{1EC6F2F9-AB98-4F85-A854-1CC2BAFAB770}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{E72FBF19-66D9-48AC-A371-B0038F0FDA23}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{DDBBF14B-3A35-4512-B5B0-84A22C79876F}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mooth val="0"/>
        </c:ser>
        <c:dLbls>
          <c:showLegendKey val="0"/>
          <c:showVal val="0"/>
          <c:showCatName val="0"/>
          <c:showSerName val="0"/>
          <c:showPercent val="0"/>
          <c:showBubbleSize val="0"/>
        </c:dLbls>
        <c:axId val="380730976"/>
        <c:axId val="380730584"/>
      </c:scatterChart>
      <c:valAx>
        <c:axId val="380730976"/>
        <c:scaling>
          <c:orientation val="minMax"/>
          <c:max val="8.6999999999999993"/>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730584"/>
        <c:crosses val="autoZero"/>
        <c:crossBetween val="midCat"/>
      </c:valAx>
      <c:valAx>
        <c:axId val="380730584"/>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73097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年度の財政力指数は</a:t>
          </a:r>
          <a:r>
            <a:rPr kumimoji="1" lang="en-US" altLang="ja-JP" sz="1100">
              <a:latin typeface="ＭＳ Ｐゴシック"/>
            </a:rPr>
            <a:t>0.91</a:t>
          </a:r>
          <a:r>
            <a:rPr kumimoji="1" lang="ja-JP" altLang="en-US" sz="1100">
              <a:latin typeface="ＭＳ Ｐゴシック"/>
            </a:rPr>
            <a:t>であり、これは類似団体平均（</a:t>
          </a:r>
          <a:r>
            <a:rPr kumimoji="1" lang="en-US" altLang="ja-JP" sz="1100">
              <a:latin typeface="ＭＳ Ｐゴシック"/>
            </a:rPr>
            <a:t>0.77</a:t>
          </a:r>
          <a:r>
            <a:rPr kumimoji="1" lang="ja-JP" altLang="en-US" sz="1100">
              <a:latin typeface="ＭＳ Ｐゴシック"/>
            </a:rPr>
            <a:t>）を上回っている。単年度の財政力指数では、平成</a:t>
          </a:r>
          <a:r>
            <a:rPr kumimoji="1" lang="en-US" altLang="ja-JP" sz="1100">
              <a:latin typeface="ＭＳ Ｐゴシック"/>
            </a:rPr>
            <a:t>25</a:t>
          </a:r>
          <a:r>
            <a:rPr kumimoji="1" lang="ja-JP" altLang="en-US" sz="1100">
              <a:latin typeface="ＭＳ Ｐゴシック"/>
            </a:rPr>
            <a:t>年度が</a:t>
          </a:r>
          <a:r>
            <a:rPr kumimoji="1" lang="en-US" altLang="ja-JP" sz="1100">
              <a:latin typeface="ＭＳ Ｐゴシック"/>
            </a:rPr>
            <a:t>0.905</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年度が</a:t>
          </a:r>
          <a:r>
            <a:rPr kumimoji="1" lang="en-US" altLang="ja-JP" sz="1100">
              <a:latin typeface="ＭＳ Ｐゴシック"/>
            </a:rPr>
            <a:t>0.921</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年度が</a:t>
          </a:r>
          <a:r>
            <a:rPr kumimoji="1" lang="en-US" altLang="ja-JP" sz="1100">
              <a:latin typeface="ＭＳ Ｐゴシック"/>
            </a:rPr>
            <a:t>0.920</a:t>
          </a:r>
          <a:r>
            <a:rPr kumimoji="1" lang="ja-JP" altLang="en-US" sz="1100">
              <a:latin typeface="ＭＳ Ｐゴシック"/>
            </a:rPr>
            <a:t>となっている。平成</a:t>
          </a:r>
          <a:r>
            <a:rPr kumimoji="1" lang="en-US" altLang="ja-JP" sz="1100">
              <a:latin typeface="ＭＳ Ｐゴシック"/>
            </a:rPr>
            <a:t>27</a:t>
          </a:r>
          <a:r>
            <a:rPr kumimoji="1" lang="ja-JP" altLang="en-US" sz="1100">
              <a:latin typeface="ＭＳ Ｐゴシック"/>
            </a:rPr>
            <a:t>年度の普通交付税算定においては、基準財政収入額は固定資産税（土地）や地方消費税交付金等の増加により、対前年度</a:t>
          </a:r>
          <a:r>
            <a:rPr kumimoji="1" lang="en-US" altLang="ja-JP" sz="1100">
              <a:latin typeface="ＭＳ Ｐゴシック"/>
            </a:rPr>
            <a:t>429,553</a:t>
          </a:r>
          <a:r>
            <a:rPr kumimoji="1" lang="ja-JP" altLang="en-US" sz="1100">
              <a:latin typeface="ＭＳ Ｐゴシック"/>
            </a:rPr>
            <a:t>千円の増加となった。基準財政需要額は個別算定経費、人口減少等特別対策事業費の創設等により、対前年度</a:t>
          </a:r>
          <a:r>
            <a:rPr kumimoji="1" lang="en-US" altLang="ja-JP" sz="1100">
              <a:latin typeface="ＭＳ Ｐゴシック"/>
            </a:rPr>
            <a:t>484,196</a:t>
          </a:r>
          <a:r>
            <a:rPr kumimoji="1" lang="ja-JP" altLang="en-US" sz="1100">
              <a:latin typeface="ＭＳ Ｐゴシック"/>
            </a:rPr>
            <a:t>千円の増加となっており、単年度の財政力指数は</a:t>
          </a:r>
          <a:r>
            <a:rPr kumimoji="1" lang="en-US" altLang="ja-JP" sz="1100">
              <a:latin typeface="ＭＳ Ｐゴシック"/>
            </a:rPr>
            <a:t>0.001</a:t>
          </a:r>
          <a:r>
            <a:rPr kumimoji="1" lang="ja-JP" altLang="en-US" sz="1100">
              <a:latin typeface="ＭＳ Ｐゴシック"/>
            </a:rPr>
            <a:t>ポイント低下した。今後も市税の回収強化などにより税収の確保に努めるとともに、企業立地の推進を図るなど新たな税源の涵養に努める。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8" name="直線コネクタ 67"/>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97367</xdr:rowOff>
    </xdr:to>
    <xdr:cxnSp macro="">
      <xdr:nvCxnSpPr>
        <xdr:cNvPr id="71" name="直線コネクタ 70"/>
        <xdr:cNvCxnSpPr/>
      </xdr:nvCxnSpPr>
      <xdr:spPr>
        <a:xfrm flipV="1">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97367</xdr:rowOff>
    </xdr:to>
    <xdr:cxnSp macro="">
      <xdr:nvCxnSpPr>
        <xdr:cNvPr id="74" name="直線コネクタ 73"/>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97367</xdr:rowOff>
    </xdr:to>
    <xdr:cxnSp macro="">
      <xdr:nvCxnSpPr>
        <xdr:cNvPr id="77" name="直線コネクタ 76"/>
        <xdr:cNvCxnSpPr/>
      </xdr:nvCxnSpPr>
      <xdr:spPr>
        <a:xfrm>
          <a:off x="1447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1" name="テキスト ボックス 80"/>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91" name="円/楕円 90"/>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2" name="テキスト ボックス 91"/>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平成</a:t>
          </a:r>
          <a:r>
            <a:rPr kumimoji="1" lang="en-US" altLang="ja-JP" sz="1200">
              <a:solidFill>
                <a:schemeClr val="tx1"/>
              </a:solidFill>
              <a:latin typeface="ＭＳ Ｐゴシック"/>
            </a:rPr>
            <a:t>27</a:t>
          </a:r>
          <a:r>
            <a:rPr kumimoji="1" lang="ja-JP" altLang="en-US" sz="1200">
              <a:solidFill>
                <a:schemeClr val="tx1"/>
              </a:solidFill>
              <a:latin typeface="ＭＳ Ｐゴシック"/>
            </a:rPr>
            <a:t>年度の経常収支比率は</a:t>
          </a:r>
          <a:r>
            <a:rPr kumimoji="1" lang="en-US" altLang="ja-JP" sz="1200">
              <a:solidFill>
                <a:schemeClr val="tx1"/>
              </a:solidFill>
              <a:latin typeface="ＭＳ Ｐゴシック"/>
            </a:rPr>
            <a:t>81.4</a:t>
          </a:r>
          <a:r>
            <a:rPr kumimoji="1" lang="ja-JP" altLang="en-US" sz="1200">
              <a:solidFill>
                <a:schemeClr val="tx1"/>
              </a:solidFill>
              <a:latin typeface="ＭＳ Ｐゴシック"/>
            </a:rPr>
            <a:t>％であり、これは類似団体平均（</a:t>
          </a:r>
          <a:r>
            <a:rPr kumimoji="1" lang="en-US" altLang="ja-JP" sz="1200">
              <a:solidFill>
                <a:schemeClr val="tx1"/>
              </a:solidFill>
              <a:latin typeface="ＭＳ Ｐゴシック"/>
            </a:rPr>
            <a:t>91.3</a:t>
          </a:r>
          <a:r>
            <a:rPr kumimoji="1" lang="ja-JP" altLang="en-US" sz="1200">
              <a:solidFill>
                <a:schemeClr val="tx1"/>
              </a:solidFill>
              <a:latin typeface="ＭＳ Ｐゴシック"/>
            </a:rPr>
            <a:t>％）を下回っている。近年の傾向としては、平成</a:t>
          </a:r>
          <a:r>
            <a:rPr kumimoji="1" lang="en-US" altLang="ja-JP" sz="1200">
              <a:solidFill>
                <a:schemeClr val="tx1"/>
              </a:solidFill>
              <a:latin typeface="ＭＳ Ｐゴシック"/>
            </a:rPr>
            <a:t>20</a:t>
          </a:r>
          <a:r>
            <a:rPr kumimoji="1" lang="ja-JP" altLang="en-US" sz="1200">
              <a:solidFill>
                <a:schemeClr val="tx1"/>
              </a:solidFill>
              <a:latin typeface="ＭＳ Ｐゴシック"/>
            </a:rPr>
            <a:t>年度の</a:t>
          </a:r>
          <a:r>
            <a:rPr kumimoji="1" lang="en-US" altLang="ja-JP" sz="1200">
              <a:solidFill>
                <a:schemeClr val="tx1"/>
              </a:solidFill>
              <a:latin typeface="ＭＳ Ｐゴシック"/>
            </a:rPr>
            <a:t>84.1</a:t>
          </a:r>
          <a:r>
            <a:rPr kumimoji="1" lang="ja-JP" altLang="en-US" sz="1200">
              <a:solidFill>
                <a:schemeClr val="tx1"/>
              </a:solidFill>
              <a:latin typeface="ＭＳ Ｐゴシック"/>
            </a:rPr>
            <a:t>％をピークに年々下降しており、平成</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年度との比較では、</a:t>
          </a:r>
          <a:r>
            <a:rPr kumimoji="1" lang="en-US" altLang="ja-JP" sz="1200">
              <a:solidFill>
                <a:schemeClr val="tx1"/>
              </a:solidFill>
              <a:latin typeface="ＭＳ Ｐゴシック"/>
            </a:rPr>
            <a:t>0.2</a:t>
          </a:r>
          <a:r>
            <a:rPr kumimoji="1" lang="ja-JP" altLang="en-US" sz="1200">
              <a:solidFill>
                <a:schemeClr val="tx1"/>
              </a:solidFill>
              <a:latin typeface="ＭＳ Ｐゴシック"/>
            </a:rPr>
            <a:t>ポイントの減少となった。これは、扶助費の増加やふるさと納税謝礼品に係る補助費等の増加などに起因する</a:t>
          </a:r>
          <a:r>
            <a:rPr kumimoji="1" lang="ja-JP" altLang="en-US" sz="1200">
              <a:latin typeface="ＭＳ Ｐゴシック"/>
            </a:rPr>
            <a:t>経常経費充当一般財源の増があった一方、市税や地方消費税交付金などの増加による経常一般財源の増が影響したことによる。今後は事務事業の見直し等、行財政改革への取り組みを通じて経常経費の抑制に努めるとともに、市税を中心とした自主財源の確保にも努め、経常収支比率の更なる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59</xdr:row>
      <xdr:rowOff>32766</xdr:rowOff>
    </xdr:to>
    <xdr:cxnSp macro="">
      <xdr:nvCxnSpPr>
        <xdr:cNvPr id="129" name="直線コネクタ 128"/>
        <xdr:cNvCxnSpPr/>
      </xdr:nvCxnSpPr>
      <xdr:spPr>
        <a:xfrm flipV="1">
          <a:off x="4114800" y="101386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32766</xdr:rowOff>
    </xdr:from>
    <xdr:to>
      <xdr:col>6</xdr:col>
      <xdr:colOff>0</xdr:colOff>
      <xdr:row>59</xdr:row>
      <xdr:rowOff>37592</xdr:rowOff>
    </xdr:to>
    <xdr:cxnSp macro="">
      <xdr:nvCxnSpPr>
        <xdr:cNvPr id="132" name="直線コネクタ 131"/>
        <xdr:cNvCxnSpPr/>
      </xdr:nvCxnSpPr>
      <xdr:spPr>
        <a:xfrm flipV="1">
          <a:off x="3225800" y="101483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37592</xdr:rowOff>
    </xdr:from>
    <xdr:to>
      <xdr:col>4</xdr:col>
      <xdr:colOff>482600</xdr:colOff>
      <xdr:row>59</xdr:row>
      <xdr:rowOff>56896</xdr:rowOff>
    </xdr:to>
    <xdr:cxnSp macro="">
      <xdr:nvCxnSpPr>
        <xdr:cNvPr id="135" name="直線コネクタ 134"/>
        <xdr:cNvCxnSpPr/>
      </xdr:nvCxnSpPr>
      <xdr:spPr>
        <a:xfrm flipV="1">
          <a:off x="2336800" y="101531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56896</xdr:rowOff>
    </xdr:from>
    <xdr:to>
      <xdr:col>3</xdr:col>
      <xdr:colOff>279400</xdr:colOff>
      <xdr:row>59</xdr:row>
      <xdr:rowOff>66548</xdr:rowOff>
    </xdr:to>
    <xdr:cxnSp macro="">
      <xdr:nvCxnSpPr>
        <xdr:cNvPr id="138" name="直線コネクタ 137"/>
        <xdr:cNvCxnSpPr/>
      </xdr:nvCxnSpPr>
      <xdr:spPr>
        <a:xfrm flipV="1">
          <a:off x="1447800" y="101724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40" name="テキスト ボックス 139"/>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42" name="テキスト ボックス 141"/>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143764</xdr:rowOff>
    </xdr:from>
    <xdr:to>
      <xdr:col>7</xdr:col>
      <xdr:colOff>203200</xdr:colOff>
      <xdr:row>59</xdr:row>
      <xdr:rowOff>73914</xdr:rowOff>
    </xdr:to>
    <xdr:sp macro="" textlink="">
      <xdr:nvSpPr>
        <xdr:cNvPr id="148" name="円/楕円 147"/>
        <xdr:cNvSpPr/>
      </xdr:nvSpPr>
      <xdr:spPr>
        <a:xfrm>
          <a:off x="49022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65041</xdr:rowOff>
    </xdr:from>
    <xdr:ext cx="762000" cy="259045"/>
    <xdr:sp macro="" textlink="">
      <xdr:nvSpPr>
        <xdr:cNvPr id="149" name="財政構造の弾力性該当値テキスト"/>
        <xdr:cNvSpPr txBox="1"/>
      </xdr:nvSpPr>
      <xdr:spPr>
        <a:xfrm>
          <a:off x="5041900" y="10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153416</xdr:rowOff>
    </xdr:from>
    <xdr:to>
      <xdr:col>6</xdr:col>
      <xdr:colOff>50800</xdr:colOff>
      <xdr:row>59</xdr:row>
      <xdr:rowOff>83566</xdr:rowOff>
    </xdr:to>
    <xdr:sp macro="" textlink="">
      <xdr:nvSpPr>
        <xdr:cNvPr id="150" name="円/楕円 149"/>
        <xdr:cNvSpPr/>
      </xdr:nvSpPr>
      <xdr:spPr>
        <a:xfrm>
          <a:off x="4064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93743</xdr:rowOff>
    </xdr:from>
    <xdr:ext cx="736600" cy="259045"/>
    <xdr:sp macro="" textlink="">
      <xdr:nvSpPr>
        <xdr:cNvPr id="151" name="テキスト ボックス 150"/>
        <xdr:cNvSpPr txBox="1"/>
      </xdr:nvSpPr>
      <xdr:spPr>
        <a:xfrm>
          <a:off x="3733800" y="98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158242</xdr:rowOff>
    </xdr:from>
    <xdr:to>
      <xdr:col>4</xdr:col>
      <xdr:colOff>533400</xdr:colOff>
      <xdr:row>59</xdr:row>
      <xdr:rowOff>88392</xdr:rowOff>
    </xdr:to>
    <xdr:sp macro="" textlink="">
      <xdr:nvSpPr>
        <xdr:cNvPr id="152" name="円/楕円 151"/>
        <xdr:cNvSpPr/>
      </xdr:nvSpPr>
      <xdr:spPr>
        <a:xfrm>
          <a:off x="3175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98569</xdr:rowOff>
    </xdr:from>
    <xdr:ext cx="762000" cy="259045"/>
    <xdr:sp macro="" textlink="">
      <xdr:nvSpPr>
        <xdr:cNvPr id="153" name="テキスト ボックス 152"/>
        <xdr:cNvSpPr txBox="1"/>
      </xdr:nvSpPr>
      <xdr:spPr>
        <a:xfrm>
          <a:off x="2844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6096</xdr:rowOff>
    </xdr:from>
    <xdr:to>
      <xdr:col>3</xdr:col>
      <xdr:colOff>330200</xdr:colOff>
      <xdr:row>59</xdr:row>
      <xdr:rowOff>107696</xdr:rowOff>
    </xdr:to>
    <xdr:sp macro="" textlink="">
      <xdr:nvSpPr>
        <xdr:cNvPr id="154" name="円/楕円 153"/>
        <xdr:cNvSpPr/>
      </xdr:nvSpPr>
      <xdr:spPr>
        <a:xfrm>
          <a:off x="2286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117873</xdr:rowOff>
    </xdr:from>
    <xdr:ext cx="762000" cy="259045"/>
    <xdr:sp macro="" textlink="">
      <xdr:nvSpPr>
        <xdr:cNvPr id="155" name="テキスト ボックス 154"/>
        <xdr:cNvSpPr txBox="1"/>
      </xdr:nvSpPr>
      <xdr:spPr>
        <a:xfrm>
          <a:off x="1955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15748</xdr:rowOff>
    </xdr:from>
    <xdr:to>
      <xdr:col>2</xdr:col>
      <xdr:colOff>127000</xdr:colOff>
      <xdr:row>59</xdr:row>
      <xdr:rowOff>117348</xdr:rowOff>
    </xdr:to>
    <xdr:sp macro="" textlink="">
      <xdr:nvSpPr>
        <xdr:cNvPr id="156" name="円/楕円 155"/>
        <xdr:cNvSpPr/>
      </xdr:nvSpPr>
      <xdr:spPr>
        <a:xfrm>
          <a:off x="1397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127525</xdr:rowOff>
    </xdr:from>
    <xdr:ext cx="762000" cy="259045"/>
    <xdr:sp macro="" textlink="">
      <xdr:nvSpPr>
        <xdr:cNvPr id="157" name="テキスト ボックス 156"/>
        <xdr:cNvSpPr txBox="1"/>
      </xdr:nvSpPr>
      <xdr:spPr>
        <a:xfrm>
          <a:off x="1066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人件費、物件費及び維持補修費については、人口１人当たりの数値において類似団体平均と比較して</a:t>
          </a:r>
          <a:r>
            <a:rPr kumimoji="1" lang="en-US" altLang="ja-JP" sz="1300">
              <a:latin typeface="ＭＳ Ｐゴシック"/>
            </a:rPr>
            <a:t>3,925</a:t>
          </a:r>
          <a:r>
            <a:rPr kumimoji="1" lang="ja-JP" altLang="en-US" sz="1300">
              <a:latin typeface="ＭＳ Ｐゴシック"/>
            </a:rPr>
            <a:t>円上回っている。人件費は定年退職者の減による退職手当の減少などの影響で</a:t>
          </a:r>
          <a:r>
            <a:rPr kumimoji="1" lang="en-US" altLang="ja-JP" sz="1300">
              <a:latin typeface="ＭＳ Ｐゴシック"/>
            </a:rPr>
            <a:t>1.4</a:t>
          </a:r>
          <a:r>
            <a:rPr kumimoji="1" lang="ja-JP" altLang="en-US" sz="1300">
              <a:latin typeface="ＭＳ Ｐゴシック"/>
            </a:rPr>
            <a:t>％の減となった一方、物件費はマイナンバー制度導入事業や小学校コンピュータ整備事業の実施などの影響から</a:t>
          </a:r>
          <a:r>
            <a:rPr kumimoji="1" lang="en-US" altLang="ja-JP" sz="1300">
              <a:latin typeface="ＭＳ Ｐゴシック"/>
            </a:rPr>
            <a:t>2.0</a:t>
          </a:r>
          <a:r>
            <a:rPr kumimoji="1" lang="ja-JP" altLang="en-US" sz="1300">
              <a:latin typeface="ＭＳ Ｐゴシック"/>
            </a:rPr>
            <a:t>％増加している。今後も職員給の適正化や各種事務経費等の縮減によりコストの削減を図っていく。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41215</xdr:rowOff>
    </xdr:from>
    <xdr:to>
      <xdr:col>7</xdr:col>
      <xdr:colOff>152400</xdr:colOff>
      <xdr:row>86</xdr:row>
      <xdr:rowOff>69064</xdr:rowOff>
    </xdr:to>
    <xdr:cxnSp macro="">
      <xdr:nvCxnSpPr>
        <xdr:cNvPr id="192" name="直線コネクタ 191"/>
        <xdr:cNvCxnSpPr/>
      </xdr:nvCxnSpPr>
      <xdr:spPr>
        <a:xfrm>
          <a:off x="4114800" y="14785915"/>
          <a:ext cx="8382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114898</xdr:rowOff>
    </xdr:from>
    <xdr:to>
      <xdr:col>6</xdr:col>
      <xdr:colOff>0</xdr:colOff>
      <xdr:row>86</xdr:row>
      <xdr:rowOff>41215</xdr:rowOff>
    </xdr:to>
    <xdr:cxnSp macro="">
      <xdr:nvCxnSpPr>
        <xdr:cNvPr id="195" name="直線コネクタ 194"/>
        <xdr:cNvCxnSpPr/>
      </xdr:nvCxnSpPr>
      <xdr:spPr>
        <a:xfrm>
          <a:off x="3225800" y="14688148"/>
          <a:ext cx="889000" cy="9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114898</xdr:rowOff>
    </xdr:from>
    <xdr:to>
      <xdr:col>4</xdr:col>
      <xdr:colOff>482600</xdr:colOff>
      <xdr:row>85</xdr:row>
      <xdr:rowOff>162494</xdr:rowOff>
    </xdr:to>
    <xdr:cxnSp macro="">
      <xdr:nvCxnSpPr>
        <xdr:cNvPr id="198" name="直線コネクタ 197"/>
        <xdr:cNvCxnSpPr/>
      </xdr:nvCxnSpPr>
      <xdr:spPr>
        <a:xfrm flipV="1">
          <a:off x="2336800" y="14688148"/>
          <a:ext cx="889000" cy="4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162494</xdr:rowOff>
    </xdr:from>
    <xdr:to>
      <xdr:col>3</xdr:col>
      <xdr:colOff>279400</xdr:colOff>
      <xdr:row>86</xdr:row>
      <xdr:rowOff>88650</xdr:rowOff>
    </xdr:to>
    <xdr:cxnSp macro="">
      <xdr:nvCxnSpPr>
        <xdr:cNvPr id="201" name="直線コネクタ 200"/>
        <xdr:cNvCxnSpPr/>
      </xdr:nvCxnSpPr>
      <xdr:spPr>
        <a:xfrm flipV="1">
          <a:off x="1447800" y="14735744"/>
          <a:ext cx="889000" cy="9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18264</xdr:rowOff>
    </xdr:from>
    <xdr:to>
      <xdr:col>7</xdr:col>
      <xdr:colOff>203200</xdr:colOff>
      <xdr:row>86</xdr:row>
      <xdr:rowOff>119864</xdr:rowOff>
    </xdr:to>
    <xdr:sp macro="" textlink="">
      <xdr:nvSpPr>
        <xdr:cNvPr id="211" name="円/楕円 210"/>
        <xdr:cNvSpPr/>
      </xdr:nvSpPr>
      <xdr:spPr>
        <a:xfrm>
          <a:off x="4902200" y="147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161791</xdr:rowOff>
    </xdr:from>
    <xdr:ext cx="762000" cy="259045"/>
    <xdr:sp macro="" textlink="">
      <xdr:nvSpPr>
        <xdr:cNvPr id="212" name="人件費・物件費等の状況該当値テキスト"/>
        <xdr:cNvSpPr txBox="1"/>
      </xdr:nvSpPr>
      <xdr:spPr>
        <a:xfrm>
          <a:off x="5041900" y="147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161865</xdr:rowOff>
    </xdr:from>
    <xdr:to>
      <xdr:col>6</xdr:col>
      <xdr:colOff>50800</xdr:colOff>
      <xdr:row>86</xdr:row>
      <xdr:rowOff>92015</xdr:rowOff>
    </xdr:to>
    <xdr:sp macro="" textlink="">
      <xdr:nvSpPr>
        <xdr:cNvPr id="213" name="円/楕円 212"/>
        <xdr:cNvSpPr/>
      </xdr:nvSpPr>
      <xdr:spPr>
        <a:xfrm>
          <a:off x="4064000" y="147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76792</xdr:rowOff>
    </xdr:from>
    <xdr:ext cx="736600" cy="259045"/>
    <xdr:sp macro="" textlink="">
      <xdr:nvSpPr>
        <xdr:cNvPr id="214" name="テキスト ボックス 213"/>
        <xdr:cNvSpPr txBox="1"/>
      </xdr:nvSpPr>
      <xdr:spPr>
        <a:xfrm>
          <a:off x="3733800" y="148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108,997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64098</xdr:rowOff>
    </xdr:from>
    <xdr:to>
      <xdr:col>4</xdr:col>
      <xdr:colOff>533400</xdr:colOff>
      <xdr:row>85</xdr:row>
      <xdr:rowOff>165698</xdr:rowOff>
    </xdr:to>
    <xdr:sp macro="" textlink="">
      <xdr:nvSpPr>
        <xdr:cNvPr id="215" name="円/楕円 214"/>
        <xdr:cNvSpPr/>
      </xdr:nvSpPr>
      <xdr:spPr>
        <a:xfrm>
          <a:off x="3175000" y="146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150475</xdr:rowOff>
    </xdr:from>
    <xdr:ext cx="762000" cy="259045"/>
    <xdr:sp macro="" textlink="">
      <xdr:nvSpPr>
        <xdr:cNvPr id="216" name="テキスト ボックス 215"/>
        <xdr:cNvSpPr txBox="1"/>
      </xdr:nvSpPr>
      <xdr:spPr>
        <a:xfrm>
          <a:off x="2844800" y="147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111694</xdr:rowOff>
    </xdr:from>
    <xdr:to>
      <xdr:col>3</xdr:col>
      <xdr:colOff>330200</xdr:colOff>
      <xdr:row>86</xdr:row>
      <xdr:rowOff>41844</xdr:rowOff>
    </xdr:to>
    <xdr:sp macro="" textlink="">
      <xdr:nvSpPr>
        <xdr:cNvPr id="217" name="円/楕円 216"/>
        <xdr:cNvSpPr/>
      </xdr:nvSpPr>
      <xdr:spPr>
        <a:xfrm>
          <a:off x="2286000" y="146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26621</xdr:rowOff>
    </xdr:from>
    <xdr:ext cx="762000" cy="259045"/>
    <xdr:sp macro="" textlink="">
      <xdr:nvSpPr>
        <xdr:cNvPr id="218" name="テキスト ボックス 217"/>
        <xdr:cNvSpPr txBox="1"/>
      </xdr:nvSpPr>
      <xdr:spPr>
        <a:xfrm>
          <a:off x="1955800" y="147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37850</xdr:rowOff>
    </xdr:from>
    <xdr:to>
      <xdr:col>2</xdr:col>
      <xdr:colOff>127000</xdr:colOff>
      <xdr:row>86</xdr:row>
      <xdr:rowOff>139450</xdr:rowOff>
    </xdr:to>
    <xdr:sp macro="" textlink="">
      <xdr:nvSpPr>
        <xdr:cNvPr id="219" name="円/楕円 218"/>
        <xdr:cNvSpPr/>
      </xdr:nvSpPr>
      <xdr:spPr>
        <a:xfrm>
          <a:off x="1397000" y="14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124227</xdr:rowOff>
    </xdr:from>
    <xdr:ext cx="762000" cy="259045"/>
    <xdr:sp macro="" textlink="">
      <xdr:nvSpPr>
        <xdr:cNvPr id="220" name="テキスト ボックス 219"/>
        <xdr:cNvSpPr txBox="1"/>
      </xdr:nvSpPr>
      <xdr:spPr>
        <a:xfrm>
          <a:off x="1066800" y="14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102.4</a:t>
          </a:r>
          <a:r>
            <a:rPr kumimoji="1" lang="ja-JP" altLang="en-US" sz="1300">
              <a:latin typeface="ＭＳ Ｐゴシック"/>
            </a:rPr>
            <a:t>であり、昨年度比で</a:t>
          </a:r>
          <a:r>
            <a:rPr kumimoji="1" lang="en-US" altLang="ja-JP" sz="1300">
              <a:latin typeface="ＭＳ Ｐゴシック"/>
            </a:rPr>
            <a:t>0.2</a:t>
          </a:r>
          <a:r>
            <a:rPr kumimoji="1" lang="ja-JP" altLang="en-US" sz="1300">
              <a:latin typeface="ＭＳ Ｐゴシック"/>
            </a:rPr>
            <a:t>増加している。類似団体と比べ</a:t>
          </a:r>
          <a:r>
            <a:rPr kumimoji="1" lang="en-US" altLang="ja-JP" sz="1300">
              <a:latin typeface="ＭＳ Ｐゴシック"/>
            </a:rPr>
            <a:t>2.7</a:t>
          </a:r>
          <a:r>
            <a:rPr kumimoji="1" lang="ja-JP" altLang="en-US" sz="1300">
              <a:latin typeface="ＭＳ Ｐゴシック"/>
            </a:rPr>
            <a:t>上回っている主な原因としては、職員の年齢構成による影響が大きい。年々、ラスパイレス指数の算出数値となる給料月額は減少傾向であるが、国家公務員の給料は昇給抑制等、当市以上に減少しているため、相対的に高額となっている。今後数年間は団塊世代の退職により職員構成が入れ替わることによって、適正化されていくものと考えら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53339</xdr:rowOff>
    </xdr:to>
    <xdr:cxnSp macro="">
      <xdr:nvCxnSpPr>
        <xdr:cNvPr id="254" name="直線コネクタ 253"/>
        <xdr:cNvCxnSpPr/>
      </xdr:nvCxnSpPr>
      <xdr:spPr>
        <a:xfrm>
          <a:off x="16179800" y="147819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37254</xdr:rowOff>
    </xdr:to>
    <xdr:cxnSp macro="">
      <xdr:nvCxnSpPr>
        <xdr:cNvPr id="257" name="直線コネクタ 256"/>
        <xdr:cNvCxnSpPr/>
      </xdr:nvCxnSpPr>
      <xdr:spPr>
        <a:xfrm>
          <a:off x="15290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90</xdr:row>
      <xdr:rowOff>59266</xdr:rowOff>
    </xdr:to>
    <xdr:cxnSp macro="">
      <xdr:nvCxnSpPr>
        <xdr:cNvPr id="260" name="直線コネクタ 259"/>
        <xdr:cNvCxnSpPr/>
      </xdr:nvCxnSpPr>
      <xdr:spPr>
        <a:xfrm flipV="1">
          <a:off x="14401800" y="14749780"/>
          <a:ext cx="8890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35137</xdr:rowOff>
    </xdr:from>
    <xdr:to>
      <xdr:col>21</xdr:col>
      <xdr:colOff>0</xdr:colOff>
      <xdr:row>90</xdr:row>
      <xdr:rowOff>59266</xdr:rowOff>
    </xdr:to>
    <xdr:cxnSp macro="">
      <xdr:nvCxnSpPr>
        <xdr:cNvPr id="263" name="直線コネクタ 262"/>
        <xdr:cNvCxnSpPr/>
      </xdr:nvCxnSpPr>
      <xdr:spPr>
        <a:xfrm>
          <a:off x="13512800" y="154656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65" name="テキスト ボックス 264"/>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4"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5" name="円/楕円 274"/>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6" name="テキスト ボックス 27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7" name="円/楕円 276"/>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8" name="テキスト ボックス 277"/>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9" name="円/楕円 278"/>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0" name="テキスト ボックス 279"/>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1" name="円/楕円 280"/>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2" name="テキスト ボックス 281"/>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日現在普通会計職員は</a:t>
          </a:r>
          <a:r>
            <a:rPr kumimoji="1" lang="en-US" altLang="ja-JP" sz="1300">
              <a:latin typeface="ＭＳ Ｐゴシック"/>
            </a:rPr>
            <a:t>756</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年度地方公共団体定員管理調査による）で、昨年より２人増加となっている。一方、人口千人当たり職員数は類似団体と比べ</a:t>
          </a:r>
          <a:r>
            <a:rPr kumimoji="1" lang="en-US" altLang="ja-JP" sz="1300">
              <a:latin typeface="ＭＳ Ｐゴシック"/>
            </a:rPr>
            <a:t>0.71</a:t>
          </a:r>
          <a:r>
            <a:rPr kumimoji="1" lang="ja-JP" altLang="en-US" sz="1300">
              <a:latin typeface="ＭＳ Ｐゴシック"/>
            </a:rPr>
            <a:t>上回っている。当市の場合、幼稚園が</a:t>
          </a:r>
          <a:r>
            <a:rPr kumimoji="1" lang="en-US" altLang="ja-JP" sz="1300">
              <a:latin typeface="ＭＳ Ｐゴシック"/>
            </a:rPr>
            <a:t>11</a:t>
          </a:r>
          <a:r>
            <a:rPr kumimoji="1" lang="ja-JP" altLang="en-US" sz="1300">
              <a:latin typeface="ＭＳ Ｐゴシック"/>
            </a:rPr>
            <a:t>園で、幼稚園職員が</a:t>
          </a:r>
          <a:r>
            <a:rPr kumimoji="1" lang="en-US" altLang="ja-JP" sz="1300">
              <a:latin typeface="ＭＳ Ｐゴシック"/>
            </a:rPr>
            <a:t>53</a:t>
          </a:r>
          <a:r>
            <a:rPr kumimoji="1" lang="ja-JP" altLang="en-US" sz="1300">
              <a:latin typeface="ＭＳ Ｐゴシック"/>
            </a:rPr>
            <a:t>人であるが、他市と比較すると、幼稚園数、幼稚園職員数がともに多いことが、類似団体の平均値を上回る主な原因と考えられる。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70612</xdr:rowOff>
    </xdr:from>
    <xdr:to>
      <xdr:col>24</xdr:col>
      <xdr:colOff>558800</xdr:colOff>
      <xdr:row>65</xdr:row>
      <xdr:rowOff>77851</xdr:rowOff>
    </xdr:to>
    <xdr:cxnSp macro="">
      <xdr:nvCxnSpPr>
        <xdr:cNvPr id="315" name="直線コネクタ 314"/>
        <xdr:cNvCxnSpPr/>
      </xdr:nvCxnSpPr>
      <xdr:spPr>
        <a:xfrm>
          <a:off x="16179800" y="1121486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65786</xdr:rowOff>
    </xdr:from>
    <xdr:to>
      <xdr:col>23</xdr:col>
      <xdr:colOff>406400</xdr:colOff>
      <xdr:row>65</xdr:row>
      <xdr:rowOff>70612</xdr:rowOff>
    </xdr:to>
    <xdr:cxnSp macro="">
      <xdr:nvCxnSpPr>
        <xdr:cNvPr id="318" name="直線コネクタ 317"/>
        <xdr:cNvCxnSpPr/>
      </xdr:nvCxnSpPr>
      <xdr:spPr>
        <a:xfrm>
          <a:off x="15290800" y="112100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56134</xdr:rowOff>
    </xdr:from>
    <xdr:to>
      <xdr:col>22</xdr:col>
      <xdr:colOff>203200</xdr:colOff>
      <xdr:row>65</xdr:row>
      <xdr:rowOff>65786</xdr:rowOff>
    </xdr:to>
    <xdr:cxnSp macro="">
      <xdr:nvCxnSpPr>
        <xdr:cNvPr id="321" name="直線コネクタ 320"/>
        <xdr:cNvCxnSpPr/>
      </xdr:nvCxnSpPr>
      <xdr:spPr>
        <a:xfrm>
          <a:off x="14401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56134</xdr:rowOff>
    </xdr:from>
    <xdr:to>
      <xdr:col>21</xdr:col>
      <xdr:colOff>0</xdr:colOff>
      <xdr:row>65</xdr:row>
      <xdr:rowOff>63373</xdr:rowOff>
    </xdr:to>
    <xdr:cxnSp macro="">
      <xdr:nvCxnSpPr>
        <xdr:cNvPr id="324" name="直線コネクタ 323"/>
        <xdr:cNvCxnSpPr/>
      </xdr:nvCxnSpPr>
      <xdr:spPr>
        <a:xfrm flipV="1">
          <a:off x="13512800" y="1120038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27051</xdr:rowOff>
    </xdr:from>
    <xdr:to>
      <xdr:col>24</xdr:col>
      <xdr:colOff>609600</xdr:colOff>
      <xdr:row>65</xdr:row>
      <xdr:rowOff>128651</xdr:rowOff>
    </xdr:to>
    <xdr:sp macro="" textlink="">
      <xdr:nvSpPr>
        <xdr:cNvPr id="334" name="円/楕円 333"/>
        <xdr:cNvSpPr/>
      </xdr:nvSpPr>
      <xdr:spPr>
        <a:xfrm>
          <a:off x="169672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170578</xdr:rowOff>
    </xdr:from>
    <xdr:ext cx="762000" cy="259045"/>
    <xdr:sp macro="" textlink="">
      <xdr:nvSpPr>
        <xdr:cNvPr id="335" name="定員管理の状況該当値テキスト"/>
        <xdr:cNvSpPr txBox="1"/>
      </xdr:nvSpPr>
      <xdr:spPr>
        <a:xfrm>
          <a:off x="17106900" y="111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19812</xdr:rowOff>
    </xdr:from>
    <xdr:to>
      <xdr:col>23</xdr:col>
      <xdr:colOff>457200</xdr:colOff>
      <xdr:row>65</xdr:row>
      <xdr:rowOff>121412</xdr:rowOff>
    </xdr:to>
    <xdr:sp macro="" textlink="">
      <xdr:nvSpPr>
        <xdr:cNvPr id="336" name="円/楕円 335"/>
        <xdr:cNvSpPr/>
      </xdr:nvSpPr>
      <xdr:spPr>
        <a:xfrm>
          <a:off x="16129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106189</xdr:rowOff>
    </xdr:from>
    <xdr:ext cx="736600" cy="259045"/>
    <xdr:sp macro="" textlink="">
      <xdr:nvSpPr>
        <xdr:cNvPr id="337" name="テキスト ボックス 336"/>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14986</xdr:rowOff>
    </xdr:from>
    <xdr:to>
      <xdr:col>22</xdr:col>
      <xdr:colOff>254000</xdr:colOff>
      <xdr:row>65</xdr:row>
      <xdr:rowOff>116586</xdr:rowOff>
    </xdr:to>
    <xdr:sp macro="" textlink="">
      <xdr:nvSpPr>
        <xdr:cNvPr id="338" name="円/楕円 337"/>
        <xdr:cNvSpPr/>
      </xdr:nvSpPr>
      <xdr:spPr>
        <a:xfrm>
          <a:off x="15240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101363</xdr:rowOff>
    </xdr:from>
    <xdr:ext cx="762000" cy="259045"/>
    <xdr:sp macro="" textlink="">
      <xdr:nvSpPr>
        <xdr:cNvPr id="339" name="テキスト ボックス 338"/>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5334</xdr:rowOff>
    </xdr:from>
    <xdr:to>
      <xdr:col>21</xdr:col>
      <xdr:colOff>50800</xdr:colOff>
      <xdr:row>65</xdr:row>
      <xdr:rowOff>106934</xdr:rowOff>
    </xdr:to>
    <xdr:sp macro="" textlink="">
      <xdr:nvSpPr>
        <xdr:cNvPr id="340" name="円/楕円 339"/>
        <xdr:cNvSpPr/>
      </xdr:nvSpPr>
      <xdr:spPr>
        <a:xfrm>
          <a:off x="14351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91711</xdr:rowOff>
    </xdr:from>
    <xdr:ext cx="762000" cy="259045"/>
    <xdr:sp macro="" textlink="">
      <xdr:nvSpPr>
        <xdr:cNvPr id="341" name="テキスト ボックス 340"/>
        <xdr:cNvSpPr txBox="1"/>
      </xdr:nvSpPr>
      <xdr:spPr>
        <a:xfrm>
          <a:off x="14020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12573</xdr:rowOff>
    </xdr:from>
    <xdr:to>
      <xdr:col>19</xdr:col>
      <xdr:colOff>533400</xdr:colOff>
      <xdr:row>65</xdr:row>
      <xdr:rowOff>114173</xdr:rowOff>
    </xdr:to>
    <xdr:sp macro="" textlink="">
      <xdr:nvSpPr>
        <xdr:cNvPr id="342" name="円/楕円 341"/>
        <xdr:cNvSpPr/>
      </xdr:nvSpPr>
      <xdr:spPr>
        <a:xfrm>
          <a:off x="13462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98950</xdr:rowOff>
    </xdr:from>
    <xdr:ext cx="762000" cy="259045"/>
    <xdr:sp macro="" textlink="">
      <xdr:nvSpPr>
        <xdr:cNvPr id="343" name="テキスト ボックス 342"/>
        <xdr:cNvSpPr txBox="1"/>
      </xdr:nvSpPr>
      <xdr:spPr>
        <a:xfrm>
          <a:off x="13131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３ヶ年平均では、</a:t>
          </a:r>
          <a:r>
            <a:rPr kumimoji="1" lang="en-US" altLang="ja-JP" sz="1300">
              <a:latin typeface="ＭＳ Ｐゴシック"/>
            </a:rPr>
            <a:t>6.4</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7.1</a:t>
          </a: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5.9</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6.5</a:t>
          </a:r>
          <a:r>
            <a:rPr kumimoji="1" lang="ja-JP" altLang="en-US" sz="1300">
              <a:latin typeface="ＭＳ Ｐゴシック"/>
            </a:rPr>
            <a:t>％）と前年度比</a:t>
          </a:r>
          <a:r>
            <a:rPr kumimoji="1" lang="en-US" altLang="ja-JP" sz="1300">
              <a:latin typeface="ＭＳ Ｐゴシック"/>
            </a:rPr>
            <a:t>0.2</a:t>
          </a:r>
          <a:r>
            <a:rPr kumimoji="1" lang="ja-JP" altLang="en-US" sz="1300">
              <a:latin typeface="ＭＳ Ｐゴシック"/>
            </a:rPr>
            <a:t>ポイント改善したものの、単年度における比較では</a:t>
          </a:r>
          <a:r>
            <a:rPr kumimoji="1" lang="en-US" altLang="ja-JP" sz="1300">
              <a:latin typeface="ＭＳ Ｐゴシック"/>
            </a:rPr>
            <a:t>0.6</a:t>
          </a:r>
          <a:r>
            <a:rPr kumimoji="1" lang="ja-JP" altLang="en-US" sz="1300">
              <a:latin typeface="ＭＳ Ｐゴシック"/>
            </a:rPr>
            <a:t>ポイント悪化している。元利償還金は減少しているので、投資的事業については取捨選択を行い、市債の新規発行額を計画的に管理していく。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93345</xdr:rowOff>
    </xdr:to>
    <xdr:cxnSp macro="">
      <xdr:nvCxnSpPr>
        <xdr:cNvPr id="373" name="直線コネクタ 372"/>
        <xdr:cNvCxnSpPr/>
      </xdr:nvCxnSpPr>
      <xdr:spPr>
        <a:xfrm flipV="1">
          <a:off x="16179800" y="676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39</xdr:row>
      <xdr:rowOff>129540</xdr:rowOff>
    </xdr:to>
    <xdr:cxnSp macro="">
      <xdr:nvCxnSpPr>
        <xdr:cNvPr id="376" name="直線コネクタ 375"/>
        <xdr:cNvCxnSpPr/>
      </xdr:nvCxnSpPr>
      <xdr:spPr>
        <a:xfrm flipV="1">
          <a:off x="15290800" y="677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78" name="テキスト ボックス 37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165735</xdr:rowOff>
    </xdr:to>
    <xdr:cxnSp macro="">
      <xdr:nvCxnSpPr>
        <xdr:cNvPr id="379" name="直線コネクタ 378"/>
        <xdr:cNvCxnSpPr/>
      </xdr:nvCxnSpPr>
      <xdr:spPr>
        <a:xfrm flipV="1">
          <a:off x="14401800" y="681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381" name="テキスト ボックス 380"/>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40</xdr:row>
      <xdr:rowOff>24447</xdr:rowOff>
    </xdr:to>
    <xdr:cxnSp macro="">
      <xdr:nvCxnSpPr>
        <xdr:cNvPr id="382" name="直線コネクタ 381"/>
        <xdr:cNvCxnSpPr/>
      </xdr:nvCxnSpPr>
      <xdr:spPr>
        <a:xfrm flipV="1">
          <a:off x="13512800" y="685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384" name="テキスト ボックス 383"/>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386" name="テキスト ボックス 385"/>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2" name="円/楕円 391"/>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2557</xdr:rowOff>
    </xdr:from>
    <xdr:ext cx="762000" cy="259045"/>
    <xdr:sp macro="" textlink="">
      <xdr:nvSpPr>
        <xdr:cNvPr id="393" name="公債費負担の状況該当値テキスト"/>
        <xdr:cNvSpPr txBox="1"/>
      </xdr:nvSpPr>
      <xdr:spPr>
        <a:xfrm>
          <a:off x="171069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394" name="円/楕円 393"/>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128922</xdr:rowOff>
    </xdr:from>
    <xdr:ext cx="736600" cy="259045"/>
    <xdr:sp macro="" textlink="">
      <xdr:nvSpPr>
        <xdr:cNvPr id="395" name="テキスト ボックス 394"/>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6" name="円/楕円 39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165117</xdr:rowOff>
    </xdr:from>
    <xdr:ext cx="762000" cy="259045"/>
    <xdr:sp macro="" textlink="">
      <xdr:nvSpPr>
        <xdr:cNvPr id="397" name="テキスト ボックス 396"/>
        <xdr:cNvSpPr txBox="1"/>
      </xdr:nvSpPr>
      <xdr:spPr>
        <a:xfrm>
          <a:off x="14909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398" name="円/楕円 397"/>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29862</xdr:rowOff>
    </xdr:from>
    <xdr:ext cx="762000" cy="259045"/>
    <xdr:sp macro="" textlink="">
      <xdr:nvSpPr>
        <xdr:cNvPr id="399" name="テキスト ボックス 398"/>
        <xdr:cNvSpPr txBox="1"/>
      </xdr:nvSpPr>
      <xdr:spPr>
        <a:xfrm>
          <a:off x="14020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0" name="円/楕円 399"/>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60024</xdr:rowOff>
    </xdr:from>
    <xdr:ext cx="762000" cy="259045"/>
    <xdr:sp macro="" textlink="">
      <xdr:nvSpPr>
        <xdr:cNvPr id="401" name="テキスト ボックス 400"/>
        <xdr:cNvSpPr txBox="1"/>
      </xdr:nvSpPr>
      <xdr:spPr>
        <a:xfrm>
          <a:off x="13131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退職手当負担見込額や主に下水道事業に係る公営企業債等繰入見込額が減少しているものの、ごみ処理施設の改修等による地方債現在高は増加や各種基金の取崩しによる充当可能基金額の減により分子が増加した。これらの影響から将来負担比率は</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ポイント高くなった。今後は、基金を計画的に積み立てるとともに、実質公債費比率、将来負担比率等健全化判断比率に注視しながら、市債の圧縮に努め各事業の推進を図る。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92625</xdr:rowOff>
    </xdr:from>
    <xdr:to>
      <xdr:col>24</xdr:col>
      <xdr:colOff>558800</xdr:colOff>
      <xdr:row>14</xdr:row>
      <xdr:rowOff>130429</xdr:rowOff>
    </xdr:to>
    <xdr:cxnSp macro="">
      <xdr:nvCxnSpPr>
        <xdr:cNvPr id="435" name="直線コネクタ 434"/>
        <xdr:cNvCxnSpPr/>
      </xdr:nvCxnSpPr>
      <xdr:spPr>
        <a:xfrm>
          <a:off x="16179800" y="2492925"/>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92625</xdr:rowOff>
    </xdr:from>
    <xdr:to>
      <xdr:col>23</xdr:col>
      <xdr:colOff>406400</xdr:colOff>
      <xdr:row>14</xdr:row>
      <xdr:rowOff>146516</xdr:rowOff>
    </xdr:to>
    <xdr:cxnSp macro="">
      <xdr:nvCxnSpPr>
        <xdr:cNvPr id="438" name="直線コネクタ 437"/>
        <xdr:cNvCxnSpPr/>
      </xdr:nvCxnSpPr>
      <xdr:spPr>
        <a:xfrm flipV="1">
          <a:off x="15290800" y="2492925"/>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146516</xdr:rowOff>
    </xdr:from>
    <xdr:to>
      <xdr:col>22</xdr:col>
      <xdr:colOff>203200</xdr:colOff>
      <xdr:row>15</xdr:row>
      <xdr:rowOff>23326</xdr:rowOff>
    </xdr:to>
    <xdr:cxnSp macro="">
      <xdr:nvCxnSpPr>
        <xdr:cNvPr id="441" name="直線コネクタ 440"/>
        <xdr:cNvCxnSpPr/>
      </xdr:nvCxnSpPr>
      <xdr:spPr>
        <a:xfrm flipV="1">
          <a:off x="14401800" y="25468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23326</xdr:rowOff>
    </xdr:from>
    <xdr:to>
      <xdr:col>21</xdr:col>
      <xdr:colOff>0</xdr:colOff>
      <xdr:row>15</xdr:row>
      <xdr:rowOff>64347</xdr:rowOff>
    </xdr:to>
    <xdr:cxnSp macro="">
      <xdr:nvCxnSpPr>
        <xdr:cNvPr id="444" name="直線コネクタ 443"/>
        <xdr:cNvCxnSpPr/>
      </xdr:nvCxnSpPr>
      <xdr:spPr>
        <a:xfrm flipV="1">
          <a:off x="13512800" y="259507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79629</xdr:rowOff>
    </xdr:from>
    <xdr:to>
      <xdr:col>24</xdr:col>
      <xdr:colOff>609600</xdr:colOff>
      <xdr:row>15</xdr:row>
      <xdr:rowOff>9779</xdr:rowOff>
    </xdr:to>
    <xdr:sp macro="" textlink="">
      <xdr:nvSpPr>
        <xdr:cNvPr id="454" name="円/楕円 453"/>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51706</xdr:rowOff>
    </xdr:from>
    <xdr:ext cx="762000" cy="259045"/>
    <xdr:sp macro="" textlink="">
      <xdr:nvSpPr>
        <xdr:cNvPr id="455" name="将来負担の状況該当値テキスト"/>
        <xdr:cNvSpPr txBox="1"/>
      </xdr:nvSpPr>
      <xdr:spPr>
        <a:xfrm>
          <a:off x="17106900" y="24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41825</xdr:rowOff>
    </xdr:from>
    <xdr:to>
      <xdr:col>23</xdr:col>
      <xdr:colOff>457200</xdr:colOff>
      <xdr:row>14</xdr:row>
      <xdr:rowOff>143425</xdr:rowOff>
    </xdr:to>
    <xdr:sp macro="" textlink="">
      <xdr:nvSpPr>
        <xdr:cNvPr id="456" name="円/楕円 455"/>
        <xdr:cNvSpPr/>
      </xdr:nvSpPr>
      <xdr:spPr>
        <a:xfrm>
          <a:off x="16129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128202</xdr:rowOff>
    </xdr:from>
    <xdr:ext cx="736600" cy="259045"/>
    <xdr:sp macro="" textlink="">
      <xdr:nvSpPr>
        <xdr:cNvPr id="457" name="テキスト ボックス 456"/>
        <xdr:cNvSpPr txBox="1"/>
      </xdr:nvSpPr>
      <xdr:spPr>
        <a:xfrm>
          <a:off x="15798800" y="252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95716</xdr:rowOff>
    </xdr:from>
    <xdr:to>
      <xdr:col>22</xdr:col>
      <xdr:colOff>254000</xdr:colOff>
      <xdr:row>15</xdr:row>
      <xdr:rowOff>25866</xdr:rowOff>
    </xdr:to>
    <xdr:sp macro="" textlink="">
      <xdr:nvSpPr>
        <xdr:cNvPr id="458" name="円/楕円 457"/>
        <xdr:cNvSpPr/>
      </xdr:nvSpPr>
      <xdr:spPr>
        <a:xfrm>
          <a:off x="15240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10643</xdr:rowOff>
    </xdr:from>
    <xdr:ext cx="762000" cy="259045"/>
    <xdr:sp macro="" textlink="">
      <xdr:nvSpPr>
        <xdr:cNvPr id="459" name="テキスト ボックス 458"/>
        <xdr:cNvSpPr txBox="1"/>
      </xdr:nvSpPr>
      <xdr:spPr>
        <a:xfrm>
          <a:off x="14909800" y="25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143976</xdr:rowOff>
    </xdr:from>
    <xdr:to>
      <xdr:col>21</xdr:col>
      <xdr:colOff>50800</xdr:colOff>
      <xdr:row>15</xdr:row>
      <xdr:rowOff>74126</xdr:rowOff>
    </xdr:to>
    <xdr:sp macro="" textlink="">
      <xdr:nvSpPr>
        <xdr:cNvPr id="460" name="円/楕円 459"/>
        <xdr:cNvSpPr/>
      </xdr:nvSpPr>
      <xdr:spPr>
        <a:xfrm>
          <a:off x="14351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58903</xdr:rowOff>
    </xdr:from>
    <xdr:ext cx="762000" cy="259045"/>
    <xdr:sp macro="" textlink="">
      <xdr:nvSpPr>
        <xdr:cNvPr id="461" name="テキスト ボックス 460"/>
        <xdr:cNvSpPr txBox="1"/>
      </xdr:nvSpPr>
      <xdr:spPr>
        <a:xfrm>
          <a:off x="14020800" y="26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13547</xdr:rowOff>
    </xdr:from>
    <xdr:to>
      <xdr:col>19</xdr:col>
      <xdr:colOff>533400</xdr:colOff>
      <xdr:row>15</xdr:row>
      <xdr:rowOff>115147</xdr:rowOff>
    </xdr:to>
    <xdr:sp macro="" textlink="">
      <xdr:nvSpPr>
        <xdr:cNvPr id="462" name="円/楕円 461"/>
        <xdr:cNvSpPr/>
      </xdr:nvSpPr>
      <xdr:spPr>
        <a:xfrm>
          <a:off x="13462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99924</xdr:rowOff>
    </xdr:from>
    <xdr:ext cx="762000" cy="259045"/>
    <xdr:sp macro="" textlink="">
      <xdr:nvSpPr>
        <xdr:cNvPr id="463" name="テキスト ボックス 462"/>
        <xdr:cNvSpPr txBox="1"/>
      </xdr:nvSpPr>
      <xdr:spPr>
        <a:xfrm>
          <a:off x="13131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25.5</a:t>
          </a:r>
          <a:r>
            <a:rPr kumimoji="1" lang="ja-JP" altLang="en-US" sz="1300">
              <a:latin typeface="ＭＳ Ｐゴシック"/>
            </a:rPr>
            <a:t>％と類似団体平均と比較して若干高い水準となっている。保育園等福祉施設や幼稚園で専門職・教育職を多く雇用していることが影響して比較的高い水準となっているが、退職者数の減少による退職手当の減や職員の定員削減を進めてきたことにより経費の削減が図られた結果、前年度比</a:t>
          </a:r>
          <a:r>
            <a:rPr kumimoji="1" lang="en-US" altLang="ja-JP" sz="1300">
              <a:latin typeface="ＭＳ Ｐゴシック"/>
            </a:rPr>
            <a:t>1.8</a:t>
          </a:r>
          <a:r>
            <a:rPr kumimoji="1" lang="ja-JP" altLang="en-US" sz="1300">
              <a:latin typeface="ＭＳ Ｐゴシック"/>
            </a:rPr>
            <a:t>ポイントの減となった。今後も継続して人件費の抑制に努めたい。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73660</xdr:rowOff>
    </xdr:to>
    <xdr:cxnSp macro="">
      <xdr:nvCxnSpPr>
        <xdr:cNvPr id="66" name="直線コネクタ 65"/>
        <xdr:cNvCxnSpPr/>
      </xdr:nvCxnSpPr>
      <xdr:spPr>
        <a:xfrm flipV="1">
          <a:off x="3987800" y="6451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119380</xdr:rowOff>
    </xdr:to>
    <xdr:cxnSp macro="">
      <xdr:nvCxnSpPr>
        <xdr:cNvPr id="69" name="直線コネクタ 68"/>
        <xdr:cNvCxnSpPr/>
      </xdr:nvCxnSpPr>
      <xdr:spPr>
        <a:xfrm flipV="1">
          <a:off x="3098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39</xdr:row>
      <xdr:rowOff>8890</xdr:rowOff>
    </xdr:to>
    <xdr:cxnSp macro="">
      <xdr:nvCxnSpPr>
        <xdr:cNvPr id="72" name="直線コネクタ 71"/>
        <xdr:cNvCxnSpPr/>
      </xdr:nvCxnSpPr>
      <xdr:spPr>
        <a:xfrm flipV="1">
          <a:off x="2209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8890</xdr:rowOff>
    </xdr:to>
    <xdr:cxnSp macro="">
      <xdr:nvCxnSpPr>
        <xdr:cNvPr id="75" name="直線コネクタ 74"/>
        <xdr:cNvCxnSpPr/>
      </xdr:nvCxnSpPr>
      <xdr:spPr>
        <a:xfrm>
          <a:off x="1320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77" name="テキスト ボックス 76"/>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3" name="円/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物件費に係る経常収支比率は、対前年度比で</a:t>
          </a:r>
          <a:r>
            <a:rPr kumimoji="1" lang="en-US" altLang="ja-JP" sz="1300">
              <a:solidFill>
                <a:schemeClr val="tx1"/>
              </a:solidFill>
              <a:latin typeface="ＭＳ Ｐゴシック"/>
            </a:rPr>
            <a:t>0.2</a:t>
          </a:r>
          <a:r>
            <a:rPr kumimoji="1" lang="ja-JP" altLang="en-US" sz="1300">
              <a:solidFill>
                <a:schemeClr val="tx1"/>
              </a:solidFill>
              <a:latin typeface="ＭＳ Ｐゴシック"/>
            </a:rPr>
            <a:t>ポイント増加しており、類似団体平均との比較では、</a:t>
          </a:r>
          <a:r>
            <a:rPr kumimoji="1" lang="en-US" altLang="ja-JP" sz="1300">
              <a:solidFill>
                <a:schemeClr val="tx1"/>
              </a:solidFill>
              <a:latin typeface="ＭＳ Ｐゴシック"/>
            </a:rPr>
            <a:t>2.6</a:t>
          </a:r>
          <a:r>
            <a:rPr kumimoji="1" lang="ja-JP" altLang="en-US" sz="1300">
              <a:solidFill>
                <a:schemeClr val="tx1"/>
              </a:solidFill>
              <a:latin typeface="ＭＳ Ｐゴシック"/>
            </a:rPr>
            <a:t>ポイント下回っている。増加の要因として、マイナンバー制度導入に対応したシステム整備や小学校の電子黒板及びデジタル教科書を整備したことによる物件費の増加がある</a:t>
          </a:r>
          <a:r>
            <a:rPr kumimoji="1" lang="ja-JP" altLang="en-US" sz="1300">
              <a:latin typeface="ＭＳ Ｐゴシック"/>
            </a:rPr>
            <a:t>。また、職員の削減や指定管理委託などを推進し人件費の抑制を図ることから、代替となる臨時職員に係る物件費についても引き続き上昇が見込まれる。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97064</xdr:rowOff>
    </xdr:to>
    <xdr:cxnSp macro="">
      <xdr:nvCxnSpPr>
        <xdr:cNvPr id="129" name="直線コネクタ 128"/>
        <xdr:cNvCxnSpPr/>
      </xdr:nvCxnSpPr>
      <xdr:spPr>
        <a:xfrm>
          <a:off x="15671800" y="2647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75293</xdr:rowOff>
    </xdr:to>
    <xdr:cxnSp macro="">
      <xdr:nvCxnSpPr>
        <xdr:cNvPr id="132" name="直線コネクタ 131"/>
        <xdr:cNvCxnSpPr/>
      </xdr:nvCxnSpPr>
      <xdr:spPr>
        <a:xfrm>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75293</xdr:rowOff>
    </xdr:to>
    <xdr:cxnSp macro="">
      <xdr:nvCxnSpPr>
        <xdr:cNvPr id="135" name="直線コネクタ 134"/>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86179</xdr:rowOff>
    </xdr:to>
    <xdr:cxnSp macro="">
      <xdr:nvCxnSpPr>
        <xdr:cNvPr id="138" name="直線コネクタ 137"/>
        <xdr:cNvCxnSpPr/>
      </xdr:nvCxnSpPr>
      <xdr:spPr>
        <a:xfrm flipV="1">
          <a:off x="13004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50" name="円/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扶助費に係る経常収支比率は、類似団体平均と比較して</a:t>
          </a:r>
          <a:r>
            <a:rPr kumimoji="1" lang="en-US" altLang="ja-JP" sz="1300">
              <a:solidFill>
                <a:schemeClr val="tx1"/>
              </a:solidFill>
              <a:latin typeface="ＭＳ Ｐゴシック"/>
            </a:rPr>
            <a:t>3.8</a:t>
          </a:r>
          <a:r>
            <a:rPr kumimoji="1" lang="ja-JP" altLang="en-US" sz="1300">
              <a:solidFill>
                <a:schemeClr val="tx1"/>
              </a:solidFill>
              <a:latin typeface="ＭＳ Ｐゴシック"/>
            </a:rPr>
            <a:t>ポイント下回っており、類似団体中最も低い水準を維持しているものの、児童保育事業や自立支援給付等事業の増が影響し、前年度比</a:t>
          </a:r>
          <a:r>
            <a:rPr kumimoji="1" lang="en-US" altLang="ja-JP" sz="1300">
              <a:solidFill>
                <a:schemeClr val="tx1"/>
              </a:solidFill>
              <a:latin typeface="ＭＳ Ｐゴシック"/>
            </a:rPr>
            <a:t>1.1</a:t>
          </a:r>
          <a:r>
            <a:rPr kumimoji="1" lang="ja-JP" altLang="en-US" sz="1300">
              <a:solidFill>
                <a:schemeClr val="tx1"/>
              </a:solidFill>
              <a:latin typeface="ＭＳ Ｐゴシック"/>
            </a:rPr>
            <a:t>ポイント増加している。国の制度</a:t>
          </a:r>
          <a:r>
            <a:rPr kumimoji="1" lang="ja-JP" altLang="en-US" sz="1300">
              <a:latin typeface="ＭＳ Ｐゴシック"/>
            </a:rPr>
            <a:t>改正や経済情勢等により増減の影響を受けやすい性質のものであり、今後も上昇していくことが予想されるが、住民の福祉の向上を図りつつ削減が可能な部分については抑制を図っていく。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6350</xdr:rowOff>
    </xdr:from>
    <xdr:to>
      <xdr:col>7</xdr:col>
      <xdr:colOff>15875</xdr:colOff>
      <xdr:row>61</xdr:row>
      <xdr:rowOff>120650</xdr:rowOff>
    </xdr:to>
    <xdr:cxnSp macro="">
      <xdr:nvCxnSpPr>
        <xdr:cNvPr id="185" name="直線コネクタ 184"/>
        <xdr:cNvCxnSpPr/>
      </xdr:nvCxnSpPr>
      <xdr:spPr>
        <a:xfrm flipV="1">
          <a:off x="4826000" y="9436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92727</xdr:rowOff>
    </xdr:from>
    <xdr:ext cx="762000" cy="259045"/>
    <xdr:sp macro="" textlink="">
      <xdr:nvSpPr>
        <xdr:cNvPr id="186"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120650</xdr:rowOff>
    </xdr:from>
    <xdr:to>
      <xdr:col>7</xdr:col>
      <xdr:colOff>104775</xdr:colOff>
      <xdr:row>61</xdr:row>
      <xdr:rowOff>120650</xdr:rowOff>
    </xdr:to>
    <xdr:cxnSp macro="">
      <xdr:nvCxnSpPr>
        <xdr:cNvPr id="187" name="直線コネクタ 186"/>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8" name="扶助費最大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55</xdr:row>
      <xdr:rowOff>6350</xdr:rowOff>
    </xdr:from>
    <xdr:to>
      <xdr:col>7</xdr:col>
      <xdr:colOff>104775</xdr:colOff>
      <xdr:row>55</xdr:row>
      <xdr:rowOff>6350</xdr:rowOff>
    </xdr:to>
    <xdr:cxnSp macro="">
      <xdr:nvCxnSpPr>
        <xdr:cNvPr id="189" name="直線コネクタ 188"/>
        <xdr:cNvCxnSpPr/>
      </xdr:nvCxnSpPr>
      <xdr:spPr>
        <a:xfrm>
          <a:off x="47371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55</xdr:row>
      <xdr:rowOff>6350</xdr:rowOff>
    </xdr:to>
    <xdr:cxnSp macro="">
      <xdr:nvCxnSpPr>
        <xdr:cNvPr id="190" name="直線コネクタ 189"/>
        <xdr:cNvCxnSpPr/>
      </xdr:nvCxnSpPr>
      <xdr:spPr>
        <a:xfrm>
          <a:off x="3987800" y="9296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67327</xdr:rowOff>
    </xdr:from>
    <xdr:ext cx="762000" cy="259045"/>
    <xdr:sp macro="" textlink="">
      <xdr:nvSpPr>
        <xdr:cNvPr id="191"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192" name="フローチャート : 判断 191"/>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38100</xdr:rowOff>
    </xdr:to>
    <xdr:cxnSp macro="">
      <xdr:nvCxnSpPr>
        <xdr:cNvPr id="193" name="直線コネクタ 192"/>
        <xdr:cNvCxnSpPr/>
      </xdr:nvCxnSpPr>
      <xdr:spPr>
        <a:xfrm>
          <a:off x="3098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38100</xdr:rowOff>
    </xdr:from>
    <xdr:to>
      <xdr:col>5</xdr:col>
      <xdr:colOff>600075</xdr:colOff>
      <xdr:row>58</xdr:row>
      <xdr:rowOff>139700</xdr:rowOff>
    </xdr:to>
    <xdr:sp macro="" textlink="">
      <xdr:nvSpPr>
        <xdr:cNvPr id="194" name="フローチャート : 判断 193"/>
        <xdr:cNvSpPr/>
      </xdr:nvSpPr>
      <xdr:spPr>
        <a:xfrm>
          <a:off x="3937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195" name="テキスト ボックス 194"/>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0</xdr:rowOff>
    </xdr:to>
    <xdr:cxnSp macro="">
      <xdr:nvCxnSpPr>
        <xdr:cNvPr id="196" name="直線コネクタ 195"/>
        <xdr:cNvCxnSpPr/>
      </xdr:nvCxnSpPr>
      <xdr:spPr>
        <a:xfrm>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120650</xdr:rowOff>
    </xdr:from>
    <xdr:to>
      <xdr:col>4</xdr:col>
      <xdr:colOff>396875</xdr:colOff>
      <xdr:row>58</xdr:row>
      <xdr:rowOff>50800</xdr:rowOff>
    </xdr:to>
    <xdr:sp macro="" textlink="">
      <xdr:nvSpPr>
        <xdr:cNvPr id="197" name="フローチャート :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133350</xdr:rowOff>
    </xdr:from>
    <xdr:to>
      <xdr:col>3</xdr:col>
      <xdr:colOff>142875</xdr:colOff>
      <xdr:row>54</xdr:row>
      <xdr:rowOff>12700</xdr:rowOff>
    </xdr:to>
    <xdr:cxnSp macro="">
      <xdr:nvCxnSpPr>
        <xdr:cNvPr id="199" name="直線コネクタ 198"/>
        <xdr:cNvCxnSpPr/>
      </xdr:nvCxnSpPr>
      <xdr:spPr>
        <a:xfrm flipV="1">
          <a:off x="1320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02" name="フローチャート : 判断 201"/>
        <xdr:cNvSpPr/>
      </xdr:nvSpPr>
      <xdr:spPr>
        <a:xfrm>
          <a:off x="1270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03" name="テキスト ボックス 202"/>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127000</xdr:rowOff>
    </xdr:from>
    <xdr:to>
      <xdr:col>7</xdr:col>
      <xdr:colOff>66675</xdr:colOff>
      <xdr:row>55</xdr:row>
      <xdr:rowOff>57150</xdr:rowOff>
    </xdr:to>
    <xdr:sp macro="" textlink="">
      <xdr:nvSpPr>
        <xdr:cNvPr id="209" name="円/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11" name="円/楕円 210"/>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12" name="テキスト ボックス 211"/>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13" name="円/楕円 212"/>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4" name="テキスト ボックス 213"/>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5" name="円/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その他に係る経常収支比率は、対前年度比では</a:t>
          </a:r>
          <a:r>
            <a:rPr kumimoji="1" lang="en-US" altLang="ja-JP" sz="1300">
              <a:latin typeface="ＭＳ Ｐゴシック"/>
            </a:rPr>
            <a:t>0.7</a:t>
          </a:r>
          <a:r>
            <a:rPr kumimoji="1" lang="ja-JP" altLang="en-US" sz="1300">
              <a:latin typeface="ＭＳ Ｐゴシック"/>
            </a:rPr>
            <a:t>ポイント増加し、類似団体平均を</a:t>
          </a:r>
          <a:r>
            <a:rPr kumimoji="1" lang="en-US" altLang="ja-JP" sz="1300">
              <a:latin typeface="ＭＳ Ｐゴシック"/>
            </a:rPr>
            <a:t>0.6</a:t>
          </a:r>
          <a:r>
            <a:rPr kumimoji="1" lang="ja-JP" altLang="en-US" sz="1300">
              <a:latin typeface="ＭＳ Ｐゴシック"/>
            </a:rPr>
            <a:t>ポイント下回った。特別会計への繰出金に関しては、本来の独立採算制の観点から段階的な料金の見直しや保険事業における保険料の適正化を図る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48" name="直線コネクタ 247"/>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56</xdr:row>
      <xdr:rowOff>29028</xdr:rowOff>
    </xdr:to>
    <xdr:cxnSp macro="">
      <xdr:nvCxnSpPr>
        <xdr:cNvPr id="253" name="直線コネクタ 252"/>
        <xdr:cNvCxnSpPr/>
      </xdr:nvCxnSpPr>
      <xdr:spPr>
        <a:xfrm>
          <a:off x="15671800" y="95159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5" name="フローチャート :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86178</xdr:rowOff>
    </xdr:from>
    <xdr:to>
      <xdr:col>22</xdr:col>
      <xdr:colOff>565150</xdr:colOff>
      <xdr:row>55</xdr:row>
      <xdr:rowOff>102507</xdr:rowOff>
    </xdr:to>
    <xdr:cxnSp macro="">
      <xdr:nvCxnSpPr>
        <xdr:cNvPr id="256" name="直線コネクタ 255"/>
        <xdr:cNvCxnSpPr/>
      </xdr:nvCxnSpPr>
      <xdr:spPr>
        <a:xfrm flipV="1">
          <a:off x="14782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8" name="テキスト ボックス 25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37193</xdr:rowOff>
    </xdr:from>
    <xdr:to>
      <xdr:col>21</xdr:col>
      <xdr:colOff>361950</xdr:colOff>
      <xdr:row>55</xdr:row>
      <xdr:rowOff>102507</xdr:rowOff>
    </xdr:to>
    <xdr:cxnSp macro="">
      <xdr:nvCxnSpPr>
        <xdr:cNvPr id="259" name="直線コネクタ 258"/>
        <xdr:cNvCxnSpPr/>
      </xdr:nvCxnSpPr>
      <xdr:spPr>
        <a:xfrm>
          <a:off x="13893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0" name="フローチャート : 判断 259"/>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61" name="テキスト ボックス 260"/>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37193</xdr:rowOff>
    </xdr:to>
    <xdr:cxnSp macro="">
      <xdr:nvCxnSpPr>
        <xdr:cNvPr id="262" name="直線コネクタ 261"/>
        <xdr:cNvCxnSpPr/>
      </xdr:nvCxnSpPr>
      <xdr:spPr>
        <a:xfrm>
          <a:off x="13004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3" name="フローチャート : 判断 26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4" name="テキスト ボックス 263"/>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5" name="フローチャート : 判断 264"/>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66" name="テキスト ボックス 265"/>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149678</xdr:rowOff>
    </xdr:from>
    <xdr:to>
      <xdr:col>24</xdr:col>
      <xdr:colOff>82550</xdr:colOff>
      <xdr:row>56</xdr:row>
      <xdr:rowOff>79828</xdr:rowOff>
    </xdr:to>
    <xdr:sp macro="" textlink="">
      <xdr:nvSpPr>
        <xdr:cNvPr id="272" name="円/楕円 271"/>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166205</xdr:rowOff>
    </xdr:from>
    <xdr:ext cx="762000" cy="259045"/>
    <xdr:sp macro="" textlink="">
      <xdr:nvSpPr>
        <xdr:cNvPr id="273" name="その他該当値テキスト"/>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35378</xdr:rowOff>
    </xdr:from>
    <xdr:to>
      <xdr:col>22</xdr:col>
      <xdr:colOff>615950</xdr:colOff>
      <xdr:row>55</xdr:row>
      <xdr:rowOff>136978</xdr:rowOff>
    </xdr:to>
    <xdr:sp macro="" textlink="">
      <xdr:nvSpPr>
        <xdr:cNvPr id="274" name="円/楕円 273"/>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147155</xdr:rowOff>
    </xdr:from>
    <xdr:ext cx="736600" cy="259045"/>
    <xdr:sp macro="" textlink="">
      <xdr:nvSpPr>
        <xdr:cNvPr id="275" name="テキスト ボックス 274"/>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51707</xdr:rowOff>
    </xdr:from>
    <xdr:to>
      <xdr:col>21</xdr:col>
      <xdr:colOff>412750</xdr:colOff>
      <xdr:row>55</xdr:row>
      <xdr:rowOff>153307</xdr:rowOff>
    </xdr:to>
    <xdr:sp macro="" textlink="">
      <xdr:nvSpPr>
        <xdr:cNvPr id="276" name="円/楕円 275"/>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138084</xdr:rowOff>
    </xdr:from>
    <xdr:ext cx="762000" cy="259045"/>
    <xdr:sp macro="" textlink="">
      <xdr:nvSpPr>
        <xdr:cNvPr id="277" name="テキスト ボックス 276"/>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157843</xdr:rowOff>
    </xdr:from>
    <xdr:to>
      <xdr:col>20</xdr:col>
      <xdr:colOff>209550</xdr:colOff>
      <xdr:row>55</xdr:row>
      <xdr:rowOff>87993</xdr:rowOff>
    </xdr:to>
    <xdr:sp macro="" textlink="">
      <xdr:nvSpPr>
        <xdr:cNvPr id="278" name="円/楕円 277"/>
        <xdr:cNvSpPr/>
      </xdr:nvSpPr>
      <xdr:spPr>
        <a:xfrm>
          <a:off x="13843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98170</xdr:rowOff>
    </xdr:from>
    <xdr:ext cx="762000" cy="259045"/>
    <xdr:sp macro="" textlink="">
      <xdr:nvSpPr>
        <xdr:cNvPr id="279" name="テキスト ボックス 278"/>
        <xdr:cNvSpPr txBox="1"/>
      </xdr:nvSpPr>
      <xdr:spPr>
        <a:xfrm>
          <a:off x="13512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0" name="円/楕円 279"/>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56442</xdr:rowOff>
    </xdr:from>
    <xdr:ext cx="762000" cy="259045"/>
    <xdr:sp macro="" textlink="">
      <xdr:nvSpPr>
        <xdr:cNvPr id="281" name="テキスト ボックス 280"/>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補助費等に係る経常収支比率は、類似団体平均と比較して</a:t>
          </a:r>
          <a:r>
            <a:rPr kumimoji="1" lang="en-US" altLang="ja-JP" sz="1300">
              <a:latin typeface="ＭＳ Ｐゴシック"/>
            </a:rPr>
            <a:t>5.5</a:t>
          </a:r>
          <a:r>
            <a:rPr kumimoji="1" lang="ja-JP" altLang="en-US" sz="1300">
              <a:latin typeface="ＭＳ Ｐゴシック"/>
            </a:rPr>
            <a:t>ポイント下回っているが、ふるさと納税寄附金の増加に伴い、謝礼品に係る費用が増大していることが影響して、前年度比</a:t>
          </a:r>
          <a:r>
            <a:rPr kumimoji="1" lang="en-US" altLang="ja-JP" sz="1300">
              <a:latin typeface="ＭＳ Ｐゴシック"/>
            </a:rPr>
            <a:t>0.4</a:t>
          </a:r>
          <a:r>
            <a:rPr kumimoji="1" lang="ja-JP" altLang="en-US" sz="1300">
              <a:latin typeface="ＭＳ Ｐゴシック"/>
            </a:rPr>
            <a:t>ポイント増加している。今後も市単独補助金に関しては、事業内容、対象団体の決算状況、補助金交付に係る行政効果等を勘案する中で、事業ごとに見直しを進めていく。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09" name="直線コネクタ 308"/>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44450</xdr:rowOff>
    </xdr:to>
    <xdr:cxnSp macro="">
      <xdr:nvCxnSpPr>
        <xdr:cNvPr id="314" name="直線コネクタ 313"/>
        <xdr:cNvCxnSpPr/>
      </xdr:nvCxnSpPr>
      <xdr:spPr>
        <a:xfrm>
          <a:off x="15671800" y="565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5"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6" name="フローチャート : 判断 315"/>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32</xdr:row>
      <xdr:rowOff>165100</xdr:rowOff>
    </xdr:to>
    <xdr:cxnSp macro="">
      <xdr:nvCxnSpPr>
        <xdr:cNvPr id="317" name="直線コネクタ 316"/>
        <xdr:cNvCxnSpPr/>
      </xdr:nvCxnSpPr>
      <xdr:spPr>
        <a:xfrm>
          <a:off x="14782800" y="565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18" name="フローチャート : 判断 317"/>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130827</xdr:rowOff>
    </xdr:from>
    <xdr:ext cx="736600" cy="259045"/>
    <xdr:sp macro="" textlink="">
      <xdr:nvSpPr>
        <xdr:cNvPr id="319" name="テキスト ボックス 318"/>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165100</xdr:rowOff>
    </xdr:from>
    <xdr:to>
      <xdr:col>21</xdr:col>
      <xdr:colOff>361950</xdr:colOff>
      <xdr:row>33</xdr:row>
      <xdr:rowOff>6350</xdr:rowOff>
    </xdr:to>
    <xdr:cxnSp macro="">
      <xdr:nvCxnSpPr>
        <xdr:cNvPr id="320" name="直線コネクタ 319"/>
        <xdr:cNvCxnSpPr/>
      </xdr:nvCxnSpPr>
      <xdr:spPr>
        <a:xfrm flipV="1">
          <a:off x="13893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1" name="フローチャート : 判断 320"/>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22" name="テキスト ボックス 321"/>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6350</xdr:rowOff>
    </xdr:from>
    <xdr:to>
      <xdr:col>20</xdr:col>
      <xdr:colOff>158750</xdr:colOff>
      <xdr:row>33</xdr:row>
      <xdr:rowOff>69850</xdr:rowOff>
    </xdr:to>
    <xdr:cxnSp macro="">
      <xdr:nvCxnSpPr>
        <xdr:cNvPr id="323" name="直線コネクタ 322"/>
        <xdr:cNvCxnSpPr/>
      </xdr:nvCxnSpPr>
      <xdr:spPr>
        <a:xfrm flipV="1">
          <a:off x="13004800" y="566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4" name="フローチャート : 判断 323"/>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60977</xdr:rowOff>
    </xdr:from>
    <xdr:ext cx="762000" cy="259045"/>
    <xdr:sp macro="" textlink="">
      <xdr:nvSpPr>
        <xdr:cNvPr id="325" name="テキスト ボックス 324"/>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6" name="フローチャート : 判断 325"/>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111777</xdr:rowOff>
    </xdr:from>
    <xdr:ext cx="762000" cy="259045"/>
    <xdr:sp macro="" textlink="">
      <xdr:nvSpPr>
        <xdr:cNvPr id="327" name="テキスト ボックス 326"/>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3" name="円/楕円 332"/>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34"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5" name="円/楕円 334"/>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36" name="テキスト ボックス 335"/>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114300</xdr:rowOff>
    </xdr:from>
    <xdr:to>
      <xdr:col>21</xdr:col>
      <xdr:colOff>412750</xdr:colOff>
      <xdr:row>33</xdr:row>
      <xdr:rowOff>44450</xdr:rowOff>
    </xdr:to>
    <xdr:sp macro="" textlink="">
      <xdr:nvSpPr>
        <xdr:cNvPr id="337" name="円/楕円 336"/>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54627</xdr:rowOff>
    </xdr:from>
    <xdr:ext cx="762000" cy="259045"/>
    <xdr:sp macro="" textlink="">
      <xdr:nvSpPr>
        <xdr:cNvPr id="338" name="テキスト ボックス 337"/>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127000</xdr:rowOff>
    </xdr:from>
    <xdr:to>
      <xdr:col>20</xdr:col>
      <xdr:colOff>209550</xdr:colOff>
      <xdr:row>33</xdr:row>
      <xdr:rowOff>57150</xdr:rowOff>
    </xdr:to>
    <xdr:sp macro="" textlink="">
      <xdr:nvSpPr>
        <xdr:cNvPr id="339" name="円/楕円 338"/>
        <xdr:cNvSpPr/>
      </xdr:nvSpPr>
      <xdr:spPr>
        <a:xfrm>
          <a:off x="13843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67327</xdr:rowOff>
    </xdr:from>
    <xdr:ext cx="762000" cy="259045"/>
    <xdr:sp macro="" textlink="">
      <xdr:nvSpPr>
        <xdr:cNvPr id="340" name="テキスト ボックス 339"/>
        <xdr:cNvSpPr txBox="1"/>
      </xdr:nvSpPr>
      <xdr:spPr>
        <a:xfrm>
          <a:off x="13512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41" name="円/楕円 34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42" name="テキスト ボックス 341"/>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公債費に係る経常収支比率は、前年度から</a:t>
          </a:r>
          <a:r>
            <a:rPr kumimoji="1" lang="en-US" altLang="ja-JP" sz="1300">
              <a:latin typeface="ＭＳ Ｐゴシック"/>
            </a:rPr>
            <a:t>0.8</a:t>
          </a:r>
          <a:r>
            <a:rPr kumimoji="1" lang="ja-JP" altLang="en-US" sz="1300">
              <a:latin typeface="ＭＳ Ｐゴシック"/>
            </a:rPr>
            <a:t>ポイント減少し、類似団体平均と比較して</a:t>
          </a:r>
          <a:r>
            <a:rPr kumimoji="1" lang="en-US" altLang="ja-JP" sz="1300">
              <a:latin typeface="ＭＳ Ｐゴシック"/>
            </a:rPr>
            <a:t>1.9</a:t>
          </a:r>
          <a:r>
            <a:rPr kumimoji="1" lang="ja-JP" altLang="en-US" sz="1300">
              <a:latin typeface="ＭＳ Ｐゴシック"/>
            </a:rPr>
            <a:t>ポイント上回っている。利率の高い市債の償還が終了し、償還利子が減少したことにより公債費は減少したものの、ごみ処理施設の改修や消防救急無線の整備など、起債対象となる大型事業を実施したことにより市債残高は増加しているため、今後も選択と集中により重点的に投資を行う事業を選別し、公債費増を抑制し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7" name="直線コネクタ 366"/>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8"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9" name="直線コネクタ 368"/>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0"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1" name="直線コネクタ 370"/>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170435</xdr:rowOff>
    </xdr:to>
    <xdr:cxnSp macro="">
      <xdr:nvCxnSpPr>
        <xdr:cNvPr id="372" name="直線コネクタ 371"/>
        <xdr:cNvCxnSpPr/>
      </xdr:nvCxnSpPr>
      <xdr:spPr>
        <a:xfrm flipV="1">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4" name="フローチャート :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77</xdr:row>
      <xdr:rowOff>170435</xdr:rowOff>
    </xdr:to>
    <xdr:cxnSp macro="">
      <xdr:nvCxnSpPr>
        <xdr:cNvPr id="375" name="直線コネクタ 374"/>
        <xdr:cNvCxnSpPr/>
      </xdr:nvCxnSpPr>
      <xdr:spPr>
        <a:xfrm>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6" name="フローチャート : 判断 375"/>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7" name="テキスト ボックス 376"/>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77</xdr:row>
      <xdr:rowOff>165863</xdr:rowOff>
    </xdr:to>
    <xdr:cxnSp macro="">
      <xdr:nvCxnSpPr>
        <xdr:cNvPr id="378" name="直線コネクタ 377"/>
        <xdr:cNvCxnSpPr/>
      </xdr:nvCxnSpPr>
      <xdr:spPr>
        <a:xfrm>
          <a:off x="2209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9" name="フローチャート : 判断 378"/>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0" name="テキスト ボックス 379"/>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77</xdr:row>
      <xdr:rowOff>165863</xdr:rowOff>
    </xdr:to>
    <xdr:cxnSp macro="">
      <xdr:nvCxnSpPr>
        <xdr:cNvPr id="381" name="直線コネクタ 380"/>
        <xdr:cNvCxnSpPr/>
      </xdr:nvCxnSpPr>
      <xdr:spPr>
        <a:xfrm>
          <a:off x="1320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2" name="フローチャート : 判断 38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3" name="テキスト ボックス 38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4" name="フローチャート : 判断 383"/>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5" name="テキスト ボックス 384"/>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91" name="円/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55135</xdr:rowOff>
    </xdr:from>
    <xdr:ext cx="762000" cy="259045"/>
    <xdr:sp macro="" textlink="">
      <xdr:nvSpPr>
        <xdr:cNvPr id="392"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3" name="円/楕円 39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94" name="テキスト ボックス 39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5" name="円/楕円 394"/>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29990</xdr:rowOff>
    </xdr:from>
    <xdr:ext cx="762000" cy="259045"/>
    <xdr:sp macro="" textlink="">
      <xdr:nvSpPr>
        <xdr:cNvPr id="396" name="テキスト ボックス 395"/>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7" name="円/楕円 39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98" name="テキスト ボックス 397"/>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9" name="円/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400" name="テキスト ボックス 39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公債費以外の経常収支比率は、類似団体平均と比較して</a:t>
          </a:r>
          <a:r>
            <a:rPr kumimoji="1" lang="en-US" altLang="ja-JP" sz="1300">
              <a:latin typeface="ＭＳ Ｐゴシック"/>
            </a:rPr>
            <a:t>11.8</a:t>
          </a:r>
          <a:r>
            <a:rPr kumimoji="1" lang="ja-JP" altLang="en-US" sz="1300">
              <a:latin typeface="ＭＳ Ｐゴシック"/>
            </a:rPr>
            <a:t>ポイント下回っており、低い水準を維持している。扶助費や補助費等に係る比率がわずかに上昇しているが、低水準を維持することができた。引き続き歳出の抑制等により財政構造の弾力性の維持に努める。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6" name="直線コネクタ 425"/>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74</xdr:row>
      <xdr:rowOff>127000</xdr:rowOff>
    </xdr:to>
    <xdr:cxnSp macro="">
      <xdr:nvCxnSpPr>
        <xdr:cNvPr id="431" name="直線コネクタ 430"/>
        <xdr:cNvCxnSpPr/>
      </xdr:nvCxnSpPr>
      <xdr:spPr>
        <a:xfrm>
          <a:off x="15671800" y="12786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2"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3" name="フローチャート : 判断 432"/>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108712</xdr:rowOff>
    </xdr:to>
    <xdr:cxnSp macro="">
      <xdr:nvCxnSpPr>
        <xdr:cNvPr id="434" name="直線コネクタ 433"/>
        <xdr:cNvCxnSpPr/>
      </xdr:nvCxnSpPr>
      <xdr:spPr>
        <a:xfrm flipV="1">
          <a:off x="14782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5" name="フローチャート : 判断 434"/>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6" name="テキスト ボックス 435"/>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127000</xdr:rowOff>
    </xdr:to>
    <xdr:cxnSp macro="">
      <xdr:nvCxnSpPr>
        <xdr:cNvPr id="437" name="直線コネクタ 436"/>
        <xdr:cNvCxnSpPr/>
      </xdr:nvCxnSpPr>
      <xdr:spPr>
        <a:xfrm flipV="1">
          <a:off x="13893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8" name="フローチャート :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140716</xdr:rowOff>
    </xdr:to>
    <xdr:cxnSp macro="">
      <xdr:nvCxnSpPr>
        <xdr:cNvPr id="440" name="直線コネクタ 439"/>
        <xdr:cNvCxnSpPr/>
      </xdr:nvCxnSpPr>
      <xdr:spPr>
        <a:xfrm flipV="1">
          <a:off x="13004800" y="12814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1" name="フローチャート : 判断 440"/>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2" name="テキスト ボックス 441"/>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3" name="フローチャート : 判断 442"/>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4" name="テキスト ボックス 44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50" name="円/楕円 449"/>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156227</xdr:rowOff>
    </xdr:from>
    <xdr:ext cx="762000" cy="259045"/>
    <xdr:sp macro="" textlink="">
      <xdr:nvSpPr>
        <xdr:cNvPr id="451"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52" name="円/楕円 451"/>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53" name="テキスト ボックス 452"/>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54" name="円/楕円 453"/>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55" name="テキスト ボックス 454"/>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6" name="円/楕円 455"/>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7" name="テキスト ボックス 456"/>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8" name="円/楕円 457"/>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59" name="テキスト ボックス 458"/>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静岡県三島市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89455</xdr:rowOff>
    </xdr:from>
    <xdr:to>
      <xdr:col>4</xdr:col>
      <xdr:colOff>1117600</xdr:colOff>
      <xdr:row>15</xdr:row>
      <xdr:rowOff>122178</xdr:rowOff>
    </xdr:to>
    <xdr:cxnSp macro="">
      <xdr:nvCxnSpPr>
        <xdr:cNvPr id="52" name="直線コネクタ 51"/>
        <xdr:cNvCxnSpPr/>
      </xdr:nvCxnSpPr>
      <xdr:spPr bwMode="auto">
        <a:xfrm flipV="1">
          <a:off x="5003800" y="2708830"/>
          <a:ext cx="6477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122178</xdr:rowOff>
    </xdr:from>
    <xdr:to>
      <xdr:col>4</xdr:col>
      <xdr:colOff>469900</xdr:colOff>
      <xdr:row>15</xdr:row>
      <xdr:rowOff>166722</xdr:rowOff>
    </xdr:to>
    <xdr:cxnSp macro="">
      <xdr:nvCxnSpPr>
        <xdr:cNvPr id="55" name="直線コネクタ 54"/>
        <xdr:cNvCxnSpPr/>
      </xdr:nvCxnSpPr>
      <xdr:spPr bwMode="auto">
        <a:xfrm flipV="1">
          <a:off x="4305300" y="2741553"/>
          <a:ext cx="6985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7760</xdr:rowOff>
    </xdr:from>
    <xdr:ext cx="736600" cy="259045"/>
    <xdr:sp macro="" textlink="">
      <xdr:nvSpPr>
        <xdr:cNvPr id="57" name="テキスト ボックス 56"/>
        <xdr:cNvSpPr txBox="1"/>
      </xdr:nvSpPr>
      <xdr:spPr>
        <a:xfrm>
          <a:off x="4622800" y="29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98730</xdr:rowOff>
    </xdr:from>
    <xdr:to>
      <xdr:col>3</xdr:col>
      <xdr:colOff>904875</xdr:colOff>
      <xdr:row>15</xdr:row>
      <xdr:rowOff>166722</xdr:rowOff>
    </xdr:to>
    <xdr:cxnSp macro="">
      <xdr:nvCxnSpPr>
        <xdr:cNvPr id="58" name="直線コネクタ 57"/>
        <xdr:cNvCxnSpPr/>
      </xdr:nvCxnSpPr>
      <xdr:spPr bwMode="auto">
        <a:xfrm>
          <a:off x="3606800" y="2718105"/>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38850</xdr:rowOff>
    </xdr:from>
    <xdr:ext cx="762000" cy="259045"/>
    <xdr:sp macro="" textlink="">
      <xdr:nvSpPr>
        <xdr:cNvPr id="60" name="テキスト ボックス 59"/>
        <xdr:cNvSpPr txBox="1"/>
      </xdr:nvSpPr>
      <xdr:spPr>
        <a:xfrm>
          <a:off x="3924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54022</xdr:rowOff>
    </xdr:from>
    <xdr:to>
      <xdr:col>3</xdr:col>
      <xdr:colOff>206375</xdr:colOff>
      <xdr:row>15</xdr:row>
      <xdr:rowOff>98730</xdr:rowOff>
    </xdr:to>
    <xdr:cxnSp macro="">
      <xdr:nvCxnSpPr>
        <xdr:cNvPr id="61" name="直線コネクタ 60"/>
        <xdr:cNvCxnSpPr/>
      </xdr:nvCxnSpPr>
      <xdr:spPr bwMode="auto">
        <a:xfrm>
          <a:off x="2908300" y="2673397"/>
          <a:ext cx="698500" cy="4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4789</xdr:rowOff>
    </xdr:from>
    <xdr:ext cx="762000" cy="259045"/>
    <xdr:sp macro="" textlink="">
      <xdr:nvSpPr>
        <xdr:cNvPr id="63" name="テキスト ボックス 62"/>
        <xdr:cNvSpPr txBox="1"/>
      </xdr:nvSpPr>
      <xdr:spPr>
        <a:xfrm>
          <a:off x="32258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119317</xdr:rowOff>
    </xdr:from>
    <xdr:ext cx="762000" cy="259045"/>
    <xdr:sp macro="" textlink="">
      <xdr:nvSpPr>
        <xdr:cNvPr id="65" name="テキスト ボックス 64"/>
        <xdr:cNvSpPr txBox="1"/>
      </xdr:nvSpPr>
      <xdr:spPr>
        <a:xfrm>
          <a:off x="25273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38655</xdr:rowOff>
    </xdr:from>
    <xdr:to>
      <xdr:col>5</xdr:col>
      <xdr:colOff>34925</xdr:colOff>
      <xdr:row>15</xdr:row>
      <xdr:rowOff>140255</xdr:rowOff>
    </xdr:to>
    <xdr:sp macro="" textlink="">
      <xdr:nvSpPr>
        <xdr:cNvPr id="71" name="円/楕円 70"/>
        <xdr:cNvSpPr/>
      </xdr:nvSpPr>
      <xdr:spPr bwMode="auto">
        <a:xfrm>
          <a:off x="5600700" y="265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55182</xdr:rowOff>
    </xdr:from>
    <xdr:ext cx="762000" cy="259045"/>
    <xdr:sp macro="" textlink="">
      <xdr:nvSpPr>
        <xdr:cNvPr id="72" name="人口1人当たり決算額の推移該当値テキスト130"/>
        <xdr:cNvSpPr txBox="1"/>
      </xdr:nvSpPr>
      <xdr:spPr>
        <a:xfrm>
          <a:off x="5740400" y="250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71378</xdr:rowOff>
    </xdr:from>
    <xdr:to>
      <xdr:col>4</xdr:col>
      <xdr:colOff>520700</xdr:colOff>
      <xdr:row>16</xdr:row>
      <xdr:rowOff>1528</xdr:rowOff>
    </xdr:to>
    <xdr:sp macro="" textlink="">
      <xdr:nvSpPr>
        <xdr:cNvPr id="73" name="円/楕円 72"/>
        <xdr:cNvSpPr/>
      </xdr:nvSpPr>
      <xdr:spPr bwMode="auto">
        <a:xfrm>
          <a:off x="4953000" y="269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11705</xdr:rowOff>
    </xdr:from>
    <xdr:ext cx="736600" cy="259045"/>
    <xdr:sp macro="" textlink="">
      <xdr:nvSpPr>
        <xdr:cNvPr id="74" name="テキスト ボックス 73"/>
        <xdr:cNvSpPr txBox="1"/>
      </xdr:nvSpPr>
      <xdr:spPr>
        <a:xfrm>
          <a:off x="4622800" y="245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115922</xdr:rowOff>
    </xdr:from>
    <xdr:to>
      <xdr:col>3</xdr:col>
      <xdr:colOff>955675</xdr:colOff>
      <xdr:row>16</xdr:row>
      <xdr:rowOff>46072</xdr:rowOff>
    </xdr:to>
    <xdr:sp macro="" textlink="">
      <xdr:nvSpPr>
        <xdr:cNvPr id="75" name="円/楕円 74"/>
        <xdr:cNvSpPr/>
      </xdr:nvSpPr>
      <xdr:spPr bwMode="auto">
        <a:xfrm>
          <a:off x="4254500" y="273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56249</xdr:rowOff>
    </xdr:from>
    <xdr:ext cx="762000" cy="259045"/>
    <xdr:sp macro="" textlink="">
      <xdr:nvSpPr>
        <xdr:cNvPr id="76" name="テキスト ボックス 75"/>
        <xdr:cNvSpPr txBox="1"/>
      </xdr:nvSpPr>
      <xdr:spPr>
        <a:xfrm>
          <a:off x="3924300" y="250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47930</xdr:rowOff>
    </xdr:from>
    <xdr:to>
      <xdr:col>3</xdr:col>
      <xdr:colOff>257175</xdr:colOff>
      <xdr:row>15</xdr:row>
      <xdr:rowOff>149530</xdr:rowOff>
    </xdr:to>
    <xdr:sp macro="" textlink="">
      <xdr:nvSpPr>
        <xdr:cNvPr id="77" name="円/楕円 76"/>
        <xdr:cNvSpPr/>
      </xdr:nvSpPr>
      <xdr:spPr bwMode="auto">
        <a:xfrm>
          <a:off x="35560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159707</xdr:rowOff>
    </xdr:from>
    <xdr:ext cx="762000" cy="259045"/>
    <xdr:sp macro="" textlink="">
      <xdr:nvSpPr>
        <xdr:cNvPr id="78" name="テキスト ボックス 77"/>
        <xdr:cNvSpPr txBox="1"/>
      </xdr:nvSpPr>
      <xdr:spPr>
        <a:xfrm>
          <a:off x="32258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3222</xdr:rowOff>
    </xdr:from>
    <xdr:to>
      <xdr:col>2</xdr:col>
      <xdr:colOff>692150</xdr:colOff>
      <xdr:row>15</xdr:row>
      <xdr:rowOff>104822</xdr:rowOff>
    </xdr:to>
    <xdr:sp macro="" textlink="">
      <xdr:nvSpPr>
        <xdr:cNvPr id="79" name="円/楕円 78"/>
        <xdr:cNvSpPr/>
      </xdr:nvSpPr>
      <xdr:spPr bwMode="auto">
        <a:xfrm>
          <a:off x="2857500" y="262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114999</xdr:rowOff>
    </xdr:from>
    <xdr:ext cx="762000" cy="259045"/>
    <xdr:sp macro="" textlink="">
      <xdr:nvSpPr>
        <xdr:cNvPr id="80" name="テキスト ボックス 79"/>
        <xdr:cNvSpPr txBox="1"/>
      </xdr:nvSpPr>
      <xdr:spPr>
        <a:xfrm>
          <a:off x="2527300" y="239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15748</xdr:rowOff>
    </xdr:from>
    <xdr:to>
      <xdr:col>4</xdr:col>
      <xdr:colOff>1117600</xdr:colOff>
      <xdr:row>37</xdr:row>
      <xdr:rowOff>63640</xdr:rowOff>
    </xdr:to>
    <xdr:cxnSp macro="">
      <xdr:nvCxnSpPr>
        <xdr:cNvPr id="114" name="直線コネクタ 113"/>
        <xdr:cNvCxnSpPr/>
      </xdr:nvCxnSpPr>
      <xdr:spPr bwMode="auto">
        <a:xfrm flipV="1">
          <a:off x="5003800" y="7140448"/>
          <a:ext cx="6477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162052</xdr:rowOff>
    </xdr:from>
    <xdr:to>
      <xdr:col>4</xdr:col>
      <xdr:colOff>469900</xdr:colOff>
      <xdr:row>37</xdr:row>
      <xdr:rowOff>63640</xdr:rowOff>
    </xdr:to>
    <xdr:cxnSp macro="">
      <xdr:nvCxnSpPr>
        <xdr:cNvPr id="117" name="直線コネクタ 116"/>
        <xdr:cNvCxnSpPr/>
      </xdr:nvCxnSpPr>
      <xdr:spPr bwMode="auto">
        <a:xfrm>
          <a:off x="4305300" y="7115302"/>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248111</xdr:rowOff>
    </xdr:from>
    <xdr:ext cx="736600" cy="259045"/>
    <xdr:sp macro="" textlink="">
      <xdr:nvSpPr>
        <xdr:cNvPr id="119" name="テキスト ボックス 118"/>
        <xdr:cNvSpPr txBox="1"/>
      </xdr:nvSpPr>
      <xdr:spPr>
        <a:xfrm>
          <a:off x="4622800" y="737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162052</xdr:rowOff>
    </xdr:from>
    <xdr:to>
      <xdr:col>3</xdr:col>
      <xdr:colOff>904875</xdr:colOff>
      <xdr:row>37</xdr:row>
      <xdr:rowOff>432</xdr:rowOff>
    </xdr:to>
    <xdr:cxnSp macro="">
      <xdr:nvCxnSpPr>
        <xdr:cNvPr id="120" name="直線コネクタ 119"/>
        <xdr:cNvCxnSpPr/>
      </xdr:nvCxnSpPr>
      <xdr:spPr bwMode="auto">
        <a:xfrm flipV="1">
          <a:off x="3606800" y="7115302"/>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153319</xdr:rowOff>
    </xdr:from>
    <xdr:ext cx="762000" cy="259045"/>
    <xdr:sp macro="" textlink="">
      <xdr:nvSpPr>
        <xdr:cNvPr id="122" name="テキスト ボックス 121"/>
        <xdr:cNvSpPr txBox="1"/>
      </xdr:nvSpPr>
      <xdr:spPr>
        <a:xfrm>
          <a:off x="3924300" y="72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135154</xdr:rowOff>
    </xdr:from>
    <xdr:to>
      <xdr:col>3</xdr:col>
      <xdr:colOff>206375</xdr:colOff>
      <xdr:row>37</xdr:row>
      <xdr:rowOff>432</xdr:rowOff>
    </xdr:to>
    <xdr:cxnSp macro="">
      <xdr:nvCxnSpPr>
        <xdr:cNvPr id="123" name="直線コネクタ 122"/>
        <xdr:cNvCxnSpPr/>
      </xdr:nvCxnSpPr>
      <xdr:spPr bwMode="auto">
        <a:xfrm>
          <a:off x="2908300" y="7088404"/>
          <a:ext cx="698500" cy="3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111027</xdr:rowOff>
    </xdr:from>
    <xdr:ext cx="762000" cy="259045"/>
    <xdr:sp macro="" textlink="">
      <xdr:nvSpPr>
        <xdr:cNvPr id="125" name="テキスト ボックス 124"/>
        <xdr:cNvSpPr txBox="1"/>
      </xdr:nvSpPr>
      <xdr:spPr>
        <a:xfrm>
          <a:off x="3225800" y="72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57040</xdr:rowOff>
    </xdr:from>
    <xdr:ext cx="762000" cy="259045"/>
    <xdr:sp macro="" textlink="">
      <xdr:nvSpPr>
        <xdr:cNvPr id="127" name="テキスト ボックス 126"/>
        <xdr:cNvSpPr txBox="1"/>
      </xdr:nvSpPr>
      <xdr:spPr>
        <a:xfrm>
          <a:off x="2527300" y="71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136398</xdr:rowOff>
    </xdr:from>
    <xdr:to>
      <xdr:col>5</xdr:col>
      <xdr:colOff>34925</xdr:colOff>
      <xdr:row>37</xdr:row>
      <xdr:rowOff>66548</xdr:rowOff>
    </xdr:to>
    <xdr:sp macro="" textlink="">
      <xdr:nvSpPr>
        <xdr:cNvPr id="133" name="円/楕円 132"/>
        <xdr:cNvSpPr/>
      </xdr:nvSpPr>
      <xdr:spPr bwMode="auto">
        <a:xfrm>
          <a:off x="5600700" y="708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324375</xdr:rowOff>
    </xdr:from>
    <xdr:ext cx="762000" cy="259045"/>
    <xdr:sp macro="" textlink="">
      <xdr:nvSpPr>
        <xdr:cNvPr id="134" name="人口1人当たり決算額の推移該当値テキスト445"/>
        <xdr:cNvSpPr txBox="1"/>
      </xdr:nvSpPr>
      <xdr:spPr>
        <a:xfrm>
          <a:off x="57404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12840</xdr:rowOff>
    </xdr:from>
    <xdr:to>
      <xdr:col>4</xdr:col>
      <xdr:colOff>520700</xdr:colOff>
      <xdr:row>37</xdr:row>
      <xdr:rowOff>114440</xdr:rowOff>
    </xdr:to>
    <xdr:sp macro="" textlink="">
      <xdr:nvSpPr>
        <xdr:cNvPr id="135" name="円/楕円 134"/>
        <xdr:cNvSpPr/>
      </xdr:nvSpPr>
      <xdr:spPr bwMode="auto">
        <a:xfrm>
          <a:off x="4953000" y="713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296067</xdr:rowOff>
    </xdr:from>
    <xdr:ext cx="736600" cy="259045"/>
    <xdr:sp macro="" textlink="">
      <xdr:nvSpPr>
        <xdr:cNvPr id="136" name="テキスト ボックス 135"/>
        <xdr:cNvSpPr txBox="1"/>
      </xdr:nvSpPr>
      <xdr:spPr>
        <a:xfrm>
          <a:off x="4622800" y="690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111252</xdr:rowOff>
    </xdr:from>
    <xdr:to>
      <xdr:col>3</xdr:col>
      <xdr:colOff>955675</xdr:colOff>
      <xdr:row>37</xdr:row>
      <xdr:rowOff>41402</xdr:rowOff>
    </xdr:to>
    <xdr:sp macro="" textlink="">
      <xdr:nvSpPr>
        <xdr:cNvPr id="137" name="円/楕円 136"/>
        <xdr:cNvSpPr/>
      </xdr:nvSpPr>
      <xdr:spPr bwMode="auto">
        <a:xfrm>
          <a:off x="4254500" y="706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223029</xdr:rowOff>
    </xdr:from>
    <xdr:ext cx="762000" cy="259045"/>
    <xdr:sp macro="" textlink="">
      <xdr:nvSpPr>
        <xdr:cNvPr id="138" name="テキスト ボックス 137"/>
        <xdr:cNvSpPr txBox="1"/>
      </xdr:nvSpPr>
      <xdr:spPr>
        <a:xfrm>
          <a:off x="39243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121082</xdr:rowOff>
    </xdr:from>
    <xdr:to>
      <xdr:col>3</xdr:col>
      <xdr:colOff>257175</xdr:colOff>
      <xdr:row>37</xdr:row>
      <xdr:rowOff>51232</xdr:rowOff>
    </xdr:to>
    <xdr:sp macro="" textlink="">
      <xdr:nvSpPr>
        <xdr:cNvPr id="139" name="円/楕円 138"/>
        <xdr:cNvSpPr/>
      </xdr:nvSpPr>
      <xdr:spPr bwMode="auto">
        <a:xfrm>
          <a:off x="3556000" y="707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232859</xdr:rowOff>
    </xdr:from>
    <xdr:ext cx="762000" cy="259045"/>
    <xdr:sp macro="" textlink="">
      <xdr:nvSpPr>
        <xdr:cNvPr id="140" name="テキスト ボックス 139"/>
        <xdr:cNvSpPr txBox="1"/>
      </xdr:nvSpPr>
      <xdr:spPr>
        <a:xfrm>
          <a:off x="3225800" y="684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84354</xdr:rowOff>
    </xdr:from>
    <xdr:to>
      <xdr:col>2</xdr:col>
      <xdr:colOff>692150</xdr:colOff>
      <xdr:row>37</xdr:row>
      <xdr:rowOff>14504</xdr:rowOff>
    </xdr:to>
    <xdr:sp macro="" textlink="">
      <xdr:nvSpPr>
        <xdr:cNvPr id="141" name="円/楕円 140"/>
        <xdr:cNvSpPr/>
      </xdr:nvSpPr>
      <xdr:spPr bwMode="auto">
        <a:xfrm>
          <a:off x="2857500" y="703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196131</xdr:rowOff>
    </xdr:from>
    <xdr:ext cx="762000" cy="259045"/>
    <xdr:sp macro="" textlink="">
      <xdr:nvSpPr>
        <xdr:cNvPr id="142" name="テキスト ボックス 141"/>
        <xdr:cNvSpPr txBox="1"/>
      </xdr:nvSpPr>
      <xdr:spPr>
        <a:xfrm>
          <a:off x="2527300" y="680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155572</xdr:rowOff>
    </xdr:from>
    <xdr:to>
      <xdr:col>6</xdr:col>
      <xdr:colOff>511175</xdr:colOff>
      <xdr:row>34</xdr:row>
      <xdr:rowOff>6818</xdr:rowOff>
    </xdr:to>
    <xdr:cxnSp macro="">
      <xdr:nvCxnSpPr>
        <xdr:cNvPr id="63" name="直線コネクタ 62"/>
        <xdr:cNvCxnSpPr/>
      </xdr:nvCxnSpPr>
      <xdr:spPr>
        <a:xfrm>
          <a:off x="3797300" y="5813422"/>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155572</xdr:rowOff>
    </xdr:from>
    <xdr:to>
      <xdr:col>5</xdr:col>
      <xdr:colOff>358775</xdr:colOff>
      <xdr:row>33</xdr:row>
      <xdr:rowOff>160176</xdr:rowOff>
    </xdr:to>
    <xdr:cxnSp macro="">
      <xdr:nvCxnSpPr>
        <xdr:cNvPr id="66" name="直線コネクタ 65"/>
        <xdr:cNvCxnSpPr/>
      </xdr:nvCxnSpPr>
      <xdr:spPr>
        <a:xfrm flipV="1">
          <a:off x="2908300" y="581342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11418</xdr:rowOff>
    </xdr:from>
    <xdr:ext cx="534377" cy="259045"/>
    <xdr:sp macro="" textlink="">
      <xdr:nvSpPr>
        <xdr:cNvPr id="68" name="テキスト ボックス 67"/>
        <xdr:cNvSpPr txBox="1"/>
      </xdr:nvSpPr>
      <xdr:spPr>
        <a:xfrm>
          <a:off x="3530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100577</xdr:rowOff>
    </xdr:from>
    <xdr:to>
      <xdr:col>4</xdr:col>
      <xdr:colOff>155575</xdr:colOff>
      <xdr:row>33</xdr:row>
      <xdr:rowOff>160176</xdr:rowOff>
    </xdr:to>
    <xdr:cxnSp macro="">
      <xdr:nvCxnSpPr>
        <xdr:cNvPr id="69" name="直線コネクタ 68"/>
        <xdr:cNvCxnSpPr/>
      </xdr:nvCxnSpPr>
      <xdr:spPr>
        <a:xfrm>
          <a:off x="2019300" y="5758427"/>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58836</xdr:rowOff>
    </xdr:from>
    <xdr:ext cx="534377" cy="259045"/>
    <xdr:sp macro="" textlink="">
      <xdr:nvSpPr>
        <xdr:cNvPr id="71" name="テキスト ボックス 70"/>
        <xdr:cNvSpPr txBox="1"/>
      </xdr:nvSpPr>
      <xdr:spPr>
        <a:xfrm>
          <a:off x="2641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93686</xdr:rowOff>
    </xdr:from>
    <xdr:to>
      <xdr:col>2</xdr:col>
      <xdr:colOff>638175</xdr:colOff>
      <xdr:row>33</xdr:row>
      <xdr:rowOff>100577</xdr:rowOff>
    </xdr:to>
    <xdr:cxnSp macro="">
      <xdr:nvCxnSpPr>
        <xdr:cNvPr id="72" name="直線コネクタ 71"/>
        <xdr:cNvCxnSpPr/>
      </xdr:nvCxnSpPr>
      <xdr:spPr>
        <a:xfrm>
          <a:off x="1130300" y="5751536"/>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151876</xdr:rowOff>
    </xdr:from>
    <xdr:ext cx="534377" cy="259045"/>
    <xdr:sp macro="" textlink="">
      <xdr:nvSpPr>
        <xdr:cNvPr id="74" name="テキスト ボックス 73"/>
        <xdr:cNvSpPr txBox="1"/>
      </xdr:nvSpPr>
      <xdr:spPr>
        <a:xfrm>
          <a:off x="1752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127468</xdr:rowOff>
    </xdr:from>
    <xdr:to>
      <xdr:col>6</xdr:col>
      <xdr:colOff>561975</xdr:colOff>
      <xdr:row>34</xdr:row>
      <xdr:rowOff>57618</xdr:rowOff>
    </xdr:to>
    <xdr:sp macro="" textlink="">
      <xdr:nvSpPr>
        <xdr:cNvPr id="82" name="円/楕円 81"/>
        <xdr:cNvSpPr/>
      </xdr:nvSpPr>
      <xdr:spPr>
        <a:xfrm>
          <a:off x="4584700" y="5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150345</xdr:rowOff>
    </xdr:from>
    <xdr:ext cx="534377" cy="259045"/>
    <xdr:sp macro="" textlink="">
      <xdr:nvSpPr>
        <xdr:cNvPr id="83" name="人件費該当値テキスト"/>
        <xdr:cNvSpPr txBox="1"/>
      </xdr:nvSpPr>
      <xdr:spPr>
        <a:xfrm>
          <a:off x="4686300" y="56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104772</xdr:rowOff>
    </xdr:from>
    <xdr:to>
      <xdr:col>5</xdr:col>
      <xdr:colOff>409575</xdr:colOff>
      <xdr:row>34</xdr:row>
      <xdr:rowOff>34922</xdr:rowOff>
    </xdr:to>
    <xdr:sp macro="" textlink="">
      <xdr:nvSpPr>
        <xdr:cNvPr id="84" name="円/楕円 83"/>
        <xdr:cNvSpPr/>
      </xdr:nvSpPr>
      <xdr:spPr>
        <a:xfrm>
          <a:off x="3746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51449</xdr:rowOff>
    </xdr:from>
    <xdr:ext cx="534377" cy="259045"/>
    <xdr:sp macro="" textlink="">
      <xdr:nvSpPr>
        <xdr:cNvPr id="85" name="テキスト ボックス 84"/>
        <xdr:cNvSpPr txBox="1"/>
      </xdr:nvSpPr>
      <xdr:spPr>
        <a:xfrm>
          <a:off x="3530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109376</xdr:rowOff>
    </xdr:from>
    <xdr:to>
      <xdr:col>4</xdr:col>
      <xdr:colOff>206375</xdr:colOff>
      <xdr:row>34</xdr:row>
      <xdr:rowOff>39526</xdr:rowOff>
    </xdr:to>
    <xdr:sp macro="" textlink="">
      <xdr:nvSpPr>
        <xdr:cNvPr id="86" name="円/楕円 85"/>
        <xdr:cNvSpPr/>
      </xdr:nvSpPr>
      <xdr:spPr>
        <a:xfrm>
          <a:off x="2857500" y="5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56053</xdr:rowOff>
    </xdr:from>
    <xdr:ext cx="534377" cy="259045"/>
    <xdr:sp macro="" textlink="">
      <xdr:nvSpPr>
        <xdr:cNvPr id="87" name="テキスト ボックス 86"/>
        <xdr:cNvSpPr txBox="1"/>
      </xdr:nvSpPr>
      <xdr:spPr>
        <a:xfrm>
          <a:off x="2641111" y="5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49777</xdr:rowOff>
    </xdr:from>
    <xdr:to>
      <xdr:col>3</xdr:col>
      <xdr:colOff>3175</xdr:colOff>
      <xdr:row>33</xdr:row>
      <xdr:rowOff>151377</xdr:rowOff>
    </xdr:to>
    <xdr:sp macro="" textlink="">
      <xdr:nvSpPr>
        <xdr:cNvPr id="88" name="円/楕円 87"/>
        <xdr:cNvSpPr/>
      </xdr:nvSpPr>
      <xdr:spPr>
        <a:xfrm>
          <a:off x="1968500" y="57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167904</xdr:rowOff>
    </xdr:from>
    <xdr:ext cx="534377" cy="259045"/>
    <xdr:sp macro="" textlink="">
      <xdr:nvSpPr>
        <xdr:cNvPr id="89" name="テキスト ボックス 88"/>
        <xdr:cNvSpPr txBox="1"/>
      </xdr:nvSpPr>
      <xdr:spPr>
        <a:xfrm>
          <a:off x="1752111" y="54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42886</xdr:rowOff>
    </xdr:from>
    <xdr:to>
      <xdr:col>1</xdr:col>
      <xdr:colOff>485775</xdr:colOff>
      <xdr:row>33</xdr:row>
      <xdr:rowOff>144486</xdr:rowOff>
    </xdr:to>
    <xdr:sp macro="" textlink="">
      <xdr:nvSpPr>
        <xdr:cNvPr id="90" name="円/楕円 89"/>
        <xdr:cNvSpPr/>
      </xdr:nvSpPr>
      <xdr:spPr>
        <a:xfrm>
          <a:off x="1079500" y="57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161013</xdr:rowOff>
    </xdr:from>
    <xdr:ext cx="534377" cy="259045"/>
    <xdr:sp macro="" textlink="">
      <xdr:nvSpPr>
        <xdr:cNvPr id="91" name="テキスト ボックス 90"/>
        <xdr:cNvSpPr txBox="1"/>
      </xdr:nvSpPr>
      <xdr:spPr>
        <a:xfrm>
          <a:off x="863111" y="54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80797</xdr:rowOff>
    </xdr:from>
    <xdr:to>
      <xdr:col>6</xdr:col>
      <xdr:colOff>511175</xdr:colOff>
      <xdr:row>53</xdr:row>
      <xdr:rowOff>128194</xdr:rowOff>
    </xdr:to>
    <xdr:cxnSp macro="">
      <xdr:nvCxnSpPr>
        <xdr:cNvPr id="121" name="直線コネクタ 120"/>
        <xdr:cNvCxnSpPr/>
      </xdr:nvCxnSpPr>
      <xdr:spPr>
        <a:xfrm flipV="1">
          <a:off x="3797300" y="9167647"/>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128194</xdr:rowOff>
    </xdr:from>
    <xdr:to>
      <xdr:col>5</xdr:col>
      <xdr:colOff>358775</xdr:colOff>
      <xdr:row>54</xdr:row>
      <xdr:rowOff>73444</xdr:rowOff>
    </xdr:to>
    <xdr:cxnSp macro="">
      <xdr:nvCxnSpPr>
        <xdr:cNvPr id="124" name="直線コネクタ 123"/>
        <xdr:cNvCxnSpPr/>
      </xdr:nvCxnSpPr>
      <xdr:spPr>
        <a:xfrm flipV="1">
          <a:off x="2908300" y="9215044"/>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152366</xdr:rowOff>
    </xdr:from>
    <xdr:ext cx="534377" cy="259045"/>
    <xdr:sp macro="" textlink="">
      <xdr:nvSpPr>
        <xdr:cNvPr id="126" name="テキスト ボックス 125"/>
        <xdr:cNvSpPr txBox="1"/>
      </xdr:nvSpPr>
      <xdr:spPr>
        <a:xfrm>
          <a:off x="3530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61671</xdr:rowOff>
    </xdr:from>
    <xdr:to>
      <xdr:col>4</xdr:col>
      <xdr:colOff>155575</xdr:colOff>
      <xdr:row>54</xdr:row>
      <xdr:rowOff>73444</xdr:rowOff>
    </xdr:to>
    <xdr:cxnSp macro="">
      <xdr:nvCxnSpPr>
        <xdr:cNvPr id="127" name="直線コネクタ 126"/>
        <xdr:cNvCxnSpPr/>
      </xdr:nvCxnSpPr>
      <xdr:spPr>
        <a:xfrm>
          <a:off x="2019300" y="931997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78909</xdr:rowOff>
    </xdr:from>
    <xdr:ext cx="534377" cy="259045"/>
    <xdr:sp macro="" textlink="">
      <xdr:nvSpPr>
        <xdr:cNvPr id="129" name="テキスト ボックス 128"/>
        <xdr:cNvSpPr txBox="1"/>
      </xdr:nvSpPr>
      <xdr:spPr>
        <a:xfrm>
          <a:off x="2641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116649</xdr:rowOff>
    </xdr:from>
    <xdr:to>
      <xdr:col>2</xdr:col>
      <xdr:colOff>638175</xdr:colOff>
      <xdr:row>54</xdr:row>
      <xdr:rowOff>61671</xdr:rowOff>
    </xdr:to>
    <xdr:cxnSp macro="">
      <xdr:nvCxnSpPr>
        <xdr:cNvPr id="130" name="直線コネクタ 129"/>
        <xdr:cNvCxnSpPr/>
      </xdr:nvCxnSpPr>
      <xdr:spPr>
        <a:xfrm>
          <a:off x="1130300" y="9203499"/>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90264</xdr:rowOff>
    </xdr:from>
    <xdr:ext cx="534377" cy="259045"/>
    <xdr:sp macro="" textlink="">
      <xdr:nvSpPr>
        <xdr:cNvPr id="132" name="テキスト ボックス 131"/>
        <xdr:cNvSpPr txBox="1"/>
      </xdr:nvSpPr>
      <xdr:spPr>
        <a:xfrm>
          <a:off x="1752111" y="95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85196</xdr:rowOff>
    </xdr:from>
    <xdr:ext cx="534377" cy="259045"/>
    <xdr:sp macro="" textlink="">
      <xdr:nvSpPr>
        <xdr:cNvPr id="134" name="テキスト ボックス 133"/>
        <xdr:cNvSpPr txBox="1"/>
      </xdr:nvSpPr>
      <xdr:spPr>
        <a:xfrm>
          <a:off x="863111" y="95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29997</xdr:rowOff>
    </xdr:from>
    <xdr:to>
      <xdr:col>6</xdr:col>
      <xdr:colOff>561975</xdr:colOff>
      <xdr:row>53</xdr:row>
      <xdr:rowOff>131597</xdr:rowOff>
    </xdr:to>
    <xdr:sp macro="" textlink="">
      <xdr:nvSpPr>
        <xdr:cNvPr id="140" name="円/楕円 139"/>
        <xdr:cNvSpPr/>
      </xdr:nvSpPr>
      <xdr:spPr>
        <a:xfrm>
          <a:off x="4584700" y="91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52874</xdr:rowOff>
    </xdr:from>
    <xdr:ext cx="534377" cy="259045"/>
    <xdr:sp macro="" textlink="">
      <xdr:nvSpPr>
        <xdr:cNvPr id="141" name="物件費該当値テキスト"/>
        <xdr:cNvSpPr txBox="1"/>
      </xdr:nvSpPr>
      <xdr:spPr>
        <a:xfrm>
          <a:off x="4686300" y="89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77394</xdr:rowOff>
    </xdr:from>
    <xdr:to>
      <xdr:col>5</xdr:col>
      <xdr:colOff>409575</xdr:colOff>
      <xdr:row>54</xdr:row>
      <xdr:rowOff>7544</xdr:rowOff>
    </xdr:to>
    <xdr:sp macro="" textlink="">
      <xdr:nvSpPr>
        <xdr:cNvPr id="142" name="円/楕円 141"/>
        <xdr:cNvSpPr/>
      </xdr:nvSpPr>
      <xdr:spPr>
        <a:xfrm>
          <a:off x="3746500" y="91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24071</xdr:rowOff>
    </xdr:from>
    <xdr:ext cx="534377" cy="259045"/>
    <xdr:sp macro="" textlink="">
      <xdr:nvSpPr>
        <xdr:cNvPr id="143" name="テキスト ボックス 142"/>
        <xdr:cNvSpPr txBox="1"/>
      </xdr:nvSpPr>
      <xdr:spPr>
        <a:xfrm>
          <a:off x="3530111" y="89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22644</xdr:rowOff>
    </xdr:from>
    <xdr:to>
      <xdr:col>4</xdr:col>
      <xdr:colOff>206375</xdr:colOff>
      <xdr:row>54</xdr:row>
      <xdr:rowOff>124244</xdr:rowOff>
    </xdr:to>
    <xdr:sp macro="" textlink="">
      <xdr:nvSpPr>
        <xdr:cNvPr id="144" name="円/楕円 143"/>
        <xdr:cNvSpPr/>
      </xdr:nvSpPr>
      <xdr:spPr>
        <a:xfrm>
          <a:off x="2857500" y="92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140771</xdr:rowOff>
    </xdr:from>
    <xdr:ext cx="534377" cy="259045"/>
    <xdr:sp macro="" textlink="">
      <xdr:nvSpPr>
        <xdr:cNvPr id="145" name="テキスト ボックス 144"/>
        <xdr:cNvSpPr txBox="1"/>
      </xdr:nvSpPr>
      <xdr:spPr>
        <a:xfrm>
          <a:off x="2641111" y="90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10871</xdr:rowOff>
    </xdr:from>
    <xdr:to>
      <xdr:col>3</xdr:col>
      <xdr:colOff>3175</xdr:colOff>
      <xdr:row>54</xdr:row>
      <xdr:rowOff>112471</xdr:rowOff>
    </xdr:to>
    <xdr:sp macro="" textlink="">
      <xdr:nvSpPr>
        <xdr:cNvPr id="146" name="円/楕円 145"/>
        <xdr:cNvSpPr/>
      </xdr:nvSpPr>
      <xdr:spPr>
        <a:xfrm>
          <a:off x="1968500" y="92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128998</xdr:rowOff>
    </xdr:from>
    <xdr:ext cx="534377" cy="259045"/>
    <xdr:sp macro="" textlink="">
      <xdr:nvSpPr>
        <xdr:cNvPr id="147" name="テキスト ボックス 146"/>
        <xdr:cNvSpPr txBox="1"/>
      </xdr:nvSpPr>
      <xdr:spPr>
        <a:xfrm>
          <a:off x="1752111" y="90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65849</xdr:rowOff>
    </xdr:from>
    <xdr:to>
      <xdr:col>1</xdr:col>
      <xdr:colOff>485775</xdr:colOff>
      <xdr:row>53</xdr:row>
      <xdr:rowOff>167449</xdr:rowOff>
    </xdr:to>
    <xdr:sp macro="" textlink="">
      <xdr:nvSpPr>
        <xdr:cNvPr id="148" name="円/楕円 147"/>
        <xdr:cNvSpPr/>
      </xdr:nvSpPr>
      <xdr:spPr>
        <a:xfrm>
          <a:off x="1079500" y="91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12526</xdr:rowOff>
    </xdr:from>
    <xdr:ext cx="534377" cy="259045"/>
    <xdr:sp macro="" textlink="">
      <xdr:nvSpPr>
        <xdr:cNvPr id="149" name="テキスト ボックス 148"/>
        <xdr:cNvSpPr txBox="1"/>
      </xdr:nvSpPr>
      <xdr:spPr>
        <a:xfrm>
          <a:off x="863111" y="89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160927</xdr:rowOff>
    </xdr:from>
    <xdr:to>
      <xdr:col>6</xdr:col>
      <xdr:colOff>511175</xdr:colOff>
      <xdr:row>77</xdr:row>
      <xdr:rowOff>166153</xdr:rowOff>
    </xdr:to>
    <xdr:cxnSp macro="">
      <xdr:nvCxnSpPr>
        <xdr:cNvPr id="180" name="直線コネクタ 179"/>
        <xdr:cNvCxnSpPr/>
      </xdr:nvCxnSpPr>
      <xdr:spPr>
        <a:xfrm flipV="1">
          <a:off x="3797300" y="13362577"/>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166153</xdr:rowOff>
    </xdr:from>
    <xdr:to>
      <xdr:col>5</xdr:col>
      <xdr:colOff>358775</xdr:colOff>
      <xdr:row>77</xdr:row>
      <xdr:rowOff>171377</xdr:rowOff>
    </xdr:to>
    <xdr:cxnSp macro="">
      <xdr:nvCxnSpPr>
        <xdr:cNvPr id="183" name="直線コネクタ 182"/>
        <xdr:cNvCxnSpPr/>
      </xdr:nvCxnSpPr>
      <xdr:spPr>
        <a:xfrm flipV="1">
          <a:off x="2908300" y="1336780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118853</xdr:rowOff>
    </xdr:from>
    <xdr:ext cx="469744" cy="259045"/>
    <xdr:sp macro="" textlink="">
      <xdr:nvSpPr>
        <xdr:cNvPr id="185" name="テキスト ボックス 184"/>
        <xdr:cNvSpPr txBox="1"/>
      </xdr:nvSpPr>
      <xdr:spPr>
        <a:xfrm>
          <a:off x="3562427" y="128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171377</xdr:rowOff>
    </xdr:from>
    <xdr:to>
      <xdr:col>4</xdr:col>
      <xdr:colOff>155575</xdr:colOff>
      <xdr:row>78</xdr:row>
      <xdr:rowOff>5479</xdr:rowOff>
    </xdr:to>
    <xdr:cxnSp macro="">
      <xdr:nvCxnSpPr>
        <xdr:cNvPr id="186" name="直線コネクタ 185"/>
        <xdr:cNvCxnSpPr/>
      </xdr:nvCxnSpPr>
      <xdr:spPr>
        <a:xfrm flipV="1">
          <a:off x="2019300" y="1337302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135018</xdr:rowOff>
    </xdr:from>
    <xdr:ext cx="469744" cy="259045"/>
    <xdr:sp macro="" textlink="">
      <xdr:nvSpPr>
        <xdr:cNvPr id="188" name="テキスト ボックス 187"/>
        <xdr:cNvSpPr txBox="1"/>
      </xdr:nvSpPr>
      <xdr:spPr>
        <a:xfrm>
          <a:off x="2673427"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5479</xdr:rowOff>
    </xdr:from>
    <xdr:to>
      <xdr:col>2</xdr:col>
      <xdr:colOff>638175</xdr:colOff>
      <xdr:row>78</xdr:row>
      <xdr:rowOff>5643</xdr:rowOff>
    </xdr:to>
    <xdr:cxnSp macro="">
      <xdr:nvCxnSpPr>
        <xdr:cNvPr id="189" name="直線コネクタ 188"/>
        <xdr:cNvCxnSpPr/>
      </xdr:nvCxnSpPr>
      <xdr:spPr>
        <a:xfrm flipV="1">
          <a:off x="1130300" y="1337857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130609</xdr:rowOff>
    </xdr:from>
    <xdr:ext cx="469744" cy="259045"/>
    <xdr:sp macro="" textlink="">
      <xdr:nvSpPr>
        <xdr:cNvPr id="191" name="テキスト ボックス 190"/>
        <xdr:cNvSpPr txBox="1"/>
      </xdr:nvSpPr>
      <xdr:spPr>
        <a:xfrm>
          <a:off x="1784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xdr:rowOff>
    </xdr:from>
    <xdr:ext cx="469744" cy="259045"/>
    <xdr:sp macro="" textlink="">
      <xdr:nvSpPr>
        <xdr:cNvPr id="193" name="テキスト ボックス 192"/>
        <xdr:cNvSpPr txBox="1"/>
      </xdr:nvSpPr>
      <xdr:spPr>
        <a:xfrm>
          <a:off x="895427" y="128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110127</xdr:rowOff>
    </xdr:from>
    <xdr:to>
      <xdr:col>6</xdr:col>
      <xdr:colOff>561975</xdr:colOff>
      <xdr:row>78</xdr:row>
      <xdr:rowOff>40277</xdr:rowOff>
    </xdr:to>
    <xdr:sp macro="" textlink="">
      <xdr:nvSpPr>
        <xdr:cNvPr id="199" name="円/楕円 198"/>
        <xdr:cNvSpPr/>
      </xdr:nvSpPr>
      <xdr:spPr>
        <a:xfrm>
          <a:off x="45847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88554</xdr:rowOff>
    </xdr:from>
    <xdr:ext cx="469744" cy="259045"/>
    <xdr:sp macro="" textlink="">
      <xdr:nvSpPr>
        <xdr:cNvPr id="200" name="維持補修費該当値テキスト"/>
        <xdr:cNvSpPr txBox="1"/>
      </xdr:nvSpPr>
      <xdr:spPr>
        <a:xfrm>
          <a:off x="4686300" y="132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115353</xdr:rowOff>
    </xdr:from>
    <xdr:to>
      <xdr:col>5</xdr:col>
      <xdr:colOff>409575</xdr:colOff>
      <xdr:row>78</xdr:row>
      <xdr:rowOff>45503</xdr:rowOff>
    </xdr:to>
    <xdr:sp macro="" textlink="">
      <xdr:nvSpPr>
        <xdr:cNvPr id="201" name="円/楕円 200"/>
        <xdr:cNvSpPr/>
      </xdr:nvSpPr>
      <xdr:spPr>
        <a:xfrm>
          <a:off x="3746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36630</xdr:rowOff>
    </xdr:from>
    <xdr:ext cx="469744" cy="259045"/>
    <xdr:sp macro="" textlink="">
      <xdr:nvSpPr>
        <xdr:cNvPr id="202" name="テキスト ボックス 201"/>
        <xdr:cNvSpPr txBox="1"/>
      </xdr:nvSpPr>
      <xdr:spPr>
        <a:xfrm>
          <a:off x="3562427" y="1340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120577</xdr:rowOff>
    </xdr:from>
    <xdr:to>
      <xdr:col>4</xdr:col>
      <xdr:colOff>206375</xdr:colOff>
      <xdr:row>78</xdr:row>
      <xdr:rowOff>50727</xdr:rowOff>
    </xdr:to>
    <xdr:sp macro="" textlink="">
      <xdr:nvSpPr>
        <xdr:cNvPr id="203" name="円/楕円 202"/>
        <xdr:cNvSpPr/>
      </xdr:nvSpPr>
      <xdr:spPr>
        <a:xfrm>
          <a:off x="2857500" y="13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41854</xdr:rowOff>
    </xdr:from>
    <xdr:ext cx="469744" cy="259045"/>
    <xdr:sp macro="" textlink="">
      <xdr:nvSpPr>
        <xdr:cNvPr id="204" name="テキスト ボックス 203"/>
        <xdr:cNvSpPr txBox="1"/>
      </xdr:nvSpPr>
      <xdr:spPr>
        <a:xfrm>
          <a:off x="2673427" y="134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126129</xdr:rowOff>
    </xdr:from>
    <xdr:to>
      <xdr:col>3</xdr:col>
      <xdr:colOff>3175</xdr:colOff>
      <xdr:row>78</xdr:row>
      <xdr:rowOff>56279</xdr:rowOff>
    </xdr:to>
    <xdr:sp macro="" textlink="">
      <xdr:nvSpPr>
        <xdr:cNvPr id="205" name="円/楕円 204"/>
        <xdr:cNvSpPr/>
      </xdr:nvSpPr>
      <xdr:spPr>
        <a:xfrm>
          <a:off x="1968500" y="133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47406</xdr:rowOff>
    </xdr:from>
    <xdr:ext cx="469744" cy="259045"/>
    <xdr:sp macro="" textlink="">
      <xdr:nvSpPr>
        <xdr:cNvPr id="206" name="テキスト ボックス 205"/>
        <xdr:cNvSpPr txBox="1"/>
      </xdr:nvSpPr>
      <xdr:spPr>
        <a:xfrm>
          <a:off x="1784427" y="134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126293</xdr:rowOff>
    </xdr:from>
    <xdr:to>
      <xdr:col>1</xdr:col>
      <xdr:colOff>485775</xdr:colOff>
      <xdr:row>78</xdr:row>
      <xdr:rowOff>56443</xdr:rowOff>
    </xdr:to>
    <xdr:sp macro="" textlink="">
      <xdr:nvSpPr>
        <xdr:cNvPr id="207" name="円/楕円 206"/>
        <xdr:cNvSpPr/>
      </xdr:nvSpPr>
      <xdr:spPr>
        <a:xfrm>
          <a:off x="1079500" y="13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47570</xdr:rowOff>
    </xdr:from>
    <xdr:ext cx="469744" cy="259045"/>
    <xdr:sp macro="" textlink="">
      <xdr:nvSpPr>
        <xdr:cNvPr id="208" name="テキスト ボックス 207"/>
        <xdr:cNvSpPr txBox="1"/>
      </xdr:nvSpPr>
      <xdr:spPr>
        <a:xfrm>
          <a:off x="895427" y="134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150017</xdr:rowOff>
    </xdr:from>
    <xdr:to>
      <xdr:col>6</xdr:col>
      <xdr:colOff>511175</xdr:colOff>
      <xdr:row>98</xdr:row>
      <xdr:rowOff>42362</xdr:rowOff>
    </xdr:to>
    <xdr:cxnSp macro="">
      <xdr:nvCxnSpPr>
        <xdr:cNvPr id="236" name="直線コネクタ 235"/>
        <xdr:cNvCxnSpPr/>
      </xdr:nvCxnSpPr>
      <xdr:spPr>
        <a:xfrm flipV="1">
          <a:off x="3797300" y="16780667"/>
          <a:ext cx="8382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42362</xdr:rowOff>
    </xdr:from>
    <xdr:to>
      <xdr:col>5</xdr:col>
      <xdr:colOff>358775</xdr:colOff>
      <xdr:row>98</xdr:row>
      <xdr:rowOff>115835</xdr:rowOff>
    </xdr:to>
    <xdr:cxnSp macro="">
      <xdr:nvCxnSpPr>
        <xdr:cNvPr id="239" name="直線コネクタ 238"/>
        <xdr:cNvCxnSpPr/>
      </xdr:nvCxnSpPr>
      <xdr:spPr>
        <a:xfrm flipV="1">
          <a:off x="2908300" y="16844462"/>
          <a:ext cx="889000" cy="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24620</xdr:rowOff>
    </xdr:from>
    <xdr:ext cx="534377" cy="259045"/>
    <xdr:sp macro="" textlink="">
      <xdr:nvSpPr>
        <xdr:cNvPr id="241" name="テキスト ボックス 240"/>
        <xdr:cNvSpPr txBox="1"/>
      </xdr:nvSpPr>
      <xdr:spPr>
        <a:xfrm>
          <a:off x="3530111" y="161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115835</xdr:rowOff>
    </xdr:from>
    <xdr:to>
      <xdr:col>4</xdr:col>
      <xdr:colOff>155575</xdr:colOff>
      <xdr:row>98</xdr:row>
      <xdr:rowOff>124582</xdr:rowOff>
    </xdr:to>
    <xdr:cxnSp macro="">
      <xdr:nvCxnSpPr>
        <xdr:cNvPr id="242" name="直線コネクタ 241"/>
        <xdr:cNvCxnSpPr/>
      </xdr:nvCxnSpPr>
      <xdr:spPr>
        <a:xfrm flipV="1">
          <a:off x="2019300" y="16917935"/>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106991</xdr:rowOff>
    </xdr:from>
    <xdr:ext cx="534377" cy="259045"/>
    <xdr:sp macro="" textlink="">
      <xdr:nvSpPr>
        <xdr:cNvPr id="244" name="テキスト ボックス 243"/>
        <xdr:cNvSpPr txBox="1"/>
      </xdr:nvSpPr>
      <xdr:spPr>
        <a:xfrm>
          <a:off x="2641111" y="162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124582</xdr:rowOff>
    </xdr:from>
    <xdr:to>
      <xdr:col>2</xdr:col>
      <xdr:colOff>638175</xdr:colOff>
      <xdr:row>98</xdr:row>
      <xdr:rowOff>141026</xdr:rowOff>
    </xdr:to>
    <xdr:cxnSp macro="">
      <xdr:nvCxnSpPr>
        <xdr:cNvPr id="245" name="直線コネクタ 244"/>
        <xdr:cNvCxnSpPr/>
      </xdr:nvCxnSpPr>
      <xdr:spPr>
        <a:xfrm flipV="1">
          <a:off x="1130300" y="16926682"/>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128709</xdr:rowOff>
    </xdr:from>
    <xdr:ext cx="534377" cy="259045"/>
    <xdr:sp macro="" textlink="">
      <xdr:nvSpPr>
        <xdr:cNvPr id="247" name="テキスト ボックス 246"/>
        <xdr:cNvSpPr txBox="1"/>
      </xdr:nvSpPr>
      <xdr:spPr>
        <a:xfrm>
          <a:off x="1752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122886</xdr:rowOff>
    </xdr:from>
    <xdr:ext cx="534377" cy="259045"/>
    <xdr:sp macro="" textlink="">
      <xdr:nvSpPr>
        <xdr:cNvPr id="249" name="テキスト ボックス 248"/>
        <xdr:cNvSpPr txBox="1"/>
      </xdr:nvSpPr>
      <xdr:spPr>
        <a:xfrm>
          <a:off x="863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99217</xdr:rowOff>
    </xdr:from>
    <xdr:to>
      <xdr:col>6</xdr:col>
      <xdr:colOff>561975</xdr:colOff>
      <xdr:row>98</xdr:row>
      <xdr:rowOff>29367</xdr:rowOff>
    </xdr:to>
    <xdr:sp macro="" textlink="">
      <xdr:nvSpPr>
        <xdr:cNvPr id="255" name="円/楕円 254"/>
        <xdr:cNvSpPr/>
      </xdr:nvSpPr>
      <xdr:spPr>
        <a:xfrm>
          <a:off x="4584700" y="167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77644</xdr:rowOff>
    </xdr:from>
    <xdr:ext cx="534377" cy="259045"/>
    <xdr:sp macro="" textlink="">
      <xdr:nvSpPr>
        <xdr:cNvPr id="256" name="扶助費該当値テキスト"/>
        <xdr:cNvSpPr txBox="1"/>
      </xdr:nvSpPr>
      <xdr:spPr>
        <a:xfrm>
          <a:off x="4686300" y="167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163012</xdr:rowOff>
    </xdr:from>
    <xdr:to>
      <xdr:col>5</xdr:col>
      <xdr:colOff>409575</xdr:colOff>
      <xdr:row>98</xdr:row>
      <xdr:rowOff>93162</xdr:rowOff>
    </xdr:to>
    <xdr:sp macro="" textlink="">
      <xdr:nvSpPr>
        <xdr:cNvPr id="257" name="円/楕円 256"/>
        <xdr:cNvSpPr/>
      </xdr:nvSpPr>
      <xdr:spPr>
        <a:xfrm>
          <a:off x="3746500" y="16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84289</xdr:rowOff>
    </xdr:from>
    <xdr:ext cx="534377" cy="259045"/>
    <xdr:sp macro="" textlink="">
      <xdr:nvSpPr>
        <xdr:cNvPr id="258" name="テキスト ボックス 257"/>
        <xdr:cNvSpPr txBox="1"/>
      </xdr:nvSpPr>
      <xdr:spPr>
        <a:xfrm>
          <a:off x="3530111" y="16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65035</xdr:rowOff>
    </xdr:from>
    <xdr:to>
      <xdr:col>4</xdr:col>
      <xdr:colOff>206375</xdr:colOff>
      <xdr:row>98</xdr:row>
      <xdr:rowOff>166635</xdr:rowOff>
    </xdr:to>
    <xdr:sp macro="" textlink="">
      <xdr:nvSpPr>
        <xdr:cNvPr id="259" name="円/楕円 258"/>
        <xdr:cNvSpPr/>
      </xdr:nvSpPr>
      <xdr:spPr>
        <a:xfrm>
          <a:off x="2857500" y="168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157762</xdr:rowOff>
    </xdr:from>
    <xdr:ext cx="534377" cy="259045"/>
    <xdr:sp macro="" textlink="">
      <xdr:nvSpPr>
        <xdr:cNvPr id="260" name="テキスト ボックス 259"/>
        <xdr:cNvSpPr txBox="1"/>
      </xdr:nvSpPr>
      <xdr:spPr>
        <a:xfrm>
          <a:off x="2641111" y="169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73782</xdr:rowOff>
    </xdr:from>
    <xdr:to>
      <xdr:col>3</xdr:col>
      <xdr:colOff>3175</xdr:colOff>
      <xdr:row>99</xdr:row>
      <xdr:rowOff>3932</xdr:rowOff>
    </xdr:to>
    <xdr:sp macro="" textlink="">
      <xdr:nvSpPr>
        <xdr:cNvPr id="261" name="円/楕円 260"/>
        <xdr:cNvSpPr/>
      </xdr:nvSpPr>
      <xdr:spPr>
        <a:xfrm>
          <a:off x="1968500" y="168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166509</xdr:rowOff>
    </xdr:from>
    <xdr:ext cx="534377" cy="259045"/>
    <xdr:sp macro="" textlink="">
      <xdr:nvSpPr>
        <xdr:cNvPr id="262" name="テキスト ボックス 261"/>
        <xdr:cNvSpPr txBox="1"/>
      </xdr:nvSpPr>
      <xdr:spPr>
        <a:xfrm>
          <a:off x="1752111" y="16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90226</xdr:rowOff>
    </xdr:from>
    <xdr:to>
      <xdr:col>1</xdr:col>
      <xdr:colOff>485775</xdr:colOff>
      <xdr:row>99</xdr:row>
      <xdr:rowOff>20376</xdr:rowOff>
    </xdr:to>
    <xdr:sp macro="" textlink="">
      <xdr:nvSpPr>
        <xdr:cNvPr id="263" name="円/楕円 262"/>
        <xdr:cNvSpPr/>
      </xdr:nvSpPr>
      <xdr:spPr>
        <a:xfrm>
          <a:off x="1079500" y="168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11503</xdr:rowOff>
    </xdr:from>
    <xdr:ext cx="534377" cy="259045"/>
    <xdr:sp macro="" textlink="">
      <xdr:nvSpPr>
        <xdr:cNvPr id="264" name="テキスト ボックス 263"/>
        <xdr:cNvSpPr txBox="1"/>
      </xdr:nvSpPr>
      <xdr:spPr>
        <a:xfrm>
          <a:off x="863111" y="169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xdr:rowOff>
    </xdr:from>
    <xdr:to>
      <xdr:col>15</xdr:col>
      <xdr:colOff>180975</xdr:colOff>
      <xdr:row>38</xdr:row>
      <xdr:rowOff>76215</xdr:rowOff>
    </xdr:to>
    <xdr:cxnSp macro="">
      <xdr:nvCxnSpPr>
        <xdr:cNvPr id="296" name="直線コネクタ 295"/>
        <xdr:cNvCxnSpPr/>
      </xdr:nvCxnSpPr>
      <xdr:spPr>
        <a:xfrm flipV="1">
          <a:off x="9639300" y="6515256"/>
          <a:ext cx="8382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76215</xdr:rowOff>
    </xdr:from>
    <xdr:to>
      <xdr:col>14</xdr:col>
      <xdr:colOff>28575</xdr:colOff>
      <xdr:row>38</xdr:row>
      <xdr:rowOff>152273</xdr:rowOff>
    </xdr:to>
    <xdr:cxnSp macro="">
      <xdr:nvCxnSpPr>
        <xdr:cNvPr id="299" name="直線コネクタ 298"/>
        <xdr:cNvCxnSpPr/>
      </xdr:nvCxnSpPr>
      <xdr:spPr>
        <a:xfrm flipV="1">
          <a:off x="8750300" y="6591315"/>
          <a:ext cx="8890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103308</xdr:rowOff>
    </xdr:from>
    <xdr:ext cx="534377" cy="259045"/>
    <xdr:sp macro="" textlink="">
      <xdr:nvSpPr>
        <xdr:cNvPr id="301" name="テキスト ボックス 300"/>
        <xdr:cNvSpPr txBox="1"/>
      </xdr:nvSpPr>
      <xdr:spPr>
        <a:xfrm>
          <a:off x="9372111" y="5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148191</xdr:rowOff>
    </xdr:from>
    <xdr:to>
      <xdr:col>12</xdr:col>
      <xdr:colOff>511175</xdr:colOff>
      <xdr:row>38</xdr:row>
      <xdr:rowOff>152273</xdr:rowOff>
    </xdr:to>
    <xdr:cxnSp macro="">
      <xdr:nvCxnSpPr>
        <xdr:cNvPr id="302" name="直線コネクタ 301"/>
        <xdr:cNvCxnSpPr/>
      </xdr:nvCxnSpPr>
      <xdr:spPr>
        <a:xfrm>
          <a:off x="7861300" y="666329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64707</xdr:rowOff>
    </xdr:from>
    <xdr:ext cx="534377" cy="259045"/>
    <xdr:sp macro="" textlink="">
      <xdr:nvSpPr>
        <xdr:cNvPr id="304" name="テキスト ボックス 303"/>
        <xdr:cNvSpPr txBox="1"/>
      </xdr:nvSpPr>
      <xdr:spPr>
        <a:xfrm>
          <a:off x="8483111" y="5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142247</xdr:rowOff>
    </xdr:from>
    <xdr:to>
      <xdr:col>11</xdr:col>
      <xdr:colOff>307975</xdr:colOff>
      <xdr:row>38</xdr:row>
      <xdr:rowOff>148191</xdr:rowOff>
    </xdr:to>
    <xdr:cxnSp macro="">
      <xdr:nvCxnSpPr>
        <xdr:cNvPr id="305" name="直線コネクタ 304"/>
        <xdr:cNvCxnSpPr/>
      </xdr:nvCxnSpPr>
      <xdr:spPr>
        <a:xfrm>
          <a:off x="6972300" y="66573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129564</xdr:rowOff>
    </xdr:from>
    <xdr:ext cx="534377" cy="259045"/>
    <xdr:sp macro="" textlink="">
      <xdr:nvSpPr>
        <xdr:cNvPr id="307" name="テキスト ボックス 306"/>
        <xdr:cNvSpPr txBox="1"/>
      </xdr:nvSpPr>
      <xdr:spPr>
        <a:xfrm>
          <a:off x="7594111" y="5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126462</xdr:rowOff>
    </xdr:from>
    <xdr:ext cx="534377" cy="259045"/>
    <xdr:sp macro="" textlink="">
      <xdr:nvSpPr>
        <xdr:cNvPr id="309" name="テキスト ボックス 308"/>
        <xdr:cNvSpPr txBox="1"/>
      </xdr:nvSpPr>
      <xdr:spPr>
        <a:xfrm>
          <a:off x="6705111" y="59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120806</xdr:rowOff>
    </xdr:from>
    <xdr:to>
      <xdr:col>15</xdr:col>
      <xdr:colOff>231775</xdr:colOff>
      <xdr:row>38</xdr:row>
      <xdr:rowOff>50957</xdr:rowOff>
    </xdr:to>
    <xdr:sp macro="" textlink="">
      <xdr:nvSpPr>
        <xdr:cNvPr id="315" name="円/楕円 314"/>
        <xdr:cNvSpPr/>
      </xdr:nvSpPr>
      <xdr:spPr>
        <a:xfrm>
          <a:off x="10426700" y="646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99233</xdr:rowOff>
    </xdr:from>
    <xdr:ext cx="534377" cy="259045"/>
    <xdr:sp macro="" textlink="">
      <xdr:nvSpPr>
        <xdr:cNvPr id="316" name="補助費等該当値テキスト"/>
        <xdr:cNvSpPr txBox="1"/>
      </xdr:nvSpPr>
      <xdr:spPr>
        <a:xfrm>
          <a:off x="10528300" y="64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25415</xdr:rowOff>
    </xdr:from>
    <xdr:to>
      <xdr:col>14</xdr:col>
      <xdr:colOff>79375</xdr:colOff>
      <xdr:row>38</xdr:row>
      <xdr:rowOff>127015</xdr:rowOff>
    </xdr:to>
    <xdr:sp macro="" textlink="">
      <xdr:nvSpPr>
        <xdr:cNvPr id="317" name="円/楕円 316"/>
        <xdr:cNvSpPr/>
      </xdr:nvSpPr>
      <xdr:spPr>
        <a:xfrm>
          <a:off x="9588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118142</xdr:rowOff>
    </xdr:from>
    <xdr:ext cx="534377" cy="259045"/>
    <xdr:sp macro="" textlink="">
      <xdr:nvSpPr>
        <xdr:cNvPr id="318" name="テキスト ボックス 317"/>
        <xdr:cNvSpPr txBox="1"/>
      </xdr:nvSpPr>
      <xdr:spPr>
        <a:xfrm>
          <a:off x="9372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101473</xdr:rowOff>
    </xdr:from>
    <xdr:to>
      <xdr:col>12</xdr:col>
      <xdr:colOff>561975</xdr:colOff>
      <xdr:row>39</xdr:row>
      <xdr:rowOff>31623</xdr:rowOff>
    </xdr:to>
    <xdr:sp macro="" textlink="">
      <xdr:nvSpPr>
        <xdr:cNvPr id="319" name="円/楕円 318"/>
        <xdr:cNvSpPr/>
      </xdr:nvSpPr>
      <xdr:spPr>
        <a:xfrm>
          <a:off x="8699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22750</xdr:rowOff>
    </xdr:from>
    <xdr:ext cx="534377" cy="259045"/>
    <xdr:sp macro="" textlink="">
      <xdr:nvSpPr>
        <xdr:cNvPr id="320" name="テキスト ボックス 319"/>
        <xdr:cNvSpPr txBox="1"/>
      </xdr:nvSpPr>
      <xdr:spPr>
        <a:xfrm>
          <a:off x="8483111" y="67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97391</xdr:rowOff>
    </xdr:from>
    <xdr:to>
      <xdr:col>11</xdr:col>
      <xdr:colOff>358775</xdr:colOff>
      <xdr:row>39</xdr:row>
      <xdr:rowOff>27541</xdr:rowOff>
    </xdr:to>
    <xdr:sp macro="" textlink="">
      <xdr:nvSpPr>
        <xdr:cNvPr id="321" name="円/楕円 320"/>
        <xdr:cNvSpPr/>
      </xdr:nvSpPr>
      <xdr:spPr>
        <a:xfrm>
          <a:off x="7810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18668</xdr:rowOff>
    </xdr:from>
    <xdr:ext cx="534377" cy="259045"/>
    <xdr:sp macro="" textlink="">
      <xdr:nvSpPr>
        <xdr:cNvPr id="322" name="テキスト ボックス 321"/>
        <xdr:cNvSpPr txBox="1"/>
      </xdr:nvSpPr>
      <xdr:spPr>
        <a:xfrm>
          <a:off x="7594111" y="6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91447</xdr:rowOff>
    </xdr:from>
    <xdr:to>
      <xdr:col>10</xdr:col>
      <xdr:colOff>155575</xdr:colOff>
      <xdr:row>39</xdr:row>
      <xdr:rowOff>21597</xdr:rowOff>
    </xdr:to>
    <xdr:sp macro="" textlink="">
      <xdr:nvSpPr>
        <xdr:cNvPr id="323" name="円/楕円 322"/>
        <xdr:cNvSpPr/>
      </xdr:nvSpPr>
      <xdr:spPr>
        <a:xfrm>
          <a:off x="6921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12724</xdr:rowOff>
    </xdr:from>
    <xdr:ext cx="534377" cy="259045"/>
    <xdr:sp macro="" textlink="">
      <xdr:nvSpPr>
        <xdr:cNvPr id="324" name="テキスト ボックス 323"/>
        <xdr:cNvSpPr txBox="1"/>
      </xdr:nvSpPr>
      <xdr:spPr>
        <a:xfrm>
          <a:off x="6705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138862</xdr:rowOff>
    </xdr:from>
    <xdr:to>
      <xdr:col>15</xdr:col>
      <xdr:colOff>180975</xdr:colOff>
      <xdr:row>56</xdr:row>
      <xdr:rowOff>38062</xdr:rowOff>
    </xdr:to>
    <xdr:cxnSp macro="">
      <xdr:nvCxnSpPr>
        <xdr:cNvPr id="353" name="直線コネクタ 352"/>
        <xdr:cNvCxnSpPr/>
      </xdr:nvCxnSpPr>
      <xdr:spPr>
        <a:xfrm>
          <a:off x="9639300" y="9568612"/>
          <a:ext cx="8382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138862</xdr:rowOff>
    </xdr:from>
    <xdr:to>
      <xdr:col>14</xdr:col>
      <xdr:colOff>28575</xdr:colOff>
      <xdr:row>57</xdr:row>
      <xdr:rowOff>4521</xdr:rowOff>
    </xdr:to>
    <xdr:cxnSp macro="">
      <xdr:nvCxnSpPr>
        <xdr:cNvPr id="356" name="直線コネクタ 355"/>
        <xdr:cNvCxnSpPr/>
      </xdr:nvCxnSpPr>
      <xdr:spPr>
        <a:xfrm flipV="1">
          <a:off x="8750300" y="9568612"/>
          <a:ext cx="8890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24465</xdr:rowOff>
    </xdr:from>
    <xdr:ext cx="534377" cy="259045"/>
    <xdr:sp macro="" textlink="">
      <xdr:nvSpPr>
        <xdr:cNvPr id="358" name="テキスト ボックス 357"/>
        <xdr:cNvSpPr txBox="1"/>
      </xdr:nvSpPr>
      <xdr:spPr>
        <a:xfrm>
          <a:off x="9372111"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4521</xdr:rowOff>
    </xdr:from>
    <xdr:to>
      <xdr:col>12</xdr:col>
      <xdr:colOff>511175</xdr:colOff>
      <xdr:row>57</xdr:row>
      <xdr:rowOff>31267</xdr:rowOff>
    </xdr:to>
    <xdr:cxnSp macro="">
      <xdr:nvCxnSpPr>
        <xdr:cNvPr id="359" name="直線コネクタ 358"/>
        <xdr:cNvCxnSpPr/>
      </xdr:nvCxnSpPr>
      <xdr:spPr>
        <a:xfrm flipV="1">
          <a:off x="7861300" y="977717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110100</xdr:rowOff>
    </xdr:from>
    <xdr:ext cx="534377" cy="259045"/>
    <xdr:sp macro="" textlink="">
      <xdr:nvSpPr>
        <xdr:cNvPr id="361" name="テキスト ボックス 360"/>
        <xdr:cNvSpPr txBox="1"/>
      </xdr:nvSpPr>
      <xdr:spPr>
        <a:xfrm>
          <a:off x="8483111" y="9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55055</xdr:rowOff>
    </xdr:from>
    <xdr:to>
      <xdr:col>11</xdr:col>
      <xdr:colOff>307975</xdr:colOff>
      <xdr:row>57</xdr:row>
      <xdr:rowOff>31267</xdr:rowOff>
    </xdr:to>
    <xdr:cxnSp macro="">
      <xdr:nvCxnSpPr>
        <xdr:cNvPr id="362" name="直線コネクタ 361"/>
        <xdr:cNvCxnSpPr/>
      </xdr:nvCxnSpPr>
      <xdr:spPr>
        <a:xfrm>
          <a:off x="6972300" y="9656255"/>
          <a:ext cx="889000" cy="1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107345</xdr:rowOff>
    </xdr:from>
    <xdr:ext cx="534377" cy="259045"/>
    <xdr:sp macro="" textlink="">
      <xdr:nvSpPr>
        <xdr:cNvPr id="364" name="テキスト ボックス 363"/>
        <xdr:cNvSpPr txBox="1"/>
      </xdr:nvSpPr>
      <xdr:spPr>
        <a:xfrm>
          <a:off x="7594111" y="93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170159</xdr:rowOff>
    </xdr:from>
    <xdr:ext cx="534377" cy="259045"/>
    <xdr:sp macro="" textlink="">
      <xdr:nvSpPr>
        <xdr:cNvPr id="366" name="テキスト ボックス 365"/>
        <xdr:cNvSpPr txBox="1"/>
      </xdr:nvSpPr>
      <xdr:spPr>
        <a:xfrm>
          <a:off x="6705111" y="97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158712</xdr:rowOff>
    </xdr:from>
    <xdr:to>
      <xdr:col>15</xdr:col>
      <xdr:colOff>231775</xdr:colOff>
      <xdr:row>56</xdr:row>
      <xdr:rowOff>88862</xdr:rowOff>
    </xdr:to>
    <xdr:sp macro="" textlink="">
      <xdr:nvSpPr>
        <xdr:cNvPr id="372" name="円/楕円 371"/>
        <xdr:cNvSpPr/>
      </xdr:nvSpPr>
      <xdr:spPr>
        <a:xfrm>
          <a:off x="10426700" y="95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137139</xdr:rowOff>
    </xdr:from>
    <xdr:ext cx="534377" cy="259045"/>
    <xdr:sp macro="" textlink="">
      <xdr:nvSpPr>
        <xdr:cNvPr id="373" name="普通建設事業費該当値テキスト"/>
        <xdr:cNvSpPr txBox="1"/>
      </xdr:nvSpPr>
      <xdr:spPr>
        <a:xfrm>
          <a:off x="10528300" y="95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88062</xdr:rowOff>
    </xdr:from>
    <xdr:to>
      <xdr:col>14</xdr:col>
      <xdr:colOff>79375</xdr:colOff>
      <xdr:row>56</xdr:row>
      <xdr:rowOff>18212</xdr:rowOff>
    </xdr:to>
    <xdr:sp macro="" textlink="">
      <xdr:nvSpPr>
        <xdr:cNvPr id="374" name="円/楕円 373"/>
        <xdr:cNvSpPr/>
      </xdr:nvSpPr>
      <xdr:spPr>
        <a:xfrm>
          <a:off x="9588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34739</xdr:rowOff>
    </xdr:from>
    <xdr:ext cx="534377" cy="259045"/>
    <xdr:sp macro="" textlink="">
      <xdr:nvSpPr>
        <xdr:cNvPr id="375" name="テキスト ボックス 374"/>
        <xdr:cNvSpPr txBox="1"/>
      </xdr:nvSpPr>
      <xdr:spPr>
        <a:xfrm>
          <a:off x="9372111" y="929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125171</xdr:rowOff>
    </xdr:from>
    <xdr:to>
      <xdr:col>12</xdr:col>
      <xdr:colOff>561975</xdr:colOff>
      <xdr:row>57</xdr:row>
      <xdr:rowOff>55321</xdr:rowOff>
    </xdr:to>
    <xdr:sp macro="" textlink="">
      <xdr:nvSpPr>
        <xdr:cNvPr id="376" name="円/楕円 375"/>
        <xdr:cNvSpPr/>
      </xdr:nvSpPr>
      <xdr:spPr>
        <a:xfrm>
          <a:off x="8699500" y="97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46448</xdr:rowOff>
    </xdr:from>
    <xdr:ext cx="534377" cy="259045"/>
    <xdr:sp macro="" textlink="">
      <xdr:nvSpPr>
        <xdr:cNvPr id="377" name="テキスト ボックス 376"/>
        <xdr:cNvSpPr txBox="1"/>
      </xdr:nvSpPr>
      <xdr:spPr>
        <a:xfrm>
          <a:off x="8483111" y="98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151917</xdr:rowOff>
    </xdr:from>
    <xdr:to>
      <xdr:col>11</xdr:col>
      <xdr:colOff>358775</xdr:colOff>
      <xdr:row>57</xdr:row>
      <xdr:rowOff>82067</xdr:rowOff>
    </xdr:to>
    <xdr:sp macro="" textlink="">
      <xdr:nvSpPr>
        <xdr:cNvPr id="378" name="円/楕円 377"/>
        <xdr:cNvSpPr/>
      </xdr:nvSpPr>
      <xdr:spPr>
        <a:xfrm>
          <a:off x="7810500" y="97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73194</xdr:rowOff>
    </xdr:from>
    <xdr:ext cx="534377" cy="259045"/>
    <xdr:sp macro="" textlink="">
      <xdr:nvSpPr>
        <xdr:cNvPr id="379" name="テキスト ボックス 378"/>
        <xdr:cNvSpPr txBox="1"/>
      </xdr:nvSpPr>
      <xdr:spPr>
        <a:xfrm>
          <a:off x="7594111" y="98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4255</xdr:rowOff>
    </xdr:from>
    <xdr:to>
      <xdr:col>10</xdr:col>
      <xdr:colOff>155575</xdr:colOff>
      <xdr:row>56</xdr:row>
      <xdr:rowOff>105855</xdr:rowOff>
    </xdr:to>
    <xdr:sp macro="" textlink="">
      <xdr:nvSpPr>
        <xdr:cNvPr id="380" name="円/楕円 379"/>
        <xdr:cNvSpPr/>
      </xdr:nvSpPr>
      <xdr:spPr>
        <a:xfrm>
          <a:off x="6921500" y="96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122382</xdr:rowOff>
    </xdr:from>
    <xdr:ext cx="534377" cy="259045"/>
    <xdr:sp macro="" textlink="">
      <xdr:nvSpPr>
        <xdr:cNvPr id="381" name="テキスト ボックス 380"/>
        <xdr:cNvSpPr txBox="1"/>
      </xdr:nvSpPr>
      <xdr:spPr>
        <a:xfrm>
          <a:off x="6705111" y="93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18371</xdr:rowOff>
    </xdr:from>
    <xdr:to>
      <xdr:col>15</xdr:col>
      <xdr:colOff>180975</xdr:colOff>
      <xdr:row>78</xdr:row>
      <xdr:rowOff>67348</xdr:rowOff>
    </xdr:to>
    <xdr:cxnSp macro="">
      <xdr:nvCxnSpPr>
        <xdr:cNvPr id="410" name="直線コネクタ 409"/>
        <xdr:cNvCxnSpPr/>
      </xdr:nvCxnSpPr>
      <xdr:spPr>
        <a:xfrm>
          <a:off x="9639300" y="13391471"/>
          <a:ext cx="8382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155439</xdr:rowOff>
    </xdr:from>
    <xdr:ext cx="534377" cy="259045"/>
    <xdr:sp macro="" textlink="">
      <xdr:nvSpPr>
        <xdr:cNvPr id="414" name="テキスト ボックス 413"/>
        <xdr:cNvSpPr txBox="1"/>
      </xdr:nvSpPr>
      <xdr:spPr>
        <a:xfrm>
          <a:off x="9372111" y="130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16548</xdr:rowOff>
    </xdr:from>
    <xdr:to>
      <xdr:col>15</xdr:col>
      <xdr:colOff>231775</xdr:colOff>
      <xdr:row>78</xdr:row>
      <xdr:rowOff>118148</xdr:rowOff>
    </xdr:to>
    <xdr:sp macro="" textlink="">
      <xdr:nvSpPr>
        <xdr:cNvPr id="420" name="円/楕円 419"/>
        <xdr:cNvSpPr/>
      </xdr:nvSpPr>
      <xdr:spPr>
        <a:xfrm>
          <a:off x="10426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166425</xdr:rowOff>
    </xdr:from>
    <xdr:ext cx="469744" cy="259045"/>
    <xdr:sp macro="" textlink="">
      <xdr:nvSpPr>
        <xdr:cNvPr id="421" name="普通建設事業費 （ うち新規整備　）該当値テキスト"/>
        <xdr:cNvSpPr txBox="1"/>
      </xdr:nvSpPr>
      <xdr:spPr>
        <a:xfrm>
          <a:off x="10528300"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139021</xdr:rowOff>
    </xdr:from>
    <xdr:to>
      <xdr:col>14</xdr:col>
      <xdr:colOff>79375</xdr:colOff>
      <xdr:row>78</xdr:row>
      <xdr:rowOff>69171</xdr:rowOff>
    </xdr:to>
    <xdr:sp macro="" textlink="">
      <xdr:nvSpPr>
        <xdr:cNvPr id="422" name="円/楕円 421"/>
        <xdr:cNvSpPr/>
      </xdr:nvSpPr>
      <xdr:spPr>
        <a:xfrm>
          <a:off x="9588500" y="13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60298</xdr:rowOff>
    </xdr:from>
    <xdr:ext cx="534377" cy="259045"/>
    <xdr:sp macro="" textlink="">
      <xdr:nvSpPr>
        <xdr:cNvPr id="423" name="テキスト ボックス 422"/>
        <xdr:cNvSpPr txBox="1"/>
      </xdr:nvSpPr>
      <xdr:spPr>
        <a:xfrm>
          <a:off x="9372111" y="134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90345</xdr:rowOff>
    </xdr:from>
    <xdr:to>
      <xdr:col>15</xdr:col>
      <xdr:colOff>180975</xdr:colOff>
      <xdr:row>95</xdr:row>
      <xdr:rowOff>137985</xdr:rowOff>
    </xdr:to>
    <xdr:cxnSp macro="">
      <xdr:nvCxnSpPr>
        <xdr:cNvPr id="450" name="直線コネクタ 449"/>
        <xdr:cNvCxnSpPr/>
      </xdr:nvCxnSpPr>
      <xdr:spPr>
        <a:xfrm>
          <a:off x="9639300" y="16378095"/>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21516</xdr:rowOff>
    </xdr:from>
    <xdr:ext cx="534377" cy="259045"/>
    <xdr:sp macro="" textlink="">
      <xdr:nvSpPr>
        <xdr:cNvPr id="454" name="テキスト ボックス 453"/>
        <xdr:cNvSpPr txBox="1"/>
      </xdr:nvSpPr>
      <xdr:spPr>
        <a:xfrm>
          <a:off x="9372111" y="16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87185</xdr:rowOff>
    </xdr:from>
    <xdr:to>
      <xdr:col>15</xdr:col>
      <xdr:colOff>231775</xdr:colOff>
      <xdr:row>96</xdr:row>
      <xdr:rowOff>17335</xdr:rowOff>
    </xdr:to>
    <xdr:sp macro="" textlink="">
      <xdr:nvSpPr>
        <xdr:cNvPr id="460" name="円/楕円 459"/>
        <xdr:cNvSpPr/>
      </xdr:nvSpPr>
      <xdr:spPr>
        <a:xfrm>
          <a:off x="10426700" y="163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110062</xdr:rowOff>
    </xdr:from>
    <xdr:ext cx="534377" cy="259045"/>
    <xdr:sp macro="" textlink="">
      <xdr:nvSpPr>
        <xdr:cNvPr id="461" name="普通建設事業費 （ うち更新整備　）該当値テキスト"/>
        <xdr:cNvSpPr txBox="1"/>
      </xdr:nvSpPr>
      <xdr:spPr>
        <a:xfrm>
          <a:off x="10528300" y="1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39545</xdr:rowOff>
    </xdr:from>
    <xdr:to>
      <xdr:col>14</xdr:col>
      <xdr:colOff>79375</xdr:colOff>
      <xdr:row>95</xdr:row>
      <xdr:rowOff>141145</xdr:rowOff>
    </xdr:to>
    <xdr:sp macro="" textlink="">
      <xdr:nvSpPr>
        <xdr:cNvPr id="462" name="円/楕円 461"/>
        <xdr:cNvSpPr/>
      </xdr:nvSpPr>
      <xdr:spPr>
        <a:xfrm>
          <a:off x="9588500" y="163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157672</xdr:rowOff>
    </xdr:from>
    <xdr:ext cx="534377" cy="259045"/>
    <xdr:sp macro="" textlink="">
      <xdr:nvSpPr>
        <xdr:cNvPr id="463" name="テキスト ボックス 462"/>
        <xdr:cNvSpPr txBox="1"/>
      </xdr:nvSpPr>
      <xdr:spPr>
        <a:xfrm>
          <a:off x="9372111" y="161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35878</xdr:rowOff>
    </xdr:from>
    <xdr:to>
      <xdr:col>23</xdr:col>
      <xdr:colOff>517525</xdr:colOff>
      <xdr:row>39</xdr:row>
      <xdr:rowOff>36258</xdr:rowOff>
    </xdr:to>
    <xdr:cxnSp macro="">
      <xdr:nvCxnSpPr>
        <xdr:cNvPr id="492" name="直線コネクタ 491"/>
        <xdr:cNvCxnSpPr/>
      </xdr:nvCxnSpPr>
      <xdr:spPr>
        <a:xfrm flipV="1">
          <a:off x="15481300" y="6722428"/>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34544</xdr:rowOff>
    </xdr:from>
    <xdr:to>
      <xdr:col>22</xdr:col>
      <xdr:colOff>365125</xdr:colOff>
      <xdr:row>39</xdr:row>
      <xdr:rowOff>36258</xdr:rowOff>
    </xdr:to>
    <xdr:cxnSp macro="">
      <xdr:nvCxnSpPr>
        <xdr:cNvPr id="495" name="直線コネクタ 494"/>
        <xdr:cNvCxnSpPr/>
      </xdr:nvCxnSpPr>
      <xdr:spPr>
        <a:xfrm>
          <a:off x="14592300" y="67210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40720</xdr:rowOff>
    </xdr:from>
    <xdr:ext cx="378565" cy="259045"/>
    <xdr:sp macro="" textlink="">
      <xdr:nvSpPr>
        <xdr:cNvPr id="497" name="テキスト ボックス 496"/>
        <xdr:cNvSpPr txBox="1"/>
      </xdr:nvSpPr>
      <xdr:spPr>
        <a:xfrm>
          <a:off x="15292017" y="638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34544</xdr:rowOff>
    </xdr:from>
    <xdr:to>
      <xdr:col>21</xdr:col>
      <xdr:colOff>161925</xdr:colOff>
      <xdr:row>39</xdr:row>
      <xdr:rowOff>38164</xdr:rowOff>
    </xdr:to>
    <xdr:cxnSp macro="">
      <xdr:nvCxnSpPr>
        <xdr:cNvPr id="498" name="直線コネクタ 497"/>
        <xdr:cNvCxnSpPr/>
      </xdr:nvCxnSpPr>
      <xdr:spPr>
        <a:xfrm flipV="1">
          <a:off x="13703300" y="672109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50817</xdr:rowOff>
    </xdr:from>
    <xdr:ext cx="378565" cy="259045"/>
    <xdr:sp macro="" textlink="">
      <xdr:nvSpPr>
        <xdr:cNvPr id="500" name="テキスト ボックス 499"/>
        <xdr:cNvSpPr txBox="1"/>
      </xdr:nvSpPr>
      <xdr:spPr>
        <a:xfrm>
          <a:off x="14403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6921</xdr:rowOff>
    </xdr:from>
    <xdr:to>
      <xdr:col>19</xdr:col>
      <xdr:colOff>644525</xdr:colOff>
      <xdr:row>39</xdr:row>
      <xdr:rowOff>38164</xdr:rowOff>
    </xdr:to>
    <xdr:cxnSp macro="">
      <xdr:nvCxnSpPr>
        <xdr:cNvPr id="501" name="直線コネクタ 500"/>
        <xdr:cNvCxnSpPr/>
      </xdr:nvCxnSpPr>
      <xdr:spPr>
        <a:xfrm>
          <a:off x="12814300" y="6693471"/>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160355</xdr:rowOff>
    </xdr:from>
    <xdr:ext cx="378565" cy="259045"/>
    <xdr:sp macro="" textlink="">
      <xdr:nvSpPr>
        <xdr:cNvPr id="503" name="テキスト ボックス 502"/>
        <xdr:cNvSpPr txBox="1"/>
      </xdr:nvSpPr>
      <xdr:spPr>
        <a:xfrm>
          <a:off x="13514017" y="633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140924</xdr:rowOff>
    </xdr:from>
    <xdr:ext cx="378565" cy="259045"/>
    <xdr:sp macro="" textlink="">
      <xdr:nvSpPr>
        <xdr:cNvPr id="505" name="テキスト ボックス 504"/>
        <xdr:cNvSpPr txBox="1"/>
      </xdr:nvSpPr>
      <xdr:spPr>
        <a:xfrm>
          <a:off x="12625017" y="63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156528</xdr:rowOff>
    </xdr:from>
    <xdr:to>
      <xdr:col>23</xdr:col>
      <xdr:colOff>568325</xdr:colOff>
      <xdr:row>39</xdr:row>
      <xdr:rowOff>86678</xdr:rowOff>
    </xdr:to>
    <xdr:sp macro="" textlink="">
      <xdr:nvSpPr>
        <xdr:cNvPr id="511" name="円/楕円 510"/>
        <xdr:cNvSpPr/>
      </xdr:nvSpPr>
      <xdr:spPr>
        <a:xfrm>
          <a:off x="162687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71455</xdr:rowOff>
    </xdr:from>
    <xdr:ext cx="313932" cy="259045"/>
    <xdr:sp macro="" textlink="">
      <xdr:nvSpPr>
        <xdr:cNvPr id="512" name="災害復旧事業費該当値テキスト"/>
        <xdr:cNvSpPr txBox="1"/>
      </xdr:nvSpPr>
      <xdr:spPr>
        <a:xfrm>
          <a:off x="16370300" y="6586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156908</xdr:rowOff>
    </xdr:from>
    <xdr:to>
      <xdr:col>22</xdr:col>
      <xdr:colOff>415925</xdr:colOff>
      <xdr:row>39</xdr:row>
      <xdr:rowOff>87058</xdr:rowOff>
    </xdr:to>
    <xdr:sp macro="" textlink="">
      <xdr:nvSpPr>
        <xdr:cNvPr id="513" name="円/楕円 512"/>
        <xdr:cNvSpPr/>
      </xdr:nvSpPr>
      <xdr:spPr>
        <a:xfrm>
          <a:off x="154305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78185</xdr:rowOff>
    </xdr:from>
    <xdr:ext cx="313932" cy="259045"/>
    <xdr:sp macro="" textlink="">
      <xdr:nvSpPr>
        <xdr:cNvPr id="514" name="テキスト ボックス 513"/>
        <xdr:cNvSpPr txBox="1"/>
      </xdr:nvSpPr>
      <xdr:spPr>
        <a:xfrm>
          <a:off x="15324333" y="676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155194</xdr:rowOff>
    </xdr:from>
    <xdr:to>
      <xdr:col>21</xdr:col>
      <xdr:colOff>212725</xdr:colOff>
      <xdr:row>39</xdr:row>
      <xdr:rowOff>85344</xdr:rowOff>
    </xdr:to>
    <xdr:sp macro="" textlink="">
      <xdr:nvSpPr>
        <xdr:cNvPr id="515" name="円/楕円 514"/>
        <xdr:cNvSpPr/>
      </xdr:nvSpPr>
      <xdr:spPr>
        <a:xfrm>
          <a:off x="14541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76471</xdr:rowOff>
    </xdr:from>
    <xdr:ext cx="313932" cy="259045"/>
    <xdr:sp macro="" textlink="">
      <xdr:nvSpPr>
        <xdr:cNvPr id="516" name="テキスト ボックス 515"/>
        <xdr:cNvSpPr txBox="1"/>
      </xdr:nvSpPr>
      <xdr:spPr>
        <a:xfrm>
          <a:off x="14435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158814</xdr:rowOff>
    </xdr:from>
    <xdr:to>
      <xdr:col>20</xdr:col>
      <xdr:colOff>9525</xdr:colOff>
      <xdr:row>39</xdr:row>
      <xdr:rowOff>88964</xdr:rowOff>
    </xdr:to>
    <xdr:sp macro="" textlink="">
      <xdr:nvSpPr>
        <xdr:cNvPr id="517" name="円/楕円 516"/>
        <xdr:cNvSpPr/>
      </xdr:nvSpPr>
      <xdr:spPr>
        <a:xfrm>
          <a:off x="13652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80091</xdr:rowOff>
    </xdr:from>
    <xdr:ext cx="313932" cy="259045"/>
    <xdr:sp macro="" textlink="">
      <xdr:nvSpPr>
        <xdr:cNvPr id="518" name="テキスト ボックス 517"/>
        <xdr:cNvSpPr txBox="1"/>
      </xdr:nvSpPr>
      <xdr:spPr>
        <a:xfrm>
          <a:off x="13546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127571</xdr:rowOff>
    </xdr:from>
    <xdr:to>
      <xdr:col>18</xdr:col>
      <xdr:colOff>492125</xdr:colOff>
      <xdr:row>39</xdr:row>
      <xdr:rowOff>57721</xdr:rowOff>
    </xdr:to>
    <xdr:sp macro="" textlink="">
      <xdr:nvSpPr>
        <xdr:cNvPr id="519" name="円/楕円 518"/>
        <xdr:cNvSpPr/>
      </xdr:nvSpPr>
      <xdr:spPr>
        <a:xfrm>
          <a:off x="12763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48848</xdr:rowOff>
    </xdr:from>
    <xdr:ext cx="378565" cy="259045"/>
    <xdr:sp macro="" textlink="">
      <xdr:nvSpPr>
        <xdr:cNvPr id="520" name="テキスト ボックス 519"/>
        <xdr:cNvSpPr txBox="1"/>
      </xdr:nvSpPr>
      <xdr:spPr>
        <a:xfrm>
          <a:off x="12625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74059</xdr:rowOff>
    </xdr:from>
    <xdr:to>
      <xdr:col>23</xdr:col>
      <xdr:colOff>517525</xdr:colOff>
      <xdr:row>76</xdr:row>
      <xdr:rowOff>74941</xdr:rowOff>
    </xdr:to>
    <xdr:cxnSp macro="">
      <xdr:nvCxnSpPr>
        <xdr:cNvPr id="600" name="直線コネクタ 599"/>
        <xdr:cNvCxnSpPr/>
      </xdr:nvCxnSpPr>
      <xdr:spPr>
        <a:xfrm flipV="1">
          <a:off x="15481300" y="13104259"/>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74109</xdr:rowOff>
    </xdr:from>
    <xdr:to>
      <xdr:col>22</xdr:col>
      <xdr:colOff>365125</xdr:colOff>
      <xdr:row>76</xdr:row>
      <xdr:rowOff>74941</xdr:rowOff>
    </xdr:to>
    <xdr:cxnSp macro="">
      <xdr:nvCxnSpPr>
        <xdr:cNvPr id="603" name="直線コネクタ 602"/>
        <xdr:cNvCxnSpPr/>
      </xdr:nvCxnSpPr>
      <xdr:spPr>
        <a:xfrm>
          <a:off x="14592300" y="13104309"/>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125082</xdr:rowOff>
    </xdr:from>
    <xdr:ext cx="534377" cy="259045"/>
    <xdr:sp macro="" textlink="">
      <xdr:nvSpPr>
        <xdr:cNvPr id="605" name="テキスト ボックス 604"/>
        <xdr:cNvSpPr txBox="1"/>
      </xdr:nvSpPr>
      <xdr:spPr>
        <a:xfrm>
          <a:off x="15214111" y="131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74109</xdr:rowOff>
    </xdr:from>
    <xdr:to>
      <xdr:col>21</xdr:col>
      <xdr:colOff>161925</xdr:colOff>
      <xdr:row>76</xdr:row>
      <xdr:rowOff>86550</xdr:rowOff>
    </xdr:to>
    <xdr:cxnSp macro="">
      <xdr:nvCxnSpPr>
        <xdr:cNvPr id="606" name="直線コネクタ 605"/>
        <xdr:cNvCxnSpPr/>
      </xdr:nvCxnSpPr>
      <xdr:spPr>
        <a:xfrm flipV="1">
          <a:off x="13703300" y="13104309"/>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139982</xdr:rowOff>
    </xdr:from>
    <xdr:ext cx="534377" cy="259045"/>
    <xdr:sp macro="" textlink="">
      <xdr:nvSpPr>
        <xdr:cNvPr id="608" name="テキスト ボックス 607"/>
        <xdr:cNvSpPr txBox="1"/>
      </xdr:nvSpPr>
      <xdr:spPr>
        <a:xfrm>
          <a:off x="14325111" y="128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83300</xdr:rowOff>
    </xdr:from>
    <xdr:to>
      <xdr:col>19</xdr:col>
      <xdr:colOff>644525</xdr:colOff>
      <xdr:row>76</xdr:row>
      <xdr:rowOff>86550</xdr:rowOff>
    </xdr:to>
    <xdr:cxnSp macro="">
      <xdr:nvCxnSpPr>
        <xdr:cNvPr id="609" name="直線コネクタ 608"/>
        <xdr:cNvCxnSpPr/>
      </xdr:nvCxnSpPr>
      <xdr:spPr>
        <a:xfrm>
          <a:off x="12814300" y="13113500"/>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122494</xdr:rowOff>
    </xdr:from>
    <xdr:ext cx="534377" cy="259045"/>
    <xdr:sp macro="" textlink="">
      <xdr:nvSpPr>
        <xdr:cNvPr id="611" name="テキスト ボックス 610"/>
        <xdr:cNvSpPr txBox="1"/>
      </xdr:nvSpPr>
      <xdr:spPr>
        <a:xfrm>
          <a:off x="13436111" y="128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112713</xdr:rowOff>
    </xdr:from>
    <xdr:ext cx="534377" cy="259045"/>
    <xdr:sp macro="" textlink="">
      <xdr:nvSpPr>
        <xdr:cNvPr id="613" name="テキスト ボックス 612"/>
        <xdr:cNvSpPr txBox="1"/>
      </xdr:nvSpPr>
      <xdr:spPr>
        <a:xfrm>
          <a:off x="12547111" y="128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23259</xdr:rowOff>
    </xdr:from>
    <xdr:to>
      <xdr:col>23</xdr:col>
      <xdr:colOff>568325</xdr:colOff>
      <xdr:row>76</xdr:row>
      <xdr:rowOff>124859</xdr:rowOff>
    </xdr:to>
    <xdr:sp macro="" textlink="">
      <xdr:nvSpPr>
        <xdr:cNvPr id="619" name="円/楕円 618"/>
        <xdr:cNvSpPr/>
      </xdr:nvSpPr>
      <xdr:spPr>
        <a:xfrm>
          <a:off x="16268700" y="13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46136</xdr:rowOff>
    </xdr:from>
    <xdr:ext cx="534377" cy="259045"/>
    <xdr:sp macro="" textlink="">
      <xdr:nvSpPr>
        <xdr:cNvPr id="620" name="公債費該当値テキスト"/>
        <xdr:cNvSpPr txBox="1"/>
      </xdr:nvSpPr>
      <xdr:spPr>
        <a:xfrm>
          <a:off x="16370300" y="129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24141</xdr:rowOff>
    </xdr:from>
    <xdr:to>
      <xdr:col>22</xdr:col>
      <xdr:colOff>415925</xdr:colOff>
      <xdr:row>76</xdr:row>
      <xdr:rowOff>125741</xdr:rowOff>
    </xdr:to>
    <xdr:sp macro="" textlink="">
      <xdr:nvSpPr>
        <xdr:cNvPr id="621" name="円/楕円 620"/>
        <xdr:cNvSpPr/>
      </xdr:nvSpPr>
      <xdr:spPr>
        <a:xfrm>
          <a:off x="15430500" y="130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142268</xdr:rowOff>
    </xdr:from>
    <xdr:ext cx="534377" cy="259045"/>
    <xdr:sp macro="" textlink="">
      <xdr:nvSpPr>
        <xdr:cNvPr id="622" name="テキスト ボックス 621"/>
        <xdr:cNvSpPr txBox="1"/>
      </xdr:nvSpPr>
      <xdr:spPr>
        <a:xfrm>
          <a:off x="15214111" y="128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23309</xdr:rowOff>
    </xdr:from>
    <xdr:to>
      <xdr:col>21</xdr:col>
      <xdr:colOff>212725</xdr:colOff>
      <xdr:row>76</xdr:row>
      <xdr:rowOff>124909</xdr:rowOff>
    </xdr:to>
    <xdr:sp macro="" textlink="">
      <xdr:nvSpPr>
        <xdr:cNvPr id="623" name="円/楕円 622"/>
        <xdr:cNvSpPr/>
      </xdr:nvSpPr>
      <xdr:spPr>
        <a:xfrm>
          <a:off x="14541500" y="130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116036</xdr:rowOff>
    </xdr:from>
    <xdr:ext cx="534377" cy="259045"/>
    <xdr:sp macro="" textlink="">
      <xdr:nvSpPr>
        <xdr:cNvPr id="624" name="テキスト ボックス 623"/>
        <xdr:cNvSpPr txBox="1"/>
      </xdr:nvSpPr>
      <xdr:spPr>
        <a:xfrm>
          <a:off x="14325111" y="131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35750</xdr:rowOff>
    </xdr:from>
    <xdr:to>
      <xdr:col>20</xdr:col>
      <xdr:colOff>9525</xdr:colOff>
      <xdr:row>76</xdr:row>
      <xdr:rowOff>137350</xdr:rowOff>
    </xdr:to>
    <xdr:sp macro="" textlink="">
      <xdr:nvSpPr>
        <xdr:cNvPr id="625" name="円/楕円 624"/>
        <xdr:cNvSpPr/>
      </xdr:nvSpPr>
      <xdr:spPr>
        <a:xfrm>
          <a:off x="13652500" y="130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128477</xdr:rowOff>
    </xdr:from>
    <xdr:ext cx="534377" cy="259045"/>
    <xdr:sp macro="" textlink="">
      <xdr:nvSpPr>
        <xdr:cNvPr id="626" name="テキスト ボックス 625"/>
        <xdr:cNvSpPr txBox="1"/>
      </xdr:nvSpPr>
      <xdr:spPr>
        <a:xfrm>
          <a:off x="13436111" y="131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32500</xdr:rowOff>
    </xdr:from>
    <xdr:to>
      <xdr:col>18</xdr:col>
      <xdr:colOff>492125</xdr:colOff>
      <xdr:row>76</xdr:row>
      <xdr:rowOff>134100</xdr:rowOff>
    </xdr:to>
    <xdr:sp macro="" textlink="">
      <xdr:nvSpPr>
        <xdr:cNvPr id="627" name="円/楕円 626"/>
        <xdr:cNvSpPr/>
      </xdr:nvSpPr>
      <xdr:spPr>
        <a:xfrm>
          <a:off x="127635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125227</xdr:rowOff>
    </xdr:from>
    <xdr:ext cx="534377" cy="259045"/>
    <xdr:sp macro="" textlink="">
      <xdr:nvSpPr>
        <xdr:cNvPr id="628" name="テキスト ボックス 627"/>
        <xdr:cNvSpPr txBox="1"/>
      </xdr:nvSpPr>
      <xdr:spPr>
        <a:xfrm>
          <a:off x="12547111"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16218</xdr:rowOff>
    </xdr:from>
    <xdr:to>
      <xdr:col>23</xdr:col>
      <xdr:colOff>517525</xdr:colOff>
      <xdr:row>99</xdr:row>
      <xdr:rowOff>27313</xdr:rowOff>
    </xdr:to>
    <xdr:cxnSp macro="">
      <xdr:nvCxnSpPr>
        <xdr:cNvPr id="657" name="直線コネクタ 656"/>
        <xdr:cNvCxnSpPr/>
      </xdr:nvCxnSpPr>
      <xdr:spPr>
        <a:xfrm flipV="1">
          <a:off x="15481300" y="16989768"/>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17635</xdr:rowOff>
    </xdr:from>
    <xdr:to>
      <xdr:col>22</xdr:col>
      <xdr:colOff>365125</xdr:colOff>
      <xdr:row>99</xdr:row>
      <xdr:rowOff>27313</xdr:rowOff>
    </xdr:to>
    <xdr:cxnSp macro="">
      <xdr:nvCxnSpPr>
        <xdr:cNvPr id="660" name="直線コネクタ 659"/>
        <xdr:cNvCxnSpPr/>
      </xdr:nvCxnSpPr>
      <xdr:spPr>
        <a:xfrm>
          <a:off x="14592300" y="16991185"/>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55839</xdr:rowOff>
    </xdr:from>
    <xdr:ext cx="469744" cy="259045"/>
    <xdr:sp macro="" textlink="">
      <xdr:nvSpPr>
        <xdr:cNvPr id="662" name="テキスト ボックス 661"/>
        <xdr:cNvSpPr txBox="1"/>
      </xdr:nvSpPr>
      <xdr:spPr>
        <a:xfrm>
          <a:off x="15246427"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17635</xdr:rowOff>
    </xdr:from>
    <xdr:to>
      <xdr:col>21</xdr:col>
      <xdr:colOff>161925</xdr:colOff>
      <xdr:row>99</xdr:row>
      <xdr:rowOff>44008</xdr:rowOff>
    </xdr:to>
    <xdr:cxnSp macro="">
      <xdr:nvCxnSpPr>
        <xdr:cNvPr id="663" name="直線コネクタ 662"/>
        <xdr:cNvCxnSpPr/>
      </xdr:nvCxnSpPr>
      <xdr:spPr>
        <a:xfrm flipV="1">
          <a:off x="13703300" y="16991185"/>
          <a:ext cx="889000" cy="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32681</xdr:rowOff>
    </xdr:from>
    <xdr:ext cx="534377" cy="259045"/>
    <xdr:sp macro="" textlink="">
      <xdr:nvSpPr>
        <xdr:cNvPr id="665" name="テキスト ボックス 664"/>
        <xdr:cNvSpPr txBox="1"/>
      </xdr:nvSpPr>
      <xdr:spPr>
        <a:xfrm>
          <a:off x="14325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38446</xdr:rowOff>
    </xdr:from>
    <xdr:to>
      <xdr:col>19</xdr:col>
      <xdr:colOff>644525</xdr:colOff>
      <xdr:row>99</xdr:row>
      <xdr:rowOff>44008</xdr:rowOff>
    </xdr:to>
    <xdr:cxnSp macro="">
      <xdr:nvCxnSpPr>
        <xdr:cNvPr id="666" name="直線コネクタ 665"/>
        <xdr:cNvCxnSpPr/>
      </xdr:nvCxnSpPr>
      <xdr:spPr>
        <a:xfrm>
          <a:off x="12814300" y="1701199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58971</xdr:rowOff>
    </xdr:from>
    <xdr:ext cx="469744" cy="259045"/>
    <xdr:sp macro="" textlink="">
      <xdr:nvSpPr>
        <xdr:cNvPr id="668" name="テキスト ボックス 667"/>
        <xdr:cNvSpPr txBox="1"/>
      </xdr:nvSpPr>
      <xdr:spPr>
        <a:xfrm>
          <a:off x="13468427" y="166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51968</xdr:rowOff>
    </xdr:from>
    <xdr:ext cx="469744" cy="259045"/>
    <xdr:sp macro="" textlink="">
      <xdr:nvSpPr>
        <xdr:cNvPr id="670" name="テキスト ボックス 669"/>
        <xdr:cNvSpPr txBox="1"/>
      </xdr:nvSpPr>
      <xdr:spPr>
        <a:xfrm>
          <a:off x="12579427" y="166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136868</xdr:rowOff>
    </xdr:from>
    <xdr:to>
      <xdr:col>23</xdr:col>
      <xdr:colOff>568325</xdr:colOff>
      <xdr:row>99</xdr:row>
      <xdr:rowOff>67018</xdr:rowOff>
    </xdr:to>
    <xdr:sp macro="" textlink="">
      <xdr:nvSpPr>
        <xdr:cNvPr id="676" name="円/楕円 675"/>
        <xdr:cNvSpPr/>
      </xdr:nvSpPr>
      <xdr:spPr>
        <a:xfrm>
          <a:off x="162687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469744" cy="259045"/>
    <xdr:sp macro="" textlink="">
      <xdr:nvSpPr>
        <xdr:cNvPr id="677" name="積立金該当値テキスト"/>
        <xdr:cNvSpPr txBox="1"/>
      </xdr:nvSpPr>
      <xdr:spPr>
        <a:xfrm>
          <a:off x="16370300" y="168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147963</xdr:rowOff>
    </xdr:from>
    <xdr:to>
      <xdr:col>22</xdr:col>
      <xdr:colOff>415925</xdr:colOff>
      <xdr:row>99</xdr:row>
      <xdr:rowOff>78113</xdr:rowOff>
    </xdr:to>
    <xdr:sp macro="" textlink="">
      <xdr:nvSpPr>
        <xdr:cNvPr id="678" name="円/楕円 677"/>
        <xdr:cNvSpPr/>
      </xdr:nvSpPr>
      <xdr:spPr>
        <a:xfrm>
          <a:off x="15430500" y="169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69240</xdr:rowOff>
    </xdr:from>
    <xdr:ext cx="469744" cy="259045"/>
    <xdr:sp macro="" textlink="">
      <xdr:nvSpPr>
        <xdr:cNvPr id="679" name="テキスト ボックス 678"/>
        <xdr:cNvSpPr txBox="1"/>
      </xdr:nvSpPr>
      <xdr:spPr>
        <a:xfrm>
          <a:off x="15246427" y="170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138285</xdr:rowOff>
    </xdr:from>
    <xdr:to>
      <xdr:col>21</xdr:col>
      <xdr:colOff>212725</xdr:colOff>
      <xdr:row>99</xdr:row>
      <xdr:rowOff>68435</xdr:rowOff>
    </xdr:to>
    <xdr:sp macro="" textlink="">
      <xdr:nvSpPr>
        <xdr:cNvPr id="680" name="円/楕円 679"/>
        <xdr:cNvSpPr/>
      </xdr:nvSpPr>
      <xdr:spPr>
        <a:xfrm>
          <a:off x="14541500" y="169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59562</xdr:rowOff>
    </xdr:from>
    <xdr:ext cx="469744" cy="259045"/>
    <xdr:sp macro="" textlink="">
      <xdr:nvSpPr>
        <xdr:cNvPr id="681" name="テキスト ボックス 680"/>
        <xdr:cNvSpPr txBox="1"/>
      </xdr:nvSpPr>
      <xdr:spPr>
        <a:xfrm>
          <a:off x="14357427" y="170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164658</xdr:rowOff>
    </xdr:from>
    <xdr:to>
      <xdr:col>20</xdr:col>
      <xdr:colOff>9525</xdr:colOff>
      <xdr:row>99</xdr:row>
      <xdr:rowOff>94808</xdr:rowOff>
    </xdr:to>
    <xdr:sp macro="" textlink="">
      <xdr:nvSpPr>
        <xdr:cNvPr id="682" name="円/楕円 681"/>
        <xdr:cNvSpPr/>
      </xdr:nvSpPr>
      <xdr:spPr>
        <a:xfrm>
          <a:off x="13652500" y="169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85935</xdr:rowOff>
    </xdr:from>
    <xdr:ext cx="313932" cy="259045"/>
    <xdr:sp macro="" textlink="">
      <xdr:nvSpPr>
        <xdr:cNvPr id="683" name="テキスト ボックス 682"/>
        <xdr:cNvSpPr txBox="1"/>
      </xdr:nvSpPr>
      <xdr:spPr>
        <a:xfrm>
          <a:off x="13546333" y="17059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159096</xdr:rowOff>
    </xdr:from>
    <xdr:to>
      <xdr:col>18</xdr:col>
      <xdr:colOff>492125</xdr:colOff>
      <xdr:row>99</xdr:row>
      <xdr:rowOff>89246</xdr:rowOff>
    </xdr:to>
    <xdr:sp macro="" textlink="">
      <xdr:nvSpPr>
        <xdr:cNvPr id="684" name="円/楕円 683"/>
        <xdr:cNvSpPr/>
      </xdr:nvSpPr>
      <xdr:spPr>
        <a:xfrm>
          <a:off x="12763500" y="169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80373</xdr:rowOff>
    </xdr:from>
    <xdr:ext cx="378565" cy="259045"/>
    <xdr:sp macro="" textlink="">
      <xdr:nvSpPr>
        <xdr:cNvPr id="685" name="テキスト ボックス 684"/>
        <xdr:cNvSpPr txBox="1"/>
      </xdr:nvSpPr>
      <xdr:spPr>
        <a:xfrm>
          <a:off x="12625017" y="1705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6" name="フローチャート : 判断 715"/>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112387</xdr:rowOff>
    </xdr:from>
    <xdr:ext cx="469744" cy="259045"/>
    <xdr:sp macro="" textlink="">
      <xdr:nvSpPr>
        <xdr:cNvPr id="717" name="テキスト ボックス 716"/>
        <xdr:cNvSpPr txBox="1"/>
      </xdr:nvSpPr>
      <xdr:spPr>
        <a:xfrm>
          <a:off x="21088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19" name="フローチャート : 判断 718"/>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127017</xdr:rowOff>
    </xdr:from>
    <xdr:ext cx="469744" cy="259045"/>
    <xdr:sp macro="" textlink="">
      <xdr:nvSpPr>
        <xdr:cNvPr id="720" name="テキスト ボックス 719"/>
        <xdr:cNvSpPr txBox="1"/>
      </xdr:nvSpPr>
      <xdr:spPr>
        <a:xfrm>
          <a:off x="20199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2" name="フローチャート : 判断 721"/>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110786</xdr:rowOff>
    </xdr:from>
    <xdr:ext cx="469744" cy="259045"/>
    <xdr:sp macro="" textlink="">
      <xdr:nvSpPr>
        <xdr:cNvPr id="723" name="テキスト ボックス 722"/>
        <xdr:cNvSpPr txBox="1"/>
      </xdr:nvSpPr>
      <xdr:spPr>
        <a:xfrm>
          <a:off x="19310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4" name="フローチャート : 判断 723"/>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32605</xdr:rowOff>
    </xdr:from>
    <xdr:ext cx="378565" cy="259045"/>
    <xdr:sp macro="" textlink="">
      <xdr:nvSpPr>
        <xdr:cNvPr id="725" name="テキスト ボックス 724"/>
        <xdr:cNvSpPr txBox="1"/>
      </xdr:nvSpPr>
      <xdr:spPr>
        <a:xfrm>
          <a:off x="18467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159969</xdr:rowOff>
    </xdr:from>
    <xdr:to>
      <xdr:col>32</xdr:col>
      <xdr:colOff>187325</xdr:colOff>
      <xdr:row>57</xdr:row>
      <xdr:rowOff>65939</xdr:rowOff>
    </xdr:to>
    <xdr:cxnSp macro="">
      <xdr:nvCxnSpPr>
        <xdr:cNvPr id="769" name="直線コネクタ 768"/>
        <xdr:cNvCxnSpPr/>
      </xdr:nvCxnSpPr>
      <xdr:spPr>
        <a:xfrm>
          <a:off x="21323300" y="9761169"/>
          <a:ext cx="8382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43612</xdr:rowOff>
    </xdr:from>
    <xdr:to>
      <xdr:col>31</xdr:col>
      <xdr:colOff>34925</xdr:colOff>
      <xdr:row>56</xdr:row>
      <xdr:rowOff>159969</xdr:rowOff>
    </xdr:to>
    <xdr:cxnSp macro="">
      <xdr:nvCxnSpPr>
        <xdr:cNvPr id="772" name="直線コネクタ 771"/>
        <xdr:cNvCxnSpPr/>
      </xdr:nvCxnSpPr>
      <xdr:spPr>
        <a:xfrm>
          <a:off x="20434300" y="9644812"/>
          <a:ext cx="8890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3" name="フローチャート : 判断 772"/>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158386</xdr:rowOff>
    </xdr:from>
    <xdr:ext cx="469744" cy="259045"/>
    <xdr:sp macro="" textlink="">
      <xdr:nvSpPr>
        <xdr:cNvPr id="774" name="テキスト ボックス 773"/>
        <xdr:cNvSpPr txBox="1"/>
      </xdr:nvSpPr>
      <xdr:spPr>
        <a:xfrm>
          <a:off x="21088427" y="99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99314</xdr:rowOff>
    </xdr:from>
    <xdr:to>
      <xdr:col>29</xdr:col>
      <xdr:colOff>517525</xdr:colOff>
      <xdr:row>56</xdr:row>
      <xdr:rowOff>43612</xdr:rowOff>
    </xdr:to>
    <xdr:cxnSp macro="">
      <xdr:nvCxnSpPr>
        <xdr:cNvPr id="775" name="直線コネクタ 774"/>
        <xdr:cNvCxnSpPr/>
      </xdr:nvCxnSpPr>
      <xdr:spPr>
        <a:xfrm>
          <a:off x="19545300" y="952906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76" name="フローチャート : 判断 775"/>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48124</xdr:rowOff>
    </xdr:from>
    <xdr:ext cx="469744" cy="259045"/>
    <xdr:sp macro="" textlink="">
      <xdr:nvSpPr>
        <xdr:cNvPr id="777" name="テキスト ボックス 776"/>
        <xdr:cNvSpPr txBox="1"/>
      </xdr:nvSpPr>
      <xdr:spPr>
        <a:xfrm>
          <a:off x="20199427" y="98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130708</xdr:rowOff>
    </xdr:from>
    <xdr:to>
      <xdr:col>28</xdr:col>
      <xdr:colOff>314325</xdr:colOff>
      <xdr:row>55</xdr:row>
      <xdr:rowOff>99314</xdr:rowOff>
    </xdr:to>
    <xdr:cxnSp macro="">
      <xdr:nvCxnSpPr>
        <xdr:cNvPr id="778" name="直線コネクタ 777"/>
        <xdr:cNvCxnSpPr/>
      </xdr:nvCxnSpPr>
      <xdr:spPr>
        <a:xfrm>
          <a:off x="18656300" y="9389008"/>
          <a:ext cx="889000" cy="1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79" name="フローチャート : 判断 778"/>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62602</xdr:rowOff>
    </xdr:from>
    <xdr:ext cx="469744" cy="259045"/>
    <xdr:sp macro="" textlink="">
      <xdr:nvSpPr>
        <xdr:cNvPr id="780" name="テキスト ボックス 779"/>
        <xdr:cNvSpPr txBox="1"/>
      </xdr:nvSpPr>
      <xdr:spPr>
        <a:xfrm>
          <a:off x="19310427" y="98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1" name="フローチャート : 判断 780"/>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38981</xdr:rowOff>
    </xdr:from>
    <xdr:ext cx="469744" cy="259045"/>
    <xdr:sp macro="" textlink="">
      <xdr:nvSpPr>
        <xdr:cNvPr id="782" name="テキスト ボックス 781"/>
        <xdr:cNvSpPr txBox="1"/>
      </xdr:nvSpPr>
      <xdr:spPr>
        <a:xfrm>
          <a:off x="18421427" y="98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15139</xdr:rowOff>
    </xdr:from>
    <xdr:to>
      <xdr:col>32</xdr:col>
      <xdr:colOff>238125</xdr:colOff>
      <xdr:row>57</xdr:row>
      <xdr:rowOff>116739</xdr:rowOff>
    </xdr:to>
    <xdr:sp macro="" textlink="">
      <xdr:nvSpPr>
        <xdr:cNvPr id="788" name="円/楕円 787"/>
        <xdr:cNvSpPr/>
      </xdr:nvSpPr>
      <xdr:spPr>
        <a:xfrm>
          <a:off x="22110700" y="9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38016</xdr:rowOff>
    </xdr:from>
    <xdr:ext cx="469744" cy="259045"/>
    <xdr:sp macro="" textlink="">
      <xdr:nvSpPr>
        <xdr:cNvPr id="789" name="貸付金該当値テキスト"/>
        <xdr:cNvSpPr txBox="1"/>
      </xdr:nvSpPr>
      <xdr:spPr>
        <a:xfrm>
          <a:off x="22212300" y="963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109169</xdr:rowOff>
    </xdr:from>
    <xdr:to>
      <xdr:col>31</xdr:col>
      <xdr:colOff>85725</xdr:colOff>
      <xdr:row>57</xdr:row>
      <xdr:rowOff>39319</xdr:rowOff>
    </xdr:to>
    <xdr:sp macro="" textlink="">
      <xdr:nvSpPr>
        <xdr:cNvPr id="790" name="円/楕円 789"/>
        <xdr:cNvSpPr/>
      </xdr:nvSpPr>
      <xdr:spPr>
        <a:xfrm>
          <a:off x="21272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55846</xdr:rowOff>
    </xdr:from>
    <xdr:ext cx="469744" cy="259045"/>
    <xdr:sp macro="" textlink="">
      <xdr:nvSpPr>
        <xdr:cNvPr id="791" name="テキスト ボックス 790"/>
        <xdr:cNvSpPr txBox="1"/>
      </xdr:nvSpPr>
      <xdr:spPr>
        <a:xfrm>
          <a:off x="21088427" y="94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164262</xdr:rowOff>
    </xdr:from>
    <xdr:to>
      <xdr:col>29</xdr:col>
      <xdr:colOff>568325</xdr:colOff>
      <xdr:row>56</xdr:row>
      <xdr:rowOff>94412</xdr:rowOff>
    </xdr:to>
    <xdr:sp macro="" textlink="">
      <xdr:nvSpPr>
        <xdr:cNvPr id="792" name="円/楕円 791"/>
        <xdr:cNvSpPr/>
      </xdr:nvSpPr>
      <xdr:spPr>
        <a:xfrm>
          <a:off x="20383500" y="9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110939</xdr:rowOff>
    </xdr:from>
    <xdr:ext cx="469744" cy="259045"/>
    <xdr:sp macro="" textlink="">
      <xdr:nvSpPr>
        <xdr:cNvPr id="793" name="テキスト ボックス 792"/>
        <xdr:cNvSpPr txBox="1"/>
      </xdr:nvSpPr>
      <xdr:spPr>
        <a:xfrm>
          <a:off x="20199427" y="936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48514</xdr:rowOff>
    </xdr:from>
    <xdr:to>
      <xdr:col>28</xdr:col>
      <xdr:colOff>365125</xdr:colOff>
      <xdr:row>55</xdr:row>
      <xdr:rowOff>150114</xdr:rowOff>
    </xdr:to>
    <xdr:sp macro="" textlink="">
      <xdr:nvSpPr>
        <xdr:cNvPr id="794" name="円/楕円 793"/>
        <xdr:cNvSpPr/>
      </xdr:nvSpPr>
      <xdr:spPr>
        <a:xfrm>
          <a:off x="1949450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166641</xdr:rowOff>
    </xdr:from>
    <xdr:ext cx="469744" cy="259045"/>
    <xdr:sp macro="" textlink="">
      <xdr:nvSpPr>
        <xdr:cNvPr id="795" name="テキスト ボックス 794"/>
        <xdr:cNvSpPr txBox="1"/>
      </xdr:nvSpPr>
      <xdr:spPr>
        <a:xfrm>
          <a:off x="19310427" y="925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79908</xdr:rowOff>
    </xdr:from>
    <xdr:to>
      <xdr:col>27</xdr:col>
      <xdr:colOff>161925</xdr:colOff>
      <xdr:row>55</xdr:row>
      <xdr:rowOff>10058</xdr:rowOff>
    </xdr:to>
    <xdr:sp macro="" textlink="">
      <xdr:nvSpPr>
        <xdr:cNvPr id="796" name="円/楕円 795"/>
        <xdr:cNvSpPr/>
      </xdr:nvSpPr>
      <xdr:spPr>
        <a:xfrm>
          <a:off x="18605500" y="93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26585</xdr:rowOff>
    </xdr:from>
    <xdr:ext cx="534377" cy="259045"/>
    <xdr:sp macro="" textlink="">
      <xdr:nvSpPr>
        <xdr:cNvPr id="797" name="テキスト ボックス 796"/>
        <xdr:cNvSpPr txBox="1"/>
      </xdr:nvSpPr>
      <xdr:spPr>
        <a:xfrm>
          <a:off x="18389111" y="91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1351</xdr:rowOff>
    </xdr:from>
    <xdr:to>
      <xdr:col>32</xdr:col>
      <xdr:colOff>187325</xdr:colOff>
      <xdr:row>75</xdr:row>
      <xdr:rowOff>72629</xdr:rowOff>
    </xdr:to>
    <xdr:cxnSp macro="">
      <xdr:nvCxnSpPr>
        <xdr:cNvPr id="825" name="直線コネクタ 824"/>
        <xdr:cNvCxnSpPr/>
      </xdr:nvCxnSpPr>
      <xdr:spPr>
        <a:xfrm flipV="1">
          <a:off x="21323300" y="12860101"/>
          <a:ext cx="8382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72629</xdr:rowOff>
    </xdr:from>
    <xdr:to>
      <xdr:col>31</xdr:col>
      <xdr:colOff>34925</xdr:colOff>
      <xdr:row>75</xdr:row>
      <xdr:rowOff>100609</xdr:rowOff>
    </xdr:to>
    <xdr:cxnSp macro="">
      <xdr:nvCxnSpPr>
        <xdr:cNvPr id="828" name="直線コネクタ 827"/>
        <xdr:cNvCxnSpPr/>
      </xdr:nvCxnSpPr>
      <xdr:spPr>
        <a:xfrm flipV="1">
          <a:off x="20434300" y="12931379"/>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29" name="フローチャート : 判断 828"/>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53408</xdr:rowOff>
    </xdr:from>
    <xdr:ext cx="534377" cy="259045"/>
    <xdr:sp macro="" textlink="">
      <xdr:nvSpPr>
        <xdr:cNvPr id="830" name="テキスト ボックス 829"/>
        <xdr:cNvSpPr txBox="1"/>
      </xdr:nvSpPr>
      <xdr:spPr>
        <a:xfrm>
          <a:off x="21056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36602</xdr:rowOff>
    </xdr:from>
    <xdr:to>
      <xdr:col>29</xdr:col>
      <xdr:colOff>517525</xdr:colOff>
      <xdr:row>75</xdr:row>
      <xdr:rowOff>100609</xdr:rowOff>
    </xdr:to>
    <xdr:cxnSp macro="">
      <xdr:nvCxnSpPr>
        <xdr:cNvPr id="831" name="直線コネクタ 830"/>
        <xdr:cNvCxnSpPr/>
      </xdr:nvCxnSpPr>
      <xdr:spPr>
        <a:xfrm>
          <a:off x="19545300" y="1289535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2" name="フローチャート : 判断 831"/>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137396</xdr:rowOff>
    </xdr:from>
    <xdr:ext cx="534377" cy="259045"/>
    <xdr:sp macro="" textlink="">
      <xdr:nvSpPr>
        <xdr:cNvPr id="833" name="テキスト ボックス 832"/>
        <xdr:cNvSpPr txBox="1"/>
      </xdr:nvSpPr>
      <xdr:spPr>
        <a:xfrm>
          <a:off x="20167111" y="126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28921</xdr:rowOff>
    </xdr:from>
    <xdr:to>
      <xdr:col>28</xdr:col>
      <xdr:colOff>314325</xdr:colOff>
      <xdr:row>75</xdr:row>
      <xdr:rowOff>36602</xdr:rowOff>
    </xdr:to>
    <xdr:cxnSp macro="">
      <xdr:nvCxnSpPr>
        <xdr:cNvPr id="834" name="直線コネクタ 833"/>
        <xdr:cNvCxnSpPr/>
      </xdr:nvCxnSpPr>
      <xdr:spPr>
        <a:xfrm>
          <a:off x="18656300" y="1288767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5" name="フローチャート : 判断 834"/>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112544</xdr:rowOff>
    </xdr:from>
    <xdr:ext cx="534377" cy="259045"/>
    <xdr:sp macro="" textlink="">
      <xdr:nvSpPr>
        <xdr:cNvPr id="836" name="テキスト ボックス 835"/>
        <xdr:cNvSpPr txBox="1"/>
      </xdr:nvSpPr>
      <xdr:spPr>
        <a:xfrm>
          <a:off x="19278111" y="12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7" name="フローチャート : 判断 836"/>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124341</xdr:rowOff>
    </xdr:from>
    <xdr:ext cx="534377" cy="259045"/>
    <xdr:sp macro="" textlink="">
      <xdr:nvSpPr>
        <xdr:cNvPr id="838" name="テキスト ボックス 837"/>
        <xdr:cNvSpPr txBox="1"/>
      </xdr:nvSpPr>
      <xdr:spPr>
        <a:xfrm>
          <a:off x="18389111" y="129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122001</xdr:rowOff>
    </xdr:from>
    <xdr:to>
      <xdr:col>32</xdr:col>
      <xdr:colOff>238125</xdr:colOff>
      <xdr:row>75</xdr:row>
      <xdr:rowOff>52151</xdr:rowOff>
    </xdr:to>
    <xdr:sp macro="" textlink="">
      <xdr:nvSpPr>
        <xdr:cNvPr id="844" name="円/楕円 843"/>
        <xdr:cNvSpPr/>
      </xdr:nvSpPr>
      <xdr:spPr>
        <a:xfrm>
          <a:off x="22110700" y="12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100428</xdr:rowOff>
    </xdr:from>
    <xdr:ext cx="534377" cy="259045"/>
    <xdr:sp macro="" textlink="">
      <xdr:nvSpPr>
        <xdr:cNvPr id="845" name="繰出金該当値テキスト"/>
        <xdr:cNvSpPr txBox="1"/>
      </xdr:nvSpPr>
      <xdr:spPr>
        <a:xfrm>
          <a:off x="22212300" y="127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21829</xdr:rowOff>
    </xdr:from>
    <xdr:to>
      <xdr:col>31</xdr:col>
      <xdr:colOff>85725</xdr:colOff>
      <xdr:row>75</xdr:row>
      <xdr:rowOff>123429</xdr:rowOff>
    </xdr:to>
    <xdr:sp macro="" textlink="">
      <xdr:nvSpPr>
        <xdr:cNvPr id="846" name="円/楕円 845"/>
        <xdr:cNvSpPr/>
      </xdr:nvSpPr>
      <xdr:spPr>
        <a:xfrm>
          <a:off x="21272500" y="12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114555</xdr:rowOff>
    </xdr:from>
    <xdr:ext cx="534377" cy="259045"/>
    <xdr:sp macro="" textlink="">
      <xdr:nvSpPr>
        <xdr:cNvPr id="847" name="テキスト ボックス 846"/>
        <xdr:cNvSpPr txBox="1"/>
      </xdr:nvSpPr>
      <xdr:spPr>
        <a:xfrm>
          <a:off x="21056111" y="129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49809</xdr:rowOff>
    </xdr:from>
    <xdr:to>
      <xdr:col>29</xdr:col>
      <xdr:colOff>568325</xdr:colOff>
      <xdr:row>75</xdr:row>
      <xdr:rowOff>151409</xdr:rowOff>
    </xdr:to>
    <xdr:sp macro="" textlink="">
      <xdr:nvSpPr>
        <xdr:cNvPr id="848" name="円/楕円 847"/>
        <xdr:cNvSpPr/>
      </xdr:nvSpPr>
      <xdr:spPr>
        <a:xfrm>
          <a:off x="20383500" y="12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142536</xdr:rowOff>
    </xdr:from>
    <xdr:ext cx="534377" cy="259045"/>
    <xdr:sp macro="" textlink="">
      <xdr:nvSpPr>
        <xdr:cNvPr id="849" name="テキスト ボックス 848"/>
        <xdr:cNvSpPr txBox="1"/>
      </xdr:nvSpPr>
      <xdr:spPr>
        <a:xfrm>
          <a:off x="20167111" y="1300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157252</xdr:rowOff>
    </xdr:from>
    <xdr:to>
      <xdr:col>28</xdr:col>
      <xdr:colOff>365125</xdr:colOff>
      <xdr:row>75</xdr:row>
      <xdr:rowOff>87402</xdr:rowOff>
    </xdr:to>
    <xdr:sp macro="" textlink="">
      <xdr:nvSpPr>
        <xdr:cNvPr id="850" name="円/楕円 849"/>
        <xdr:cNvSpPr/>
      </xdr:nvSpPr>
      <xdr:spPr>
        <a:xfrm>
          <a:off x="19494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103929</xdr:rowOff>
    </xdr:from>
    <xdr:ext cx="534377" cy="259045"/>
    <xdr:sp macro="" textlink="">
      <xdr:nvSpPr>
        <xdr:cNvPr id="851" name="テキスト ボックス 850"/>
        <xdr:cNvSpPr txBox="1"/>
      </xdr:nvSpPr>
      <xdr:spPr>
        <a:xfrm>
          <a:off x="19278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149571</xdr:rowOff>
    </xdr:from>
    <xdr:to>
      <xdr:col>27</xdr:col>
      <xdr:colOff>161925</xdr:colOff>
      <xdr:row>75</xdr:row>
      <xdr:rowOff>79721</xdr:rowOff>
    </xdr:to>
    <xdr:sp macro="" textlink="">
      <xdr:nvSpPr>
        <xdr:cNvPr id="852" name="円/楕円 851"/>
        <xdr:cNvSpPr/>
      </xdr:nvSpPr>
      <xdr:spPr>
        <a:xfrm>
          <a:off x="18605500" y="128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96248</xdr:rowOff>
    </xdr:from>
    <xdr:ext cx="534377" cy="259045"/>
    <xdr:sp macro="" textlink="">
      <xdr:nvSpPr>
        <xdr:cNvPr id="853" name="テキスト ボックス 852"/>
        <xdr:cNvSpPr txBox="1"/>
      </xdr:nvSpPr>
      <xdr:spPr>
        <a:xfrm>
          <a:off x="18389111" y="126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59,069</a:t>
          </a:r>
          <a:r>
            <a:rPr kumimoji="1" lang="ja-JP" altLang="en-US" sz="1300">
              <a:latin typeface="ＭＳ Ｐゴシック"/>
            </a:rPr>
            <a:t>円となっている。保育園等福祉施設や幼稚園で専門職・教育職を多く雇用していることが影響して比較的高い水準となっているが、退職者の減少による退職手当の減や、職員の定員削減を進めた結果、年々減少傾向にある。</a:t>
          </a:r>
          <a:endParaRPr kumimoji="1" lang="en-US" altLang="ja-JP" sz="1300">
            <a:latin typeface="ＭＳ Ｐゴシック"/>
          </a:endParaRPr>
        </a:p>
        <a:p>
          <a:r>
            <a:rPr kumimoji="1" lang="ja-JP" altLang="en-US" sz="1300">
              <a:latin typeface="ＭＳ Ｐゴシック"/>
            </a:rPr>
            <a:t>物件費は住民一人当たり</a:t>
          </a:r>
          <a:r>
            <a:rPr kumimoji="1" lang="en-US" altLang="ja-JP" sz="1300">
              <a:latin typeface="ＭＳ Ｐゴシック"/>
            </a:rPr>
            <a:t>56,046</a:t>
          </a:r>
          <a:r>
            <a:rPr kumimoji="1" lang="ja-JP" altLang="en-US" sz="1300">
              <a:latin typeface="ＭＳ Ｐゴシック"/>
            </a:rPr>
            <a:t>円となっており、類似団体平均と比較して</a:t>
          </a:r>
          <a:r>
            <a:rPr kumimoji="1" lang="en-US" altLang="ja-JP" sz="1300">
              <a:latin typeface="ＭＳ Ｐゴシック"/>
            </a:rPr>
            <a:t>6,234</a:t>
          </a:r>
          <a:r>
            <a:rPr kumimoji="1" lang="ja-JP" altLang="en-US" sz="1300">
              <a:latin typeface="ＭＳ Ｐゴシック"/>
            </a:rPr>
            <a:t>円高い水準となっている。平成</a:t>
          </a:r>
          <a:r>
            <a:rPr kumimoji="1" lang="en-US" altLang="ja-JP" sz="1300">
              <a:latin typeface="ＭＳ Ｐゴシック"/>
            </a:rPr>
            <a:t>26</a:t>
          </a:r>
          <a:r>
            <a:rPr kumimoji="1" lang="ja-JP" altLang="en-US" sz="1300">
              <a:latin typeface="ＭＳ Ｐゴシック"/>
            </a:rPr>
            <a:t>年度の楽寿園特別会計の一般会計化に加え、平成</a:t>
          </a:r>
          <a:r>
            <a:rPr kumimoji="1" lang="en-US" altLang="ja-JP" sz="1300">
              <a:latin typeface="ＭＳ Ｐゴシック"/>
            </a:rPr>
            <a:t>27</a:t>
          </a:r>
          <a:r>
            <a:rPr kumimoji="1" lang="ja-JP" altLang="en-US" sz="1300">
              <a:latin typeface="ＭＳ Ｐゴシック"/>
            </a:rPr>
            <a:t>年度は小学校の電子黒板・デジタル教科書の整備などの影響により、近年は増加傾向にある。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70,573</a:t>
          </a:r>
          <a:r>
            <a:rPr kumimoji="1" lang="ja-JP" altLang="en-US" sz="1300">
              <a:latin typeface="ＭＳ Ｐゴシック"/>
            </a:rPr>
            <a:t>円となっており、類似団体平均と比較して</a:t>
          </a:r>
          <a:r>
            <a:rPr kumimoji="1" lang="en-US" altLang="ja-JP" sz="1300">
              <a:latin typeface="ＭＳ Ｐゴシック"/>
            </a:rPr>
            <a:t>18,920</a:t>
          </a:r>
          <a:r>
            <a:rPr kumimoji="1" lang="ja-JP" altLang="en-US" sz="1300">
              <a:latin typeface="ＭＳ Ｐゴシック"/>
            </a:rPr>
            <a:t>円低い水準となっているが、全国的な傾向と同様に年々増加となっている。平成</a:t>
          </a:r>
          <a:r>
            <a:rPr kumimoji="1" lang="en-US" altLang="ja-JP" sz="1300">
              <a:latin typeface="ＭＳ Ｐゴシック"/>
            </a:rPr>
            <a:t>27</a:t>
          </a:r>
          <a:r>
            <a:rPr kumimoji="1" lang="ja-JP" altLang="en-US" sz="1300">
              <a:latin typeface="ＭＳ Ｐゴシック"/>
            </a:rPr>
            <a:t>年度は、対象施設数の増加による保育所運営費扶助の増、障害福祉サービス利用者に対する扶助費の増などにより、前年度比</a:t>
          </a:r>
          <a:r>
            <a:rPr kumimoji="1" lang="en-US" altLang="ja-JP" sz="1300">
              <a:latin typeface="ＭＳ Ｐゴシック"/>
            </a:rPr>
            <a:t>4,186</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補助費等は住民一人当たり</a:t>
          </a:r>
          <a:r>
            <a:rPr kumimoji="1" lang="en-US" altLang="ja-JP" sz="1300">
              <a:latin typeface="ＭＳ Ｐゴシック"/>
            </a:rPr>
            <a:t>18,273</a:t>
          </a:r>
          <a:r>
            <a:rPr kumimoji="1" lang="ja-JP" altLang="en-US" sz="1300">
              <a:latin typeface="ＭＳ Ｐゴシック"/>
            </a:rPr>
            <a:t>円となっており、類似団体平均と比較して</a:t>
          </a:r>
          <a:r>
            <a:rPr kumimoji="1" lang="en-US" altLang="ja-JP" sz="1300">
              <a:latin typeface="ＭＳ Ｐゴシック"/>
            </a:rPr>
            <a:t>11,519</a:t>
          </a:r>
          <a:r>
            <a:rPr kumimoji="1" lang="ja-JP" altLang="en-US" sz="1300">
              <a:latin typeface="ＭＳ Ｐゴシック"/>
            </a:rPr>
            <a:t>円低い水準となっている。市単独補助金の見直しを進めている一方、平成</a:t>
          </a:r>
          <a:r>
            <a:rPr kumimoji="1" lang="en-US" altLang="ja-JP" sz="1300">
              <a:latin typeface="ＭＳ Ｐゴシック"/>
            </a:rPr>
            <a:t>27</a:t>
          </a:r>
          <a:r>
            <a:rPr kumimoji="1" lang="ja-JP" altLang="en-US" sz="1300">
              <a:latin typeface="ＭＳ Ｐゴシック"/>
            </a:rPr>
            <a:t>年度はふるさと納税寄附金の増加に伴う謝礼品に係る経費の増、プレミアム商品券発行事業に係る補助金の増により前年度比</a:t>
          </a:r>
          <a:r>
            <a:rPr kumimoji="1" lang="en-US" altLang="ja-JP" sz="1300">
              <a:latin typeface="ＭＳ Ｐゴシック"/>
            </a:rPr>
            <a:t>2,329</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普通建設事業費（うち更新整備）は住民一人当たり</a:t>
          </a:r>
          <a:r>
            <a:rPr kumimoji="1" lang="en-US" altLang="ja-JP" sz="1300">
              <a:latin typeface="ＭＳ Ｐゴシック"/>
            </a:rPr>
            <a:t>22,575</a:t>
          </a:r>
          <a:r>
            <a:rPr kumimoji="1" lang="ja-JP" altLang="en-US" sz="1300">
              <a:latin typeface="ＭＳ Ｐゴシック"/>
            </a:rPr>
            <a:t>円となっており、類似団体平均と比較して</a:t>
          </a:r>
          <a:r>
            <a:rPr kumimoji="1" lang="en-US" altLang="ja-JP" sz="1300">
              <a:latin typeface="ＭＳ Ｐゴシック"/>
            </a:rPr>
            <a:t>3,851</a:t>
          </a:r>
          <a:r>
            <a:rPr kumimoji="1" lang="ja-JP" altLang="en-US" sz="1300">
              <a:latin typeface="ＭＳ Ｐゴシック"/>
            </a:rPr>
            <a:t>円高くなっている。平成</a:t>
          </a:r>
          <a:r>
            <a:rPr kumimoji="1" lang="en-US" altLang="ja-JP" sz="1300">
              <a:latin typeface="ＭＳ Ｐゴシック"/>
            </a:rPr>
            <a:t>26</a:t>
          </a:r>
          <a:r>
            <a:rPr kumimoji="1" lang="ja-JP" altLang="en-US" sz="1300">
              <a:latin typeface="ＭＳ Ｐゴシック"/>
            </a:rPr>
            <a:t>年から</a:t>
          </a:r>
          <a:r>
            <a:rPr kumimoji="1" lang="en-US" altLang="ja-JP" sz="1300">
              <a:latin typeface="ＭＳ Ｐゴシック"/>
            </a:rPr>
            <a:t>27</a:t>
          </a:r>
          <a:r>
            <a:rPr kumimoji="1" lang="ja-JP" altLang="en-US" sz="1300">
              <a:latin typeface="ＭＳ Ｐゴシック"/>
            </a:rPr>
            <a:t>年にかけてごみ処理施設の大規模改修工事を実施した影響により高い水準となっている。今後、公共施設の修繕等に掛かる経費については、公共施設等総合管理計画に基づき、公共施設の適正管理と効率的な維持補修により削減を図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69405</xdr:rowOff>
    </xdr:from>
    <xdr:to>
      <xdr:col>6</xdr:col>
      <xdr:colOff>511175</xdr:colOff>
      <xdr:row>36</xdr:row>
      <xdr:rowOff>16828</xdr:rowOff>
    </xdr:to>
    <xdr:cxnSp macro="">
      <xdr:nvCxnSpPr>
        <xdr:cNvPr id="57" name="直線コネクタ 56"/>
        <xdr:cNvCxnSpPr/>
      </xdr:nvCxnSpPr>
      <xdr:spPr>
        <a:xfrm flipV="1">
          <a:off x="3797300" y="6070155"/>
          <a:ext cx="8382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16256</xdr:rowOff>
    </xdr:from>
    <xdr:to>
      <xdr:col>5</xdr:col>
      <xdr:colOff>358775</xdr:colOff>
      <xdr:row>36</xdr:row>
      <xdr:rowOff>16828</xdr:rowOff>
    </xdr:to>
    <xdr:cxnSp macro="">
      <xdr:nvCxnSpPr>
        <xdr:cNvPr id="60" name="直線コネクタ 59"/>
        <xdr:cNvCxnSpPr/>
      </xdr:nvCxnSpPr>
      <xdr:spPr>
        <a:xfrm>
          <a:off x="2908300" y="61884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716</xdr:rowOff>
    </xdr:from>
    <xdr:ext cx="469744" cy="259045"/>
    <xdr:sp macro="" textlink="">
      <xdr:nvSpPr>
        <xdr:cNvPr id="62" name="テキスト ボックス 61"/>
        <xdr:cNvSpPr txBox="1"/>
      </xdr:nvSpPr>
      <xdr:spPr>
        <a:xfrm>
          <a:off x="3562427"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93409</xdr:rowOff>
    </xdr:from>
    <xdr:to>
      <xdr:col>4</xdr:col>
      <xdr:colOff>155575</xdr:colOff>
      <xdr:row>36</xdr:row>
      <xdr:rowOff>16256</xdr:rowOff>
    </xdr:to>
    <xdr:cxnSp macro="">
      <xdr:nvCxnSpPr>
        <xdr:cNvPr id="63" name="直線コネクタ 62"/>
        <xdr:cNvCxnSpPr/>
      </xdr:nvCxnSpPr>
      <xdr:spPr>
        <a:xfrm>
          <a:off x="2019300" y="6094159"/>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13860</xdr:rowOff>
    </xdr:from>
    <xdr:ext cx="469744" cy="259045"/>
    <xdr:sp macro="" textlink="">
      <xdr:nvSpPr>
        <xdr:cNvPr id="65" name="テキスト ボックス 64"/>
        <xdr:cNvSpPr txBox="1"/>
      </xdr:nvSpPr>
      <xdr:spPr>
        <a:xfrm>
          <a:off x="2673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137985</xdr:rowOff>
    </xdr:from>
    <xdr:to>
      <xdr:col>2</xdr:col>
      <xdr:colOff>638175</xdr:colOff>
      <xdr:row>35</xdr:row>
      <xdr:rowOff>93409</xdr:rowOff>
    </xdr:to>
    <xdr:cxnSp macro="">
      <xdr:nvCxnSpPr>
        <xdr:cNvPr id="66" name="直線コネクタ 65"/>
        <xdr:cNvCxnSpPr/>
      </xdr:nvCxnSpPr>
      <xdr:spPr>
        <a:xfrm>
          <a:off x="1130300" y="5967285"/>
          <a:ext cx="8890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152735</xdr:rowOff>
    </xdr:from>
    <xdr:ext cx="469744" cy="259045"/>
    <xdr:sp macro="" textlink="">
      <xdr:nvSpPr>
        <xdr:cNvPr id="68" name="テキスト ボックス 67"/>
        <xdr:cNvSpPr txBox="1"/>
      </xdr:nvSpPr>
      <xdr:spPr>
        <a:xfrm>
          <a:off x="1784427" y="58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119587</xdr:rowOff>
    </xdr:from>
    <xdr:ext cx="469744" cy="259045"/>
    <xdr:sp macro="" textlink="">
      <xdr:nvSpPr>
        <xdr:cNvPr id="70" name="テキスト ボックス 69"/>
        <xdr:cNvSpPr txBox="1"/>
      </xdr:nvSpPr>
      <xdr:spPr>
        <a:xfrm>
          <a:off x="895427" y="560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18605</xdr:rowOff>
    </xdr:from>
    <xdr:to>
      <xdr:col>6</xdr:col>
      <xdr:colOff>561975</xdr:colOff>
      <xdr:row>35</xdr:row>
      <xdr:rowOff>120205</xdr:rowOff>
    </xdr:to>
    <xdr:sp macro="" textlink="">
      <xdr:nvSpPr>
        <xdr:cNvPr id="76" name="円/楕円 75"/>
        <xdr:cNvSpPr/>
      </xdr:nvSpPr>
      <xdr:spPr>
        <a:xfrm>
          <a:off x="45847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168482</xdr:rowOff>
    </xdr:from>
    <xdr:ext cx="469744" cy="259045"/>
    <xdr:sp macro="" textlink="">
      <xdr:nvSpPr>
        <xdr:cNvPr id="77" name="議会費該当値テキスト"/>
        <xdr:cNvSpPr txBox="1"/>
      </xdr:nvSpPr>
      <xdr:spPr>
        <a:xfrm>
          <a:off x="4686300" y="59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137478</xdr:rowOff>
    </xdr:from>
    <xdr:to>
      <xdr:col>5</xdr:col>
      <xdr:colOff>409575</xdr:colOff>
      <xdr:row>36</xdr:row>
      <xdr:rowOff>67628</xdr:rowOff>
    </xdr:to>
    <xdr:sp macro="" textlink="">
      <xdr:nvSpPr>
        <xdr:cNvPr id="78" name="円/楕円 77"/>
        <xdr:cNvSpPr/>
      </xdr:nvSpPr>
      <xdr:spPr>
        <a:xfrm>
          <a:off x="3746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58755</xdr:rowOff>
    </xdr:from>
    <xdr:ext cx="469744" cy="259045"/>
    <xdr:sp macro="" textlink="">
      <xdr:nvSpPr>
        <xdr:cNvPr id="79" name="テキスト ボックス 78"/>
        <xdr:cNvSpPr txBox="1"/>
      </xdr:nvSpPr>
      <xdr:spPr>
        <a:xfrm>
          <a:off x="35624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136906</xdr:rowOff>
    </xdr:from>
    <xdr:to>
      <xdr:col>4</xdr:col>
      <xdr:colOff>206375</xdr:colOff>
      <xdr:row>36</xdr:row>
      <xdr:rowOff>67056</xdr:rowOff>
    </xdr:to>
    <xdr:sp macro="" textlink="">
      <xdr:nvSpPr>
        <xdr:cNvPr id="80" name="円/楕円 79"/>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58183</xdr:rowOff>
    </xdr:from>
    <xdr:ext cx="469744" cy="259045"/>
    <xdr:sp macro="" textlink="">
      <xdr:nvSpPr>
        <xdr:cNvPr id="81" name="テキスト ボックス 80"/>
        <xdr:cNvSpPr txBox="1"/>
      </xdr:nvSpPr>
      <xdr:spPr>
        <a:xfrm>
          <a:off x="2673427"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42609</xdr:rowOff>
    </xdr:from>
    <xdr:to>
      <xdr:col>3</xdr:col>
      <xdr:colOff>3175</xdr:colOff>
      <xdr:row>35</xdr:row>
      <xdr:rowOff>144209</xdr:rowOff>
    </xdr:to>
    <xdr:sp macro="" textlink="">
      <xdr:nvSpPr>
        <xdr:cNvPr id="82" name="円/楕円 81"/>
        <xdr:cNvSpPr/>
      </xdr:nvSpPr>
      <xdr:spPr>
        <a:xfrm>
          <a:off x="1968500" y="60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135336</xdr:rowOff>
    </xdr:from>
    <xdr:ext cx="469744" cy="259045"/>
    <xdr:sp macro="" textlink="">
      <xdr:nvSpPr>
        <xdr:cNvPr id="83" name="テキスト ボックス 82"/>
        <xdr:cNvSpPr txBox="1"/>
      </xdr:nvSpPr>
      <xdr:spPr>
        <a:xfrm>
          <a:off x="1784427" y="613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87185</xdr:rowOff>
    </xdr:from>
    <xdr:to>
      <xdr:col>1</xdr:col>
      <xdr:colOff>485775</xdr:colOff>
      <xdr:row>35</xdr:row>
      <xdr:rowOff>17335</xdr:rowOff>
    </xdr:to>
    <xdr:sp macro="" textlink="">
      <xdr:nvSpPr>
        <xdr:cNvPr id="84" name="円/楕円 83"/>
        <xdr:cNvSpPr/>
      </xdr:nvSpPr>
      <xdr:spPr>
        <a:xfrm>
          <a:off x="1079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8462</xdr:rowOff>
    </xdr:from>
    <xdr:ext cx="469744" cy="259045"/>
    <xdr:sp macro="" textlink="">
      <xdr:nvSpPr>
        <xdr:cNvPr id="85" name="テキスト ボックス 84"/>
        <xdr:cNvSpPr txBox="1"/>
      </xdr:nvSpPr>
      <xdr:spPr>
        <a:xfrm>
          <a:off x="895427" y="60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45491</xdr:rowOff>
    </xdr:from>
    <xdr:to>
      <xdr:col>6</xdr:col>
      <xdr:colOff>511175</xdr:colOff>
      <xdr:row>58</xdr:row>
      <xdr:rowOff>68625</xdr:rowOff>
    </xdr:to>
    <xdr:cxnSp macro="">
      <xdr:nvCxnSpPr>
        <xdr:cNvPr id="116" name="直線コネクタ 115"/>
        <xdr:cNvCxnSpPr/>
      </xdr:nvCxnSpPr>
      <xdr:spPr>
        <a:xfrm flipV="1">
          <a:off x="3797300" y="9989591"/>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68625</xdr:rowOff>
    </xdr:from>
    <xdr:to>
      <xdr:col>5</xdr:col>
      <xdr:colOff>358775</xdr:colOff>
      <xdr:row>58</xdr:row>
      <xdr:rowOff>72962</xdr:rowOff>
    </xdr:to>
    <xdr:cxnSp macro="">
      <xdr:nvCxnSpPr>
        <xdr:cNvPr id="119" name="直線コネクタ 118"/>
        <xdr:cNvCxnSpPr/>
      </xdr:nvCxnSpPr>
      <xdr:spPr>
        <a:xfrm flipV="1">
          <a:off x="2908300" y="10012725"/>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68136</xdr:rowOff>
    </xdr:from>
    <xdr:ext cx="534377" cy="259045"/>
    <xdr:sp macro="" textlink="">
      <xdr:nvSpPr>
        <xdr:cNvPr id="121" name="テキスト ボックス 120"/>
        <xdr:cNvSpPr txBox="1"/>
      </xdr:nvSpPr>
      <xdr:spPr>
        <a:xfrm>
          <a:off x="3530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72962</xdr:rowOff>
    </xdr:from>
    <xdr:to>
      <xdr:col>4</xdr:col>
      <xdr:colOff>155575</xdr:colOff>
      <xdr:row>58</xdr:row>
      <xdr:rowOff>73027</xdr:rowOff>
    </xdr:to>
    <xdr:cxnSp macro="">
      <xdr:nvCxnSpPr>
        <xdr:cNvPr id="122" name="直線コネクタ 121"/>
        <xdr:cNvCxnSpPr/>
      </xdr:nvCxnSpPr>
      <xdr:spPr>
        <a:xfrm flipV="1">
          <a:off x="2019300" y="1001706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76183</xdr:rowOff>
    </xdr:from>
    <xdr:ext cx="534377" cy="259045"/>
    <xdr:sp macro="" textlink="">
      <xdr:nvSpPr>
        <xdr:cNvPr id="124" name="テキスト ボックス 123"/>
        <xdr:cNvSpPr txBox="1"/>
      </xdr:nvSpPr>
      <xdr:spPr>
        <a:xfrm>
          <a:off x="2641111" y="96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73027</xdr:rowOff>
    </xdr:from>
    <xdr:to>
      <xdr:col>2</xdr:col>
      <xdr:colOff>638175</xdr:colOff>
      <xdr:row>58</xdr:row>
      <xdr:rowOff>78083</xdr:rowOff>
    </xdr:to>
    <xdr:cxnSp macro="">
      <xdr:nvCxnSpPr>
        <xdr:cNvPr id="125" name="直線コネクタ 124"/>
        <xdr:cNvCxnSpPr/>
      </xdr:nvCxnSpPr>
      <xdr:spPr>
        <a:xfrm flipV="1">
          <a:off x="1130300" y="10017127"/>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105881</xdr:rowOff>
    </xdr:from>
    <xdr:ext cx="534377" cy="259045"/>
    <xdr:sp macro="" textlink="">
      <xdr:nvSpPr>
        <xdr:cNvPr id="127" name="テキスト ボックス 126"/>
        <xdr:cNvSpPr txBox="1"/>
      </xdr:nvSpPr>
      <xdr:spPr>
        <a:xfrm>
          <a:off x="1752111" y="97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82414</xdr:rowOff>
    </xdr:from>
    <xdr:ext cx="534377" cy="259045"/>
    <xdr:sp macro="" textlink="">
      <xdr:nvSpPr>
        <xdr:cNvPr id="129" name="テキスト ボックス 128"/>
        <xdr:cNvSpPr txBox="1"/>
      </xdr:nvSpPr>
      <xdr:spPr>
        <a:xfrm>
          <a:off x="863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166141</xdr:rowOff>
    </xdr:from>
    <xdr:to>
      <xdr:col>6</xdr:col>
      <xdr:colOff>561975</xdr:colOff>
      <xdr:row>58</xdr:row>
      <xdr:rowOff>96291</xdr:rowOff>
    </xdr:to>
    <xdr:sp macro="" textlink="">
      <xdr:nvSpPr>
        <xdr:cNvPr id="135" name="円/楕円 134"/>
        <xdr:cNvSpPr/>
      </xdr:nvSpPr>
      <xdr:spPr>
        <a:xfrm>
          <a:off x="4584700" y="99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81068</xdr:rowOff>
    </xdr:from>
    <xdr:ext cx="534377" cy="259045"/>
    <xdr:sp macro="" textlink="">
      <xdr:nvSpPr>
        <xdr:cNvPr id="136" name="総務費該当値テキスト"/>
        <xdr:cNvSpPr txBox="1"/>
      </xdr:nvSpPr>
      <xdr:spPr>
        <a:xfrm>
          <a:off x="4686300" y="98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17825</xdr:rowOff>
    </xdr:from>
    <xdr:to>
      <xdr:col>5</xdr:col>
      <xdr:colOff>409575</xdr:colOff>
      <xdr:row>58</xdr:row>
      <xdr:rowOff>119425</xdr:rowOff>
    </xdr:to>
    <xdr:sp macro="" textlink="">
      <xdr:nvSpPr>
        <xdr:cNvPr id="137" name="円/楕円 136"/>
        <xdr:cNvSpPr/>
      </xdr:nvSpPr>
      <xdr:spPr>
        <a:xfrm>
          <a:off x="3746500" y="99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110552</xdr:rowOff>
    </xdr:from>
    <xdr:ext cx="534377" cy="259045"/>
    <xdr:sp macro="" textlink="">
      <xdr:nvSpPr>
        <xdr:cNvPr id="138" name="テキスト ボックス 137"/>
        <xdr:cNvSpPr txBox="1"/>
      </xdr:nvSpPr>
      <xdr:spPr>
        <a:xfrm>
          <a:off x="3530111" y="100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22162</xdr:rowOff>
    </xdr:from>
    <xdr:to>
      <xdr:col>4</xdr:col>
      <xdr:colOff>206375</xdr:colOff>
      <xdr:row>58</xdr:row>
      <xdr:rowOff>123762</xdr:rowOff>
    </xdr:to>
    <xdr:sp macro="" textlink="">
      <xdr:nvSpPr>
        <xdr:cNvPr id="139" name="円/楕円 138"/>
        <xdr:cNvSpPr/>
      </xdr:nvSpPr>
      <xdr:spPr>
        <a:xfrm>
          <a:off x="2857500" y="99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114889</xdr:rowOff>
    </xdr:from>
    <xdr:ext cx="534377" cy="259045"/>
    <xdr:sp macro="" textlink="">
      <xdr:nvSpPr>
        <xdr:cNvPr id="140" name="テキスト ボックス 139"/>
        <xdr:cNvSpPr txBox="1"/>
      </xdr:nvSpPr>
      <xdr:spPr>
        <a:xfrm>
          <a:off x="2641111" y="100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22227</xdr:rowOff>
    </xdr:from>
    <xdr:to>
      <xdr:col>3</xdr:col>
      <xdr:colOff>3175</xdr:colOff>
      <xdr:row>58</xdr:row>
      <xdr:rowOff>123827</xdr:rowOff>
    </xdr:to>
    <xdr:sp macro="" textlink="">
      <xdr:nvSpPr>
        <xdr:cNvPr id="141" name="円/楕円 140"/>
        <xdr:cNvSpPr/>
      </xdr:nvSpPr>
      <xdr:spPr>
        <a:xfrm>
          <a:off x="1968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114954</xdr:rowOff>
    </xdr:from>
    <xdr:ext cx="534377" cy="259045"/>
    <xdr:sp macro="" textlink="">
      <xdr:nvSpPr>
        <xdr:cNvPr id="142" name="テキスト ボックス 141"/>
        <xdr:cNvSpPr txBox="1"/>
      </xdr:nvSpPr>
      <xdr:spPr>
        <a:xfrm>
          <a:off x="1752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27283</xdr:rowOff>
    </xdr:from>
    <xdr:to>
      <xdr:col>1</xdr:col>
      <xdr:colOff>485775</xdr:colOff>
      <xdr:row>58</xdr:row>
      <xdr:rowOff>128883</xdr:rowOff>
    </xdr:to>
    <xdr:sp macro="" textlink="">
      <xdr:nvSpPr>
        <xdr:cNvPr id="143" name="円/楕円 142"/>
        <xdr:cNvSpPr/>
      </xdr:nvSpPr>
      <xdr:spPr>
        <a:xfrm>
          <a:off x="1079500" y="99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120010</xdr:rowOff>
    </xdr:from>
    <xdr:ext cx="534377" cy="259045"/>
    <xdr:sp macro="" textlink="">
      <xdr:nvSpPr>
        <xdr:cNvPr id="144" name="テキスト ボックス 143"/>
        <xdr:cNvSpPr txBox="1"/>
      </xdr:nvSpPr>
      <xdr:spPr>
        <a:xfrm>
          <a:off x="863111" y="100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159513</xdr:rowOff>
    </xdr:from>
    <xdr:to>
      <xdr:col>6</xdr:col>
      <xdr:colOff>511175</xdr:colOff>
      <xdr:row>78</xdr:row>
      <xdr:rowOff>54725</xdr:rowOff>
    </xdr:to>
    <xdr:cxnSp macro="">
      <xdr:nvCxnSpPr>
        <xdr:cNvPr id="176" name="直線コネクタ 175"/>
        <xdr:cNvCxnSpPr/>
      </xdr:nvCxnSpPr>
      <xdr:spPr>
        <a:xfrm flipV="1">
          <a:off x="3797300" y="13361163"/>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54725</xdr:rowOff>
    </xdr:from>
    <xdr:to>
      <xdr:col>5</xdr:col>
      <xdr:colOff>358775</xdr:colOff>
      <xdr:row>78</xdr:row>
      <xdr:rowOff>137740</xdr:rowOff>
    </xdr:to>
    <xdr:cxnSp macro="">
      <xdr:nvCxnSpPr>
        <xdr:cNvPr id="179" name="直線コネクタ 178"/>
        <xdr:cNvCxnSpPr/>
      </xdr:nvCxnSpPr>
      <xdr:spPr>
        <a:xfrm flipV="1">
          <a:off x="2908300" y="13427825"/>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69127</xdr:rowOff>
    </xdr:from>
    <xdr:ext cx="599010" cy="259045"/>
    <xdr:sp macro="" textlink="">
      <xdr:nvSpPr>
        <xdr:cNvPr id="181" name="テキスト ボックス 180"/>
        <xdr:cNvSpPr txBox="1"/>
      </xdr:nvSpPr>
      <xdr:spPr>
        <a:xfrm>
          <a:off x="3497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134910</xdr:rowOff>
    </xdr:from>
    <xdr:to>
      <xdr:col>4</xdr:col>
      <xdr:colOff>155575</xdr:colOff>
      <xdr:row>78</xdr:row>
      <xdr:rowOff>137740</xdr:rowOff>
    </xdr:to>
    <xdr:cxnSp macro="">
      <xdr:nvCxnSpPr>
        <xdr:cNvPr id="182" name="直線コネクタ 181"/>
        <xdr:cNvCxnSpPr/>
      </xdr:nvCxnSpPr>
      <xdr:spPr>
        <a:xfrm>
          <a:off x="2019300" y="13508010"/>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162275</xdr:rowOff>
    </xdr:from>
    <xdr:ext cx="599010" cy="259045"/>
    <xdr:sp macro="" textlink="">
      <xdr:nvSpPr>
        <xdr:cNvPr id="184" name="テキスト ボックス 183"/>
        <xdr:cNvSpPr txBox="1"/>
      </xdr:nvSpPr>
      <xdr:spPr>
        <a:xfrm>
          <a:off x="2608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101099</xdr:rowOff>
    </xdr:from>
    <xdr:to>
      <xdr:col>2</xdr:col>
      <xdr:colOff>638175</xdr:colOff>
      <xdr:row>78</xdr:row>
      <xdr:rowOff>134910</xdr:rowOff>
    </xdr:to>
    <xdr:cxnSp macro="">
      <xdr:nvCxnSpPr>
        <xdr:cNvPr id="185" name="直線コネクタ 184"/>
        <xdr:cNvCxnSpPr/>
      </xdr:nvCxnSpPr>
      <xdr:spPr>
        <a:xfrm>
          <a:off x="1130300" y="13474199"/>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24647</xdr:rowOff>
    </xdr:from>
    <xdr:ext cx="599010" cy="259045"/>
    <xdr:sp macro="" textlink="">
      <xdr:nvSpPr>
        <xdr:cNvPr id="187" name="テキスト ボックス 186"/>
        <xdr:cNvSpPr txBox="1"/>
      </xdr:nvSpPr>
      <xdr:spPr>
        <a:xfrm>
          <a:off x="1719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27794</xdr:rowOff>
    </xdr:from>
    <xdr:ext cx="599010" cy="259045"/>
    <xdr:sp macro="" textlink="">
      <xdr:nvSpPr>
        <xdr:cNvPr id="189" name="テキスト ボックス 188"/>
        <xdr:cNvSpPr txBox="1"/>
      </xdr:nvSpPr>
      <xdr:spPr>
        <a:xfrm>
          <a:off x="830794" y="128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108713</xdr:rowOff>
    </xdr:from>
    <xdr:to>
      <xdr:col>6</xdr:col>
      <xdr:colOff>561975</xdr:colOff>
      <xdr:row>78</xdr:row>
      <xdr:rowOff>38863</xdr:rowOff>
    </xdr:to>
    <xdr:sp macro="" textlink="">
      <xdr:nvSpPr>
        <xdr:cNvPr id="195" name="円/楕円 194"/>
        <xdr:cNvSpPr/>
      </xdr:nvSpPr>
      <xdr:spPr>
        <a:xfrm>
          <a:off x="45847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87140</xdr:rowOff>
    </xdr:from>
    <xdr:ext cx="599010" cy="259045"/>
    <xdr:sp macro="" textlink="">
      <xdr:nvSpPr>
        <xdr:cNvPr id="196" name="民生費該当値テキスト"/>
        <xdr:cNvSpPr txBox="1"/>
      </xdr:nvSpPr>
      <xdr:spPr>
        <a:xfrm>
          <a:off x="4686300" y="132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3925</xdr:rowOff>
    </xdr:from>
    <xdr:to>
      <xdr:col>5</xdr:col>
      <xdr:colOff>409575</xdr:colOff>
      <xdr:row>78</xdr:row>
      <xdr:rowOff>105525</xdr:rowOff>
    </xdr:to>
    <xdr:sp macro="" textlink="">
      <xdr:nvSpPr>
        <xdr:cNvPr id="197" name="円/楕円 196"/>
        <xdr:cNvSpPr/>
      </xdr:nvSpPr>
      <xdr:spPr>
        <a:xfrm>
          <a:off x="3746500" y="133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96652</xdr:rowOff>
    </xdr:from>
    <xdr:ext cx="599010" cy="259045"/>
    <xdr:sp macro="" textlink="">
      <xdr:nvSpPr>
        <xdr:cNvPr id="198" name="テキスト ボックス 197"/>
        <xdr:cNvSpPr txBox="1"/>
      </xdr:nvSpPr>
      <xdr:spPr>
        <a:xfrm>
          <a:off x="3497794" y="13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86940</xdr:rowOff>
    </xdr:from>
    <xdr:to>
      <xdr:col>4</xdr:col>
      <xdr:colOff>206375</xdr:colOff>
      <xdr:row>79</xdr:row>
      <xdr:rowOff>17090</xdr:rowOff>
    </xdr:to>
    <xdr:sp macro="" textlink="">
      <xdr:nvSpPr>
        <xdr:cNvPr id="199" name="円/楕円 198"/>
        <xdr:cNvSpPr/>
      </xdr:nvSpPr>
      <xdr:spPr>
        <a:xfrm>
          <a:off x="2857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8217</xdr:rowOff>
    </xdr:from>
    <xdr:ext cx="599010" cy="259045"/>
    <xdr:sp macro="" textlink="">
      <xdr:nvSpPr>
        <xdr:cNvPr id="200" name="テキスト ボックス 199"/>
        <xdr:cNvSpPr txBox="1"/>
      </xdr:nvSpPr>
      <xdr:spPr>
        <a:xfrm>
          <a:off x="2608794" y="135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84110</xdr:rowOff>
    </xdr:from>
    <xdr:to>
      <xdr:col>3</xdr:col>
      <xdr:colOff>3175</xdr:colOff>
      <xdr:row>79</xdr:row>
      <xdr:rowOff>14260</xdr:rowOff>
    </xdr:to>
    <xdr:sp macro="" textlink="">
      <xdr:nvSpPr>
        <xdr:cNvPr id="201" name="円/楕円 200"/>
        <xdr:cNvSpPr/>
      </xdr:nvSpPr>
      <xdr:spPr>
        <a:xfrm>
          <a:off x="1968500" y="134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5387</xdr:rowOff>
    </xdr:from>
    <xdr:ext cx="599010" cy="259045"/>
    <xdr:sp macro="" textlink="">
      <xdr:nvSpPr>
        <xdr:cNvPr id="202" name="テキスト ボックス 201"/>
        <xdr:cNvSpPr txBox="1"/>
      </xdr:nvSpPr>
      <xdr:spPr>
        <a:xfrm>
          <a:off x="1719794" y="135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50299</xdr:rowOff>
    </xdr:from>
    <xdr:to>
      <xdr:col>1</xdr:col>
      <xdr:colOff>485775</xdr:colOff>
      <xdr:row>78</xdr:row>
      <xdr:rowOff>151899</xdr:rowOff>
    </xdr:to>
    <xdr:sp macro="" textlink="">
      <xdr:nvSpPr>
        <xdr:cNvPr id="203" name="円/楕円 202"/>
        <xdr:cNvSpPr/>
      </xdr:nvSpPr>
      <xdr:spPr>
        <a:xfrm>
          <a:off x="1079500" y="134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143026</xdr:rowOff>
    </xdr:from>
    <xdr:ext cx="599010" cy="259045"/>
    <xdr:sp macro="" textlink="">
      <xdr:nvSpPr>
        <xdr:cNvPr id="204" name="テキスト ボックス 203"/>
        <xdr:cNvSpPr txBox="1"/>
      </xdr:nvSpPr>
      <xdr:spPr>
        <a:xfrm>
          <a:off x="830794" y="135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37173</xdr:rowOff>
    </xdr:from>
    <xdr:to>
      <xdr:col>6</xdr:col>
      <xdr:colOff>511175</xdr:colOff>
      <xdr:row>96</xdr:row>
      <xdr:rowOff>52215</xdr:rowOff>
    </xdr:to>
    <xdr:cxnSp macro="">
      <xdr:nvCxnSpPr>
        <xdr:cNvPr id="232" name="直線コネクタ 231"/>
        <xdr:cNvCxnSpPr/>
      </xdr:nvCxnSpPr>
      <xdr:spPr>
        <a:xfrm>
          <a:off x="3797300" y="16496373"/>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37173</xdr:rowOff>
    </xdr:from>
    <xdr:to>
      <xdr:col>5</xdr:col>
      <xdr:colOff>358775</xdr:colOff>
      <xdr:row>97</xdr:row>
      <xdr:rowOff>132865</xdr:rowOff>
    </xdr:to>
    <xdr:cxnSp macro="">
      <xdr:nvCxnSpPr>
        <xdr:cNvPr id="235" name="直線コネクタ 234"/>
        <xdr:cNvCxnSpPr/>
      </xdr:nvCxnSpPr>
      <xdr:spPr>
        <a:xfrm flipV="1">
          <a:off x="2908300" y="16496373"/>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27162</xdr:rowOff>
    </xdr:from>
    <xdr:ext cx="534377" cy="259045"/>
    <xdr:sp macro="" textlink="">
      <xdr:nvSpPr>
        <xdr:cNvPr id="237" name="テキスト ボックス 236"/>
        <xdr:cNvSpPr txBox="1"/>
      </xdr:nvSpPr>
      <xdr:spPr>
        <a:xfrm>
          <a:off x="3530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132865</xdr:rowOff>
    </xdr:from>
    <xdr:to>
      <xdr:col>4</xdr:col>
      <xdr:colOff>155575</xdr:colOff>
      <xdr:row>97</xdr:row>
      <xdr:rowOff>147837</xdr:rowOff>
    </xdr:to>
    <xdr:cxnSp macro="">
      <xdr:nvCxnSpPr>
        <xdr:cNvPr id="238" name="直線コネクタ 237"/>
        <xdr:cNvCxnSpPr/>
      </xdr:nvCxnSpPr>
      <xdr:spPr>
        <a:xfrm flipV="1">
          <a:off x="2019300" y="16763515"/>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82737</xdr:rowOff>
    </xdr:from>
    <xdr:ext cx="534377" cy="259045"/>
    <xdr:sp macro="" textlink="">
      <xdr:nvSpPr>
        <xdr:cNvPr id="240" name="テキスト ボックス 239"/>
        <xdr:cNvSpPr txBox="1"/>
      </xdr:nvSpPr>
      <xdr:spPr>
        <a:xfrm>
          <a:off x="2641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137094</xdr:rowOff>
    </xdr:from>
    <xdr:to>
      <xdr:col>2</xdr:col>
      <xdr:colOff>638175</xdr:colOff>
      <xdr:row>97</xdr:row>
      <xdr:rowOff>147837</xdr:rowOff>
    </xdr:to>
    <xdr:cxnSp macro="">
      <xdr:nvCxnSpPr>
        <xdr:cNvPr id="241" name="直線コネクタ 240"/>
        <xdr:cNvCxnSpPr/>
      </xdr:nvCxnSpPr>
      <xdr:spPr>
        <a:xfrm>
          <a:off x="1130300" y="16767744"/>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58712</xdr:rowOff>
    </xdr:from>
    <xdr:ext cx="534377" cy="259045"/>
    <xdr:sp macro="" textlink="">
      <xdr:nvSpPr>
        <xdr:cNvPr id="243" name="テキスト ボックス 242"/>
        <xdr:cNvSpPr txBox="1"/>
      </xdr:nvSpPr>
      <xdr:spPr>
        <a:xfrm>
          <a:off x="1752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114901</xdr:rowOff>
    </xdr:from>
    <xdr:ext cx="534377" cy="259045"/>
    <xdr:sp macro="" textlink="">
      <xdr:nvSpPr>
        <xdr:cNvPr id="245" name="テキスト ボックス 244"/>
        <xdr:cNvSpPr txBox="1"/>
      </xdr:nvSpPr>
      <xdr:spPr>
        <a:xfrm>
          <a:off x="863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1415</xdr:rowOff>
    </xdr:from>
    <xdr:to>
      <xdr:col>6</xdr:col>
      <xdr:colOff>561975</xdr:colOff>
      <xdr:row>96</xdr:row>
      <xdr:rowOff>103015</xdr:rowOff>
    </xdr:to>
    <xdr:sp macro="" textlink="">
      <xdr:nvSpPr>
        <xdr:cNvPr id="251" name="円/楕円 250"/>
        <xdr:cNvSpPr/>
      </xdr:nvSpPr>
      <xdr:spPr>
        <a:xfrm>
          <a:off x="4584700" y="164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24292</xdr:rowOff>
    </xdr:from>
    <xdr:ext cx="534377" cy="259045"/>
    <xdr:sp macro="" textlink="">
      <xdr:nvSpPr>
        <xdr:cNvPr id="252" name="衛生費該当値テキスト"/>
        <xdr:cNvSpPr txBox="1"/>
      </xdr:nvSpPr>
      <xdr:spPr>
        <a:xfrm>
          <a:off x="4686300" y="163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157823</xdr:rowOff>
    </xdr:from>
    <xdr:to>
      <xdr:col>5</xdr:col>
      <xdr:colOff>409575</xdr:colOff>
      <xdr:row>96</xdr:row>
      <xdr:rowOff>87973</xdr:rowOff>
    </xdr:to>
    <xdr:sp macro="" textlink="">
      <xdr:nvSpPr>
        <xdr:cNvPr id="253" name="円/楕円 252"/>
        <xdr:cNvSpPr/>
      </xdr:nvSpPr>
      <xdr:spPr>
        <a:xfrm>
          <a:off x="37465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104500</xdr:rowOff>
    </xdr:from>
    <xdr:ext cx="534377" cy="259045"/>
    <xdr:sp macro="" textlink="">
      <xdr:nvSpPr>
        <xdr:cNvPr id="254" name="テキスト ボックス 253"/>
        <xdr:cNvSpPr txBox="1"/>
      </xdr:nvSpPr>
      <xdr:spPr>
        <a:xfrm>
          <a:off x="3530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82065</xdr:rowOff>
    </xdr:from>
    <xdr:to>
      <xdr:col>4</xdr:col>
      <xdr:colOff>206375</xdr:colOff>
      <xdr:row>98</xdr:row>
      <xdr:rowOff>12215</xdr:rowOff>
    </xdr:to>
    <xdr:sp macro="" textlink="">
      <xdr:nvSpPr>
        <xdr:cNvPr id="255" name="円/楕円 254"/>
        <xdr:cNvSpPr/>
      </xdr:nvSpPr>
      <xdr:spPr>
        <a:xfrm>
          <a:off x="2857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3342</xdr:rowOff>
    </xdr:from>
    <xdr:ext cx="534377" cy="259045"/>
    <xdr:sp macro="" textlink="">
      <xdr:nvSpPr>
        <xdr:cNvPr id="256" name="テキスト ボックス 255"/>
        <xdr:cNvSpPr txBox="1"/>
      </xdr:nvSpPr>
      <xdr:spPr>
        <a:xfrm>
          <a:off x="2641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97037</xdr:rowOff>
    </xdr:from>
    <xdr:to>
      <xdr:col>3</xdr:col>
      <xdr:colOff>3175</xdr:colOff>
      <xdr:row>98</xdr:row>
      <xdr:rowOff>27187</xdr:rowOff>
    </xdr:to>
    <xdr:sp macro="" textlink="">
      <xdr:nvSpPr>
        <xdr:cNvPr id="257" name="円/楕円 256"/>
        <xdr:cNvSpPr/>
      </xdr:nvSpPr>
      <xdr:spPr>
        <a:xfrm>
          <a:off x="1968500" y="16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18314</xdr:rowOff>
    </xdr:from>
    <xdr:ext cx="534377" cy="259045"/>
    <xdr:sp macro="" textlink="">
      <xdr:nvSpPr>
        <xdr:cNvPr id="258" name="テキスト ボックス 257"/>
        <xdr:cNvSpPr txBox="1"/>
      </xdr:nvSpPr>
      <xdr:spPr>
        <a:xfrm>
          <a:off x="1752111" y="16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86294</xdr:rowOff>
    </xdr:from>
    <xdr:to>
      <xdr:col>1</xdr:col>
      <xdr:colOff>485775</xdr:colOff>
      <xdr:row>98</xdr:row>
      <xdr:rowOff>16444</xdr:rowOff>
    </xdr:to>
    <xdr:sp macro="" textlink="">
      <xdr:nvSpPr>
        <xdr:cNvPr id="259" name="円/楕円 258"/>
        <xdr:cNvSpPr/>
      </xdr:nvSpPr>
      <xdr:spPr>
        <a:xfrm>
          <a:off x="107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7571</xdr:rowOff>
    </xdr:from>
    <xdr:ext cx="534377" cy="259045"/>
    <xdr:sp macro="" textlink="">
      <xdr:nvSpPr>
        <xdr:cNvPr id="260" name="テキスト ボックス 259"/>
        <xdr:cNvSpPr txBox="1"/>
      </xdr:nvSpPr>
      <xdr:spPr>
        <a:xfrm>
          <a:off x="86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18176</xdr:rowOff>
    </xdr:from>
    <xdr:to>
      <xdr:col>15</xdr:col>
      <xdr:colOff>180340</xdr:colOff>
      <xdr:row>38</xdr:row>
      <xdr:rowOff>139426</xdr:rowOff>
    </xdr:to>
    <xdr:cxnSp macro="">
      <xdr:nvCxnSpPr>
        <xdr:cNvPr id="282" name="直線コネクタ 281"/>
        <xdr:cNvCxnSpPr/>
      </xdr:nvCxnSpPr>
      <xdr:spPr>
        <a:xfrm flipV="1">
          <a:off x="10475595" y="6190376"/>
          <a:ext cx="1270" cy="46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143253</xdr:rowOff>
    </xdr:from>
    <xdr:ext cx="249299" cy="259045"/>
    <xdr:sp macro="" textlink="">
      <xdr:nvSpPr>
        <xdr:cNvPr id="283" name="労働費最小値テキスト"/>
        <xdr:cNvSpPr txBox="1"/>
      </xdr:nvSpPr>
      <xdr:spPr>
        <a:xfrm>
          <a:off x="10528300" y="6658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139426</xdr:rowOff>
    </xdr:from>
    <xdr:to>
      <xdr:col>15</xdr:col>
      <xdr:colOff>269875</xdr:colOff>
      <xdr:row>38</xdr:row>
      <xdr:rowOff>139426</xdr:rowOff>
    </xdr:to>
    <xdr:cxnSp macro="">
      <xdr:nvCxnSpPr>
        <xdr:cNvPr id="284" name="直線コネクタ 283"/>
        <xdr:cNvCxnSpPr/>
      </xdr:nvCxnSpPr>
      <xdr:spPr>
        <a:xfrm>
          <a:off x="10388600" y="665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136303</xdr:rowOff>
    </xdr:from>
    <xdr:ext cx="469744" cy="259045"/>
    <xdr:sp macro="" textlink="">
      <xdr:nvSpPr>
        <xdr:cNvPr id="285" name="労働費最大値テキスト"/>
        <xdr:cNvSpPr txBox="1"/>
      </xdr:nvSpPr>
      <xdr:spPr>
        <a:xfrm>
          <a:off x="10528300" y="59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36</xdr:row>
      <xdr:rowOff>18176</xdr:rowOff>
    </xdr:from>
    <xdr:to>
      <xdr:col>15</xdr:col>
      <xdr:colOff>269875</xdr:colOff>
      <xdr:row>36</xdr:row>
      <xdr:rowOff>18176</xdr:rowOff>
    </xdr:to>
    <xdr:cxnSp macro="">
      <xdr:nvCxnSpPr>
        <xdr:cNvPr id="286" name="直線コネクタ 285"/>
        <xdr:cNvCxnSpPr/>
      </xdr:nvCxnSpPr>
      <xdr:spPr>
        <a:xfrm>
          <a:off x="10388600" y="619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1900</xdr:rowOff>
    </xdr:from>
    <xdr:to>
      <xdr:col>15</xdr:col>
      <xdr:colOff>180975</xdr:colOff>
      <xdr:row>36</xdr:row>
      <xdr:rowOff>18176</xdr:rowOff>
    </xdr:to>
    <xdr:cxnSp macro="">
      <xdr:nvCxnSpPr>
        <xdr:cNvPr id="287" name="直線コネクタ 286"/>
        <xdr:cNvCxnSpPr/>
      </xdr:nvCxnSpPr>
      <xdr:spPr>
        <a:xfrm>
          <a:off x="9639300" y="6002650"/>
          <a:ext cx="838200" cy="18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149897</xdr:rowOff>
    </xdr:from>
    <xdr:ext cx="378565" cy="259045"/>
    <xdr:sp macro="" textlink="">
      <xdr:nvSpPr>
        <xdr:cNvPr id="288" name="労働費平均値テキスト"/>
        <xdr:cNvSpPr txBox="1"/>
      </xdr:nvSpPr>
      <xdr:spPr>
        <a:xfrm>
          <a:off x="10528300" y="6493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xdr:rowOff>
    </xdr:from>
    <xdr:to>
      <xdr:col>15</xdr:col>
      <xdr:colOff>231775</xdr:colOff>
      <xdr:row>38</xdr:row>
      <xdr:rowOff>101620</xdr:rowOff>
    </xdr:to>
    <xdr:sp macro="" textlink="">
      <xdr:nvSpPr>
        <xdr:cNvPr id="289" name="フローチャート : 判断 288"/>
        <xdr:cNvSpPr/>
      </xdr:nvSpPr>
      <xdr:spPr>
        <a:xfrm>
          <a:off x="10426700" y="651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98461</xdr:rowOff>
    </xdr:from>
    <xdr:to>
      <xdr:col>14</xdr:col>
      <xdr:colOff>28575</xdr:colOff>
      <xdr:row>35</xdr:row>
      <xdr:rowOff>1900</xdr:rowOff>
    </xdr:to>
    <xdr:cxnSp macro="">
      <xdr:nvCxnSpPr>
        <xdr:cNvPr id="290" name="直線コネクタ 289"/>
        <xdr:cNvCxnSpPr/>
      </xdr:nvCxnSpPr>
      <xdr:spPr>
        <a:xfrm>
          <a:off x="8750300" y="5756311"/>
          <a:ext cx="889000" cy="2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137363</xdr:rowOff>
    </xdr:from>
    <xdr:to>
      <xdr:col>14</xdr:col>
      <xdr:colOff>79375</xdr:colOff>
      <xdr:row>38</xdr:row>
      <xdr:rowOff>67514</xdr:rowOff>
    </xdr:to>
    <xdr:sp macro="" textlink="">
      <xdr:nvSpPr>
        <xdr:cNvPr id="291" name="フローチャート : 判断 290"/>
        <xdr:cNvSpPr/>
      </xdr:nvSpPr>
      <xdr:spPr>
        <a:xfrm>
          <a:off x="9588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58640</xdr:rowOff>
    </xdr:from>
    <xdr:ext cx="469744" cy="259045"/>
    <xdr:sp macro="" textlink="">
      <xdr:nvSpPr>
        <xdr:cNvPr id="292" name="テキスト ボックス 291"/>
        <xdr:cNvSpPr txBox="1"/>
      </xdr:nvSpPr>
      <xdr:spPr>
        <a:xfrm>
          <a:off x="9404427" y="65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44511</xdr:rowOff>
    </xdr:from>
    <xdr:to>
      <xdr:col>12</xdr:col>
      <xdr:colOff>511175</xdr:colOff>
      <xdr:row>33</xdr:row>
      <xdr:rowOff>98461</xdr:rowOff>
    </xdr:to>
    <xdr:cxnSp macro="">
      <xdr:nvCxnSpPr>
        <xdr:cNvPr id="293" name="直線コネクタ 292"/>
        <xdr:cNvCxnSpPr/>
      </xdr:nvCxnSpPr>
      <xdr:spPr>
        <a:xfrm>
          <a:off x="7861300" y="5530911"/>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101519</xdr:rowOff>
    </xdr:from>
    <xdr:to>
      <xdr:col>12</xdr:col>
      <xdr:colOff>561975</xdr:colOff>
      <xdr:row>38</xdr:row>
      <xdr:rowOff>31669</xdr:rowOff>
    </xdr:to>
    <xdr:sp macro="" textlink="">
      <xdr:nvSpPr>
        <xdr:cNvPr id="294" name="フローチャート : 判断 293"/>
        <xdr:cNvSpPr/>
      </xdr:nvSpPr>
      <xdr:spPr>
        <a:xfrm>
          <a:off x="8699500" y="644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22796</xdr:rowOff>
    </xdr:from>
    <xdr:ext cx="469744" cy="259045"/>
    <xdr:sp macro="" textlink="">
      <xdr:nvSpPr>
        <xdr:cNvPr id="295" name="テキスト ボックス 294"/>
        <xdr:cNvSpPr txBox="1"/>
      </xdr:nvSpPr>
      <xdr:spPr>
        <a:xfrm>
          <a:off x="8515427" y="653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42682</xdr:rowOff>
    </xdr:from>
    <xdr:to>
      <xdr:col>11</xdr:col>
      <xdr:colOff>307975</xdr:colOff>
      <xdr:row>32</xdr:row>
      <xdr:rowOff>44511</xdr:rowOff>
    </xdr:to>
    <xdr:cxnSp macro="">
      <xdr:nvCxnSpPr>
        <xdr:cNvPr id="296" name="直線コネクタ 295"/>
        <xdr:cNvCxnSpPr/>
      </xdr:nvCxnSpPr>
      <xdr:spPr>
        <a:xfrm>
          <a:off x="6972300" y="5186182"/>
          <a:ext cx="889000" cy="3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49306</xdr:rowOff>
    </xdr:from>
    <xdr:to>
      <xdr:col>11</xdr:col>
      <xdr:colOff>358775</xdr:colOff>
      <xdr:row>37</xdr:row>
      <xdr:rowOff>150906</xdr:rowOff>
    </xdr:to>
    <xdr:sp macro="" textlink="">
      <xdr:nvSpPr>
        <xdr:cNvPr id="297" name="フローチャート : 判断 296"/>
        <xdr:cNvSpPr/>
      </xdr:nvSpPr>
      <xdr:spPr>
        <a:xfrm>
          <a:off x="7810500" y="639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142033</xdr:rowOff>
    </xdr:from>
    <xdr:ext cx="469744" cy="259045"/>
    <xdr:sp macro="" textlink="">
      <xdr:nvSpPr>
        <xdr:cNvPr id="298" name="テキスト ボックス 297"/>
        <xdr:cNvSpPr txBox="1"/>
      </xdr:nvSpPr>
      <xdr:spPr>
        <a:xfrm>
          <a:off x="7626427" y="64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145776</xdr:rowOff>
    </xdr:from>
    <xdr:to>
      <xdr:col>10</xdr:col>
      <xdr:colOff>155575</xdr:colOff>
      <xdr:row>37</xdr:row>
      <xdr:rowOff>75926</xdr:rowOff>
    </xdr:to>
    <xdr:sp macro="" textlink="">
      <xdr:nvSpPr>
        <xdr:cNvPr id="299" name="フローチャート : 判断 298"/>
        <xdr:cNvSpPr/>
      </xdr:nvSpPr>
      <xdr:spPr>
        <a:xfrm>
          <a:off x="6921500" y="631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67053</xdr:rowOff>
    </xdr:from>
    <xdr:ext cx="469744" cy="259045"/>
    <xdr:sp macro="" textlink="">
      <xdr:nvSpPr>
        <xdr:cNvPr id="300" name="テキスト ボックス 299"/>
        <xdr:cNvSpPr txBox="1"/>
      </xdr:nvSpPr>
      <xdr:spPr>
        <a:xfrm>
          <a:off x="6737427" y="64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138826</xdr:rowOff>
    </xdr:from>
    <xdr:to>
      <xdr:col>15</xdr:col>
      <xdr:colOff>231775</xdr:colOff>
      <xdr:row>36</xdr:row>
      <xdr:rowOff>68976</xdr:rowOff>
    </xdr:to>
    <xdr:sp macro="" textlink="">
      <xdr:nvSpPr>
        <xdr:cNvPr id="306" name="円/楕円 305"/>
        <xdr:cNvSpPr/>
      </xdr:nvSpPr>
      <xdr:spPr>
        <a:xfrm>
          <a:off x="10426700" y="61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91853</xdr:rowOff>
    </xdr:from>
    <xdr:ext cx="469744" cy="259045"/>
    <xdr:sp macro="" textlink="">
      <xdr:nvSpPr>
        <xdr:cNvPr id="307" name="労働費該当値テキスト"/>
        <xdr:cNvSpPr txBox="1"/>
      </xdr:nvSpPr>
      <xdr:spPr>
        <a:xfrm>
          <a:off x="10528300" y="609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122550</xdr:rowOff>
    </xdr:from>
    <xdr:to>
      <xdr:col>14</xdr:col>
      <xdr:colOff>79375</xdr:colOff>
      <xdr:row>35</xdr:row>
      <xdr:rowOff>52700</xdr:rowOff>
    </xdr:to>
    <xdr:sp macro="" textlink="">
      <xdr:nvSpPr>
        <xdr:cNvPr id="308" name="円/楕円 307"/>
        <xdr:cNvSpPr/>
      </xdr:nvSpPr>
      <xdr:spPr>
        <a:xfrm>
          <a:off x="9588500" y="59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69227</xdr:rowOff>
    </xdr:from>
    <xdr:ext cx="469744" cy="259045"/>
    <xdr:sp macro="" textlink="">
      <xdr:nvSpPr>
        <xdr:cNvPr id="309" name="テキスト ボックス 308"/>
        <xdr:cNvSpPr txBox="1"/>
      </xdr:nvSpPr>
      <xdr:spPr>
        <a:xfrm>
          <a:off x="9404427" y="57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47661</xdr:rowOff>
    </xdr:from>
    <xdr:to>
      <xdr:col>12</xdr:col>
      <xdr:colOff>561975</xdr:colOff>
      <xdr:row>33</xdr:row>
      <xdr:rowOff>149261</xdr:rowOff>
    </xdr:to>
    <xdr:sp macro="" textlink="">
      <xdr:nvSpPr>
        <xdr:cNvPr id="310" name="円/楕円 309"/>
        <xdr:cNvSpPr/>
      </xdr:nvSpPr>
      <xdr:spPr>
        <a:xfrm>
          <a:off x="8699500" y="5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165788</xdr:rowOff>
    </xdr:from>
    <xdr:ext cx="469744" cy="259045"/>
    <xdr:sp macro="" textlink="">
      <xdr:nvSpPr>
        <xdr:cNvPr id="311" name="テキスト ボックス 310"/>
        <xdr:cNvSpPr txBox="1"/>
      </xdr:nvSpPr>
      <xdr:spPr>
        <a:xfrm>
          <a:off x="8515427" y="5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165161</xdr:rowOff>
    </xdr:from>
    <xdr:to>
      <xdr:col>11</xdr:col>
      <xdr:colOff>358775</xdr:colOff>
      <xdr:row>32</xdr:row>
      <xdr:rowOff>95311</xdr:rowOff>
    </xdr:to>
    <xdr:sp macro="" textlink="">
      <xdr:nvSpPr>
        <xdr:cNvPr id="312" name="円/楕円 311"/>
        <xdr:cNvSpPr/>
      </xdr:nvSpPr>
      <xdr:spPr>
        <a:xfrm>
          <a:off x="7810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111838</xdr:rowOff>
    </xdr:from>
    <xdr:ext cx="534377" cy="259045"/>
    <xdr:sp macro="" textlink="">
      <xdr:nvSpPr>
        <xdr:cNvPr id="313" name="テキスト ボックス 312"/>
        <xdr:cNvSpPr txBox="1"/>
      </xdr:nvSpPr>
      <xdr:spPr>
        <a:xfrm>
          <a:off x="7594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163332</xdr:rowOff>
    </xdr:from>
    <xdr:to>
      <xdr:col>10</xdr:col>
      <xdr:colOff>155575</xdr:colOff>
      <xdr:row>30</xdr:row>
      <xdr:rowOff>93482</xdr:rowOff>
    </xdr:to>
    <xdr:sp macro="" textlink="">
      <xdr:nvSpPr>
        <xdr:cNvPr id="314" name="円/楕円 313"/>
        <xdr:cNvSpPr/>
      </xdr:nvSpPr>
      <xdr:spPr>
        <a:xfrm>
          <a:off x="6921500" y="51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110009</xdr:rowOff>
    </xdr:from>
    <xdr:ext cx="534377" cy="259045"/>
    <xdr:sp macro="" textlink="">
      <xdr:nvSpPr>
        <xdr:cNvPr id="315" name="テキスト ボックス 314"/>
        <xdr:cNvSpPr txBox="1"/>
      </xdr:nvSpPr>
      <xdr:spPr>
        <a:xfrm>
          <a:off x="6705111" y="49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46954</xdr:rowOff>
    </xdr:from>
    <xdr:to>
      <xdr:col>15</xdr:col>
      <xdr:colOff>180975</xdr:colOff>
      <xdr:row>57</xdr:row>
      <xdr:rowOff>135346</xdr:rowOff>
    </xdr:to>
    <xdr:cxnSp macro="">
      <xdr:nvCxnSpPr>
        <xdr:cNvPr id="346" name="直線コネクタ 345"/>
        <xdr:cNvCxnSpPr/>
      </xdr:nvCxnSpPr>
      <xdr:spPr>
        <a:xfrm>
          <a:off x="9639300" y="9819604"/>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46954</xdr:rowOff>
    </xdr:from>
    <xdr:to>
      <xdr:col>14</xdr:col>
      <xdr:colOff>28575</xdr:colOff>
      <xdr:row>57</xdr:row>
      <xdr:rowOff>118146</xdr:rowOff>
    </xdr:to>
    <xdr:cxnSp macro="">
      <xdr:nvCxnSpPr>
        <xdr:cNvPr id="349" name="直線コネクタ 348"/>
        <xdr:cNvCxnSpPr/>
      </xdr:nvCxnSpPr>
      <xdr:spPr>
        <a:xfrm flipV="1">
          <a:off x="8750300" y="9819604"/>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3319</xdr:rowOff>
    </xdr:from>
    <xdr:ext cx="469744" cy="259045"/>
    <xdr:sp macro="" textlink="">
      <xdr:nvSpPr>
        <xdr:cNvPr id="351" name="テキスト ボックス 350"/>
        <xdr:cNvSpPr txBox="1"/>
      </xdr:nvSpPr>
      <xdr:spPr>
        <a:xfrm>
          <a:off x="9404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5370</xdr:rowOff>
    </xdr:from>
    <xdr:to>
      <xdr:col>12</xdr:col>
      <xdr:colOff>511175</xdr:colOff>
      <xdr:row>57</xdr:row>
      <xdr:rowOff>118146</xdr:rowOff>
    </xdr:to>
    <xdr:cxnSp macro="">
      <xdr:nvCxnSpPr>
        <xdr:cNvPr id="352" name="直線コネクタ 351"/>
        <xdr:cNvCxnSpPr/>
      </xdr:nvCxnSpPr>
      <xdr:spPr>
        <a:xfrm>
          <a:off x="7861300" y="977802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23893</xdr:rowOff>
    </xdr:from>
    <xdr:ext cx="469744" cy="259045"/>
    <xdr:sp macro="" textlink="">
      <xdr:nvSpPr>
        <xdr:cNvPr id="354" name="テキスト ボックス 353"/>
        <xdr:cNvSpPr txBox="1"/>
      </xdr:nvSpPr>
      <xdr:spPr>
        <a:xfrm>
          <a:off x="8515427" y="99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5370</xdr:rowOff>
    </xdr:from>
    <xdr:to>
      <xdr:col>11</xdr:col>
      <xdr:colOff>307975</xdr:colOff>
      <xdr:row>57</xdr:row>
      <xdr:rowOff>58493</xdr:rowOff>
    </xdr:to>
    <xdr:cxnSp macro="">
      <xdr:nvCxnSpPr>
        <xdr:cNvPr id="355" name="直線コネクタ 354"/>
        <xdr:cNvCxnSpPr/>
      </xdr:nvCxnSpPr>
      <xdr:spPr>
        <a:xfrm flipV="1">
          <a:off x="6972300" y="9778020"/>
          <a:ext cx="889000" cy="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4516</xdr:rowOff>
    </xdr:from>
    <xdr:ext cx="469744" cy="259045"/>
    <xdr:sp macro="" textlink="">
      <xdr:nvSpPr>
        <xdr:cNvPr id="357" name="テキスト ボックス 356"/>
        <xdr:cNvSpPr txBox="1"/>
      </xdr:nvSpPr>
      <xdr:spPr>
        <a:xfrm>
          <a:off x="7626427" y="99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48930</xdr:rowOff>
    </xdr:from>
    <xdr:ext cx="469744" cy="259045"/>
    <xdr:sp macro="" textlink="">
      <xdr:nvSpPr>
        <xdr:cNvPr id="359" name="テキスト ボックス 358"/>
        <xdr:cNvSpPr txBox="1"/>
      </xdr:nvSpPr>
      <xdr:spPr>
        <a:xfrm>
          <a:off x="6737427" y="99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84546</xdr:rowOff>
    </xdr:from>
    <xdr:to>
      <xdr:col>15</xdr:col>
      <xdr:colOff>231775</xdr:colOff>
      <xdr:row>58</xdr:row>
      <xdr:rowOff>14696</xdr:rowOff>
    </xdr:to>
    <xdr:sp macro="" textlink="">
      <xdr:nvSpPr>
        <xdr:cNvPr id="365" name="円/楕円 364"/>
        <xdr:cNvSpPr/>
      </xdr:nvSpPr>
      <xdr:spPr>
        <a:xfrm>
          <a:off x="10426700" y="98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62973</xdr:rowOff>
    </xdr:from>
    <xdr:ext cx="469744" cy="259045"/>
    <xdr:sp macro="" textlink="">
      <xdr:nvSpPr>
        <xdr:cNvPr id="366" name="農林水産業費該当値テキスト"/>
        <xdr:cNvSpPr txBox="1"/>
      </xdr:nvSpPr>
      <xdr:spPr>
        <a:xfrm>
          <a:off x="10528300"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167604</xdr:rowOff>
    </xdr:from>
    <xdr:to>
      <xdr:col>14</xdr:col>
      <xdr:colOff>79375</xdr:colOff>
      <xdr:row>57</xdr:row>
      <xdr:rowOff>97754</xdr:rowOff>
    </xdr:to>
    <xdr:sp macro="" textlink="">
      <xdr:nvSpPr>
        <xdr:cNvPr id="367" name="円/楕円 366"/>
        <xdr:cNvSpPr/>
      </xdr:nvSpPr>
      <xdr:spPr>
        <a:xfrm>
          <a:off x="95885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114281</xdr:rowOff>
    </xdr:from>
    <xdr:ext cx="469744" cy="259045"/>
    <xdr:sp macro="" textlink="">
      <xdr:nvSpPr>
        <xdr:cNvPr id="368" name="テキスト ボックス 367"/>
        <xdr:cNvSpPr txBox="1"/>
      </xdr:nvSpPr>
      <xdr:spPr>
        <a:xfrm>
          <a:off x="9404427" y="95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67346</xdr:rowOff>
    </xdr:from>
    <xdr:to>
      <xdr:col>12</xdr:col>
      <xdr:colOff>561975</xdr:colOff>
      <xdr:row>57</xdr:row>
      <xdr:rowOff>168946</xdr:rowOff>
    </xdr:to>
    <xdr:sp macro="" textlink="">
      <xdr:nvSpPr>
        <xdr:cNvPr id="369" name="円/楕円 368"/>
        <xdr:cNvSpPr/>
      </xdr:nvSpPr>
      <xdr:spPr>
        <a:xfrm>
          <a:off x="8699500" y="98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14023</xdr:rowOff>
    </xdr:from>
    <xdr:ext cx="469744" cy="259045"/>
    <xdr:sp macro="" textlink="">
      <xdr:nvSpPr>
        <xdr:cNvPr id="370" name="テキスト ボックス 369"/>
        <xdr:cNvSpPr txBox="1"/>
      </xdr:nvSpPr>
      <xdr:spPr>
        <a:xfrm>
          <a:off x="8515427" y="961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126020</xdr:rowOff>
    </xdr:from>
    <xdr:to>
      <xdr:col>11</xdr:col>
      <xdr:colOff>358775</xdr:colOff>
      <xdr:row>57</xdr:row>
      <xdr:rowOff>56170</xdr:rowOff>
    </xdr:to>
    <xdr:sp macro="" textlink="">
      <xdr:nvSpPr>
        <xdr:cNvPr id="371" name="円/楕円 370"/>
        <xdr:cNvSpPr/>
      </xdr:nvSpPr>
      <xdr:spPr>
        <a:xfrm>
          <a:off x="7810500" y="97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72697</xdr:rowOff>
    </xdr:from>
    <xdr:ext cx="469744" cy="259045"/>
    <xdr:sp macro="" textlink="">
      <xdr:nvSpPr>
        <xdr:cNvPr id="372" name="テキスト ボックス 371"/>
        <xdr:cNvSpPr txBox="1"/>
      </xdr:nvSpPr>
      <xdr:spPr>
        <a:xfrm>
          <a:off x="7626427" y="95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7693</xdr:rowOff>
    </xdr:from>
    <xdr:to>
      <xdr:col>10</xdr:col>
      <xdr:colOff>155575</xdr:colOff>
      <xdr:row>57</xdr:row>
      <xdr:rowOff>109293</xdr:rowOff>
    </xdr:to>
    <xdr:sp macro="" textlink="">
      <xdr:nvSpPr>
        <xdr:cNvPr id="373" name="円/楕円 372"/>
        <xdr:cNvSpPr/>
      </xdr:nvSpPr>
      <xdr:spPr>
        <a:xfrm>
          <a:off x="6921500" y="97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125820</xdr:rowOff>
    </xdr:from>
    <xdr:ext cx="469744" cy="259045"/>
    <xdr:sp macro="" textlink="">
      <xdr:nvSpPr>
        <xdr:cNvPr id="374" name="テキスト ボックス 373"/>
        <xdr:cNvSpPr txBox="1"/>
      </xdr:nvSpPr>
      <xdr:spPr>
        <a:xfrm>
          <a:off x="6737427" y="955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92838</xdr:rowOff>
    </xdr:from>
    <xdr:to>
      <xdr:col>15</xdr:col>
      <xdr:colOff>180975</xdr:colOff>
      <xdr:row>77</xdr:row>
      <xdr:rowOff>5683</xdr:rowOff>
    </xdr:to>
    <xdr:cxnSp macro="">
      <xdr:nvCxnSpPr>
        <xdr:cNvPr id="399" name="直線コネクタ 398"/>
        <xdr:cNvCxnSpPr/>
      </xdr:nvCxnSpPr>
      <xdr:spPr>
        <a:xfrm flipV="1">
          <a:off x="9639300" y="13123038"/>
          <a:ext cx="8382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90951</xdr:rowOff>
    </xdr:from>
    <xdr:to>
      <xdr:col>14</xdr:col>
      <xdr:colOff>28575</xdr:colOff>
      <xdr:row>77</xdr:row>
      <xdr:rowOff>5683</xdr:rowOff>
    </xdr:to>
    <xdr:cxnSp macro="">
      <xdr:nvCxnSpPr>
        <xdr:cNvPr id="402" name="直線コネクタ 401"/>
        <xdr:cNvCxnSpPr/>
      </xdr:nvCxnSpPr>
      <xdr:spPr>
        <a:xfrm>
          <a:off x="8750300" y="13121151"/>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103014</xdr:rowOff>
    </xdr:from>
    <xdr:ext cx="469744" cy="259045"/>
    <xdr:sp macro="" textlink="">
      <xdr:nvSpPr>
        <xdr:cNvPr id="404" name="テキスト ボックス 403"/>
        <xdr:cNvSpPr txBox="1"/>
      </xdr:nvSpPr>
      <xdr:spPr>
        <a:xfrm>
          <a:off x="9404427"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90951</xdr:rowOff>
    </xdr:from>
    <xdr:to>
      <xdr:col>12</xdr:col>
      <xdr:colOff>511175</xdr:colOff>
      <xdr:row>76</xdr:row>
      <xdr:rowOff>102152</xdr:rowOff>
    </xdr:to>
    <xdr:cxnSp macro="">
      <xdr:nvCxnSpPr>
        <xdr:cNvPr id="405" name="直線コネクタ 404"/>
        <xdr:cNvCxnSpPr/>
      </xdr:nvCxnSpPr>
      <xdr:spPr>
        <a:xfrm flipV="1">
          <a:off x="7861300" y="1312115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97185</xdr:rowOff>
    </xdr:from>
    <xdr:ext cx="469744" cy="259045"/>
    <xdr:sp macro="" textlink="">
      <xdr:nvSpPr>
        <xdr:cNvPr id="407" name="テキスト ボックス 406"/>
        <xdr:cNvSpPr txBox="1"/>
      </xdr:nvSpPr>
      <xdr:spPr>
        <a:xfrm>
          <a:off x="8515427" y="127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100837</xdr:rowOff>
    </xdr:from>
    <xdr:to>
      <xdr:col>11</xdr:col>
      <xdr:colOff>307975</xdr:colOff>
      <xdr:row>76</xdr:row>
      <xdr:rowOff>102152</xdr:rowOff>
    </xdr:to>
    <xdr:cxnSp macro="">
      <xdr:nvCxnSpPr>
        <xdr:cNvPr id="408" name="直線コネクタ 407"/>
        <xdr:cNvCxnSpPr/>
      </xdr:nvCxnSpPr>
      <xdr:spPr>
        <a:xfrm>
          <a:off x="6972300" y="13131037"/>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112730</xdr:rowOff>
    </xdr:from>
    <xdr:ext cx="469744" cy="259045"/>
    <xdr:sp macro="" textlink="">
      <xdr:nvSpPr>
        <xdr:cNvPr id="410" name="テキスト ボックス 409"/>
        <xdr:cNvSpPr txBox="1"/>
      </xdr:nvSpPr>
      <xdr:spPr>
        <a:xfrm>
          <a:off x="7626427"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97128</xdr:rowOff>
    </xdr:from>
    <xdr:ext cx="469744" cy="259045"/>
    <xdr:sp macro="" textlink="">
      <xdr:nvSpPr>
        <xdr:cNvPr id="412" name="テキスト ボックス 411"/>
        <xdr:cNvSpPr txBox="1"/>
      </xdr:nvSpPr>
      <xdr:spPr>
        <a:xfrm>
          <a:off x="6737427" y="1278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42038</xdr:rowOff>
    </xdr:from>
    <xdr:to>
      <xdr:col>15</xdr:col>
      <xdr:colOff>231775</xdr:colOff>
      <xdr:row>76</xdr:row>
      <xdr:rowOff>143638</xdr:rowOff>
    </xdr:to>
    <xdr:sp macro="" textlink="">
      <xdr:nvSpPr>
        <xdr:cNvPr id="418" name="円/楕円 417"/>
        <xdr:cNvSpPr/>
      </xdr:nvSpPr>
      <xdr:spPr>
        <a:xfrm>
          <a:off x="104267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20465</xdr:rowOff>
    </xdr:from>
    <xdr:ext cx="469744" cy="259045"/>
    <xdr:sp macro="" textlink="">
      <xdr:nvSpPr>
        <xdr:cNvPr id="419" name="商工費該当値テキスト"/>
        <xdr:cNvSpPr txBox="1"/>
      </xdr:nvSpPr>
      <xdr:spPr>
        <a:xfrm>
          <a:off x="10528300" y="130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126333</xdr:rowOff>
    </xdr:from>
    <xdr:to>
      <xdr:col>14</xdr:col>
      <xdr:colOff>79375</xdr:colOff>
      <xdr:row>77</xdr:row>
      <xdr:rowOff>56483</xdr:rowOff>
    </xdr:to>
    <xdr:sp macro="" textlink="">
      <xdr:nvSpPr>
        <xdr:cNvPr id="420" name="円/楕円 419"/>
        <xdr:cNvSpPr/>
      </xdr:nvSpPr>
      <xdr:spPr>
        <a:xfrm>
          <a:off x="9588500" y="131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47610</xdr:rowOff>
    </xdr:from>
    <xdr:ext cx="469744" cy="259045"/>
    <xdr:sp macro="" textlink="">
      <xdr:nvSpPr>
        <xdr:cNvPr id="421" name="テキスト ボックス 420"/>
        <xdr:cNvSpPr txBox="1"/>
      </xdr:nvSpPr>
      <xdr:spPr>
        <a:xfrm>
          <a:off x="9404427" y="1324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40151</xdr:rowOff>
    </xdr:from>
    <xdr:to>
      <xdr:col>12</xdr:col>
      <xdr:colOff>561975</xdr:colOff>
      <xdr:row>76</xdr:row>
      <xdr:rowOff>141751</xdr:rowOff>
    </xdr:to>
    <xdr:sp macro="" textlink="">
      <xdr:nvSpPr>
        <xdr:cNvPr id="422" name="円/楕円 421"/>
        <xdr:cNvSpPr/>
      </xdr:nvSpPr>
      <xdr:spPr>
        <a:xfrm>
          <a:off x="8699500" y="130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132878</xdr:rowOff>
    </xdr:from>
    <xdr:ext cx="469744" cy="259045"/>
    <xdr:sp macro="" textlink="">
      <xdr:nvSpPr>
        <xdr:cNvPr id="423" name="テキスト ボックス 422"/>
        <xdr:cNvSpPr txBox="1"/>
      </xdr:nvSpPr>
      <xdr:spPr>
        <a:xfrm>
          <a:off x="8515427" y="131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51352</xdr:rowOff>
    </xdr:from>
    <xdr:to>
      <xdr:col>11</xdr:col>
      <xdr:colOff>358775</xdr:colOff>
      <xdr:row>76</xdr:row>
      <xdr:rowOff>152952</xdr:rowOff>
    </xdr:to>
    <xdr:sp macro="" textlink="">
      <xdr:nvSpPr>
        <xdr:cNvPr id="424" name="円/楕円 423"/>
        <xdr:cNvSpPr/>
      </xdr:nvSpPr>
      <xdr:spPr>
        <a:xfrm>
          <a:off x="7810500" y="13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144079</xdr:rowOff>
    </xdr:from>
    <xdr:ext cx="469744" cy="259045"/>
    <xdr:sp macro="" textlink="">
      <xdr:nvSpPr>
        <xdr:cNvPr id="425" name="テキスト ボックス 424"/>
        <xdr:cNvSpPr txBox="1"/>
      </xdr:nvSpPr>
      <xdr:spPr>
        <a:xfrm>
          <a:off x="7626427" y="131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50037</xdr:rowOff>
    </xdr:from>
    <xdr:to>
      <xdr:col>10</xdr:col>
      <xdr:colOff>155575</xdr:colOff>
      <xdr:row>76</xdr:row>
      <xdr:rowOff>151637</xdr:rowOff>
    </xdr:to>
    <xdr:sp macro="" textlink="">
      <xdr:nvSpPr>
        <xdr:cNvPr id="426" name="円/楕円 425"/>
        <xdr:cNvSpPr/>
      </xdr:nvSpPr>
      <xdr:spPr>
        <a:xfrm>
          <a:off x="6921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142764</xdr:rowOff>
    </xdr:from>
    <xdr:ext cx="469744" cy="259045"/>
    <xdr:sp macro="" textlink="">
      <xdr:nvSpPr>
        <xdr:cNvPr id="427" name="テキスト ボックス 426"/>
        <xdr:cNvSpPr txBox="1"/>
      </xdr:nvSpPr>
      <xdr:spPr>
        <a:xfrm>
          <a:off x="6737427" y="131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138133</xdr:rowOff>
    </xdr:from>
    <xdr:to>
      <xdr:col>15</xdr:col>
      <xdr:colOff>180975</xdr:colOff>
      <xdr:row>96</xdr:row>
      <xdr:rowOff>152403</xdr:rowOff>
    </xdr:to>
    <xdr:cxnSp macro="">
      <xdr:nvCxnSpPr>
        <xdr:cNvPr id="459" name="直線コネクタ 458"/>
        <xdr:cNvCxnSpPr/>
      </xdr:nvCxnSpPr>
      <xdr:spPr>
        <a:xfrm>
          <a:off x="9639300" y="16597333"/>
          <a:ext cx="8382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138133</xdr:rowOff>
    </xdr:from>
    <xdr:to>
      <xdr:col>14</xdr:col>
      <xdr:colOff>28575</xdr:colOff>
      <xdr:row>97</xdr:row>
      <xdr:rowOff>133854</xdr:rowOff>
    </xdr:to>
    <xdr:cxnSp macro="">
      <xdr:nvCxnSpPr>
        <xdr:cNvPr id="462" name="直線コネクタ 461"/>
        <xdr:cNvCxnSpPr/>
      </xdr:nvCxnSpPr>
      <xdr:spPr>
        <a:xfrm flipV="1">
          <a:off x="8750300" y="16597333"/>
          <a:ext cx="889000" cy="1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147885</xdr:rowOff>
    </xdr:from>
    <xdr:ext cx="534377" cy="259045"/>
    <xdr:sp macro="" textlink="">
      <xdr:nvSpPr>
        <xdr:cNvPr id="464" name="テキスト ボックス 463"/>
        <xdr:cNvSpPr txBox="1"/>
      </xdr:nvSpPr>
      <xdr:spPr>
        <a:xfrm>
          <a:off x="9372111" y="162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133854</xdr:rowOff>
    </xdr:from>
    <xdr:to>
      <xdr:col>12</xdr:col>
      <xdr:colOff>511175</xdr:colOff>
      <xdr:row>97</xdr:row>
      <xdr:rowOff>144402</xdr:rowOff>
    </xdr:to>
    <xdr:cxnSp macro="">
      <xdr:nvCxnSpPr>
        <xdr:cNvPr id="465" name="直線コネクタ 464"/>
        <xdr:cNvCxnSpPr/>
      </xdr:nvCxnSpPr>
      <xdr:spPr>
        <a:xfrm flipV="1">
          <a:off x="7861300" y="1676450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139786</xdr:rowOff>
    </xdr:from>
    <xdr:ext cx="534377" cy="259045"/>
    <xdr:sp macro="" textlink="">
      <xdr:nvSpPr>
        <xdr:cNvPr id="467" name="テキスト ボックス 466"/>
        <xdr:cNvSpPr txBox="1"/>
      </xdr:nvSpPr>
      <xdr:spPr>
        <a:xfrm>
          <a:off x="8483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144402</xdr:rowOff>
    </xdr:from>
    <xdr:to>
      <xdr:col>11</xdr:col>
      <xdr:colOff>307975</xdr:colOff>
      <xdr:row>97</xdr:row>
      <xdr:rowOff>152600</xdr:rowOff>
    </xdr:to>
    <xdr:cxnSp macro="">
      <xdr:nvCxnSpPr>
        <xdr:cNvPr id="468" name="直線コネクタ 467"/>
        <xdr:cNvCxnSpPr/>
      </xdr:nvCxnSpPr>
      <xdr:spPr>
        <a:xfrm flipV="1">
          <a:off x="6972300" y="1677505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50992</xdr:rowOff>
    </xdr:from>
    <xdr:ext cx="534377" cy="259045"/>
    <xdr:sp macro="" textlink="">
      <xdr:nvSpPr>
        <xdr:cNvPr id="470" name="テキスト ボックス 469"/>
        <xdr:cNvSpPr txBox="1"/>
      </xdr:nvSpPr>
      <xdr:spPr>
        <a:xfrm>
          <a:off x="7594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86033</xdr:rowOff>
    </xdr:from>
    <xdr:ext cx="534377" cy="259045"/>
    <xdr:sp macro="" textlink="">
      <xdr:nvSpPr>
        <xdr:cNvPr id="472" name="テキスト ボックス 471"/>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101603</xdr:rowOff>
    </xdr:from>
    <xdr:to>
      <xdr:col>15</xdr:col>
      <xdr:colOff>231775</xdr:colOff>
      <xdr:row>97</xdr:row>
      <xdr:rowOff>31753</xdr:rowOff>
    </xdr:to>
    <xdr:sp macro="" textlink="">
      <xdr:nvSpPr>
        <xdr:cNvPr id="478" name="円/楕円 477"/>
        <xdr:cNvSpPr/>
      </xdr:nvSpPr>
      <xdr:spPr>
        <a:xfrm>
          <a:off x="104267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80030</xdr:rowOff>
    </xdr:from>
    <xdr:ext cx="534377" cy="259045"/>
    <xdr:sp macro="" textlink="">
      <xdr:nvSpPr>
        <xdr:cNvPr id="479" name="土木費該当値テキスト"/>
        <xdr:cNvSpPr txBox="1"/>
      </xdr:nvSpPr>
      <xdr:spPr>
        <a:xfrm>
          <a:off x="10528300" y="1653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87333</xdr:rowOff>
    </xdr:from>
    <xdr:to>
      <xdr:col>14</xdr:col>
      <xdr:colOff>79375</xdr:colOff>
      <xdr:row>97</xdr:row>
      <xdr:rowOff>17483</xdr:rowOff>
    </xdr:to>
    <xdr:sp macro="" textlink="">
      <xdr:nvSpPr>
        <xdr:cNvPr id="480" name="円/楕円 479"/>
        <xdr:cNvSpPr/>
      </xdr:nvSpPr>
      <xdr:spPr>
        <a:xfrm>
          <a:off x="9588500" y="16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8610</xdr:rowOff>
    </xdr:from>
    <xdr:ext cx="534377" cy="259045"/>
    <xdr:sp macro="" textlink="">
      <xdr:nvSpPr>
        <xdr:cNvPr id="481" name="テキスト ボックス 480"/>
        <xdr:cNvSpPr txBox="1"/>
      </xdr:nvSpPr>
      <xdr:spPr>
        <a:xfrm>
          <a:off x="9372111" y="166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83054</xdr:rowOff>
    </xdr:from>
    <xdr:to>
      <xdr:col>12</xdr:col>
      <xdr:colOff>561975</xdr:colOff>
      <xdr:row>98</xdr:row>
      <xdr:rowOff>13204</xdr:rowOff>
    </xdr:to>
    <xdr:sp macro="" textlink="">
      <xdr:nvSpPr>
        <xdr:cNvPr id="482" name="円/楕円 481"/>
        <xdr:cNvSpPr/>
      </xdr:nvSpPr>
      <xdr:spPr>
        <a:xfrm>
          <a:off x="8699500" y="167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4331</xdr:rowOff>
    </xdr:from>
    <xdr:ext cx="534377" cy="259045"/>
    <xdr:sp macro="" textlink="">
      <xdr:nvSpPr>
        <xdr:cNvPr id="483" name="テキスト ボックス 482"/>
        <xdr:cNvSpPr txBox="1"/>
      </xdr:nvSpPr>
      <xdr:spPr>
        <a:xfrm>
          <a:off x="8483111" y="168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93602</xdr:rowOff>
    </xdr:from>
    <xdr:to>
      <xdr:col>11</xdr:col>
      <xdr:colOff>358775</xdr:colOff>
      <xdr:row>98</xdr:row>
      <xdr:rowOff>23752</xdr:rowOff>
    </xdr:to>
    <xdr:sp macro="" textlink="">
      <xdr:nvSpPr>
        <xdr:cNvPr id="484" name="円/楕円 483"/>
        <xdr:cNvSpPr/>
      </xdr:nvSpPr>
      <xdr:spPr>
        <a:xfrm>
          <a:off x="7810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14879</xdr:rowOff>
    </xdr:from>
    <xdr:ext cx="534377" cy="259045"/>
    <xdr:sp macro="" textlink="">
      <xdr:nvSpPr>
        <xdr:cNvPr id="485" name="テキスト ボックス 484"/>
        <xdr:cNvSpPr txBox="1"/>
      </xdr:nvSpPr>
      <xdr:spPr>
        <a:xfrm>
          <a:off x="7594111" y="168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101800</xdr:rowOff>
    </xdr:from>
    <xdr:to>
      <xdr:col>10</xdr:col>
      <xdr:colOff>155575</xdr:colOff>
      <xdr:row>98</xdr:row>
      <xdr:rowOff>31950</xdr:rowOff>
    </xdr:to>
    <xdr:sp macro="" textlink="">
      <xdr:nvSpPr>
        <xdr:cNvPr id="486" name="円/楕円 485"/>
        <xdr:cNvSpPr/>
      </xdr:nvSpPr>
      <xdr:spPr>
        <a:xfrm>
          <a:off x="6921500" y="16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23077</xdr:rowOff>
    </xdr:from>
    <xdr:ext cx="534377" cy="259045"/>
    <xdr:sp macro="" textlink="">
      <xdr:nvSpPr>
        <xdr:cNvPr id="487" name="テキスト ボックス 486"/>
        <xdr:cNvSpPr txBox="1"/>
      </xdr:nvSpPr>
      <xdr:spPr>
        <a:xfrm>
          <a:off x="6705111" y="16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122692</xdr:rowOff>
    </xdr:from>
    <xdr:to>
      <xdr:col>23</xdr:col>
      <xdr:colOff>517525</xdr:colOff>
      <xdr:row>37</xdr:row>
      <xdr:rowOff>59141</xdr:rowOff>
    </xdr:to>
    <xdr:cxnSp macro="">
      <xdr:nvCxnSpPr>
        <xdr:cNvPr id="515" name="直線コネクタ 514"/>
        <xdr:cNvCxnSpPr/>
      </xdr:nvCxnSpPr>
      <xdr:spPr>
        <a:xfrm>
          <a:off x="15481300" y="6294892"/>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122692</xdr:rowOff>
    </xdr:from>
    <xdr:to>
      <xdr:col>22</xdr:col>
      <xdr:colOff>365125</xdr:colOff>
      <xdr:row>37</xdr:row>
      <xdr:rowOff>69886</xdr:rowOff>
    </xdr:to>
    <xdr:cxnSp macro="">
      <xdr:nvCxnSpPr>
        <xdr:cNvPr id="518" name="直線コネクタ 517"/>
        <xdr:cNvCxnSpPr/>
      </xdr:nvCxnSpPr>
      <xdr:spPr>
        <a:xfrm flipV="1">
          <a:off x="14592300" y="6294892"/>
          <a:ext cx="8890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147337</xdr:rowOff>
    </xdr:from>
    <xdr:ext cx="534377" cy="259045"/>
    <xdr:sp macro="" textlink="">
      <xdr:nvSpPr>
        <xdr:cNvPr id="520" name="テキスト ボックス 519"/>
        <xdr:cNvSpPr txBox="1"/>
      </xdr:nvSpPr>
      <xdr:spPr>
        <a:xfrm>
          <a:off x="15214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69886</xdr:rowOff>
    </xdr:from>
    <xdr:to>
      <xdr:col>21</xdr:col>
      <xdr:colOff>161925</xdr:colOff>
      <xdr:row>38</xdr:row>
      <xdr:rowOff>68149</xdr:rowOff>
    </xdr:to>
    <xdr:cxnSp macro="">
      <xdr:nvCxnSpPr>
        <xdr:cNvPr id="521" name="直線コネクタ 520"/>
        <xdr:cNvCxnSpPr/>
      </xdr:nvCxnSpPr>
      <xdr:spPr>
        <a:xfrm flipV="1">
          <a:off x="13703300" y="6413536"/>
          <a:ext cx="889000" cy="16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23" name="テキスト ボックス 522"/>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30200</xdr:rowOff>
    </xdr:from>
    <xdr:to>
      <xdr:col>19</xdr:col>
      <xdr:colOff>644525</xdr:colOff>
      <xdr:row>38</xdr:row>
      <xdr:rowOff>68149</xdr:rowOff>
    </xdr:to>
    <xdr:cxnSp macro="">
      <xdr:nvCxnSpPr>
        <xdr:cNvPr id="524" name="直線コネクタ 523"/>
        <xdr:cNvCxnSpPr/>
      </xdr:nvCxnSpPr>
      <xdr:spPr>
        <a:xfrm>
          <a:off x="12814300" y="6545300"/>
          <a:ext cx="889000" cy="3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52310</xdr:rowOff>
    </xdr:from>
    <xdr:ext cx="534377" cy="259045"/>
    <xdr:sp macro="" textlink="">
      <xdr:nvSpPr>
        <xdr:cNvPr id="526" name="テキスト ボックス 525"/>
        <xdr:cNvSpPr txBox="1"/>
      </xdr:nvSpPr>
      <xdr:spPr>
        <a:xfrm>
          <a:off x="13436111" y="62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80657</xdr:rowOff>
    </xdr:from>
    <xdr:ext cx="534377" cy="259045"/>
    <xdr:sp macro="" textlink="">
      <xdr:nvSpPr>
        <xdr:cNvPr id="528" name="テキスト ボックス 527"/>
        <xdr:cNvSpPr txBox="1"/>
      </xdr:nvSpPr>
      <xdr:spPr>
        <a:xfrm>
          <a:off x="12547111" y="62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8341</xdr:rowOff>
    </xdr:from>
    <xdr:to>
      <xdr:col>23</xdr:col>
      <xdr:colOff>568325</xdr:colOff>
      <xdr:row>37</xdr:row>
      <xdr:rowOff>109941</xdr:rowOff>
    </xdr:to>
    <xdr:sp macro="" textlink="">
      <xdr:nvSpPr>
        <xdr:cNvPr id="534" name="円/楕円 533"/>
        <xdr:cNvSpPr/>
      </xdr:nvSpPr>
      <xdr:spPr>
        <a:xfrm>
          <a:off x="16268700" y="63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31218</xdr:rowOff>
    </xdr:from>
    <xdr:ext cx="534377" cy="259045"/>
    <xdr:sp macro="" textlink="">
      <xdr:nvSpPr>
        <xdr:cNvPr id="535" name="消防費該当値テキスト"/>
        <xdr:cNvSpPr txBox="1"/>
      </xdr:nvSpPr>
      <xdr:spPr>
        <a:xfrm>
          <a:off x="16370300" y="62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71892</xdr:rowOff>
    </xdr:from>
    <xdr:to>
      <xdr:col>22</xdr:col>
      <xdr:colOff>415925</xdr:colOff>
      <xdr:row>37</xdr:row>
      <xdr:rowOff>2042</xdr:rowOff>
    </xdr:to>
    <xdr:sp macro="" textlink="">
      <xdr:nvSpPr>
        <xdr:cNvPr id="536" name="円/楕円 535"/>
        <xdr:cNvSpPr/>
      </xdr:nvSpPr>
      <xdr:spPr>
        <a:xfrm>
          <a:off x="15430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18569</xdr:rowOff>
    </xdr:from>
    <xdr:ext cx="534377" cy="259045"/>
    <xdr:sp macro="" textlink="">
      <xdr:nvSpPr>
        <xdr:cNvPr id="537" name="テキスト ボックス 536"/>
        <xdr:cNvSpPr txBox="1"/>
      </xdr:nvSpPr>
      <xdr:spPr>
        <a:xfrm>
          <a:off x="15214111" y="60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19086</xdr:rowOff>
    </xdr:from>
    <xdr:to>
      <xdr:col>21</xdr:col>
      <xdr:colOff>212725</xdr:colOff>
      <xdr:row>37</xdr:row>
      <xdr:rowOff>120686</xdr:rowOff>
    </xdr:to>
    <xdr:sp macro="" textlink="">
      <xdr:nvSpPr>
        <xdr:cNvPr id="538" name="円/楕円 537"/>
        <xdr:cNvSpPr/>
      </xdr:nvSpPr>
      <xdr:spPr>
        <a:xfrm>
          <a:off x="145415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137213</xdr:rowOff>
    </xdr:from>
    <xdr:ext cx="534377" cy="259045"/>
    <xdr:sp macro="" textlink="">
      <xdr:nvSpPr>
        <xdr:cNvPr id="539" name="テキスト ボックス 538"/>
        <xdr:cNvSpPr txBox="1"/>
      </xdr:nvSpPr>
      <xdr:spPr>
        <a:xfrm>
          <a:off x="14325111" y="61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17349</xdr:rowOff>
    </xdr:from>
    <xdr:to>
      <xdr:col>20</xdr:col>
      <xdr:colOff>9525</xdr:colOff>
      <xdr:row>38</xdr:row>
      <xdr:rowOff>118949</xdr:rowOff>
    </xdr:to>
    <xdr:sp macro="" textlink="">
      <xdr:nvSpPr>
        <xdr:cNvPr id="540" name="円/楕円 539"/>
        <xdr:cNvSpPr/>
      </xdr:nvSpPr>
      <xdr:spPr>
        <a:xfrm>
          <a:off x="13652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110076</xdr:rowOff>
    </xdr:from>
    <xdr:ext cx="534377" cy="259045"/>
    <xdr:sp macro="" textlink="">
      <xdr:nvSpPr>
        <xdr:cNvPr id="541" name="テキスト ボックス 540"/>
        <xdr:cNvSpPr txBox="1"/>
      </xdr:nvSpPr>
      <xdr:spPr>
        <a:xfrm>
          <a:off x="13436111" y="66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150850</xdr:rowOff>
    </xdr:from>
    <xdr:to>
      <xdr:col>18</xdr:col>
      <xdr:colOff>492125</xdr:colOff>
      <xdr:row>38</xdr:row>
      <xdr:rowOff>81000</xdr:rowOff>
    </xdr:to>
    <xdr:sp macro="" textlink="">
      <xdr:nvSpPr>
        <xdr:cNvPr id="542" name="円/楕円 541"/>
        <xdr:cNvSpPr/>
      </xdr:nvSpPr>
      <xdr:spPr>
        <a:xfrm>
          <a:off x="12763500" y="64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72127</xdr:rowOff>
    </xdr:from>
    <xdr:ext cx="534377" cy="259045"/>
    <xdr:sp macro="" textlink="">
      <xdr:nvSpPr>
        <xdr:cNvPr id="543" name="テキスト ボックス 542"/>
        <xdr:cNvSpPr txBox="1"/>
      </xdr:nvSpPr>
      <xdr:spPr>
        <a:xfrm>
          <a:off x="12547111" y="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115949</xdr:rowOff>
    </xdr:from>
    <xdr:to>
      <xdr:col>23</xdr:col>
      <xdr:colOff>517525</xdr:colOff>
      <xdr:row>56</xdr:row>
      <xdr:rowOff>150147</xdr:rowOff>
    </xdr:to>
    <xdr:cxnSp macro="">
      <xdr:nvCxnSpPr>
        <xdr:cNvPr id="571" name="直線コネクタ 570"/>
        <xdr:cNvCxnSpPr/>
      </xdr:nvCxnSpPr>
      <xdr:spPr>
        <a:xfrm>
          <a:off x="15481300" y="9717149"/>
          <a:ext cx="8382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115949</xdr:rowOff>
    </xdr:from>
    <xdr:to>
      <xdr:col>22</xdr:col>
      <xdr:colOff>365125</xdr:colOff>
      <xdr:row>56</xdr:row>
      <xdr:rowOff>126990</xdr:rowOff>
    </xdr:to>
    <xdr:cxnSp macro="">
      <xdr:nvCxnSpPr>
        <xdr:cNvPr id="574" name="直線コネクタ 573"/>
        <xdr:cNvCxnSpPr/>
      </xdr:nvCxnSpPr>
      <xdr:spPr>
        <a:xfrm flipV="1">
          <a:off x="14592300" y="9717149"/>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121897</xdr:rowOff>
    </xdr:from>
    <xdr:ext cx="534377" cy="259045"/>
    <xdr:sp macro="" textlink="">
      <xdr:nvSpPr>
        <xdr:cNvPr id="576" name="テキスト ボックス 575"/>
        <xdr:cNvSpPr txBox="1"/>
      </xdr:nvSpPr>
      <xdr:spPr>
        <a:xfrm>
          <a:off x="15214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126990</xdr:rowOff>
    </xdr:from>
    <xdr:to>
      <xdr:col>21</xdr:col>
      <xdr:colOff>161925</xdr:colOff>
      <xdr:row>56</xdr:row>
      <xdr:rowOff>127607</xdr:rowOff>
    </xdr:to>
    <xdr:cxnSp macro="">
      <xdr:nvCxnSpPr>
        <xdr:cNvPr id="577" name="直線コネクタ 576"/>
        <xdr:cNvCxnSpPr/>
      </xdr:nvCxnSpPr>
      <xdr:spPr>
        <a:xfrm flipV="1">
          <a:off x="13703300" y="972819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124503</xdr:rowOff>
    </xdr:from>
    <xdr:ext cx="534377" cy="259045"/>
    <xdr:sp macro="" textlink="">
      <xdr:nvSpPr>
        <xdr:cNvPr id="579" name="テキスト ボックス 578"/>
        <xdr:cNvSpPr txBox="1"/>
      </xdr:nvSpPr>
      <xdr:spPr>
        <a:xfrm>
          <a:off x="14325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74412</xdr:rowOff>
    </xdr:from>
    <xdr:to>
      <xdr:col>19</xdr:col>
      <xdr:colOff>644525</xdr:colOff>
      <xdr:row>56</xdr:row>
      <xdr:rowOff>127607</xdr:rowOff>
    </xdr:to>
    <xdr:cxnSp macro="">
      <xdr:nvCxnSpPr>
        <xdr:cNvPr id="580" name="直線コネクタ 579"/>
        <xdr:cNvCxnSpPr/>
      </xdr:nvCxnSpPr>
      <xdr:spPr>
        <a:xfrm>
          <a:off x="12814300" y="9504162"/>
          <a:ext cx="889000" cy="2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61134</xdr:rowOff>
    </xdr:from>
    <xdr:ext cx="534377" cy="259045"/>
    <xdr:sp macro="" textlink="">
      <xdr:nvSpPr>
        <xdr:cNvPr id="582" name="テキスト ボックス 581"/>
        <xdr:cNvSpPr txBox="1"/>
      </xdr:nvSpPr>
      <xdr:spPr>
        <a:xfrm>
          <a:off x="13436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91673</xdr:rowOff>
    </xdr:from>
    <xdr:ext cx="534377" cy="259045"/>
    <xdr:sp macro="" textlink="">
      <xdr:nvSpPr>
        <xdr:cNvPr id="584" name="テキスト ボックス 583"/>
        <xdr:cNvSpPr txBox="1"/>
      </xdr:nvSpPr>
      <xdr:spPr>
        <a:xfrm>
          <a:off x="12547111" y="96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99347</xdr:rowOff>
    </xdr:from>
    <xdr:to>
      <xdr:col>23</xdr:col>
      <xdr:colOff>568325</xdr:colOff>
      <xdr:row>57</xdr:row>
      <xdr:rowOff>29497</xdr:rowOff>
    </xdr:to>
    <xdr:sp macro="" textlink="">
      <xdr:nvSpPr>
        <xdr:cNvPr id="590" name="円/楕円 589"/>
        <xdr:cNvSpPr/>
      </xdr:nvSpPr>
      <xdr:spPr>
        <a:xfrm>
          <a:off x="16268700" y="97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77774</xdr:rowOff>
    </xdr:from>
    <xdr:ext cx="534377" cy="259045"/>
    <xdr:sp macro="" textlink="">
      <xdr:nvSpPr>
        <xdr:cNvPr id="591" name="教育費該当値テキスト"/>
        <xdr:cNvSpPr txBox="1"/>
      </xdr:nvSpPr>
      <xdr:spPr>
        <a:xfrm>
          <a:off x="16370300" y="96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65149</xdr:rowOff>
    </xdr:from>
    <xdr:to>
      <xdr:col>22</xdr:col>
      <xdr:colOff>415925</xdr:colOff>
      <xdr:row>56</xdr:row>
      <xdr:rowOff>166749</xdr:rowOff>
    </xdr:to>
    <xdr:sp macro="" textlink="">
      <xdr:nvSpPr>
        <xdr:cNvPr id="592" name="円/楕円 591"/>
        <xdr:cNvSpPr/>
      </xdr:nvSpPr>
      <xdr:spPr>
        <a:xfrm>
          <a:off x="154305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157876</xdr:rowOff>
    </xdr:from>
    <xdr:ext cx="534377" cy="259045"/>
    <xdr:sp macro="" textlink="">
      <xdr:nvSpPr>
        <xdr:cNvPr id="593" name="テキスト ボックス 592"/>
        <xdr:cNvSpPr txBox="1"/>
      </xdr:nvSpPr>
      <xdr:spPr>
        <a:xfrm>
          <a:off x="15214111" y="97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76190</xdr:rowOff>
    </xdr:from>
    <xdr:to>
      <xdr:col>21</xdr:col>
      <xdr:colOff>212725</xdr:colOff>
      <xdr:row>57</xdr:row>
      <xdr:rowOff>6340</xdr:rowOff>
    </xdr:to>
    <xdr:sp macro="" textlink="">
      <xdr:nvSpPr>
        <xdr:cNvPr id="594" name="円/楕円 593"/>
        <xdr:cNvSpPr/>
      </xdr:nvSpPr>
      <xdr:spPr>
        <a:xfrm>
          <a:off x="14541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168917</xdr:rowOff>
    </xdr:from>
    <xdr:ext cx="534377" cy="259045"/>
    <xdr:sp macro="" textlink="">
      <xdr:nvSpPr>
        <xdr:cNvPr id="595" name="テキスト ボックス 594"/>
        <xdr:cNvSpPr txBox="1"/>
      </xdr:nvSpPr>
      <xdr:spPr>
        <a:xfrm>
          <a:off x="14325111" y="97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76807</xdr:rowOff>
    </xdr:from>
    <xdr:to>
      <xdr:col>20</xdr:col>
      <xdr:colOff>9525</xdr:colOff>
      <xdr:row>57</xdr:row>
      <xdr:rowOff>6957</xdr:rowOff>
    </xdr:to>
    <xdr:sp macro="" textlink="">
      <xdr:nvSpPr>
        <xdr:cNvPr id="596" name="円/楕円 595"/>
        <xdr:cNvSpPr/>
      </xdr:nvSpPr>
      <xdr:spPr>
        <a:xfrm>
          <a:off x="13652500" y="96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169534</xdr:rowOff>
    </xdr:from>
    <xdr:ext cx="534377" cy="259045"/>
    <xdr:sp macro="" textlink="">
      <xdr:nvSpPr>
        <xdr:cNvPr id="597" name="テキスト ボックス 596"/>
        <xdr:cNvSpPr txBox="1"/>
      </xdr:nvSpPr>
      <xdr:spPr>
        <a:xfrm>
          <a:off x="13436111" y="97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23612</xdr:rowOff>
    </xdr:from>
    <xdr:to>
      <xdr:col>18</xdr:col>
      <xdr:colOff>492125</xdr:colOff>
      <xdr:row>55</xdr:row>
      <xdr:rowOff>125212</xdr:rowOff>
    </xdr:to>
    <xdr:sp macro="" textlink="">
      <xdr:nvSpPr>
        <xdr:cNvPr id="598" name="円/楕円 597"/>
        <xdr:cNvSpPr/>
      </xdr:nvSpPr>
      <xdr:spPr>
        <a:xfrm>
          <a:off x="12763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141739</xdr:rowOff>
    </xdr:from>
    <xdr:ext cx="534377" cy="259045"/>
    <xdr:sp macro="" textlink="">
      <xdr:nvSpPr>
        <xdr:cNvPr id="599" name="テキスト ボックス 598"/>
        <xdr:cNvSpPr txBox="1"/>
      </xdr:nvSpPr>
      <xdr:spPr>
        <a:xfrm>
          <a:off x="12547111" y="922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35877</xdr:rowOff>
    </xdr:from>
    <xdr:to>
      <xdr:col>23</xdr:col>
      <xdr:colOff>517525</xdr:colOff>
      <xdr:row>79</xdr:row>
      <xdr:rowOff>36258</xdr:rowOff>
    </xdr:to>
    <xdr:cxnSp macro="">
      <xdr:nvCxnSpPr>
        <xdr:cNvPr id="628" name="直線コネクタ 627"/>
        <xdr:cNvCxnSpPr/>
      </xdr:nvCxnSpPr>
      <xdr:spPr>
        <a:xfrm flipV="1">
          <a:off x="15481300" y="1358042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34544</xdr:rowOff>
    </xdr:from>
    <xdr:to>
      <xdr:col>22</xdr:col>
      <xdr:colOff>365125</xdr:colOff>
      <xdr:row>79</xdr:row>
      <xdr:rowOff>36258</xdr:rowOff>
    </xdr:to>
    <xdr:cxnSp macro="">
      <xdr:nvCxnSpPr>
        <xdr:cNvPr id="631" name="直線コネクタ 630"/>
        <xdr:cNvCxnSpPr/>
      </xdr:nvCxnSpPr>
      <xdr:spPr>
        <a:xfrm>
          <a:off x="14592300" y="135790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40721</xdr:rowOff>
    </xdr:from>
    <xdr:ext cx="378565" cy="259045"/>
    <xdr:sp macro="" textlink="">
      <xdr:nvSpPr>
        <xdr:cNvPr id="633" name="テキスト ボックス 632"/>
        <xdr:cNvSpPr txBox="1"/>
      </xdr:nvSpPr>
      <xdr:spPr>
        <a:xfrm>
          <a:off x="15292017" y="132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34544</xdr:rowOff>
    </xdr:from>
    <xdr:to>
      <xdr:col>21</xdr:col>
      <xdr:colOff>161925</xdr:colOff>
      <xdr:row>79</xdr:row>
      <xdr:rowOff>38164</xdr:rowOff>
    </xdr:to>
    <xdr:cxnSp macro="">
      <xdr:nvCxnSpPr>
        <xdr:cNvPr id="634" name="直線コネクタ 633"/>
        <xdr:cNvCxnSpPr/>
      </xdr:nvCxnSpPr>
      <xdr:spPr>
        <a:xfrm flipV="1">
          <a:off x="13703300" y="1357909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50816</xdr:rowOff>
    </xdr:from>
    <xdr:ext cx="378565" cy="259045"/>
    <xdr:sp macro="" textlink="">
      <xdr:nvSpPr>
        <xdr:cNvPr id="636" name="テキスト ボックス 635"/>
        <xdr:cNvSpPr txBox="1"/>
      </xdr:nvSpPr>
      <xdr:spPr>
        <a:xfrm>
          <a:off x="14403017" y="1325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6922</xdr:rowOff>
    </xdr:from>
    <xdr:to>
      <xdr:col>19</xdr:col>
      <xdr:colOff>644525</xdr:colOff>
      <xdr:row>79</xdr:row>
      <xdr:rowOff>38164</xdr:rowOff>
    </xdr:to>
    <xdr:cxnSp macro="">
      <xdr:nvCxnSpPr>
        <xdr:cNvPr id="637" name="直線コネクタ 636"/>
        <xdr:cNvCxnSpPr/>
      </xdr:nvCxnSpPr>
      <xdr:spPr>
        <a:xfrm>
          <a:off x="12814300" y="1355147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160354</xdr:rowOff>
    </xdr:from>
    <xdr:ext cx="378565" cy="259045"/>
    <xdr:sp macro="" textlink="">
      <xdr:nvSpPr>
        <xdr:cNvPr id="639" name="テキスト ボックス 638"/>
        <xdr:cNvSpPr txBox="1"/>
      </xdr:nvSpPr>
      <xdr:spPr>
        <a:xfrm>
          <a:off x="13514017" y="13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140733</xdr:rowOff>
    </xdr:from>
    <xdr:ext cx="378565" cy="259045"/>
    <xdr:sp macro="" textlink="">
      <xdr:nvSpPr>
        <xdr:cNvPr id="641" name="テキスト ボックス 640"/>
        <xdr:cNvSpPr txBox="1"/>
      </xdr:nvSpPr>
      <xdr:spPr>
        <a:xfrm>
          <a:off x="12625017" y="131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156527</xdr:rowOff>
    </xdr:from>
    <xdr:to>
      <xdr:col>23</xdr:col>
      <xdr:colOff>568325</xdr:colOff>
      <xdr:row>79</xdr:row>
      <xdr:rowOff>86677</xdr:rowOff>
    </xdr:to>
    <xdr:sp macro="" textlink="">
      <xdr:nvSpPr>
        <xdr:cNvPr id="647" name="円/楕円 646"/>
        <xdr:cNvSpPr/>
      </xdr:nvSpPr>
      <xdr:spPr>
        <a:xfrm>
          <a:off x="162687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71454</xdr:rowOff>
    </xdr:from>
    <xdr:ext cx="313932" cy="259045"/>
    <xdr:sp macro="" textlink="">
      <xdr:nvSpPr>
        <xdr:cNvPr id="648" name="災害復旧費該当値テキスト"/>
        <xdr:cNvSpPr txBox="1"/>
      </xdr:nvSpPr>
      <xdr:spPr>
        <a:xfrm>
          <a:off x="16370300" y="13444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156908</xdr:rowOff>
    </xdr:from>
    <xdr:to>
      <xdr:col>22</xdr:col>
      <xdr:colOff>415925</xdr:colOff>
      <xdr:row>79</xdr:row>
      <xdr:rowOff>87058</xdr:rowOff>
    </xdr:to>
    <xdr:sp macro="" textlink="">
      <xdr:nvSpPr>
        <xdr:cNvPr id="649" name="円/楕円 648"/>
        <xdr:cNvSpPr/>
      </xdr:nvSpPr>
      <xdr:spPr>
        <a:xfrm>
          <a:off x="15430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78185</xdr:rowOff>
    </xdr:from>
    <xdr:ext cx="313932" cy="259045"/>
    <xdr:sp macro="" textlink="">
      <xdr:nvSpPr>
        <xdr:cNvPr id="650" name="テキスト ボックス 649"/>
        <xdr:cNvSpPr txBox="1"/>
      </xdr:nvSpPr>
      <xdr:spPr>
        <a:xfrm>
          <a:off x="15324333" y="13622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155194</xdr:rowOff>
    </xdr:from>
    <xdr:to>
      <xdr:col>21</xdr:col>
      <xdr:colOff>212725</xdr:colOff>
      <xdr:row>79</xdr:row>
      <xdr:rowOff>85344</xdr:rowOff>
    </xdr:to>
    <xdr:sp macro="" textlink="">
      <xdr:nvSpPr>
        <xdr:cNvPr id="651" name="円/楕円 650"/>
        <xdr:cNvSpPr/>
      </xdr:nvSpPr>
      <xdr:spPr>
        <a:xfrm>
          <a:off x="1454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76471</xdr:rowOff>
    </xdr:from>
    <xdr:ext cx="313932" cy="259045"/>
    <xdr:sp macro="" textlink="">
      <xdr:nvSpPr>
        <xdr:cNvPr id="652" name="テキスト ボックス 651"/>
        <xdr:cNvSpPr txBox="1"/>
      </xdr:nvSpPr>
      <xdr:spPr>
        <a:xfrm>
          <a:off x="14435333" y="13621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158814</xdr:rowOff>
    </xdr:from>
    <xdr:to>
      <xdr:col>20</xdr:col>
      <xdr:colOff>9525</xdr:colOff>
      <xdr:row>79</xdr:row>
      <xdr:rowOff>88964</xdr:rowOff>
    </xdr:to>
    <xdr:sp macro="" textlink="">
      <xdr:nvSpPr>
        <xdr:cNvPr id="653" name="円/楕円 652"/>
        <xdr:cNvSpPr/>
      </xdr:nvSpPr>
      <xdr:spPr>
        <a:xfrm>
          <a:off x="13652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80091</xdr:rowOff>
    </xdr:from>
    <xdr:ext cx="313932" cy="259045"/>
    <xdr:sp macro="" textlink="">
      <xdr:nvSpPr>
        <xdr:cNvPr id="654" name="テキスト ボックス 653"/>
        <xdr:cNvSpPr txBox="1"/>
      </xdr:nvSpPr>
      <xdr:spPr>
        <a:xfrm>
          <a:off x="13546333" y="13624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127572</xdr:rowOff>
    </xdr:from>
    <xdr:to>
      <xdr:col>18</xdr:col>
      <xdr:colOff>492125</xdr:colOff>
      <xdr:row>79</xdr:row>
      <xdr:rowOff>57722</xdr:rowOff>
    </xdr:to>
    <xdr:sp macro="" textlink="">
      <xdr:nvSpPr>
        <xdr:cNvPr id="655" name="円/楕円 654"/>
        <xdr:cNvSpPr/>
      </xdr:nvSpPr>
      <xdr:spPr>
        <a:xfrm>
          <a:off x="12763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48849</xdr:rowOff>
    </xdr:from>
    <xdr:ext cx="378565" cy="259045"/>
    <xdr:sp macro="" textlink="">
      <xdr:nvSpPr>
        <xdr:cNvPr id="656" name="テキスト ボックス 655"/>
        <xdr:cNvSpPr txBox="1"/>
      </xdr:nvSpPr>
      <xdr:spPr>
        <a:xfrm>
          <a:off x="12625017" y="1359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74059</xdr:rowOff>
    </xdr:from>
    <xdr:to>
      <xdr:col>23</xdr:col>
      <xdr:colOff>517525</xdr:colOff>
      <xdr:row>96</xdr:row>
      <xdr:rowOff>74941</xdr:rowOff>
    </xdr:to>
    <xdr:cxnSp macro="">
      <xdr:nvCxnSpPr>
        <xdr:cNvPr id="687" name="直線コネクタ 686"/>
        <xdr:cNvCxnSpPr/>
      </xdr:nvCxnSpPr>
      <xdr:spPr>
        <a:xfrm flipV="1">
          <a:off x="15481300" y="16533259"/>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74109</xdr:rowOff>
    </xdr:from>
    <xdr:to>
      <xdr:col>22</xdr:col>
      <xdr:colOff>365125</xdr:colOff>
      <xdr:row>96</xdr:row>
      <xdr:rowOff>74941</xdr:rowOff>
    </xdr:to>
    <xdr:cxnSp macro="">
      <xdr:nvCxnSpPr>
        <xdr:cNvPr id="690" name="直線コネクタ 689"/>
        <xdr:cNvCxnSpPr/>
      </xdr:nvCxnSpPr>
      <xdr:spPr>
        <a:xfrm>
          <a:off x="14592300" y="16533309"/>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124999</xdr:rowOff>
    </xdr:from>
    <xdr:ext cx="534377" cy="259045"/>
    <xdr:sp macro="" textlink="">
      <xdr:nvSpPr>
        <xdr:cNvPr id="692" name="テキスト ボックス 691"/>
        <xdr:cNvSpPr txBox="1"/>
      </xdr:nvSpPr>
      <xdr:spPr>
        <a:xfrm>
          <a:off x="15214111" y="1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74109</xdr:rowOff>
    </xdr:from>
    <xdr:to>
      <xdr:col>21</xdr:col>
      <xdr:colOff>161925</xdr:colOff>
      <xdr:row>96</xdr:row>
      <xdr:rowOff>86534</xdr:rowOff>
    </xdr:to>
    <xdr:cxnSp macro="">
      <xdr:nvCxnSpPr>
        <xdr:cNvPr id="693" name="直線コネクタ 692"/>
        <xdr:cNvCxnSpPr/>
      </xdr:nvCxnSpPr>
      <xdr:spPr>
        <a:xfrm flipV="1">
          <a:off x="13703300" y="16533309"/>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139231</xdr:rowOff>
    </xdr:from>
    <xdr:ext cx="534377" cy="259045"/>
    <xdr:sp macro="" textlink="">
      <xdr:nvSpPr>
        <xdr:cNvPr id="695" name="テキスト ボックス 694"/>
        <xdr:cNvSpPr txBox="1"/>
      </xdr:nvSpPr>
      <xdr:spPr>
        <a:xfrm>
          <a:off x="14325111" y="162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83300</xdr:rowOff>
    </xdr:from>
    <xdr:to>
      <xdr:col>19</xdr:col>
      <xdr:colOff>644525</xdr:colOff>
      <xdr:row>96</xdr:row>
      <xdr:rowOff>86534</xdr:rowOff>
    </xdr:to>
    <xdr:cxnSp macro="">
      <xdr:nvCxnSpPr>
        <xdr:cNvPr id="696" name="直線コネクタ 695"/>
        <xdr:cNvCxnSpPr/>
      </xdr:nvCxnSpPr>
      <xdr:spPr>
        <a:xfrm>
          <a:off x="12814300" y="1654250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121955</xdr:rowOff>
    </xdr:from>
    <xdr:ext cx="534377" cy="259045"/>
    <xdr:sp macro="" textlink="">
      <xdr:nvSpPr>
        <xdr:cNvPr id="698" name="テキスト ボックス 697"/>
        <xdr:cNvSpPr txBox="1"/>
      </xdr:nvSpPr>
      <xdr:spPr>
        <a:xfrm>
          <a:off x="13436111" y="162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112631</xdr:rowOff>
    </xdr:from>
    <xdr:ext cx="534377" cy="259045"/>
    <xdr:sp macro="" textlink="">
      <xdr:nvSpPr>
        <xdr:cNvPr id="700" name="テキスト ボックス 699"/>
        <xdr:cNvSpPr txBox="1"/>
      </xdr:nvSpPr>
      <xdr:spPr>
        <a:xfrm>
          <a:off x="12547111" y="162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23259</xdr:rowOff>
    </xdr:from>
    <xdr:to>
      <xdr:col>23</xdr:col>
      <xdr:colOff>568325</xdr:colOff>
      <xdr:row>96</xdr:row>
      <xdr:rowOff>124859</xdr:rowOff>
    </xdr:to>
    <xdr:sp macro="" textlink="">
      <xdr:nvSpPr>
        <xdr:cNvPr id="706" name="円/楕円 705"/>
        <xdr:cNvSpPr/>
      </xdr:nvSpPr>
      <xdr:spPr>
        <a:xfrm>
          <a:off x="16268700" y="16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46136</xdr:rowOff>
    </xdr:from>
    <xdr:ext cx="534377" cy="259045"/>
    <xdr:sp macro="" textlink="">
      <xdr:nvSpPr>
        <xdr:cNvPr id="707" name="公債費該当値テキスト"/>
        <xdr:cNvSpPr txBox="1"/>
      </xdr:nvSpPr>
      <xdr:spPr>
        <a:xfrm>
          <a:off x="16370300" y="163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24141</xdr:rowOff>
    </xdr:from>
    <xdr:to>
      <xdr:col>22</xdr:col>
      <xdr:colOff>415925</xdr:colOff>
      <xdr:row>96</xdr:row>
      <xdr:rowOff>125741</xdr:rowOff>
    </xdr:to>
    <xdr:sp macro="" textlink="">
      <xdr:nvSpPr>
        <xdr:cNvPr id="708" name="円/楕円 707"/>
        <xdr:cNvSpPr/>
      </xdr:nvSpPr>
      <xdr:spPr>
        <a:xfrm>
          <a:off x="15430500" y="164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142268</xdr:rowOff>
    </xdr:from>
    <xdr:ext cx="534377" cy="259045"/>
    <xdr:sp macro="" textlink="">
      <xdr:nvSpPr>
        <xdr:cNvPr id="709" name="テキスト ボックス 708"/>
        <xdr:cNvSpPr txBox="1"/>
      </xdr:nvSpPr>
      <xdr:spPr>
        <a:xfrm>
          <a:off x="15214111" y="162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23309</xdr:rowOff>
    </xdr:from>
    <xdr:to>
      <xdr:col>21</xdr:col>
      <xdr:colOff>212725</xdr:colOff>
      <xdr:row>96</xdr:row>
      <xdr:rowOff>124909</xdr:rowOff>
    </xdr:to>
    <xdr:sp macro="" textlink="">
      <xdr:nvSpPr>
        <xdr:cNvPr id="710" name="円/楕円 709"/>
        <xdr:cNvSpPr/>
      </xdr:nvSpPr>
      <xdr:spPr>
        <a:xfrm>
          <a:off x="145415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116036</xdr:rowOff>
    </xdr:from>
    <xdr:ext cx="534377" cy="259045"/>
    <xdr:sp macro="" textlink="">
      <xdr:nvSpPr>
        <xdr:cNvPr id="711" name="テキスト ボックス 710"/>
        <xdr:cNvSpPr txBox="1"/>
      </xdr:nvSpPr>
      <xdr:spPr>
        <a:xfrm>
          <a:off x="14325111" y="16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35734</xdr:rowOff>
    </xdr:from>
    <xdr:to>
      <xdr:col>20</xdr:col>
      <xdr:colOff>9525</xdr:colOff>
      <xdr:row>96</xdr:row>
      <xdr:rowOff>137334</xdr:rowOff>
    </xdr:to>
    <xdr:sp macro="" textlink="">
      <xdr:nvSpPr>
        <xdr:cNvPr id="712" name="円/楕円 711"/>
        <xdr:cNvSpPr/>
      </xdr:nvSpPr>
      <xdr:spPr>
        <a:xfrm>
          <a:off x="13652500" y="164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128461</xdr:rowOff>
    </xdr:from>
    <xdr:ext cx="534377" cy="259045"/>
    <xdr:sp macro="" textlink="">
      <xdr:nvSpPr>
        <xdr:cNvPr id="713" name="テキスト ボックス 712"/>
        <xdr:cNvSpPr txBox="1"/>
      </xdr:nvSpPr>
      <xdr:spPr>
        <a:xfrm>
          <a:off x="13436111" y="165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32500</xdr:rowOff>
    </xdr:from>
    <xdr:to>
      <xdr:col>18</xdr:col>
      <xdr:colOff>492125</xdr:colOff>
      <xdr:row>96</xdr:row>
      <xdr:rowOff>134100</xdr:rowOff>
    </xdr:to>
    <xdr:sp macro="" textlink="">
      <xdr:nvSpPr>
        <xdr:cNvPr id="714" name="円/楕円 713"/>
        <xdr:cNvSpPr/>
      </xdr:nvSpPr>
      <xdr:spPr>
        <a:xfrm>
          <a:off x="127635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125227</xdr:rowOff>
    </xdr:from>
    <xdr:ext cx="534377" cy="259045"/>
    <xdr:sp macro="" textlink="">
      <xdr:nvSpPr>
        <xdr:cNvPr id="715" name="テキスト ボックス 714"/>
        <xdr:cNvSpPr txBox="1"/>
      </xdr:nvSpPr>
      <xdr:spPr>
        <a:xfrm>
          <a:off x="12547111" y="16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9" name="テキスト ボックス 748"/>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52" name="テキスト ボックス 751"/>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115,930</a:t>
          </a:r>
          <a:r>
            <a:rPr kumimoji="1" lang="ja-JP" altLang="en-US" sz="1300">
              <a:latin typeface="ＭＳ Ｐゴシック"/>
            </a:rPr>
            <a:t>円となっている。類似団体平均を</a:t>
          </a:r>
          <a:r>
            <a:rPr kumimoji="1" lang="en-US" altLang="ja-JP" sz="1300">
              <a:latin typeface="ＭＳ Ｐゴシック"/>
            </a:rPr>
            <a:t>27,552</a:t>
          </a:r>
          <a:r>
            <a:rPr kumimoji="1" lang="ja-JP" altLang="en-US" sz="1300">
              <a:latin typeface="ＭＳ Ｐゴシック"/>
            </a:rPr>
            <a:t>円下回っているものの増加傾向にあり、平成</a:t>
          </a:r>
          <a:r>
            <a:rPr kumimoji="1" lang="en-US" altLang="ja-JP" sz="1300">
              <a:latin typeface="ＭＳ Ｐゴシック"/>
            </a:rPr>
            <a:t>27</a:t>
          </a:r>
          <a:r>
            <a:rPr kumimoji="1" lang="ja-JP" altLang="en-US" sz="1300">
              <a:latin typeface="ＭＳ Ｐゴシック"/>
            </a:rPr>
            <a:t>年度は保育所運営等に係る児童保育事業や障害福祉サービス利用者に対する自立支援給付等事業の増加などにより、前年度比</a:t>
          </a:r>
          <a:r>
            <a:rPr kumimoji="1" lang="en-US" altLang="ja-JP" sz="1300">
              <a:latin typeface="ＭＳ Ｐゴシック"/>
            </a:rPr>
            <a:t>6,124</a:t>
          </a:r>
          <a:r>
            <a:rPr kumimoji="1" lang="ja-JP" altLang="en-US" sz="1300">
              <a:latin typeface="ＭＳ Ｐゴシック"/>
            </a:rPr>
            <a:t>円の増となっている。</a:t>
          </a:r>
        </a:p>
        <a:p>
          <a:r>
            <a:rPr kumimoji="1" lang="ja-JP" altLang="en-US" sz="1300">
              <a:latin typeface="ＭＳ Ｐゴシック"/>
            </a:rPr>
            <a:t>衛生費は、住民一人当たり</a:t>
          </a:r>
          <a:r>
            <a:rPr kumimoji="1" lang="en-US" altLang="ja-JP" sz="1300">
              <a:latin typeface="ＭＳ Ｐゴシック"/>
            </a:rPr>
            <a:t>38,827</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年度にごみ処理施設の大規模改修工事を実施したことなどの要因により、ここ</a:t>
          </a:r>
          <a:r>
            <a:rPr kumimoji="1" lang="en-US" altLang="ja-JP" sz="1300">
              <a:latin typeface="ＭＳ Ｐゴシック"/>
            </a:rPr>
            <a:t>2</a:t>
          </a:r>
          <a:r>
            <a:rPr kumimoji="1" lang="ja-JP" altLang="en-US" sz="1300">
              <a:latin typeface="ＭＳ Ｐゴシック"/>
            </a:rPr>
            <a:t>年は類似団体平均と比較して高い水準となっている。</a:t>
          </a:r>
        </a:p>
        <a:p>
          <a:r>
            <a:rPr kumimoji="1" lang="ja-JP" altLang="en-US" sz="1300">
              <a:latin typeface="ＭＳ Ｐゴシック"/>
            </a:rPr>
            <a:t>労働費は、住民一人当たり</a:t>
          </a:r>
          <a:r>
            <a:rPr kumimoji="1" lang="en-US" altLang="ja-JP" sz="1300">
              <a:latin typeface="ＭＳ Ｐゴシック"/>
            </a:rPr>
            <a:t>5,079</a:t>
          </a:r>
          <a:r>
            <a:rPr kumimoji="1" lang="ja-JP" altLang="en-US" sz="1300">
              <a:latin typeface="ＭＳ Ｐゴシック"/>
            </a:rPr>
            <a:t>円となっている。</a:t>
          </a:r>
          <a:r>
            <a:rPr kumimoji="1" lang="en-US" altLang="ja-JP" sz="1300">
              <a:latin typeface="ＭＳ Ｐゴシック"/>
            </a:rPr>
            <a:t>27</a:t>
          </a:r>
          <a:r>
            <a:rPr kumimoji="1" lang="ja-JP" altLang="en-US" sz="1300">
              <a:latin typeface="ＭＳ Ｐゴシック"/>
            </a:rPr>
            <a:t>年度決算で労働費の大部分を占める勤労者住宅建設資金貸付金については、平成</a:t>
          </a:r>
          <a:r>
            <a:rPr kumimoji="1" lang="en-US" altLang="ja-JP" sz="1300">
              <a:latin typeface="ＭＳ Ｐゴシック"/>
            </a:rPr>
            <a:t>22</a:t>
          </a:r>
          <a:r>
            <a:rPr kumimoji="1" lang="ja-JP" altLang="en-US" sz="1300">
              <a:latin typeface="ＭＳ Ｐゴシック"/>
            </a:rPr>
            <a:t>年で新規貸付を終了しているため年々減少していく傾向であるが、既融資分については引き続き資金を融資機関に預託していく。</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4,820</a:t>
          </a:r>
          <a:r>
            <a:rPr kumimoji="1" lang="ja-JP" altLang="en-US" sz="1300">
              <a:latin typeface="ＭＳ Ｐゴシック"/>
            </a:rPr>
            <a:t>円となっている。類似団体平均を</a:t>
          </a:r>
          <a:r>
            <a:rPr kumimoji="1" lang="en-US" altLang="ja-JP" sz="1300">
              <a:latin typeface="ＭＳ Ｐゴシック"/>
            </a:rPr>
            <a:t>1,546</a:t>
          </a:r>
          <a:r>
            <a:rPr kumimoji="1" lang="ja-JP" altLang="en-US" sz="1300">
              <a:latin typeface="ＭＳ Ｐゴシック"/>
            </a:rPr>
            <a:t>円下回っているが、平成</a:t>
          </a:r>
          <a:r>
            <a:rPr kumimoji="1" lang="en-US" altLang="ja-JP" sz="1300">
              <a:latin typeface="ＭＳ Ｐゴシック"/>
            </a:rPr>
            <a:t>27</a:t>
          </a:r>
          <a:r>
            <a:rPr kumimoji="1" lang="ja-JP" altLang="en-US" sz="1300">
              <a:latin typeface="ＭＳ Ｐゴシック"/>
            </a:rPr>
            <a:t>年度は国の補助を受け実施したプレミアム商品券の発行事業に対する補助金などにより、前年度比</a:t>
          </a:r>
          <a:r>
            <a:rPr kumimoji="1" lang="en-US" altLang="ja-JP" sz="1300">
              <a:latin typeface="ＭＳ Ｐゴシック"/>
            </a:rPr>
            <a:t>1,475</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15,512</a:t>
          </a:r>
          <a:r>
            <a:rPr kumimoji="1" lang="ja-JP" altLang="en-US" sz="1300">
              <a:latin typeface="ＭＳ Ｐゴシック"/>
            </a:rPr>
            <a:t>円となっている。類似団体平均を若干上回っているが、これは平成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年度にかけて、消防通信指令センターの建設および消防救急デジタル無線の整備を実施したことによる。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a:t>
          </a:r>
          <a:r>
            <a:rPr kumimoji="1" lang="en-US" altLang="ja-JP" sz="1300">
              <a:latin typeface="ＭＳ ゴシック" pitchFamily="49" charset="-128"/>
              <a:ea typeface="ＭＳ ゴシック" pitchFamily="49" charset="-128"/>
            </a:rPr>
            <a:t>1,161</a:t>
          </a:r>
          <a:r>
            <a:rPr kumimoji="1" lang="ja-JP" altLang="en-US" sz="1300">
              <a:latin typeface="ＭＳ ゴシック" pitchFamily="49" charset="-128"/>
              <a:ea typeface="ＭＳ ゴシック" pitchFamily="49" charset="-128"/>
            </a:rPr>
            <a:t>千円の積み立てを行った結果、残高は</a:t>
          </a:r>
          <a:r>
            <a:rPr kumimoji="1" lang="en-US" altLang="ja-JP" sz="1300">
              <a:latin typeface="ＭＳ ゴシック" pitchFamily="49" charset="-128"/>
              <a:ea typeface="ＭＳ ゴシック" pitchFamily="49" charset="-128"/>
            </a:rPr>
            <a:t>1,369,124</a:t>
          </a:r>
          <a:r>
            <a:rPr kumimoji="1" lang="ja-JP" altLang="en-US" sz="1300">
              <a:latin typeface="ＭＳ ゴシック" pitchFamily="49" charset="-128"/>
              <a:ea typeface="ＭＳ ゴシック" pitchFamily="49" charset="-128"/>
            </a:rPr>
            <a:t>千円となり、標準財政規模に対する残高の比率は、前年度とほぼ同様の水準となっている。また、市税収入や地方消費税交付金の増等により、実質収支比率は</a:t>
          </a:r>
          <a:r>
            <a:rPr kumimoji="1" lang="en-US" altLang="ja-JP" sz="1300">
              <a:latin typeface="ＭＳ ゴシック" pitchFamily="49" charset="-128"/>
              <a:ea typeface="ＭＳ ゴシック" pitchFamily="49" charset="-128"/>
            </a:rPr>
            <a:t>2.69</a:t>
          </a:r>
          <a:r>
            <a:rPr kumimoji="1" lang="ja-JP" altLang="en-US" sz="1300">
              <a:latin typeface="ＭＳ ゴシック" pitchFamily="49" charset="-128"/>
              <a:ea typeface="ＭＳ ゴシック" pitchFamily="49" charset="-128"/>
            </a:rPr>
            <a:t>ポイント上昇し、実質単年度収支比率も</a:t>
          </a:r>
          <a:r>
            <a:rPr kumimoji="1" lang="en-US" altLang="ja-JP" sz="1300">
              <a:latin typeface="ＭＳ ゴシック" pitchFamily="49" charset="-128"/>
              <a:ea typeface="ＭＳ ゴシック" pitchFamily="49" charset="-128"/>
            </a:rPr>
            <a:t>3.78</a:t>
          </a:r>
          <a:r>
            <a:rPr kumimoji="1" lang="ja-JP" altLang="en-US" sz="1300">
              <a:latin typeface="ＭＳ ゴシック" pitchFamily="49" charset="-128"/>
              <a:ea typeface="ＭＳ ゴシック" pitchFamily="49" charset="-128"/>
            </a:rPr>
            <a:t>ポイント改善しプラスに転じた。</a:t>
          </a:r>
        </a:p>
        <a:p>
          <a:r>
            <a:rPr kumimoji="1" lang="ja-JP" altLang="en-US" sz="1300">
              <a:latin typeface="ＭＳ ゴシック" pitchFamily="49" charset="-128"/>
              <a:ea typeface="ＭＳ ゴシック" pitchFamily="49" charset="-128"/>
            </a:rPr>
            <a:t>今後も計画的に財政調整基金の積立や事務事業の見直しを行い健全財政の維持を図る。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市税収入や地方消費税交付金の増等により増加している。水道事業会計については、水道使用量の減少等による減収から減少傾向が続いているが、水道料金の改定が予定されているため、今後改善される見込みである。また、駐車場事業特別会計については、駐車場整備に伴う起債の償還が平成２６年度で終了したことにより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今後も堅実な財政運営を心がけ、健全財政維持を図っていく。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元利償還金や公営企業債の元利償還金に対する繰入金が減少しているものの、算入公債費等の減少により実質公債費比率の分子の数値は増加している。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負担見込額や主に下水道事業に係る公営企業債等繰入見込額が減少しているものの、ごみ処理施設の改修等による地方債現在高の増加や各種基金の取崩しによる充当可能基金額の減により分子の数値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111,601
110,444
62.02
37,014,381
35,929,780
1,058,064
20,921,178
39,082,002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37014381</v>
      </c>
      <c r="BO4" s="379"/>
      <c r="BP4" s="379"/>
      <c r="BQ4" s="379"/>
      <c r="BR4" s="379"/>
      <c r="BS4" s="379"/>
      <c r="BT4" s="379"/>
      <c r="BU4" s="380"/>
      <c r="BV4" s="378">
        <v>36456745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35929780</v>
      </c>
      <c r="BO5" s="416"/>
      <c r="BP5" s="416"/>
      <c r="BQ5" s="416"/>
      <c r="BR5" s="416"/>
      <c r="BS5" s="416"/>
      <c r="BT5" s="416"/>
      <c r="BU5" s="417"/>
      <c r="BV5" s="415">
        <v>35628230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81.400000000000006</v>
      </c>
      <c r="CU5" s="413"/>
      <c r="CV5" s="413"/>
      <c r="CW5" s="413"/>
      <c r="CX5" s="413"/>
      <c r="CY5" s="413"/>
      <c r="CZ5" s="413"/>
      <c r="DA5" s="414"/>
      <c r="DB5" s="412">
        <v>81.599999999999994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1084601</v>
      </c>
      <c r="BO6" s="416"/>
      <c r="BP6" s="416"/>
      <c r="BQ6" s="416"/>
      <c r="BR6" s="416"/>
      <c r="BS6" s="416"/>
      <c r="BT6" s="416"/>
      <c r="BU6" s="417"/>
      <c r="BV6" s="415">
        <v>828515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86.7</v>
      </c>
      <c r="CU6" s="453"/>
      <c r="CV6" s="453"/>
      <c r="CW6" s="453"/>
      <c r="CX6" s="453"/>
      <c r="CY6" s="453"/>
      <c r="CZ6" s="453"/>
      <c r="DA6" s="454"/>
      <c r="DB6" s="452">
        <v>87.8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26537</v>
      </c>
      <c r="BO7" s="416"/>
      <c r="BP7" s="416"/>
      <c r="BQ7" s="416"/>
      <c r="BR7" s="416"/>
      <c r="BS7" s="416"/>
      <c r="BT7" s="416"/>
      <c r="BU7" s="417"/>
      <c r="BV7" s="415">
        <v>337379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20921178</v>
      </c>
      <c r="CU7" s="416"/>
      <c r="CV7" s="416"/>
      <c r="CW7" s="416"/>
      <c r="CX7" s="416"/>
      <c r="CY7" s="416"/>
      <c r="CZ7" s="416"/>
      <c r="DA7" s="417"/>
      <c r="DB7" s="415">
        <v>20692252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1058064</v>
      </c>
      <c r="BO8" s="416"/>
      <c r="BP8" s="416"/>
      <c r="BQ8" s="416"/>
      <c r="BR8" s="416"/>
      <c r="BS8" s="416"/>
      <c r="BT8" s="416"/>
      <c r="BU8" s="417"/>
      <c r="BV8" s="415">
        <v>491136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110046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566928</v>
      </c>
      <c r="BO9" s="416"/>
      <c r="BP9" s="416"/>
      <c r="BQ9" s="416"/>
      <c r="BR9" s="416"/>
      <c r="BS9" s="416"/>
      <c r="BT9" s="416"/>
      <c r="BU9" s="417"/>
      <c r="BV9" s="415">
        <v>-270611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111838</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379161</v>
      </c>
      <c r="BO10" s="416"/>
      <c r="BP10" s="416"/>
      <c r="BQ10" s="416"/>
      <c r="BR10" s="416"/>
      <c r="BS10" s="416"/>
      <c r="BT10" s="416"/>
      <c r="BU10" s="417"/>
      <c r="BV10" s="415">
        <v>216012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111601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378000</v>
      </c>
      <c r="BO12" s="416"/>
      <c r="BP12" s="416"/>
      <c r="BQ12" s="416"/>
      <c r="BR12" s="416"/>
      <c r="BS12" s="416"/>
      <c r="BT12" s="416"/>
      <c r="BU12" s="417"/>
      <c r="BV12" s="415">
        <v>165000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110444</v>
      </c>
      <c r="S13" s="497"/>
      <c r="T13" s="497"/>
      <c r="U13" s="497"/>
      <c r="V13" s="498"/>
      <c r="W13" s="431" t="s">
        <v>121</v>
      </c>
      <c r="X13" s="432"/>
      <c r="Y13" s="432"/>
      <c r="Z13" s="432"/>
      <c r="AA13" s="432"/>
      <c r="AB13" s="422"/>
      <c r="AC13" s="466">
        <v>1230</v>
      </c>
      <c r="AD13" s="467"/>
      <c r="AE13" s="467"/>
      <c r="AF13" s="467"/>
      <c r="AG13" s="506"/>
      <c r="AH13" s="466">
        <v>1462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568089</v>
      </c>
      <c r="BO13" s="416"/>
      <c r="BP13" s="416"/>
      <c r="BQ13" s="416"/>
      <c r="BR13" s="416"/>
      <c r="BS13" s="416"/>
      <c r="BT13" s="416"/>
      <c r="BU13" s="417"/>
      <c r="BV13" s="415">
        <v>-219599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111912</v>
      </c>
      <c r="S14" s="497"/>
      <c r="T14" s="497"/>
      <c r="U14" s="497"/>
      <c r="V14" s="498"/>
      <c r="W14" s="405"/>
      <c r="X14" s="406"/>
      <c r="Y14" s="406"/>
      <c r="Z14" s="406"/>
      <c r="AA14" s="406"/>
      <c r="AB14" s="395"/>
      <c r="AC14" s="499">
        <v>2.2999999999999998</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19.899999999999999</v>
      </c>
      <c r="CU14" s="511"/>
      <c r="CV14" s="511"/>
      <c r="CW14" s="511"/>
      <c r="CX14" s="511"/>
      <c r="CY14" s="511"/>
      <c r="CZ14" s="511"/>
      <c r="DA14" s="512"/>
      <c r="DB14" s="510">
        <v>15.2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110783</v>
      </c>
      <c r="S15" s="497"/>
      <c r="T15" s="497"/>
      <c r="U15" s="497"/>
      <c r="V15" s="498"/>
      <c r="W15" s="431" t="s">
        <v>128</v>
      </c>
      <c r="X15" s="432"/>
      <c r="Y15" s="432"/>
      <c r="Z15" s="432"/>
      <c r="AA15" s="432"/>
      <c r="AB15" s="422"/>
      <c r="AC15" s="466">
        <v>15173</v>
      </c>
      <c r="AD15" s="467"/>
      <c r="AE15" s="467"/>
      <c r="AF15" s="467"/>
      <c r="AG15" s="506"/>
      <c r="AH15" s="466">
        <v>16622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14287129</v>
      </c>
      <c r="BO15" s="379"/>
      <c r="BP15" s="379"/>
      <c r="BQ15" s="379"/>
      <c r="BR15" s="379"/>
      <c r="BS15" s="379"/>
      <c r="BT15" s="379"/>
      <c r="BU15" s="380"/>
      <c r="BV15" s="378">
        <v>13857576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28.3</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15527462</v>
      </c>
      <c r="BO16" s="416"/>
      <c r="BP16" s="416"/>
      <c r="BQ16" s="416"/>
      <c r="BR16" s="416"/>
      <c r="BS16" s="416"/>
      <c r="BT16" s="416"/>
      <c r="BU16" s="417"/>
      <c r="BV16" s="415">
        <v>15043266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37181</v>
      </c>
      <c r="AD17" s="467"/>
      <c r="AE17" s="467"/>
      <c r="AF17" s="467"/>
      <c r="AG17" s="506"/>
      <c r="AH17" s="466">
        <v>37644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18329327</v>
      </c>
      <c r="BO17" s="416"/>
      <c r="BP17" s="416"/>
      <c r="BQ17" s="416"/>
      <c r="BR17" s="416"/>
      <c r="BS17" s="416"/>
      <c r="BT17" s="416"/>
      <c r="BU17" s="417"/>
      <c r="BV17" s="415">
        <v>17987892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62.02</v>
      </c>
      <c r="M18" s="528"/>
      <c r="N18" s="528"/>
      <c r="O18" s="528"/>
      <c r="P18" s="528"/>
      <c r="Q18" s="528"/>
      <c r="R18" s="529"/>
      <c r="S18" s="529"/>
      <c r="T18" s="529"/>
      <c r="U18" s="529"/>
      <c r="V18" s="530"/>
      <c r="W18" s="433"/>
      <c r="X18" s="434"/>
      <c r="Y18" s="434"/>
      <c r="Z18" s="434"/>
      <c r="AA18" s="434"/>
      <c r="AB18" s="425"/>
      <c r="AC18" s="531">
        <v>69.400000000000006</v>
      </c>
      <c r="AD18" s="532"/>
      <c r="AE18" s="532"/>
      <c r="AF18" s="532"/>
      <c r="AG18" s="533"/>
      <c r="AH18" s="531">
        <v>67.099999999999994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17776895</v>
      </c>
      <c r="BO18" s="416"/>
      <c r="BP18" s="416"/>
      <c r="BQ18" s="416"/>
      <c r="BR18" s="416"/>
      <c r="BS18" s="416"/>
      <c r="BT18" s="416"/>
      <c r="BU18" s="417"/>
      <c r="BV18" s="415">
        <v>17049933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1774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25399858</v>
      </c>
      <c r="BO19" s="416"/>
      <c r="BP19" s="416"/>
      <c r="BQ19" s="416"/>
      <c r="BR19" s="416"/>
      <c r="BS19" s="416"/>
      <c r="BT19" s="416"/>
      <c r="BU19" s="417"/>
      <c r="BV19" s="415">
        <v>24485542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45218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39082002</v>
      </c>
      <c r="BO23" s="416"/>
      <c r="BP23" s="416"/>
      <c r="BQ23" s="416"/>
      <c r="BR23" s="416"/>
      <c r="BS23" s="416"/>
      <c r="BT23" s="416"/>
      <c r="BU23" s="417"/>
      <c r="BV23" s="415">
        <v>38662883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9000</v>
      </c>
      <c r="R24" s="467"/>
      <c r="S24" s="467"/>
      <c r="T24" s="467"/>
      <c r="U24" s="467"/>
      <c r="V24" s="506"/>
      <c r="W24" s="561"/>
      <c r="X24" s="549"/>
      <c r="Y24" s="550"/>
      <c r="Z24" s="465" t="s">
        <v>151</v>
      </c>
      <c r="AA24" s="445"/>
      <c r="AB24" s="445"/>
      <c r="AC24" s="445"/>
      <c r="AD24" s="445"/>
      <c r="AE24" s="445"/>
      <c r="AF24" s="445"/>
      <c r="AG24" s="446"/>
      <c r="AH24" s="466">
        <v>696</v>
      </c>
      <c r="AI24" s="467"/>
      <c r="AJ24" s="467"/>
      <c r="AK24" s="467"/>
      <c r="AL24" s="506"/>
      <c r="AM24" s="466">
        <v>2136720</v>
      </c>
      <c r="AN24" s="467"/>
      <c r="AO24" s="467"/>
      <c r="AP24" s="467"/>
      <c r="AQ24" s="467"/>
      <c r="AR24" s="506"/>
      <c r="AS24" s="466">
        <v>3070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30162520</v>
      </c>
      <c r="BO24" s="416"/>
      <c r="BP24" s="416"/>
      <c r="BQ24" s="416"/>
      <c r="BR24" s="416"/>
      <c r="BS24" s="416"/>
      <c r="BT24" s="416"/>
      <c r="BU24" s="417"/>
      <c r="BV24" s="415">
        <v>29155570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7200</v>
      </c>
      <c r="R25" s="467"/>
      <c r="S25" s="467"/>
      <c r="T25" s="467"/>
      <c r="U25" s="467"/>
      <c r="V25" s="506"/>
      <c r="W25" s="561"/>
      <c r="X25" s="549"/>
      <c r="Y25" s="550"/>
      <c r="Z25" s="465" t="s">
        <v>154</v>
      </c>
      <c r="AA25" s="445"/>
      <c r="AB25" s="445"/>
      <c r="AC25" s="445"/>
      <c r="AD25" s="445"/>
      <c r="AE25" s="445"/>
      <c r="AF25" s="445"/>
      <c r="AG25" s="446"/>
      <c r="AH25" s="466">
        <v>118</v>
      </c>
      <c r="AI25" s="467"/>
      <c r="AJ25" s="467"/>
      <c r="AK25" s="467"/>
      <c r="AL25" s="506"/>
      <c r="AM25" s="466">
        <v>354590</v>
      </c>
      <c r="AN25" s="467"/>
      <c r="AO25" s="467"/>
      <c r="AP25" s="467"/>
      <c r="AQ25" s="467"/>
      <c r="AR25" s="506"/>
      <c r="AS25" s="466">
        <v>3005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6293173</v>
      </c>
      <c r="BO25" s="379"/>
      <c r="BP25" s="379"/>
      <c r="BQ25" s="379"/>
      <c r="BR25" s="379"/>
      <c r="BS25" s="379"/>
      <c r="BT25" s="379"/>
      <c r="BU25" s="380"/>
      <c r="BV25" s="378">
        <v>8167763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6780</v>
      </c>
      <c r="R26" s="467"/>
      <c r="S26" s="467"/>
      <c r="T26" s="467"/>
      <c r="U26" s="467"/>
      <c r="V26" s="506"/>
      <c r="W26" s="561"/>
      <c r="X26" s="549"/>
      <c r="Y26" s="550"/>
      <c r="Z26" s="465" t="s">
        <v>157</v>
      </c>
      <c r="AA26" s="571"/>
      <c r="AB26" s="571"/>
      <c r="AC26" s="571"/>
      <c r="AD26" s="571"/>
      <c r="AE26" s="571"/>
      <c r="AF26" s="571"/>
      <c r="AG26" s="572"/>
      <c r="AH26" s="466">
        <v>38</v>
      </c>
      <c r="AI26" s="467"/>
      <c r="AJ26" s="467"/>
      <c r="AK26" s="467"/>
      <c r="AL26" s="506"/>
      <c r="AM26" s="466">
        <v>120954</v>
      </c>
      <c r="AN26" s="467"/>
      <c r="AO26" s="467"/>
      <c r="AP26" s="467"/>
      <c r="AQ26" s="467"/>
      <c r="AR26" s="506"/>
      <c r="AS26" s="466">
        <v>3183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4950</v>
      </c>
      <c r="R27" s="467"/>
      <c r="S27" s="467"/>
      <c r="T27" s="467"/>
      <c r="U27" s="467"/>
      <c r="V27" s="506"/>
      <c r="W27" s="561"/>
      <c r="X27" s="549"/>
      <c r="Y27" s="550"/>
      <c r="Z27" s="465" t="s">
        <v>160</v>
      </c>
      <c r="AA27" s="445"/>
      <c r="AB27" s="445"/>
      <c r="AC27" s="445"/>
      <c r="AD27" s="445"/>
      <c r="AE27" s="445"/>
      <c r="AF27" s="445"/>
      <c r="AG27" s="446"/>
      <c r="AH27" s="466">
        <v>60</v>
      </c>
      <c r="AI27" s="467"/>
      <c r="AJ27" s="467"/>
      <c r="AK27" s="467"/>
      <c r="AL27" s="506"/>
      <c r="AM27" s="466">
        <v>175517</v>
      </c>
      <c r="AN27" s="467"/>
      <c r="AO27" s="467"/>
      <c r="AP27" s="467"/>
      <c r="AQ27" s="467"/>
      <c r="AR27" s="506"/>
      <c r="AS27" s="466">
        <v>2925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382553</v>
      </c>
      <c r="BO27" s="585"/>
      <c r="BP27" s="585"/>
      <c r="BQ27" s="585"/>
      <c r="BR27" s="585"/>
      <c r="BS27" s="585"/>
      <c r="BT27" s="585"/>
      <c r="BU27" s="586"/>
      <c r="BV27" s="584">
        <v>478984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4350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1369124</v>
      </c>
      <c r="BO28" s="379"/>
      <c r="BP28" s="379"/>
      <c r="BQ28" s="379"/>
      <c r="BR28" s="379"/>
      <c r="BS28" s="379"/>
      <c r="BT28" s="379"/>
      <c r="BU28" s="380"/>
      <c r="BV28" s="378">
        <v>1367963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4100</v>
      </c>
      <c r="R29" s="467"/>
      <c r="S29" s="467"/>
      <c r="T29" s="467"/>
      <c r="U29" s="467"/>
      <c r="V29" s="506"/>
      <c r="W29" s="562"/>
      <c r="X29" s="563"/>
      <c r="Y29" s="564"/>
      <c r="Z29" s="465" t="s">
        <v>167</v>
      </c>
      <c r="AA29" s="445"/>
      <c r="AB29" s="445"/>
      <c r="AC29" s="445"/>
      <c r="AD29" s="445"/>
      <c r="AE29" s="445"/>
      <c r="AF29" s="445"/>
      <c r="AG29" s="446"/>
      <c r="AH29" s="466">
        <v>756</v>
      </c>
      <c r="AI29" s="467"/>
      <c r="AJ29" s="467"/>
      <c r="AK29" s="467"/>
      <c r="AL29" s="506"/>
      <c r="AM29" s="466">
        <v>2312237</v>
      </c>
      <c r="AN29" s="467"/>
      <c r="AO29" s="467"/>
      <c r="AP29" s="467"/>
      <c r="AQ29" s="467"/>
      <c r="AR29" s="506"/>
      <c r="AS29" s="466">
        <v>3059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1247639</v>
      </c>
      <c r="BO30" s="585"/>
      <c r="BP30" s="585"/>
      <c r="BQ30" s="585"/>
      <c r="BR30" s="585"/>
      <c r="BS30" s="585"/>
      <c r="BT30" s="585"/>
      <c r="BU30" s="586"/>
      <c r="BV30" s="584">
        <v>1447365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三島函南広域行政組合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みしま街づくり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墓園事業特別会計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静岡県後期高齢者医療広域連合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三島市土地開発公社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静岡地方税滞納整理機構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富士山南東消防組合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箱根山御山組合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三島市外五ヶ市町箱根山組合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三島市外三ヶ市町箱根山林組合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箱根山禁伐林組合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箱根山殖産林組合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17539835</v>
      </c>
      <c r="S5" s="613"/>
      <c r="T5" s="613"/>
      <c r="U5" s="613"/>
      <c r="V5" s="613"/>
      <c r="W5" s="613"/>
      <c r="X5" s="613"/>
      <c r="Y5" s="614"/>
      <c r="Z5" s="615">
        <v>47.4</v>
      </c>
      <c r="AA5" s="615"/>
      <c r="AB5" s="615"/>
      <c r="AC5" s="615"/>
      <c r="AD5" s="616">
        <v>16269280</v>
      </c>
      <c r="AE5" s="616"/>
      <c r="AF5" s="616"/>
      <c r="AG5" s="616"/>
      <c r="AH5" s="616"/>
      <c r="AI5" s="616"/>
      <c r="AJ5" s="616"/>
      <c r="AK5" s="616"/>
      <c r="AL5" s="617">
        <v>79.400000000000006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16269281</v>
      </c>
      <c r="BH5" s="624"/>
      <c r="BI5" s="624"/>
      <c r="BJ5" s="624"/>
      <c r="BK5" s="624"/>
      <c r="BL5" s="624"/>
      <c r="BM5" s="624"/>
      <c r="BN5" s="625"/>
      <c r="BO5" s="626">
        <v>92.8</v>
      </c>
      <c r="BP5" s="626"/>
      <c r="BQ5" s="626"/>
      <c r="BR5" s="626"/>
      <c r="BS5" s="627">
        <v>98546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248875</v>
      </c>
      <c r="S6" s="624"/>
      <c r="T6" s="624"/>
      <c r="U6" s="624"/>
      <c r="V6" s="624"/>
      <c r="W6" s="624"/>
      <c r="X6" s="624"/>
      <c r="Y6" s="625"/>
      <c r="Z6" s="626">
        <v>0.7</v>
      </c>
      <c r="AA6" s="626"/>
      <c r="AB6" s="626"/>
      <c r="AC6" s="626"/>
      <c r="AD6" s="627">
        <v>248875</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16269281</v>
      </c>
      <c r="BH6" s="624"/>
      <c r="BI6" s="624"/>
      <c r="BJ6" s="624"/>
      <c r="BK6" s="624"/>
      <c r="BL6" s="624"/>
      <c r="BM6" s="624"/>
      <c r="BN6" s="625"/>
      <c r="BO6" s="626">
        <v>92.8</v>
      </c>
      <c r="BP6" s="626"/>
      <c r="BQ6" s="626"/>
      <c r="BR6" s="626"/>
      <c r="BS6" s="627">
        <v>98546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315006</v>
      </c>
      <c r="CS6" s="624"/>
      <c r="CT6" s="624"/>
      <c r="CU6" s="624"/>
      <c r="CV6" s="624"/>
      <c r="CW6" s="624"/>
      <c r="CX6" s="624"/>
      <c r="CY6" s="625"/>
      <c r="CZ6" s="626">
        <v>0.9</v>
      </c>
      <c r="DA6" s="626"/>
      <c r="DB6" s="626"/>
      <c r="DC6" s="626"/>
      <c r="DD6" s="632">
        <v>18552</v>
      </c>
      <c r="DE6" s="624"/>
      <c r="DF6" s="624"/>
      <c r="DG6" s="624"/>
      <c r="DH6" s="624"/>
      <c r="DI6" s="624"/>
      <c r="DJ6" s="624"/>
      <c r="DK6" s="624"/>
      <c r="DL6" s="624"/>
      <c r="DM6" s="624"/>
      <c r="DN6" s="624"/>
      <c r="DO6" s="624"/>
      <c r="DP6" s="625"/>
      <c r="DQ6" s="632">
        <v>315006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36633</v>
      </c>
      <c r="S7" s="624"/>
      <c r="T7" s="624"/>
      <c r="U7" s="624"/>
      <c r="V7" s="624"/>
      <c r="W7" s="624"/>
      <c r="X7" s="624"/>
      <c r="Y7" s="625"/>
      <c r="Z7" s="626">
        <v>0.1</v>
      </c>
      <c r="AA7" s="626"/>
      <c r="AB7" s="626"/>
      <c r="AC7" s="626"/>
      <c r="AD7" s="627">
        <v>36633</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8238615</v>
      </c>
      <c r="BH7" s="624"/>
      <c r="BI7" s="624"/>
      <c r="BJ7" s="624"/>
      <c r="BK7" s="624"/>
      <c r="BL7" s="624"/>
      <c r="BM7" s="624"/>
      <c r="BN7" s="625"/>
      <c r="BO7" s="626">
        <v>47</v>
      </c>
      <c r="BP7" s="626"/>
      <c r="BQ7" s="626"/>
      <c r="BR7" s="626"/>
      <c r="BS7" s="627">
        <v>98546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3841720</v>
      </c>
      <c r="CS7" s="624"/>
      <c r="CT7" s="624"/>
      <c r="CU7" s="624"/>
      <c r="CV7" s="624"/>
      <c r="CW7" s="624"/>
      <c r="CX7" s="624"/>
      <c r="CY7" s="625"/>
      <c r="CZ7" s="626">
        <v>10.7</v>
      </c>
      <c r="DA7" s="626"/>
      <c r="DB7" s="626"/>
      <c r="DC7" s="626"/>
      <c r="DD7" s="632">
        <v>26581</v>
      </c>
      <c r="DE7" s="624"/>
      <c r="DF7" s="624"/>
      <c r="DG7" s="624"/>
      <c r="DH7" s="624"/>
      <c r="DI7" s="624"/>
      <c r="DJ7" s="624"/>
      <c r="DK7" s="624"/>
      <c r="DL7" s="624"/>
      <c r="DM7" s="624"/>
      <c r="DN7" s="624"/>
      <c r="DO7" s="624"/>
      <c r="DP7" s="625"/>
      <c r="DQ7" s="632">
        <v>3247111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102565</v>
      </c>
      <c r="S8" s="624"/>
      <c r="T8" s="624"/>
      <c r="U8" s="624"/>
      <c r="V8" s="624"/>
      <c r="W8" s="624"/>
      <c r="X8" s="624"/>
      <c r="Y8" s="625"/>
      <c r="Z8" s="626">
        <v>0.3</v>
      </c>
      <c r="AA8" s="626"/>
      <c r="AB8" s="626"/>
      <c r="AC8" s="626"/>
      <c r="AD8" s="627">
        <v>102565</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195912</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12937927</v>
      </c>
      <c r="CS8" s="624"/>
      <c r="CT8" s="624"/>
      <c r="CU8" s="624"/>
      <c r="CV8" s="624"/>
      <c r="CW8" s="624"/>
      <c r="CX8" s="624"/>
      <c r="CY8" s="625"/>
      <c r="CZ8" s="626">
        <v>36</v>
      </c>
      <c r="DA8" s="626"/>
      <c r="DB8" s="626"/>
      <c r="DC8" s="626"/>
      <c r="DD8" s="632">
        <v>183250</v>
      </c>
      <c r="DE8" s="624"/>
      <c r="DF8" s="624"/>
      <c r="DG8" s="624"/>
      <c r="DH8" s="624"/>
      <c r="DI8" s="624"/>
      <c r="DJ8" s="624"/>
      <c r="DK8" s="624"/>
      <c r="DL8" s="624"/>
      <c r="DM8" s="624"/>
      <c r="DN8" s="624"/>
      <c r="DO8" s="624"/>
      <c r="DP8" s="625"/>
      <c r="DQ8" s="632">
        <v>6402689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108609</v>
      </c>
      <c r="S9" s="624"/>
      <c r="T9" s="624"/>
      <c r="U9" s="624"/>
      <c r="V9" s="624"/>
      <c r="W9" s="624"/>
      <c r="X9" s="624"/>
      <c r="Y9" s="625"/>
      <c r="Z9" s="626">
        <v>0.3</v>
      </c>
      <c r="AA9" s="626"/>
      <c r="AB9" s="626"/>
      <c r="AC9" s="626"/>
      <c r="AD9" s="627">
        <v>108609</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6817478</v>
      </c>
      <c r="BH9" s="624"/>
      <c r="BI9" s="624"/>
      <c r="BJ9" s="624"/>
      <c r="BK9" s="624"/>
      <c r="BL9" s="624"/>
      <c r="BM9" s="624"/>
      <c r="BN9" s="625"/>
      <c r="BO9" s="626">
        <v>38.9</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4333136</v>
      </c>
      <c r="CS9" s="624"/>
      <c r="CT9" s="624"/>
      <c r="CU9" s="624"/>
      <c r="CV9" s="624"/>
      <c r="CW9" s="624"/>
      <c r="CX9" s="624"/>
      <c r="CY9" s="625"/>
      <c r="CZ9" s="626">
        <v>12.1</v>
      </c>
      <c r="DA9" s="626"/>
      <c r="DB9" s="626"/>
      <c r="DC9" s="626"/>
      <c r="DD9" s="632">
        <v>1266600</v>
      </c>
      <c r="DE9" s="624"/>
      <c r="DF9" s="624"/>
      <c r="DG9" s="624"/>
      <c r="DH9" s="624"/>
      <c r="DI9" s="624"/>
      <c r="DJ9" s="624"/>
      <c r="DK9" s="624"/>
      <c r="DL9" s="624"/>
      <c r="DM9" s="624"/>
      <c r="DN9" s="624"/>
      <c r="DO9" s="624"/>
      <c r="DP9" s="625"/>
      <c r="DQ9" s="632">
        <v>2859067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2167578</v>
      </c>
      <c r="S10" s="624"/>
      <c r="T10" s="624"/>
      <c r="U10" s="624"/>
      <c r="V10" s="624"/>
      <c r="W10" s="624"/>
      <c r="X10" s="624"/>
      <c r="Y10" s="625"/>
      <c r="Z10" s="626">
        <v>5.9</v>
      </c>
      <c r="AA10" s="626"/>
      <c r="AB10" s="626"/>
      <c r="AC10" s="626"/>
      <c r="AD10" s="627">
        <v>2167578</v>
      </c>
      <c r="AE10" s="627"/>
      <c r="AF10" s="627"/>
      <c r="AG10" s="627"/>
      <c r="AH10" s="627"/>
      <c r="AI10" s="627"/>
      <c r="AJ10" s="627"/>
      <c r="AK10" s="627"/>
      <c r="AL10" s="628">
        <v>10.6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305115</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566808</v>
      </c>
      <c r="CS10" s="624"/>
      <c r="CT10" s="624"/>
      <c r="CU10" s="624"/>
      <c r="CV10" s="624"/>
      <c r="CW10" s="624"/>
      <c r="CX10" s="624"/>
      <c r="CY10" s="625"/>
      <c r="CZ10" s="626">
        <v>1.6</v>
      </c>
      <c r="DA10" s="626"/>
      <c r="DB10" s="626"/>
      <c r="DC10" s="626"/>
      <c r="DD10" s="632" t="s">
        <v>109</v>
      </c>
      <c r="DE10" s="624"/>
      <c r="DF10" s="624"/>
      <c r="DG10" s="624"/>
      <c r="DH10" s="624"/>
      <c r="DI10" s="624"/>
      <c r="DJ10" s="624"/>
      <c r="DK10" s="624"/>
      <c r="DL10" s="624"/>
      <c r="DM10" s="624"/>
      <c r="DN10" s="624"/>
      <c r="DO10" s="624"/>
      <c r="DP10" s="625"/>
      <c r="DQ10" s="632">
        <v>478104</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46798</v>
      </c>
      <c r="S11" s="624"/>
      <c r="T11" s="624"/>
      <c r="U11" s="624"/>
      <c r="V11" s="624"/>
      <c r="W11" s="624"/>
      <c r="X11" s="624"/>
      <c r="Y11" s="625"/>
      <c r="Z11" s="626">
        <v>0.1</v>
      </c>
      <c r="AA11" s="626"/>
      <c r="AB11" s="626"/>
      <c r="AC11" s="626"/>
      <c r="AD11" s="627">
        <v>46798</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920110</v>
      </c>
      <c r="BH11" s="624"/>
      <c r="BI11" s="624"/>
      <c r="BJ11" s="624"/>
      <c r="BK11" s="624"/>
      <c r="BL11" s="624"/>
      <c r="BM11" s="624"/>
      <c r="BN11" s="625"/>
      <c r="BO11" s="626">
        <v>5.2</v>
      </c>
      <c r="BP11" s="626"/>
      <c r="BQ11" s="626"/>
      <c r="BR11" s="626"/>
      <c r="BS11" s="632">
        <v>98546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314157</v>
      </c>
      <c r="CS11" s="624"/>
      <c r="CT11" s="624"/>
      <c r="CU11" s="624"/>
      <c r="CV11" s="624"/>
      <c r="CW11" s="624"/>
      <c r="CX11" s="624"/>
      <c r="CY11" s="625"/>
      <c r="CZ11" s="626">
        <v>0.9</v>
      </c>
      <c r="DA11" s="626"/>
      <c r="DB11" s="626"/>
      <c r="DC11" s="626"/>
      <c r="DD11" s="632">
        <v>95852</v>
      </c>
      <c r="DE11" s="624"/>
      <c r="DF11" s="624"/>
      <c r="DG11" s="624"/>
      <c r="DH11" s="624"/>
      <c r="DI11" s="624"/>
      <c r="DJ11" s="624"/>
      <c r="DK11" s="624"/>
      <c r="DL11" s="624"/>
      <c r="DM11" s="624"/>
      <c r="DN11" s="624"/>
      <c r="DO11" s="624"/>
      <c r="DP11" s="625"/>
      <c r="DQ11" s="632">
        <v>226084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7062092</v>
      </c>
      <c r="BH12" s="624"/>
      <c r="BI12" s="624"/>
      <c r="BJ12" s="624"/>
      <c r="BK12" s="624"/>
      <c r="BL12" s="624"/>
      <c r="BM12" s="624"/>
      <c r="BN12" s="625"/>
      <c r="BO12" s="626">
        <v>40.299999999999997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537964</v>
      </c>
      <c r="CS12" s="624"/>
      <c r="CT12" s="624"/>
      <c r="CU12" s="624"/>
      <c r="CV12" s="624"/>
      <c r="CW12" s="624"/>
      <c r="CX12" s="624"/>
      <c r="CY12" s="625"/>
      <c r="CZ12" s="626">
        <v>1.5</v>
      </c>
      <c r="DA12" s="626"/>
      <c r="DB12" s="626"/>
      <c r="DC12" s="626"/>
      <c r="DD12" s="632">
        <v>116584</v>
      </c>
      <c r="DE12" s="624"/>
      <c r="DF12" s="624"/>
      <c r="DG12" s="624"/>
      <c r="DH12" s="624"/>
      <c r="DI12" s="624"/>
      <c r="DJ12" s="624"/>
      <c r="DK12" s="624"/>
      <c r="DL12" s="624"/>
      <c r="DM12" s="624"/>
      <c r="DN12" s="624"/>
      <c r="DO12" s="624"/>
      <c r="DP12" s="625"/>
      <c r="DQ12" s="632">
        <v>471422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63838</v>
      </c>
      <c r="S13" s="624"/>
      <c r="T13" s="624"/>
      <c r="U13" s="624"/>
      <c r="V13" s="624"/>
      <c r="W13" s="624"/>
      <c r="X13" s="624"/>
      <c r="Y13" s="625"/>
      <c r="Z13" s="626">
        <v>0.2</v>
      </c>
      <c r="AA13" s="626"/>
      <c r="AB13" s="626"/>
      <c r="AC13" s="626"/>
      <c r="AD13" s="627">
        <v>63838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7034311</v>
      </c>
      <c r="BH13" s="624"/>
      <c r="BI13" s="624"/>
      <c r="BJ13" s="624"/>
      <c r="BK13" s="624"/>
      <c r="BL13" s="624"/>
      <c r="BM13" s="624"/>
      <c r="BN13" s="625"/>
      <c r="BO13" s="626">
        <v>40.1</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3806786</v>
      </c>
      <c r="CS13" s="624"/>
      <c r="CT13" s="624"/>
      <c r="CU13" s="624"/>
      <c r="CV13" s="624"/>
      <c r="CW13" s="624"/>
      <c r="CX13" s="624"/>
      <c r="CY13" s="625"/>
      <c r="CZ13" s="626">
        <v>10.6</v>
      </c>
      <c r="DA13" s="626"/>
      <c r="DB13" s="626"/>
      <c r="DC13" s="626"/>
      <c r="DD13" s="632">
        <v>1975055</v>
      </c>
      <c r="DE13" s="624"/>
      <c r="DF13" s="624"/>
      <c r="DG13" s="624"/>
      <c r="DH13" s="624"/>
      <c r="DI13" s="624"/>
      <c r="DJ13" s="624"/>
      <c r="DK13" s="624"/>
      <c r="DL13" s="624"/>
      <c r="DM13" s="624"/>
      <c r="DN13" s="624"/>
      <c r="DO13" s="624"/>
      <c r="DP13" s="625"/>
      <c r="DQ13" s="632">
        <v>2155504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182369</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1731153</v>
      </c>
      <c r="CS14" s="624"/>
      <c r="CT14" s="624"/>
      <c r="CU14" s="624"/>
      <c r="CV14" s="624"/>
      <c r="CW14" s="624"/>
      <c r="CX14" s="624"/>
      <c r="CY14" s="625"/>
      <c r="CZ14" s="626">
        <v>4.8</v>
      </c>
      <c r="DA14" s="626"/>
      <c r="DB14" s="626"/>
      <c r="DC14" s="626"/>
      <c r="DD14" s="632">
        <v>442259</v>
      </c>
      <c r="DE14" s="624"/>
      <c r="DF14" s="624"/>
      <c r="DG14" s="624"/>
      <c r="DH14" s="624"/>
      <c r="DI14" s="624"/>
      <c r="DJ14" s="624"/>
      <c r="DK14" s="624"/>
      <c r="DL14" s="624"/>
      <c r="DM14" s="624"/>
      <c r="DN14" s="624"/>
      <c r="DO14" s="624"/>
      <c r="DP14" s="625"/>
      <c r="DQ14" s="632">
        <v>1168056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71383</v>
      </c>
      <c r="S15" s="624"/>
      <c r="T15" s="624"/>
      <c r="U15" s="624"/>
      <c r="V15" s="624"/>
      <c r="W15" s="624"/>
      <c r="X15" s="624"/>
      <c r="Y15" s="625"/>
      <c r="Z15" s="626">
        <v>0.2</v>
      </c>
      <c r="AA15" s="626"/>
      <c r="AB15" s="626"/>
      <c r="AC15" s="626"/>
      <c r="AD15" s="627">
        <v>71383</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699704</v>
      </c>
      <c r="BH15" s="624"/>
      <c r="BI15" s="624"/>
      <c r="BJ15" s="624"/>
      <c r="BK15" s="624"/>
      <c r="BL15" s="624"/>
      <c r="BM15" s="624"/>
      <c r="BN15" s="625"/>
      <c r="BO15" s="626">
        <v>4</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3855017</v>
      </c>
      <c r="CS15" s="624"/>
      <c r="CT15" s="624"/>
      <c r="CU15" s="624"/>
      <c r="CV15" s="624"/>
      <c r="CW15" s="624"/>
      <c r="CX15" s="624"/>
      <c r="CY15" s="625"/>
      <c r="CZ15" s="626">
        <v>10.7</v>
      </c>
      <c r="DA15" s="626"/>
      <c r="DB15" s="626"/>
      <c r="DC15" s="626"/>
      <c r="DD15" s="632">
        <v>451282</v>
      </c>
      <c r="DE15" s="624"/>
      <c r="DF15" s="624"/>
      <c r="DG15" s="624"/>
      <c r="DH15" s="624"/>
      <c r="DI15" s="624"/>
      <c r="DJ15" s="624"/>
      <c r="DK15" s="624"/>
      <c r="DL15" s="624"/>
      <c r="DM15" s="624"/>
      <c r="DN15" s="624"/>
      <c r="DO15" s="624"/>
      <c r="DP15" s="625"/>
      <c r="DQ15" s="632">
        <v>3408583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1450175</v>
      </c>
      <c r="S16" s="624"/>
      <c r="T16" s="624"/>
      <c r="U16" s="624"/>
      <c r="V16" s="624"/>
      <c r="W16" s="624"/>
      <c r="X16" s="624"/>
      <c r="Y16" s="625"/>
      <c r="Z16" s="626">
        <v>3.9</v>
      </c>
      <c r="AA16" s="626"/>
      <c r="AB16" s="626"/>
      <c r="AC16" s="626"/>
      <c r="AD16" s="627">
        <v>1240333</v>
      </c>
      <c r="AE16" s="627"/>
      <c r="AF16" s="627"/>
      <c r="AG16" s="627"/>
      <c r="AH16" s="627"/>
      <c r="AI16" s="627"/>
      <c r="AJ16" s="627"/>
      <c r="AK16" s="627"/>
      <c r="AL16" s="628">
        <v>6.1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5019</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5019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1240333</v>
      </c>
      <c r="S17" s="624"/>
      <c r="T17" s="624"/>
      <c r="U17" s="624"/>
      <c r="V17" s="624"/>
      <c r="W17" s="624"/>
      <c r="X17" s="624"/>
      <c r="Y17" s="625"/>
      <c r="Z17" s="626">
        <v>3.4</v>
      </c>
      <c r="AA17" s="626"/>
      <c r="AB17" s="626"/>
      <c r="AC17" s="626"/>
      <c r="AD17" s="627">
        <v>1240333</v>
      </c>
      <c r="AE17" s="627"/>
      <c r="AF17" s="627"/>
      <c r="AG17" s="627"/>
      <c r="AH17" s="627"/>
      <c r="AI17" s="627"/>
      <c r="AJ17" s="627"/>
      <c r="AK17" s="627"/>
      <c r="AL17" s="628">
        <v>6.1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86501</v>
      </c>
      <c r="BH17" s="624"/>
      <c r="BI17" s="624"/>
      <c r="BJ17" s="624"/>
      <c r="BK17" s="624"/>
      <c r="BL17" s="624"/>
      <c r="BM17" s="624"/>
      <c r="BN17" s="625"/>
      <c r="BO17" s="626">
        <v>0.5</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3685087</v>
      </c>
      <c r="CS17" s="624"/>
      <c r="CT17" s="624"/>
      <c r="CU17" s="624"/>
      <c r="CV17" s="624"/>
      <c r="CW17" s="624"/>
      <c r="CX17" s="624"/>
      <c r="CY17" s="625"/>
      <c r="CZ17" s="626">
        <v>10.3</v>
      </c>
      <c r="DA17" s="626"/>
      <c r="DB17" s="626"/>
      <c r="DC17" s="626"/>
      <c r="DD17" s="632" t="s">
        <v>109</v>
      </c>
      <c r="DE17" s="624"/>
      <c r="DF17" s="624"/>
      <c r="DG17" s="624"/>
      <c r="DH17" s="624"/>
      <c r="DI17" s="624"/>
      <c r="DJ17" s="624"/>
      <c r="DK17" s="624"/>
      <c r="DL17" s="624"/>
      <c r="DM17" s="624"/>
      <c r="DN17" s="624"/>
      <c r="DO17" s="624"/>
      <c r="DP17" s="625"/>
      <c r="DQ17" s="632">
        <v>3578612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209841</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1270554</v>
      </c>
      <c r="BH19" s="624"/>
      <c r="BI19" s="624"/>
      <c r="BJ19" s="624"/>
      <c r="BK19" s="624"/>
      <c r="BL19" s="624"/>
      <c r="BM19" s="624"/>
      <c r="BN19" s="625"/>
      <c r="BO19" s="626">
        <v>7.2</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21836289</v>
      </c>
      <c r="S20" s="624"/>
      <c r="T20" s="624"/>
      <c r="U20" s="624"/>
      <c r="V20" s="624"/>
      <c r="W20" s="624"/>
      <c r="X20" s="624"/>
      <c r="Y20" s="625"/>
      <c r="Z20" s="626">
        <v>59</v>
      </c>
      <c r="AA20" s="626"/>
      <c r="AB20" s="626"/>
      <c r="AC20" s="626"/>
      <c r="AD20" s="627">
        <v>20355892</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1270554</v>
      </c>
      <c r="BH20" s="624"/>
      <c r="BI20" s="624"/>
      <c r="BJ20" s="624"/>
      <c r="BK20" s="624"/>
      <c r="BL20" s="624"/>
      <c r="BM20" s="624"/>
      <c r="BN20" s="625"/>
      <c r="BO20" s="626">
        <v>7.2</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35929780</v>
      </c>
      <c r="CS20" s="624"/>
      <c r="CT20" s="624"/>
      <c r="CU20" s="624"/>
      <c r="CV20" s="624"/>
      <c r="CW20" s="624"/>
      <c r="CX20" s="624"/>
      <c r="CY20" s="625"/>
      <c r="CZ20" s="626">
        <v>100</v>
      </c>
      <c r="DA20" s="626"/>
      <c r="DB20" s="626"/>
      <c r="DC20" s="626"/>
      <c r="DD20" s="632">
        <v>4576015</v>
      </c>
      <c r="DE20" s="624"/>
      <c r="DF20" s="624"/>
      <c r="DG20" s="624"/>
      <c r="DH20" s="624"/>
      <c r="DI20" s="624"/>
      <c r="DJ20" s="624"/>
      <c r="DK20" s="624"/>
      <c r="DL20" s="624"/>
      <c r="DM20" s="624"/>
      <c r="DN20" s="624"/>
      <c r="DO20" s="624"/>
      <c r="DP20" s="625"/>
      <c r="DQ20" s="632">
        <v>24315257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23959</v>
      </c>
      <c r="S21" s="624"/>
      <c r="T21" s="624"/>
      <c r="U21" s="624"/>
      <c r="V21" s="624"/>
      <c r="W21" s="624"/>
      <c r="X21" s="624"/>
      <c r="Y21" s="625"/>
      <c r="Z21" s="626">
        <v>0.1</v>
      </c>
      <c r="AA21" s="626"/>
      <c r="AB21" s="626"/>
      <c r="AC21" s="626"/>
      <c r="AD21" s="627">
        <v>23959</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548089</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633085</v>
      </c>
      <c r="S23" s="624"/>
      <c r="T23" s="624"/>
      <c r="U23" s="624"/>
      <c r="V23" s="624"/>
      <c r="W23" s="624"/>
      <c r="X23" s="624"/>
      <c r="Y23" s="625"/>
      <c r="Z23" s="626">
        <v>1.7</v>
      </c>
      <c r="AA23" s="626"/>
      <c r="AB23" s="626"/>
      <c r="AC23" s="626"/>
      <c r="AD23" s="627">
        <v>63624</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1270554</v>
      </c>
      <c r="BH23" s="624"/>
      <c r="BI23" s="624"/>
      <c r="BJ23" s="624"/>
      <c r="BK23" s="624"/>
      <c r="BL23" s="624"/>
      <c r="BM23" s="624"/>
      <c r="BN23" s="625"/>
      <c r="BO23" s="626">
        <v>7.2</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142364</v>
      </c>
      <c r="S24" s="624"/>
      <c r="T24" s="624"/>
      <c r="U24" s="624"/>
      <c r="V24" s="624"/>
      <c r="W24" s="624"/>
      <c r="X24" s="624"/>
      <c r="Y24" s="625"/>
      <c r="Z24" s="626">
        <v>0.4</v>
      </c>
      <c r="AA24" s="626"/>
      <c r="AB24" s="626"/>
      <c r="AC24" s="626"/>
      <c r="AD24" s="627">
        <v>922</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18153270</v>
      </c>
      <c r="CS24" s="613"/>
      <c r="CT24" s="613"/>
      <c r="CU24" s="613"/>
      <c r="CV24" s="613"/>
      <c r="CW24" s="613"/>
      <c r="CX24" s="613"/>
      <c r="CY24" s="614"/>
      <c r="CZ24" s="650">
        <v>50.5</v>
      </c>
      <c r="DA24" s="651"/>
      <c r="DB24" s="651"/>
      <c r="DC24" s="652"/>
      <c r="DD24" s="649">
        <v>11919559</v>
      </c>
      <c r="DE24" s="613"/>
      <c r="DF24" s="613"/>
      <c r="DG24" s="613"/>
      <c r="DH24" s="613"/>
      <c r="DI24" s="613"/>
      <c r="DJ24" s="613"/>
      <c r="DK24" s="614"/>
      <c r="DL24" s="649">
        <v>11076189</v>
      </c>
      <c r="DM24" s="613"/>
      <c r="DN24" s="613"/>
      <c r="DO24" s="613"/>
      <c r="DP24" s="613"/>
      <c r="DQ24" s="613"/>
      <c r="DR24" s="613"/>
      <c r="DS24" s="613"/>
      <c r="DT24" s="613"/>
      <c r="DU24" s="613"/>
      <c r="DV24" s="614"/>
      <c r="DW24" s="617">
        <v>50.7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4945637</v>
      </c>
      <c r="S25" s="624"/>
      <c r="T25" s="624"/>
      <c r="U25" s="624"/>
      <c r="V25" s="624"/>
      <c r="W25" s="624"/>
      <c r="X25" s="624"/>
      <c r="Y25" s="625"/>
      <c r="Z25" s="626">
        <v>13.4</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6592159</v>
      </c>
      <c r="CS25" s="655"/>
      <c r="CT25" s="655"/>
      <c r="CU25" s="655"/>
      <c r="CV25" s="655"/>
      <c r="CW25" s="655"/>
      <c r="CX25" s="655"/>
      <c r="CY25" s="656"/>
      <c r="CZ25" s="657">
        <v>18.3</v>
      </c>
      <c r="DA25" s="658"/>
      <c r="DB25" s="658"/>
      <c r="DC25" s="659"/>
      <c r="DD25" s="632">
        <v>5836591</v>
      </c>
      <c r="DE25" s="655"/>
      <c r="DF25" s="655"/>
      <c r="DG25" s="655"/>
      <c r="DH25" s="655"/>
      <c r="DI25" s="655"/>
      <c r="DJ25" s="655"/>
      <c r="DK25" s="656"/>
      <c r="DL25" s="632">
        <v>5581100</v>
      </c>
      <c r="DM25" s="655"/>
      <c r="DN25" s="655"/>
      <c r="DO25" s="655"/>
      <c r="DP25" s="655"/>
      <c r="DQ25" s="655"/>
      <c r="DR25" s="655"/>
      <c r="DS25" s="655"/>
      <c r="DT25" s="655"/>
      <c r="DU25" s="655"/>
      <c r="DV25" s="656"/>
      <c r="DW25" s="628">
        <v>25.5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4293506</v>
      </c>
      <c r="CS26" s="624"/>
      <c r="CT26" s="624"/>
      <c r="CU26" s="624"/>
      <c r="CV26" s="624"/>
      <c r="CW26" s="624"/>
      <c r="CX26" s="624"/>
      <c r="CY26" s="625"/>
      <c r="CZ26" s="657">
        <v>11.9</v>
      </c>
      <c r="DA26" s="658"/>
      <c r="DB26" s="658"/>
      <c r="DC26" s="659"/>
      <c r="DD26" s="632">
        <v>3640705</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2147072</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17539835</v>
      </c>
      <c r="BH27" s="624"/>
      <c r="BI27" s="624"/>
      <c r="BJ27" s="624"/>
      <c r="BK27" s="624"/>
      <c r="BL27" s="624"/>
      <c r="BM27" s="624"/>
      <c r="BN27" s="625"/>
      <c r="BO27" s="626">
        <v>100</v>
      </c>
      <c r="BP27" s="626"/>
      <c r="BQ27" s="626"/>
      <c r="BR27" s="626"/>
      <c r="BS27" s="632">
        <v>98546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7876068</v>
      </c>
      <c r="CS27" s="655"/>
      <c r="CT27" s="655"/>
      <c r="CU27" s="655"/>
      <c r="CV27" s="655"/>
      <c r="CW27" s="655"/>
      <c r="CX27" s="655"/>
      <c r="CY27" s="656"/>
      <c r="CZ27" s="657">
        <v>21.9</v>
      </c>
      <c r="DA27" s="658"/>
      <c r="DB27" s="658"/>
      <c r="DC27" s="659"/>
      <c r="DD27" s="632">
        <v>2504400</v>
      </c>
      <c r="DE27" s="655"/>
      <c r="DF27" s="655"/>
      <c r="DG27" s="655"/>
      <c r="DH27" s="655"/>
      <c r="DI27" s="655"/>
      <c r="DJ27" s="655"/>
      <c r="DK27" s="656"/>
      <c r="DL27" s="632">
        <v>1916521</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76247</v>
      </c>
      <c r="S28" s="624"/>
      <c r="T28" s="624"/>
      <c r="U28" s="624"/>
      <c r="V28" s="624"/>
      <c r="W28" s="624"/>
      <c r="X28" s="624"/>
      <c r="Y28" s="625"/>
      <c r="Z28" s="626">
        <v>0.2</v>
      </c>
      <c r="AA28" s="626"/>
      <c r="AB28" s="626"/>
      <c r="AC28" s="626"/>
      <c r="AD28" s="627">
        <v>13558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3685043</v>
      </c>
      <c r="CS28" s="624"/>
      <c r="CT28" s="624"/>
      <c r="CU28" s="624"/>
      <c r="CV28" s="624"/>
      <c r="CW28" s="624"/>
      <c r="CX28" s="624"/>
      <c r="CY28" s="625"/>
      <c r="CZ28" s="657">
        <v>10.3</v>
      </c>
      <c r="DA28" s="658"/>
      <c r="DB28" s="658"/>
      <c r="DC28" s="659"/>
      <c r="DD28" s="632">
        <v>3578568</v>
      </c>
      <c r="DE28" s="624"/>
      <c r="DF28" s="624"/>
      <c r="DG28" s="624"/>
      <c r="DH28" s="624"/>
      <c r="DI28" s="624"/>
      <c r="DJ28" s="624"/>
      <c r="DK28" s="625"/>
      <c r="DL28" s="632">
        <v>3578568</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246556</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3684718</v>
      </c>
      <c r="CS29" s="655"/>
      <c r="CT29" s="655"/>
      <c r="CU29" s="655"/>
      <c r="CV29" s="655"/>
      <c r="CW29" s="655"/>
      <c r="CX29" s="655"/>
      <c r="CY29" s="656"/>
      <c r="CZ29" s="657">
        <v>10.3</v>
      </c>
      <c r="DA29" s="658"/>
      <c r="DB29" s="658"/>
      <c r="DC29" s="659"/>
      <c r="DD29" s="632">
        <v>3578243</v>
      </c>
      <c r="DE29" s="655"/>
      <c r="DF29" s="655"/>
      <c r="DG29" s="655"/>
      <c r="DH29" s="655"/>
      <c r="DI29" s="655"/>
      <c r="DJ29" s="655"/>
      <c r="DK29" s="656"/>
      <c r="DL29" s="632">
        <v>3578243</v>
      </c>
      <c r="DM29" s="655"/>
      <c r="DN29" s="655"/>
      <c r="DO29" s="655"/>
      <c r="DP29" s="655"/>
      <c r="DQ29" s="655"/>
      <c r="DR29" s="655"/>
      <c r="DS29" s="655"/>
      <c r="DT29" s="655"/>
      <c r="DU29" s="655"/>
      <c r="DV29" s="656"/>
      <c r="DW29" s="628">
        <v>16.399999999999999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771497</v>
      </c>
      <c r="S30" s="624"/>
      <c r="T30" s="624"/>
      <c r="U30" s="624"/>
      <c r="V30" s="624"/>
      <c r="W30" s="624"/>
      <c r="X30" s="624"/>
      <c r="Y30" s="625"/>
      <c r="Z30" s="626">
        <v>2.1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96.3</v>
      </c>
      <c r="BN30" s="682"/>
      <c r="BO30" s="682"/>
      <c r="BP30" s="682"/>
      <c r="BQ30" s="683"/>
      <c r="BR30" s="681">
        <v>99</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3245481</v>
      </c>
      <c r="CS30" s="624"/>
      <c r="CT30" s="624"/>
      <c r="CU30" s="624"/>
      <c r="CV30" s="624"/>
      <c r="CW30" s="624"/>
      <c r="CX30" s="624"/>
      <c r="CY30" s="625"/>
      <c r="CZ30" s="657">
        <v>9</v>
      </c>
      <c r="DA30" s="658"/>
      <c r="DB30" s="658"/>
      <c r="DC30" s="659"/>
      <c r="DD30" s="632">
        <v>3159295</v>
      </c>
      <c r="DE30" s="624"/>
      <c r="DF30" s="624"/>
      <c r="DG30" s="624"/>
      <c r="DH30" s="624"/>
      <c r="DI30" s="624"/>
      <c r="DJ30" s="624"/>
      <c r="DK30" s="625"/>
      <c r="DL30" s="632">
        <v>3159295</v>
      </c>
      <c r="DM30" s="624"/>
      <c r="DN30" s="624"/>
      <c r="DO30" s="624"/>
      <c r="DP30" s="624"/>
      <c r="DQ30" s="624"/>
      <c r="DR30" s="624"/>
      <c r="DS30" s="624"/>
      <c r="DT30" s="624"/>
      <c r="DU30" s="624"/>
      <c r="DV30" s="625"/>
      <c r="DW30" s="628">
        <v>14.5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828515</v>
      </c>
      <c r="S31" s="624"/>
      <c r="T31" s="624"/>
      <c r="U31" s="624"/>
      <c r="V31" s="624"/>
      <c r="W31" s="624"/>
      <c r="X31" s="624"/>
      <c r="Y31" s="625"/>
      <c r="Z31" s="626">
        <v>2.2000000000000002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95.5</v>
      </c>
      <c r="BN31" s="679"/>
      <c r="BO31" s="679"/>
      <c r="BP31" s="679"/>
      <c r="BQ31" s="680"/>
      <c r="BR31" s="678">
        <v>98.9</v>
      </c>
      <c r="BS31" s="655"/>
      <c r="BT31" s="655"/>
      <c r="BU31" s="655"/>
      <c r="BV31" s="655"/>
      <c r="BW31" s="655"/>
      <c r="BX31" s="629">
        <v>95</v>
      </c>
      <c r="BY31" s="679"/>
      <c r="BZ31" s="679"/>
      <c r="CA31" s="679"/>
      <c r="CB31" s="680"/>
      <c r="CD31" s="686"/>
      <c r="CE31" s="687"/>
      <c r="CF31" s="637" t="s">
        <v>294</v>
      </c>
      <c r="CG31" s="638"/>
      <c r="CH31" s="638"/>
      <c r="CI31" s="638"/>
      <c r="CJ31" s="638"/>
      <c r="CK31" s="638"/>
      <c r="CL31" s="638"/>
      <c r="CM31" s="638"/>
      <c r="CN31" s="638"/>
      <c r="CO31" s="638"/>
      <c r="CP31" s="638"/>
      <c r="CQ31" s="639"/>
      <c r="CR31" s="623">
        <v>439237</v>
      </c>
      <c r="CS31" s="655"/>
      <c r="CT31" s="655"/>
      <c r="CU31" s="655"/>
      <c r="CV31" s="655"/>
      <c r="CW31" s="655"/>
      <c r="CX31" s="655"/>
      <c r="CY31" s="656"/>
      <c r="CZ31" s="657">
        <v>1.2</v>
      </c>
      <c r="DA31" s="658"/>
      <c r="DB31" s="658"/>
      <c r="DC31" s="659"/>
      <c r="DD31" s="632">
        <v>418948</v>
      </c>
      <c r="DE31" s="655"/>
      <c r="DF31" s="655"/>
      <c r="DG31" s="655"/>
      <c r="DH31" s="655"/>
      <c r="DI31" s="655"/>
      <c r="DJ31" s="655"/>
      <c r="DK31" s="656"/>
      <c r="DL31" s="632">
        <v>418948</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1150471</v>
      </c>
      <c r="S32" s="624"/>
      <c r="T32" s="624"/>
      <c r="U32" s="624"/>
      <c r="V32" s="624"/>
      <c r="W32" s="624"/>
      <c r="X32" s="624"/>
      <c r="Y32" s="625"/>
      <c r="Z32" s="626">
        <v>3.1</v>
      </c>
      <c r="AA32" s="626"/>
      <c r="AB32" s="626"/>
      <c r="AC32" s="626"/>
      <c r="AD32" s="627">
        <v>38991</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96.8</v>
      </c>
      <c r="BN32" s="691"/>
      <c r="BO32" s="691"/>
      <c r="BP32" s="691"/>
      <c r="BQ32" s="693"/>
      <c r="BR32" s="690">
        <v>99</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v>325</v>
      </c>
      <c r="CS32" s="624"/>
      <c r="CT32" s="624"/>
      <c r="CU32" s="624"/>
      <c r="CV32" s="624"/>
      <c r="CW32" s="624"/>
      <c r="CX32" s="624"/>
      <c r="CY32" s="625"/>
      <c r="CZ32" s="657">
        <v>0</v>
      </c>
      <c r="DA32" s="658"/>
      <c r="DB32" s="658"/>
      <c r="DC32" s="659"/>
      <c r="DD32" s="632">
        <v>325</v>
      </c>
      <c r="DE32" s="624"/>
      <c r="DF32" s="624"/>
      <c r="DG32" s="624"/>
      <c r="DH32" s="624"/>
      <c r="DI32" s="624"/>
      <c r="DJ32" s="624"/>
      <c r="DK32" s="625"/>
      <c r="DL32" s="632">
        <v>325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3664600</v>
      </c>
      <c r="S33" s="624"/>
      <c r="T33" s="624"/>
      <c r="U33" s="624"/>
      <c r="V33" s="624"/>
      <c r="W33" s="624"/>
      <c r="X33" s="624"/>
      <c r="Y33" s="625"/>
      <c r="Z33" s="626">
        <v>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13195476</v>
      </c>
      <c r="CS33" s="655"/>
      <c r="CT33" s="655"/>
      <c r="CU33" s="655"/>
      <c r="CV33" s="655"/>
      <c r="CW33" s="655"/>
      <c r="CX33" s="655"/>
      <c r="CY33" s="656"/>
      <c r="CZ33" s="657">
        <v>36.700000000000003</v>
      </c>
      <c r="DA33" s="658"/>
      <c r="DB33" s="658"/>
      <c r="DC33" s="659"/>
      <c r="DD33" s="632">
        <v>11570749</v>
      </c>
      <c r="DE33" s="655"/>
      <c r="DF33" s="655"/>
      <c r="DG33" s="655"/>
      <c r="DH33" s="655"/>
      <c r="DI33" s="655"/>
      <c r="DJ33" s="655"/>
      <c r="DK33" s="656"/>
      <c r="DL33" s="632">
        <v>6700706</v>
      </c>
      <c r="DM33" s="655"/>
      <c r="DN33" s="655"/>
      <c r="DO33" s="655"/>
      <c r="DP33" s="655"/>
      <c r="DQ33" s="655"/>
      <c r="DR33" s="655"/>
      <c r="DS33" s="655"/>
      <c r="DT33" s="655"/>
      <c r="DU33" s="655"/>
      <c r="DV33" s="656"/>
      <c r="DW33" s="628">
        <v>30.7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6254735</v>
      </c>
      <c r="CS34" s="624"/>
      <c r="CT34" s="624"/>
      <c r="CU34" s="624"/>
      <c r="CV34" s="624"/>
      <c r="CW34" s="624"/>
      <c r="CX34" s="624"/>
      <c r="CY34" s="625"/>
      <c r="CZ34" s="657">
        <v>17.399999999999999</v>
      </c>
      <c r="DA34" s="658"/>
      <c r="DB34" s="658"/>
      <c r="DC34" s="659"/>
      <c r="DD34" s="632">
        <v>5491120</v>
      </c>
      <c r="DE34" s="624"/>
      <c r="DF34" s="624"/>
      <c r="DG34" s="624"/>
      <c r="DH34" s="624"/>
      <c r="DI34" s="624"/>
      <c r="DJ34" s="624"/>
      <c r="DK34" s="625"/>
      <c r="DL34" s="632">
        <v>2976664</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1351500</v>
      </c>
      <c r="S35" s="624"/>
      <c r="T35" s="624"/>
      <c r="U35" s="624"/>
      <c r="V35" s="624"/>
      <c r="W35" s="624"/>
      <c r="X35" s="624"/>
      <c r="Y35" s="625"/>
      <c r="Z35" s="626">
        <v>3.7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3837788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305137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192005</v>
      </c>
      <c r="CS35" s="655"/>
      <c r="CT35" s="655"/>
      <c r="CU35" s="655"/>
      <c r="CV35" s="655"/>
      <c r="CW35" s="655"/>
      <c r="CX35" s="655"/>
      <c r="CY35" s="656"/>
      <c r="CZ35" s="657">
        <v>0.5</v>
      </c>
      <c r="DA35" s="658"/>
      <c r="DB35" s="658"/>
      <c r="DC35" s="659"/>
      <c r="DD35" s="632">
        <v>185618</v>
      </c>
      <c r="DE35" s="655"/>
      <c r="DF35" s="655"/>
      <c r="DG35" s="655"/>
      <c r="DH35" s="655"/>
      <c r="DI35" s="655"/>
      <c r="DJ35" s="655"/>
      <c r="DK35" s="656"/>
      <c r="DL35" s="632">
        <v>185618</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37014381</v>
      </c>
      <c r="S36" s="696"/>
      <c r="T36" s="696"/>
      <c r="U36" s="696"/>
      <c r="V36" s="696"/>
      <c r="W36" s="696"/>
      <c r="X36" s="696"/>
      <c r="Y36" s="697"/>
      <c r="Z36" s="698">
        <v>100</v>
      </c>
      <c r="AA36" s="698"/>
      <c r="AB36" s="698"/>
      <c r="AC36" s="698"/>
      <c r="AD36" s="699">
        <v>20496946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785679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34667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2039231</v>
      </c>
      <c r="CS36" s="624"/>
      <c r="CT36" s="624"/>
      <c r="CU36" s="624"/>
      <c r="CV36" s="624"/>
      <c r="CW36" s="624"/>
      <c r="CX36" s="624"/>
      <c r="CY36" s="625"/>
      <c r="CZ36" s="657">
        <v>5.7</v>
      </c>
      <c r="DA36" s="658"/>
      <c r="DB36" s="658"/>
      <c r="DC36" s="659"/>
      <c r="DD36" s="632">
        <v>1718757</v>
      </c>
      <c r="DE36" s="624"/>
      <c r="DF36" s="624"/>
      <c r="DG36" s="624"/>
      <c r="DH36" s="624"/>
      <c r="DI36" s="624"/>
      <c r="DJ36" s="624"/>
      <c r="DK36" s="625"/>
      <c r="DL36" s="632">
        <v>753590</v>
      </c>
      <c r="DM36" s="624"/>
      <c r="DN36" s="624"/>
      <c r="DO36" s="624"/>
      <c r="DP36" s="624"/>
      <c r="DQ36" s="624"/>
      <c r="DR36" s="624"/>
      <c r="DS36" s="624"/>
      <c r="DT36" s="624"/>
      <c r="DU36" s="624"/>
      <c r="DV36" s="625"/>
      <c r="DW36" s="628">
        <v>3.4</v>
      </c>
      <c r="DX36" s="653"/>
      <c r="DY36" s="653"/>
      <c r="DZ36" s="653"/>
      <c r="EA36" s="653"/>
      <c r="EB36" s="653"/>
      <c r="EC36" s="654"/>
    </row>
    <row r="37" spans="2:133" ht="11.25" customHeight="1">
      <c r="AQ37" s="702" t="s">
        <v>312</v>
      </c>
      <c r="AR37" s="703"/>
      <c r="AS37" s="703"/>
      <c r="AT37" s="703"/>
      <c r="AU37" s="703"/>
      <c r="AV37" s="703"/>
      <c r="AW37" s="703"/>
      <c r="AX37" s="703"/>
      <c r="AY37" s="704"/>
      <c r="AZ37" s="623">
        <v>12508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17263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152091</v>
      </c>
      <c r="CS37" s="655"/>
      <c r="CT37" s="655"/>
      <c r="CU37" s="655"/>
      <c r="CV37" s="655"/>
      <c r="CW37" s="655"/>
      <c r="CX37" s="655"/>
      <c r="CY37" s="656"/>
      <c r="CZ37" s="657">
        <v>0.4</v>
      </c>
      <c r="DA37" s="658"/>
      <c r="DB37" s="658"/>
      <c r="DC37" s="659"/>
      <c r="DD37" s="632">
        <v>152091</v>
      </c>
      <c r="DE37" s="655"/>
      <c r="DF37" s="655"/>
      <c r="DG37" s="655"/>
      <c r="DH37" s="655"/>
      <c r="DI37" s="655"/>
      <c r="DJ37" s="655"/>
      <c r="DK37" s="656"/>
      <c r="DL37" s="632">
        <v>95613</v>
      </c>
      <c r="DM37" s="655"/>
      <c r="DN37" s="655"/>
      <c r="DO37" s="655"/>
      <c r="DP37" s="655"/>
      <c r="DQ37" s="655"/>
      <c r="DR37" s="655"/>
      <c r="DS37" s="655"/>
      <c r="DT37" s="655"/>
      <c r="DU37" s="655"/>
      <c r="DV37" s="656"/>
      <c r="DW37" s="628">
        <v>0.4</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28286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3825280</v>
      </c>
      <c r="CS38" s="624"/>
      <c r="CT38" s="624"/>
      <c r="CU38" s="624"/>
      <c r="CV38" s="624"/>
      <c r="CW38" s="624"/>
      <c r="CX38" s="624"/>
      <c r="CY38" s="625"/>
      <c r="CZ38" s="657">
        <v>10.6</v>
      </c>
      <c r="DA38" s="658"/>
      <c r="DB38" s="658"/>
      <c r="DC38" s="659"/>
      <c r="DD38" s="632">
        <v>3296533</v>
      </c>
      <c r="DE38" s="624"/>
      <c r="DF38" s="624"/>
      <c r="DG38" s="624"/>
      <c r="DH38" s="624"/>
      <c r="DI38" s="624"/>
      <c r="DJ38" s="624"/>
      <c r="DK38" s="625"/>
      <c r="DL38" s="632">
        <v>2784834</v>
      </c>
      <c r="DM38" s="624"/>
      <c r="DN38" s="624"/>
      <c r="DO38" s="624"/>
      <c r="DP38" s="624"/>
      <c r="DQ38" s="624"/>
      <c r="DR38" s="624"/>
      <c r="DS38" s="624"/>
      <c r="DT38" s="624"/>
      <c r="DU38" s="624"/>
      <c r="DV38" s="625"/>
      <c r="DW38" s="628">
        <v>12.7</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413504</v>
      </c>
      <c r="CS39" s="655"/>
      <c r="CT39" s="655"/>
      <c r="CU39" s="655"/>
      <c r="CV39" s="655"/>
      <c r="CW39" s="655"/>
      <c r="CX39" s="655"/>
      <c r="CY39" s="656"/>
      <c r="CZ39" s="657">
        <v>1.2</v>
      </c>
      <c r="DA39" s="658"/>
      <c r="DB39" s="658"/>
      <c r="DC39" s="659"/>
      <c r="DD39" s="632">
        <v>408000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916317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470721</v>
      </c>
      <c r="CS40" s="624"/>
      <c r="CT40" s="624"/>
      <c r="CU40" s="624"/>
      <c r="CV40" s="624"/>
      <c r="CW40" s="624"/>
      <c r="CX40" s="624"/>
      <c r="CY40" s="625"/>
      <c r="CZ40" s="657">
        <v>1.3</v>
      </c>
      <c r="DA40" s="658"/>
      <c r="DB40" s="658"/>
      <c r="DC40" s="659"/>
      <c r="DD40" s="632">
        <v>470721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2123284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276</v>
      </c>
      <c r="CS41" s="655"/>
      <c r="CT41" s="655"/>
      <c r="CU41" s="655"/>
      <c r="CV41" s="655"/>
      <c r="CW41" s="655"/>
      <c r="CX41" s="655"/>
      <c r="CY41" s="656"/>
      <c r="CZ41" s="657" t="s">
        <v>276</v>
      </c>
      <c r="DA41" s="658"/>
      <c r="DB41" s="658"/>
      <c r="DC41" s="659"/>
      <c r="DD41" s="632" t="s">
        <v>276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4581034</v>
      </c>
      <c r="CS42" s="624"/>
      <c r="CT42" s="624"/>
      <c r="CU42" s="624"/>
      <c r="CV42" s="624"/>
      <c r="CW42" s="624"/>
      <c r="CX42" s="624"/>
      <c r="CY42" s="625"/>
      <c r="CZ42" s="657">
        <v>12.7</v>
      </c>
      <c r="DA42" s="706"/>
      <c r="DB42" s="706"/>
      <c r="DC42" s="707"/>
      <c r="DD42" s="632">
        <v>824949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124578</v>
      </c>
      <c r="CS43" s="655"/>
      <c r="CT43" s="655"/>
      <c r="CU43" s="655"/>
      <c r="CV43" s="655"/>
      <c r="CW43" s="655"/>
      <c r="CX43" s="655"/>
      <c r="CY43" s="656"/>
      <c r="CZ43" s="657">
        <v>0.3</v>
      </c>
      <c r="DA43" s="658"/>
      <c r="DB43" s="658"/>
      <c r="DC43" s="659"/>
      <c r="DD43" s="632">
        <v>102963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4576015</v>
      </c>
      <c r="CS44" s="624"/>
      <c r="CT44" s="624"/>
      <c r="CU44" s="624"/>
      <c r="CV44" s="624"/>
      <c r="CW44" s="624"/>
      <c r="CX44" s="624"/>
      <c r="CY44" s="625"/>
      <c r="CZ44" s="657">
        <v>12.7</v>
      </c>
      <c r="DA44" s="706"/>
      <c r="DB44" s="706"/>
      <c r="DC44" s="707"/>
      <c r="DD44" s="632">
        <v>819930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1887376</v>
      </c>
      <c r="CS45" s="655"/>
      <c r="CT45" s="655"/>
      <c r="CU45" s="655"/>
      <c r="CV45" s="655"/>
      <c r="CW45" s="655"/>
      <c r="CX45" s="655"/>
      <c r="CY45" s="656"/>
      <c r="CZ45" s="657">
        <v>5.3</v>
      </c>
      <c r="DA45" s="658"/>
      <c r="DB45" s="658"/>
      <c r="DC45" s="659"/>
      <c r="DD45" s="632">
        <v>73044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2483755</v>
      </c>
      <c r="CS46" s="624"/>
      <c r="CT46" s="624"/>
      <c r="CU46" s="624"/>
      <c r="CV46" s="624"/>
      <c r="CW46" s="624"/>
      <c r="CX46" s="624"/>
      <c r="CY46" s="625"/>
      <c r="CZ46" s="657">
        <v>6.9</v>
      </c>
      <c r="DA46" s="706"/>
      <c r="DB46" s="706"/>
      <c r="DC46" s="707"/>
      <c r="DD46" s="632">
        <v>716302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5019</v>
      </c>
      <c r="CS47" s="655"/>
      <c r="CT47" s="655"/>
      <c r="CU47" s="655"/>
      <c r="CV47" s="655"/>
      <c r="CW47" s="655"/>
      <c r="CX47" s="655"/>
      <c r="CY47" s="656"/>
      <c r="CZ47" s="657">
        <v>0</v>
      </c>
      <c r="DA47" s="658"/>
      <c r="DB47" s="658"/>
      <c r="DC47" s="659"/>
      <c r="DD47" s="632">
        <v>5019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35929780</v>
      </c>
      <c r="CS49" s="691"/>
      <c r="CT49" s="691"/>
      <c r="CU49" s="691"/>
      <c r="CV49" s="691"/>
      <c r="CW49" s="691"/>
      <c r="CX49" s="691"/>
      <c r="CY49" s="718"/>
      <c r="CZ49" s="719">
        <v>100</v>
      </c>
      <c r="DA49" s="720"/>
      <c r="DB49" s="720"/>
      <c r="DC49" s="721"/>
      <c r="DD49" s="722">
        <v>24315257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37055</v>
      </c>
      <c r="R7" s="753"/>
      <c r="S7" s="753"/>
      <c r="T7" s="753"/>
      <c r="U7" s="753"/>
      <c r="V7" s="753">
        <v>35977</v>
      </c>
      <c r="W7" s="753"/>
      <c r="X7" s="753"/>
      <c r="Y7" s="753"/>
      <c r="Z7" s="753"/>
      <c r="AA7" s="753">
        <f>Q7-V7</f>
        <v>1078</v>
      </c>
      <c r="AB7" s="753"/>
      <c r="AC7" s="753"/>
      <c r="AD7" s="753"/>
      <c r="AE7" s="754"/>
      <c r="AF7" s="755">
        <v>1051</v>
      </c>
      <c r="AG7" s="756"/>
      <c r="AH7" s="756"/>
      <c r="AI7" s="756"/>
      <c r="AJ7" s="757"/>
      <c r="AK7" s="791">
        <v>771</v>
      </c>
      <c r="AL7" s="792"/>
      <c r="AM7" s="792"/>
      <c r="AN7" s="792"/>
      <c r="AO7" s="792"/>
      <c r="AP7" s="792">
        <v>39082</v>
      </c>
      <c r="AQ7" s="792"/>
      <c r="AR7" s="792"/>
      <c r="AS7" s="792"/>
      <c r="AT7" s="792"/>
      <c r="AU7" s="793"/>
      <c r="AV7" s="793"/>
      <c r="AW7" s="793"/>
      <c r="AX7" s="793"/>
      <c r="AY7" s="794"/>
      <c r="AZ7" s="203"/>
      <c r="BA7" s="203"/>
      <c r="BB7" s="203"/>
      <c r="BC7" s="203"/>
      <c r="BD7" s="203"/>
      <c r="BE7" s="204"/>
      <c r="BF7" s="204"/>
      <c r="BG7" s="204"/>
      <c r="BH7" s="204"/>
      <c r="BI7" s="204"/>
      <c r="BJ7" s="204"/>
      <c r="BK7" s="204"/>
      <c r="BL7" s="204"/>
      <c r="BM7" s="204"/>
      <c r="BN7" s="204"/>
      <c r="BO7" s="204"/>
      <c r="BP7" s="204"/>
      <c r="BQ7" s="210">
        <v>1</v>
      </c>
      <c r="BR7" s="211"/>
      <c r="BS7" s="795" t="s">
        <v>557</v>
      </c>
      <c r="BT7" s="796"/>
      <c r="BU7" s="796"/>
      <c r="BV7" s="796"/>
      <c r="BW7" s="796"/>
      <c r="BX7" s="796"/>
      <c r="BY7" s="796"/>
      <c r="BZ7" s="796"/>
      <c r="CA7" s="796"/>
      <c r="CB7" s="796"/>
      <c r="CC7" s="796"/>
      <c r="CD7" s="796"/>
      <c r="CE7" s="796"/>
      <c r="CF7" s="796"/>
      <c r="CG7" s="797"/>
      <c r="CH7" s="788">
        <v>-2</v>
      </c>
      <c r="CI7" s="789"/>
      <c r="CJ7" s="789"/>
      <c r="CK7" s="789"/>
      <c r="CL7" s="790"/>
      <c r="CM7" s="788">
        <v>167</v>
      </c>
      <c r="CN7" s="789"/>
      <c r="CO7" s="789"/>
      <c r="CP7" s="789"/>
      <c r="CQ7" s="790"/>
      <c r="CR7" s="788">
        <v>100</v>
      </c>
      <c r="CS7" s="789"/>
      <c r="CT7" s="789"/>
      <c r="CU7" s="789"/>
      <c r="CV7" s="790"/>
      <c r="CW7" s="788" t="s">
        <v>559</v>
      </c>
      <c r="CX7" s="789"/>
      <c r="CY7" s="789"/>
      <c r="CZ7" s="789"/>
      <c r="DA7" s="790"/>
      <c r="DB7" s="788" t="s">
        <v>559</v>
      </c>
      <c r="DC7" s="789"/>
      <c r="DD7" s="789"/>
      <c r="DE7" s="789"/>
      <c r="DF7" s="790"/>
      <c r="DG7" s="788" t="s">
        <v>559</v>
      </c>
      <c r="DH7" s="789"/>
      <c r="DI7" s="789"/>
      <c r="DJ7" s="789"/>
      <c r="DK7" s="790"/>
      <c r="DL7" s="788" t="s">
        <v>559</v>
      </c>
      <c r="DM7" s="789"/>
      <c r="DN7" s="789"/>
      <c r="DO7" s="789"/>
      <c r="DP7" s="790"/>
      <c r="DQ7" s="788" t="s">
        <v>559</v>
      </c>
      <c r="DR7" s="789"/>
      <c r="DS7" s="789"/>
      <c r="DT7" s="789"/>
      <c r="DU7" s="790"/>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10</v>
      </c>
      <c r="R8" s="777"/>
      <c r="S8" s="777"/>
      <c r="T8" s="777"/>
      <c r="U8" s="777"/>
      <c r="V8" s="777">
        <v>4</v>
      </c>
      <c r="W8" s="777"/>
      <c r="X8" s="777"/>
      <c r="Y8" s="777"/>
      <c r="Z8" s="777"/>
      <c r="AA8" s="777">
        <v>7</v>
      </c>
      <c r="AB8" s="777"/>
      <c r="AC8" s="777"/>
      <c r="AD8" s="777"/>
      <c r="AE8" s="778"/>
      <c r="AF8" s="779">
        <v>7</v>
      </c>
      <c r="AG8" s="780"/>
      <c r="AH8" s="780"/>
      <c r="AI8" s="780"/>
      <c r="AJ8" s="781"/>
      <c r="AK8" s="782" t="s">
        <v>547</v>
      </c>
      <c r="AL8" s="782"/>
      <c r="AM8" s="782"/>
      <c r="AN8" s="782"/>
      <c r="AO8" s="782"/>
      <c r="AP8" s="782" t="s">
        <v>547</v>
      </c>
      <c r="AQ8" s="782"/>
      <c r="AR8" s="782"/>
      <c r="AS8" s="782"/>
      <c r="AT8" s="782"/>
      <c r="AU8" s="783"/>
      <c r="AV8" s="783"/>
      <c r="AW8" s="783"/>
      <c r="AX8" s="783"/>
      <c r="AY8" s="784"/>
      <c r="AZ8" s="203"/>
      <c r="BA8" s="203"/>
      <c r="BB8" s="203"/>
      <c r="BC8" s="203"/>
      <c r="BD8" s="203"/>
      <c r="BE8" s="204"/>
      <c r="BF8" s="204"/>
      <c r="BG8" s="204"/>
      <c r="BH8" s="204"/>
      <c r="BI8" s="204"/>
      <c r="BJ8" s="204"/>
      <c r="BK8" s="204"/>
      <c r="BL8" s="204"/>
      <c r="BM8" s="204"/>
      <c r="BN8" s="204"/>
      <c r="BO8" s="204"/>
      <c r="BP8" s="204"/>
      <c r="BQ8" s="213">
        <v>2</v>
      </c>
      <c r="BR8" s="214" t="s">
        <v>560</v>
      </c>
      <c r="BS8" s="785" t="s">
        <v>558</v>
      </c>
      <c r="BT8" s="786"/>
      <c r="BU8" s="786"/>
      <c r="BV8" s="786"/>
      <c r="BW8" s="786"/>
      <c r="BX8" s="786"/>
      <c r="BY8" s="786"/>
      <c r="BZ8" s="786"/>
      <c r="CA8" s="786"/>
      <c r="CB8" s="786"/>
      <c r="CC8" s="786"/>
      <c r="CD8" s="786"/>
      <c r="CE8" s="786"/>
      <c r="CF8" s="786"/>
      <c r="CG8" s="787"/>
      <c r="CH8" s="798">
        <v>123</v>
      </c>
      <c r="CI8" s="799"/>
      <c r="CJ8" s="799"/>
      <c r="CK8" s="799"/>
      <c r="CL8" s="800"/>
      <c r="CM8" s="798">
        <v>2618</v>
      </c>
      <c r="CN8" s="799"/>
      <c r="CO8" s="799"/>
      <c r="CP8" s="799"/>
      <c r="CQ8" s="800"/>
      <c r="CR8" s="798">
        <v>7</v>
      </c>
      <c r="CS8" s="799"/>
      <c r="CT8" s="799"/>
      <c r="CU8" s="799"/>
      <c r="CV8" s="800"/>
      <c r="CW8" s="798">
        <v>6</v>
      </c>
      <c r="CX8" s="799"/>
      <c r="CY8" s="799"/>
      <c r="CZ8" s="799"/>
      <c r="DA8" s="800"/>
      <c r="DB8" s="798">
        <v>235</v>
      </c>
      <c r="DC8" s="799"/>
      <c r="DD8" s="799"/>
      <c r="DE8" s="799"/>
      <c r="DF8" s="800"/>
      <c r="DG8" s="798">
        <v>2000</v>
      </c>
      <c r="DH8" s="799"/>
      <c r="DI8" s="799"/>
      <c r="DJ8" s="799"/>
      <c r="DK8" s="800"/>
      <c r="DL8" s="798" t="s">
        <v>559</v>
      </c>
      <c r="DM8" s="799"/>
      <c r="DN8" s="799"/>
      <c r="DO8" s="799"/>
      <c r="DP8" s="800"/>
      <c r="DQ8" s="798" t="s">
        <v>559</v>
      </c>
      <c r="DR8" s="799"/>
      <c r="DS8" s="799"/>
      <c r="DT8" s="799"/>
      <c r="DU8" s="800"/>
      <c r="DV8" s="801"/>
      <c r="DW8" s="802"/>
      <c r="DX8" s="802"/>
      <c r="DY8" s="802"/>
      <c r="DZ8" s="803"/>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804"/>
      <c r="AL9" s="782"/>
      <c r="AM9" s="782"/>
      <c r="AN9" s="782"/>
      <c r="AO9" s="782"/>
      <c r="AP9" s="782"/>
      <c r="AQ9" s="782"/>
      <c r="AR9" s="782"/>
      <c r="AS9" s="782"/>
      <c r="AT9" s="782"/>
      <c r="AU9" s="783"/>
      <c r="AV9" s="783"/>
      <c r="AW9" s="783"/>
      <c r="AX9" s="783"/>
      <c r="AY9" s="784"/>
      <c r="AZ9" s="203"/>
      <c r="BA9" s="203"/>
      <c r="BB9" s="203"/>
      <c r="BC9" s="203"/>
      <c r="BD9" s="203"/>
      <c r="BE9" s="204"/>
      <c r="BF9" s="204"/>
      <c r="BG9" s="204"/>
      <c r="BH9" s="204"/>
      <c r="BI9" s="204"/>
      <c r="BJ9" s="204"/>
      <c r="BK9" s="204"/>
      <c r="BL9" s="204"/>
      <c r="BM9" s="204"/>
      <c r="BN9" s="204"/>
      <c r="BO9" s="204"/>
      <c r="BP9" s="204"/>
      <c r="BQ9" s="213">
        <v>3</v>
      </c>
      <c r="BR9" s="214"/>
      <c r="BS9" s="785"/>
      <c r="BT9" s="786"/>
      <c r="BU9" s="786"/>
      <c r="BV9" s="786"/>
      <c r="BW9" s="786"/>
      <c r="BX9" s="786"/>
      <c r="BY9" s="786"/>
      <c r="BZ9" s="786"/>
      <c r="CA9" s="786"/>
      <c r="CB9" s="786"/>
      <c r="CC9" s="786"/>
      <c r="CD9" s="786"/>
      <c r="CE9" s="786"/>
      <c r="CF9" s="786"/>
      <c r="CG9" s="787"/>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804"/>
      <c r="AL10" s="782"/>
      <c r="AM10" s="782"/>
      <c r="AN10" s="782"/>
      <c r="AO10" s="782"/>
      <c r="AP10" s="782"/>
      <c r="AQ10" s="782"/>
      <c r="AR10" s="782"/>
      <c r="AS10" s="782"/>
      <c r="AT10" s="782"/>
      <c r="AU10" s="783"/>
      <c r="AV10" s="783"/>
      <c r="AW10" s="783"/>
      <c r="AX10" s="783"/>
      <c r="AY10" s="784"/>
      <c r="AZ10" s="203"/>
      <c r="BA10" s="203"/>
      <c r="BB10" s="203"/>
      <c r="BC10" s="203"/>
      <c r="BD10" s="203"/>
      <c r="BE10" s="204"/>
      <c r="BF10" s="204"/>
      <c r="BG10" s="204"/>
      <c r="BH10" s="204"/>
      <c r="BI10" s="204"/>
      <c r="BJ10" s="204"/>
      <c r="BK10" s="204"/>
      <c r="BL10" s="204"/>
      <c r="BM10" s="204"/>
      <c r="BN10" s="204"/>
      <c r="BO10" s="204"/>
      <c r="BP10" s="204"/>
      <c r="BQ10" s="213">
        <v>4</v>
      </c>
      <c r="BR10" s="214"/>
      <c r="BS10" s="785"/>
      <c r="BT10" s="786"/>
      <c r="BU10" s="786"/>
      <c r="BV10" s="786"/>
      <c r="BW10" s="786"/>
      <c r="BX10" s="786"/>
      <c r="BY10" s="786"/>
      <c r="BZ10" s="786"/>
      <c r="CA10" s="786"/>
      <c r="CB10" s="786"/>
      <c r="CC10" s="786"/>
      <c r="CD10" s="786"/>
      <c r="CE10" s="786"/>
      <c r="CF10" s="786"/>
      <c r="CG10" s="787"/>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804"/>
      <c r="AL11" s="782"/>
      <c r="AM11" s="782"/>
      <c r="AN11" s="782"/>
      <c r="AO11" s="782"/>
      <c r="AP11" s="782"/>
      <c r="AQ11" s="782"/>
      <c r="AR11" s="782"/>
      <c r="AS11" s="782"/>
      <c r="AT11" s="782"/>
      <c r="AU11" s="783"/>
      <c r="AV11" s="783"/>
      <c r="AW11" s="783"/>
      <c r="AX11" s="783"/>
      <c r="AY11" s="784"/>
      <c r="AZ11" s="203"/>
      <c r="BA11" s="203"/>
      <c r="BB11" s="203"/>
      <c r="BC11" s="203"/>
      <c r="BD11" s="203"/>
      <c r="BE11" s="204"/>
      <c r="BF11" s="204"/>
      <c r="BG11" s="204"/>
      <c r="BH11" s="204"/>
      <c r="BI11" s="204"/>
      <c r="BJ11" s="204"/>
      <c r="BK11" s="204"/>
      <c r="BL11" s="204"/>
      <c r="BM11" s="204"/>
      <c r="BN11" s="204"/>
      <c r="BO11" s="204"/>
      <c r="BP11" s="204"/>
      <c r="BQ11" s="213">
        <v>5</v>
      </c>
      <c r="BR11" s="214"/>
      <c r="BS11" s="785"/>
      <c r="BT11" s="786"/>
      <c r="BU11" s="786"/>
      <c r="BV11" s="786"/>
      <c r="BW11" s="786"/>
      <c r="BX11" s="786"/>
      <c r="BY11" s="786"/>
      <c r="BZ11" s="786"/>
      <c r="CA11" s="786"/>
      <c r="CB11" s="786"/>
      <c r="CC11" s="786"/>
      <c r="CD11" s="786"/>
      <c r="CE11" s="786"/>
      <c r="CF11" s="786"/>
      <c r="CG11" s="787"/>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804"/>
      <c r="AL12" s="782"/>
      <c r="AM12" s="782"/>
      <c r="AN12" s="782"/>
      <c r="AO12" s="782"/>
      <c r="AP12" s="782"/>
      <c r="AQ12" s="782"/>
      <c r="AR12" s="782"/>
      <c r="AS12" s="782"/>
      <c r="AT12" s="782"/>
      <c r="AU12" s="783"/>
      <c r="AV12" s="783"/>
      <c r="AW12" s="783"/>
      <c r="AX12" s="783"/>
      <c r="AY12" s="784"/>
      <c r="AZ12" s="203"/>
      <c r="BA12" s="203"/>
      <c r="BB12" s="203"/>
      <c r="BC12" s="203"/>
      <c r="BD12" s="203"/>
      <c r="BE12" s="204"/>
      <c r="BF12" s="204"/>
      <c r="BG12" s="204"/>
      <c r="BH12" s="204"/>
      <c r="BI12" s="204"/>
      <c r="BJ12" s="204"/>
      <c r="BK12" s="204"/>
      <c r="BL12" s="204"/>
      <c r="BM12" s="204"/>
      <c r="BN12" s="204"/>
      <c r="BO12" s="204"/>
      <c r="BP12" s="204"/>
      <c r="BQ12" s="213">
        <v>6</v>
      </c>
      <c r="BR12" s="214"/>
      <c r="BS12" s="785"/>
      <c r="BT12" s="786"/>
      <c r="BU12" s="786"/>
      <c r="BV12" s="786"/>
      <c r="BW12" s="786"/>
      <c r="BX12" s="786"/>
      <c r="BY12" s="786"/>
      <c r="BZ12" s="786"/>
      <c r="CA12" s="786"/>
      <c r="CB12" s="786"/>
      <c r="CC12" s="786"/>
      <c r="CD12" s="786"/>
      <c r="CE12" s="786"/>
      <c r="CF12" s="786"/>
      <c r="CG12" s="787"/>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804"/>
      <c r="AL13" s="782"/>
      <c r="AM13" s="782"/>
      <c r="AN13" s="782"/>
      <c r="AO13" s="782"/>
      <c r="AP13" s="782"/>
      <c r="AQ13" s="782"/>
      <c r="AR13" s="782"/>
      <c r="AS13" s="782"/>
      <c r="AT13" s="782"/>
      <c r="AU13" s="783"/>
      <c r="AV13" s="783"/>
      <c r="AW13" s="783"/>
      <c r="AX13" s="783"/>
      <c r="AY13" s="784"/>
      <c r="AZ13" s="203"/>
      <c r="BA13" s="203"/>
      <c r="BB13" s="203"/>
      <c r="BC13" s="203"/>
      <c r="BD13" s="203"/>
      <c r="BE13" s="204"/>
      <c r="BF13" s="204"/>
      <c r="BG13" s="204"/>
      <c r="BH13" s="204"/>
      <c r="BI13" s="204"/>
      <c r="BJ13" s="204"/>
      <c r="BK13" s="204"/>
      <c r="BL13" s="204"/>
      <c r="BM13" s="204"/>
      <c r="BN13" s="204"/>
      <c r="BO13" s="204"/>
      <c r="BP13" s="204"/>
      <c r="BQ13" s="213">
        <v>7</v>
      </c>
      <c r="BR13" s="214"/>
      <c r="BS13" s="785"/>
      <c r="BT13" s="786"/>
      <c r="BU13" s="786"/>
      <c r="BV13" s="786"/>
      <c r="BW13" s="786"/>
      <c r="BX13" s="786"/>
      <c r="BY13" s="786"/>
      <c r="BZ13" s="786"/>
      <c r="CA13" s="786"/>
      <c r="CB13" s="786"/>
      <c r="CC13" s="786"/>
      <c r="CD13" s="786"/>
      <c r="CE13" s="786"/>
      <c r="CF13" s="786"/>
      <c r="CG13" s="787"/>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804"/>
      <c r="AL14" s="782"/>
      <c r="AM14" s="782"/>
      <c r="AN14" s="782"/>
      <c r="AO14" s="782"/>
      <c r="AP14" s="782"/>
      <c r="AQ14" s="782"/>
      <c r="AR14" s="782"/>
      <c r="AS14" s="782"/>
      <c r="AT14" s="782"/>
      <c r="AU14" s="783"/>
      <c r="AV14" s="783"/>
      <c r="AW14" s="783"/>
      <c r="AX14" s="783"/>
      <c r="AY14" s="784"/>
      <c r="AZ14" s="203"/>
      <c r="BA14" s="203"/>
      <c r="BB14" s="203"/>
      <c r="BC14" s="203"/>
      <c r="BD14" s="203"/>
      <c r="BE14" s="204"/>
      <c r="BF14" s="204"/>
      <c r="BG14" s="204"/>
      <c r="BH14" s="204"/>
      <c r="BI14" s="204"/>
      <c r="BJ14" s="204"/>
      <c r="BK14" s="204"/>
      <c r="BL14" s="204"/>
      <c r="BM14" s="204"/>
      <c r="BN14" s="204"/>
      <c r="BO14" s="204"/>
      <c r="BP14" s="204"/>
      <c r="BQ14" s="213">
        <v>8</v>
      </c>
      <c r="BR14" s="214"/>
      <c r="BS14" s="785"/>
      <c r="BT14" s="786"/>
      <c r="BU14" s="786"/>
      <c r="BV14" s="786"/>
      <c r="BW14" s="786"/>
      <c r="BX14" s="786"/>
      <c r="BY14" s="786"/>
      <c r="BZ14" s="786"/>
      <c r="CA14" s="786"/>
      <c r="CB14" s="786"/>
      <c r="CC14" s="786"/>
      <c r="CD14" s="786"/>
      <c r="CE14" s="786"/>
      <c r="CF14" s="786"/>
      <c r="CG14" s="787"/>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804"/>
      <c r="AL15" s="782"/>
      <c r="AM15" s="782"/>
      <c r="AN15" s="782"/>
      <c r="AO15" s="782"/>
      <c r="AP15" s="782"/>
      <c r="AQ15" s="782"/>
      <c r="AR15" s="782"/>
      <c r="AS15" s="782"/>
      <c r="AT15" s="782"/>
      <c r="AU15" s="783"/>
      <c r="AV15" s="783"/>
      <c r="AW15" s="783"/>
      <c r="AX15" s="783"/>
      <c r="AY15" s="784"/>
      <c r="AZ15" s="203"/>
      <c r="BA15" s="203"/>
      <c r="BB15" s="203"/>
      <c r="BC15" s="203"/>
      <c r="BD15" s="203"/>
      <c r="BE15" s="204"/>
      <c r="BF15" s="204"/>
      <c r="BG15" s="204"/>
      <c r="BH15" s="204"/>
      <c r="BI15" s="204"/>
      <c r="BJ15" s="204"/>
      <c r="BK15" s="204"/>
      <c r="BL15" s="204"/>
      <c r="BM15" s="204"/>
      <c r="BN15" s="204"/>
      <c r="BO15" s="204"/>
      <c r="BP15" s="204"/>
      <c r="BQ15" s="213">
        <v>9</v>
      </c>
      <c r="BR15" s="214"/>
      <c r="BS15" s="785"/>
      <c r="BT15" s="786"/>
      <c r="BU15" s="786"/>
      <c r="BV15" s="786"/>
      <c r="BW15" s="786"/>
      <c r="BX15" s="786"/>
      <c r="BY15" s="786"/>
      <c r="BZ15" s="786"/>
      <c r="CA15" s="786"/>
      <c r="CB15" s="786"/>
      <c r="CC15" s="786"/>
      <c r="CD15" s="786"/>
      <c r="CE15" s="786"/>
      <c r="CF15" s="786"/>
      <c r="CG15" s="787"/>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804"/>
      <c r="AL16" s="782"/>
      <c r="AM16" s="782"/>
      <c r="AN16" s="782"/>
      <c r="AO16" s="782"/>
      <c r="AP16" s="782"/>
      <c r="AQ16" s="782"/>
      <c r="AR16" s="782"/>
      <c r="AS16" s="782"/>
      <c r="AT16" s="782"/>
      <c r="AU16" s="783"/>
      <c r="AV16" s="783"/>
      <c r="AW16" s="783"/>
      <c r="AX16" s="783"/>
      <c r="AY16" s="784"/>
      <c r="AZ16" s="203"/>
      <c r="BA16" s="203"/>
      <c r="BB16" s="203"/>
      <c r="BC16" s="203"/>
      <c r="BD16" s="203"/>
      <c r="BE16" s="204"/>
      <c r="BF16" s="204"/>
      <c r="BG16" s="204"/>
      <c r="BH16" s="204"/>
      <c r="BI16" s="204"/>
      <c r="BJ16" s="204"/>
      <c r="BK16" s="204"/>
      <c r="BL16" s="204"/>
      <c r="BM16" s="204"/>
      <c r="BN16" s="204"/>
      <c r="BO16" s="204"/>
      <c r="BP16" s="204"/>
      <c r="BQ16" s="213">
        <v>10</v>
      </c>
      <c r="BR16" s="214"/>
      <c r="BS16" s="785"/>
      <c r="BT16" s="786"/>
      <c r="BU16" s="786"/>
      <c r="BV16" s="786"/>
      <c r="BW16" s="786"/>
      <c r="BX16" s="786"/>
      <c r="BY16" s="786"/>
      <c r="BZ16" s="786"/>
      <c r="CA16" s="786"/>
      <c r="CB16" s="786"/>
      <c r="CC16" s="786"/>
      <c r="CD16" s="786"/>
      <c r="CE16" s="786"/>
      <c r="CF16" s="786"/>
      <c r="CG16" s="787"/>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804"/>
      <c r="AL17" s="782"/>
      <c r="AM17" s="782"/>
      <c r="AN17" s="782"/>
      <c r="AO17" s="782"/>
      <c r="AP17" s="782"/>
      <c r="AQ17" s="782"/>
      <c r="AR17" s="782"/>
      <c r="AS17" s="782"/>
      <c r="AT17" s="782"/>
      <c r="AU17" s="783"/>
      <c r="AV17" s="783"/>
      <c r="AW17" s="783"/>
      <c r="AX17" s="783"/>
      <c r="AY17" s="784"/>
      <c r="AZ17" s="203"/>
      <c r="BA17" s="203"/>
      <c r="BB17" s="203"/>
      <c r="BC17" s="203"/>
      <c r="BD17" s="203"/>
      <c r="BE17" s="204"/>
      <c r="BF17" s="204"/>
      <c r="BG17" s="204"/>
      <c r="BH17" s="204"/>
      <c r="BI17" s="204"/>
      <c r="BJ17" s="204"/>
      <c r="BK17" s="204"/>
      <c r="BL17" s="204"/>
      <c r="BM17" s="204"/>
      <c r="BN17" s="204"/>
      <c r="BO17" s="204"/>
      <c r="BP17" s="204"/>
      <c r="BQ17" s="213">
        <v>11</v>
      </c>
      <c r="BR17" s="214"/>
      <c r="BS17" s="785"/>
      <c r="BT17" s="786"/>
      <c r="BU17" s="786"/>
      <c r="BV17" s="786"/>
      <c r="BW17" s="786"/>
      <c r="BX17" s="786"/>
      <c r="BY17" s="786"/>
      <c r="BZ17" s="786"/>
      <c r="CA17" s="786"/>
      <c r="CB17" s="786"/>
      <c r="CC17" s="786"/>
      <c r="CD17" s="786"/>
      <c r="CE17" s="786"/>
      <c r="CF17" s="786"/>
      <c r="CG17" s="787"/>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804"/>
      <c r="AL18" s="782"/>
      <c r="AM18" s="782"/>
      <c r="AN18" s="782"/>
      <c r="AO18" s="782"/>
      <c r="AP18" s="782"/>
      <c r="AQ18" s="782"/>
      <c r="AR18" s="782"/>
      <c r="AS18" s="782"/>
      <c r="AT18" s="782"/>
      <c r="AU18" s="783"/>
      <c r="AV18" s="783"/>
      <c r="AW18" s="783"/>
      <c r="AX18" s="783"/>
      <c r="AY18" s="784"/>
      <c r="AZ18" s="203"/>
      <c r="BA18" s="203"/>
      <c r="BB18" s="203"/>
      <c r="BC18" s="203"/>
      <c r="BD18" s="203"/>
      <c r="BE18" s="204"/>
      <c r="BF18" s="204"/>
      <c r="BG18" s="204"/>
      <c r="BH18" s="204"/>
      <c r="BI18" s="204"/>
      <c r="BJ18" s="204"/>
      <c r="BK18" s="204"/>
      <c r="BL18" s="204"/>
      <c r="BM18" s="204"/>
      <c r="BN18" s="204"/>
      <c r="BO18" s="204"/>
      <c r="BP18" s="204"/>
      <c r="BQ18" s="213">
        <v>12</v>
      </c>
      <c r="BR18" s="214"/>
      <c r="BS18" s="785"/>
      <c r="BT18" s="786"/>
      <c r="BU18" s="786"/>
      <c r="BV18" s="786"/>
      <c r="BW18" s="786"/>
      <c r="BX18" s="786"/>
      <c r="BY18" s="786"/>
      <c r="BZ18" s="786"/>
      <c r="CA18" s="786"/>
      <c r="CB18" s="786"/>
      <c r="CC18" s="786"/>
      <c r="CD18" s="786"/>
      <c r="CE18" s="786"/>
      <c r="CF18" s="786"/>
      <c r="CG18" s="787"/>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804"/>
      <c r="AL19" s="782"/>
      <c r="AM19" s="782"/>
      <c r="AN19" s="782"/>
      <c r="AO19" s="782"/>
      <c r="AP19" s="782"/>
      <c r="AQ19" s="782"/>
      <c r="AR19" s="782"/>
      <c r="AS19" s="782"/>
      <c r="AT19" s="782"/>
      <c r="AU19" s="783"/>
      <c r="AV19" s="783"/>
      <c r="AW19" s="783"/>
      <c r="AX19" s="783"/>
      <c r="AY19" s="784"/>
      <c r="AZ19" s="203"/>
      <c r="BA19" s="203"/>
      <c r="BB19" s="203"/>
      <c r="BC19" s="203"/>
      <c r="BD19" s="203"/>
      <c r="BE19" s="204"/>
      <c r="BF19" s="204"/>
      <c r="BG19" s="204"/>
      <c r="BH19" s="204"/>
      <c r="BI19" s="204"/>
      <c r="BJ19" s="204"/>
      <c r="BK19" s="204"/>
      <c r="BL19" s="204"/>
      <c r="BM19" s="204"/>
      <c r="BN19" s="204"/>
      <c r="BO19" s="204"/>
      <c r="BP19" s="204"/>
      <c r="BQ19" s="213">
        <v>13</v>
      </c>
      <c r="BR19" s="214"/>
      <c r="BS19" s="785"/>
      <c r="BT19" s="786"/>
      <c r="BU19" s="786"/>
      <c r="BV19" s="786"/>
      <c r="BW19" s="786"/>
      <c r="BX19" s="786"/>
      <c r="BY19" s="786"/>
      <c r="BZ19" s="786"/>
      <c r="CA19" s="786"/>
      <c r="CB19" s="786"/>
      <c r="CC19" s="786"/>
      <c r="CD19" s="786"/>
      <c r="CE19" s="786"/>
      <c r="CF19" s="786"/>
      <c r="CG19" s="787"/>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804"/>
      <c r="AL20" s="782"/>
      <c r="AM20" s="782"/>
      <c r="AN20" s="782"/>
      <c r="AO20" s="782"/>
      <c r="AP20" s="782"/>
      <c r="AQ20" s="782"/>
      <c r="AR20" s="782"/>
      <c r="AS20" s="782"/>
      <c r="AT20" s="782"/>
      <c r="AU20" s="783"/>
      <c r="AV20" s="783"/>
      <c r="AW20" s="783"/>
      <c r="AX20" s="783"/>
      <c r="AY20" s="784"/>
      <c r="AZ20" s="203"/>
      <c r="BA20" s="203"/>
      <c r="BB20" s="203"/>
      <c r="BC20" s="203"/>
      <c r="BD20" s="203"/>
      <c r="BE20" s="204"/>
      <c r="BF20" s="204"/>
      <c r="BG20" s="204"/>
      <c r="BH20" s="204"/>
      <c r="BI20" s="204"/>
      <c r="BJ20" s="204"/>
      <c r="BK20" s="204"/>
      <c r="BL20" s="204"/>
      <c r="BM20" s="204"/>
      <c r="BN20" s="204"/>
      <c r="BO20" s="204"/>
      <c r="BP20" s="204"/>
      <c r="BQ20" s="213">
        <v>14</v>
      </c>
      <c r="BR20" s="214"/>
      <c r="BS20" s="785"/>
      <c r="BT20" s="786"/>
      <c r="BU20" s="786"/>
      <c r="BV20" s="786"/>
      <c r="BW20" s="786"/>
      <c r="BX20" s="786"/>
      <c r="BY20" s="786"/>
      <c r="BZ20" s="786"/>
      <c r="CA20" s="786"/>
      <c r="CB20" s="786"/>
      <c r="CC20" s="786"/>
      <c r="CD20" s="786"/>
      <c r="CE20" s="786"/>
      <c r="CF20" s="786"/>
      <c r="CG20" s="787"/>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804"/>
      <c r="AL21" s="782"/>
      <c r="AM21" s="782"/>
      <c r="AN21" s="782"/>
      <c r="AO21" s="782"/>
      <c r="AP21" s="782"/>
      <c r="AQ21" s="782"/>
      <c r="AR21" s="782"/>
      <c r="AS21" s="782"/>
      <c r="AT21" s="782"/>
      <c r="AU21" s="783"/>
      <c r="AV21" s="783"/>
      <c r="AW21" s="783"/>
      <c r="AX21" s="783"/>
      <c r="AY21" s="784"/>
      <c r="AZ21" s="203"/>
      <c r="BA21" s="203"/>
      <c r="BB21" s="203"/>
      <c r="BC21" s="203"/>
      <c r="BD21" s="203"/>
      <c r="BE21" s="204"/>
      <c r="BF21" s="204"/>
      <c r="BG21" s="204"/>
      <c r="BH21" s="204"/>
      <c r="BI21" s="204"/>
      <c r="BJ21" s="204"/>
      <c r="BK21" s="204"/>
      <c r="BL21" s="204"/>
      <c r="BM21" s="204"/>
      <c r="BN21" s="204"/>
      <c r="BO21" s="204"/>
      <c r="BP21" s="204"/>
      <c r="BQ21" s="213">
        <v>15</v>
      </c>
      <c r="BR21" s="214"/>
      <c r="BS21" s="785"/>
      <c r="BT21" s="786"/>
      <c r="BU21" s="786"/>
      <c r="BV21" s="786"/>
      <c r="BW21" s="786"/>
      <c r="BX21" s="786"/>
      <c r="BY21" s="786"/>
      <c r="BZ21" s="786"/>
      <c r="CA21" s="786"/>
      <c r="CB21" s="786"/>
      <c r="CC21" s="786"/>
      <c r="CD21" s="786"/>
      <c r="CE21" s="786"/>
      <c r="CF21" s="786"/>
      <c r="CG21" s="787"/>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5"/>
      <c r="BT22" s="786"/>
      <c r="BU22" s="786"/>
      <c r="BV22" s="786"/>
      <c r="BW22" s="786"/>
      <c r="BX22" s="786"/>
      <c r="BY22" s="786"/>
      <c r="BZ22" s="786"/>
      <c r="CA22" s="786"/>
      <c r="CB22" s="786"/>
      <c r="CC22" s="786"/>
      <c r="CD22" s="786"/>
      <c r="CE22" s="786"/>
      <c r="CF22" s="786"/>
      <c r="CG22" s="787"/>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37014</v>
      </c>
      <c r="R23" s="812"/>
      <c r="S23" s="812"/>
      <c r="T23" s="812"/>
      <c r="U23" s="812"/>
      <c r="V23" s="812">
        <v>35930</v>
      </c>
      <c r="W23" s="812"/>
      <c r="X23" s="812"/>
      <c r="Y23" s="812"/>
      <c r="Z23" s="812"/>
      <c r="AA23" s="812">
        <v>1085</v>
      </c>
      <c r="AB23" s="812"/>
      <c r="AC23" s="812"/>
      <c r="AD23" s="812"/>
      <c r="AE23" s="813"/>
      <c r="AF23" s="814">
        <v>1058</v>
      </c>
      <c r="AG23" s="812"/>
      <c r="AH23" s="812"/>
      <c r="AI23" s="812"/>
      <c r="AJ23" s="815"/>
      <c r="AK23" s="816"/>
      <c r="AL23" s="817"/>
      <c r="AM23" s="817"/>
      <c r="AN23" s="817"/>
      <c r="AO23" s="817"/>
      <c r="AP23" s="812">
        <v>39082</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5"/>
      <c r="BT23" s="786"/>
      <c r="BU23" s="786"/>
      <c r="BV23" s="786"/>
      <c r="BW23" s="786"/>
      <c r="BX23" s="786"/>
      <c r="BY23" s="786"/>
      <c r="BZ23" s="786"/>
      <c r="CA23" s="786"/>
      <c r="CB23" s="786"/>
      <c r="CC23" s="786"/>
      <c r="CD23" s="786"/>
      <c r="CE23" s="786"/>
      <c r="CF23" s="786"/>
      <c r="CG23" s="787"/>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5"/>
      <c r="BT24" s="786"/>
      <c r="BU24" s="786"/>
      <c r="BV24" s="786"/>
      <c r="BW24" s="786"/>
      <c r="BX24" s="786"/>
      <c r="BY24" s="786"/>
      <c r="BZ24" s="786"/>
      <c r="CA24" s="786"/>
      <c r="CB24" s="786"/>
      <c r="CC24" s="786"/>
      <c r="CD24" s="786"/>
      <c r="CE24" s="786"/>
      <c r="CF24" s="786"/>
      <c r="CG24" s="787"/>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5"/>
      <c r="BT25" s="786"/>
      <c r="BU25" s="786"/>
      <c r="BV25" s="786"/>
      <c r="BW25" s="786"/>
      <c r="BX25" s="786"/>
      <c r="BY25" s="786"/>
      <c r="BZ25" s="786"/>
      <c r="CA25" s="786"/>
      <c r="CB25" s="786"/>
      <c r="CC25" s="786"/>
      <c r="CD25" s="786"/>
      <c r="CE25" s="786"/>
      <c r="CF25" s="786"/>
      <c r="CG25" s="787"/>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5"/>
      <c r="BT26" s="786"/>
      <c r="BU26" s="786"/>
      <c r="BV26" s="786"/>
      <c r="BW26" s="786"/>
      <c r="BX26" s="786"/>
      <c r="BY26" s="786"/>
      <c r="BZ26" s="786"/>
      <c r="CA26" s="786"/>
      <c r="CB26" s="786"/>
      <c r="CC26" s="786"/>
      <c r="CD26" s="786"/>
      <c r="CE26" s="786"/>
      <c r="CF26" s="786"/>
      <c r="CG26" s="787"/>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5"/>
      <c r="BT27" s="786"/>
      <c r="BU27" s="786"/>
      <c r="BV27" s="786"/>
      <c r="BW27" s="786"/>
      <c r="BX27" s="786"/>
      <c r="BY27" s="786"/>
      <c r="BZ27" s="786"/>
      <c r="CA27" s="786"/>
      <c r="CB27" s="786"/>
      <c r="CC27" s="786"/>
      <c r="CD27" s="786"/>
      <c r="CE27" s="786"/>
      <c r="CF27" s="786"/>
      <c r="CG27" s="787"/>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14345</v>
      </c>
      <c r="R28" s="841"/>
      <c r="S28" s="841"/>
      <c r="T28" s="841"/>
      <c r="U28" s="841"/>
      <c r="V28" s="841">
        <v>14039</v>
      </c>
      <c r="W28" s="841"/>
      <c r="X28" s="841"/>
      <c r="Y28" s="841"/>
      <c r="Z28" s="841"/>
      <c r="AA28" s="841">
        <v>305</v>
      </c>
      <c r="AB28" s="841"/>
      <c r="AC28" s="841"/>
      <c r="AD28" s="841"/>
      <c r="AE28" s="842"/>
      <c r="AF28" s="843">
        <v>305</v>
      </c>
      <c r="AG28" s="841"/>
      <c r="AH28" s="841"/>
      <c r="AI28" s="841"/>
      <c r="AJ28" s="844"/>
      <c r="AK28" s="845">
        <v>1272</v>
      </c>
      <c r="AL28" s="836"/>
      <c r="AM28" s="836"/>
      <c r="AN28" s="836"/>
      <c r="AO28" s="836"/>
      <c r="AP28" s="836" t="s">
        <v>546</v>
      </c>
      <c r="AQ28" s="836"/>
      <c r="AR28" s="836"/>
      <c r="AS28" s="836"/>
      <c r="AT28" s="836"/>
      <c r="AU28" s="836" t="s">
        <v>546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5"/>
      <c r="BT28" s="786"/>
      <c r="BU28" s="786"/>
      <c r="BV28" s="786"/>
      <c r="BW28" s="786"/>
      <c r="BX28" s="786"/>
      <c r="BY28" s="786"/>
      <c r="BZ28" s="786"/>
      <c r="CA28" s="786"/>
      <c r="CB28" s="786"/>
      <c r="CC28" s="786"/>
      <c r="CD28" s="786"/>
      <c r="CE28" s="786"/>
      <c r="CF28" s="786"/>
      <c r="CG28" s="787"/>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7038</v>
      </c>
      <c r="R29" s="777"/>
      <c r="S29" s="777"/>
      <c r="T29" s="777"/>
      <c r="U29" s="777"/>
      <c r="V29" s="777">
        <v>6886</v>
      </c>
      <c r="W29" s="777"/>
      <c r="X29" s="777"/>
      <c r="Y29" s="777"/>
      <c r="Z29" s="777"/>
      <c r="AA29" s="777">
        <v>151</v>
      </c>
      <c r="AB29" s="777"/>
      <c r="AC29" s="777"/>
      <c r="AD29" s="777"/>
      <c r="AE29" s="778"/>
      <c r="AF29" s="779">
        <v>151</v>
      </c>
      <c r="AG29" s="780"/>
      <c r="AH29" s="780"/>
      <c r="AI29" s="780"/>
      <c r="AJ29" s="781"/>
      <c r="AK29" s="848">
        <v>1123</v>
      </c>
      <c r="AL29" s="849"/>
      <c r="AM29" s="849"/>
      <c r="AN29" s="849"/>
      <c r="AO29" s="849"/>
      <c r="AP29" s="849" t="s">
        <v>546</v>
      </c>
      <c r="AQ29" s="849"/>
      <c r="AR29" s="849"/>
      <c r="AS29" s="849"/>
      <c r="AT29" s="849"/>
      <c r="AU29" s="849" t="s">
        <v>546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5"/>
      <c r="BT29" s="786"/>
      <c r="BU29" s="786"/>
      <c r="BV29" s="786"/>
      <c r="BW29" s="786"/>
      <c r="BX29" s="786"/>
      <c r="BY29" s="786"/>
      <c r="BZ29" s="786"/>
      <c r="CA29" s="786"/>
      <c r="CB29" s="786"/>
      <c r="CC29" s="786"/>
      <c r="CD29" s="786"/>
      <c r="CE29" s="786"/>
      <c r="CF29" s="786"/>
      <c r="CG29" s="787"/>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1124</v>
      </c>
      <c r="R30" s="777"/>
      <c r="S30" s="777"/>
      <c r="T30" s="777"/>
      <c r="U30" s="777"/>
      <c r="V30" s="777">
        <v>1108</v>
      </c>
      <c r="W30" s="777"/>
      <c r="X30" s="777"/>
      <c r="Y30" s="777"/>
      <c r="Z30" s="777"/>
      <c r="AA30" s="777">
        <v>16</v>
      </c>
      <c r="AB30" s="777"/>
      <c r="AC30" s="777"/>
      <c r="AD30" s="777"/>
      <c r="AE30" s="778"/>
      <c r="AF30" s="779">
        <v>16</v>
      </c>
      <c r="AG30" s="780"/>
      <c r="AH30" s="780"/>
      <c r="AI30" s="780"/>
      <c r="AJ30" s="781"/>
      <c r="AK30" s="848">
        <v>163</v>
      </c>
      <c r="AL30" s="849"/>
      <c r="AM30" s="849"/>
      <c r="AN30" s="849"/>
      <c r="AO30" s="849"/>
      <c r="AP30" s="849" t="s">
        <v>546</v>
      </c>
      <c r="AQ30" s="849"/>
      <c r="AR30" s="849"/>
      <c r="AS30" s="849"/>
      <c r="AT30" s="849"/>
      <c r="AU30" s="849" t="s">
        <v>546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5"/>
      <c r="BT30" s="786"/>
      <c r="BU30" s="786"/>
      <c r="BV30" s="786"/>
      <c r="BW30" s="786"/>
      <c r="BX30" s="786"/>
      <c r="BY30" s="786"/>
      <c r="BZ30" s="786"/>
      <c r="CA30" s="786"/>
      <c r="CB30" s="786"/>
      <c r="CC30" s="786"/>
      <c r="CD30" s="786"/>
      <c r="CE30" s="786"/>
      <c r="CF30" s="786"/>
      <c r="CG30" s="787"/>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66</v>
      </c>
      <c r="R31" s="777"/>
      <c r="S31" s="777"/>
      <c r="T31" s="777"/>
      <c r="U31" s="777"/>
      <c r="V31" s="777">
        <v>53</v>
      </c>
      <c r="W31" s="777"/>
      <c r="X31" s="777"/>
      <c r="Y31" s="777"/>
      <c r="Z31" s="777"/>
      <c r="AA31" s="777">
        <v>13</v>
      </c>
      <c r="AB31" s="777"/>
      <c r="AC31" s="777"/>
      <c r="AD31" s="777"/>
      <c r="AE31" s="778"/>
      <c r="AF31" s="779">
        <v>13</v>
      </c>
      <c r="AG31" s="780"/>
      <c r="AH31" s="780"/>
      <c r="AI31" s="780"/>
      <c r="AJ31" s="781"/>
      <c r="AK31" s="848" t="s">
        <v>546</v>
      </c>
      <c r="AL31" s="849"/>
      <c r="AM31" s="849"/>
      <c r="AN31" s="849"/>
      <c r="AO31" s="849"/>
      <c r="AP31" s="849" t="s">
        <v>546</v>
      </c>
      <c r="AQ31" s="849"/>
      <c r="AR31" s="849"/>
      <c r="AS31" s="849"/>
      <c r="AT31" s="849"/>
      <c r="AU31" s="849" t="s">
        <v>546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5"/>
      <c r="BT31" s="786"/>
      <c r="BU31" s="786"/>
      <c r="BV31" s="786"/>
      <c r="BW31" s="786"/>
      <c r="BX31" s="786"/>
      <c r="BY31" s="786"/>
      <c r="BZ31" s="786"/>
      <c r="CA31" s="786"/>
      <c r="CB31" s="786"/>
      <c r="CC31" s="786"/>
      <c r="CD31" s="786"/>
      <c r="CE31" s="786"/>
      <c r="CF31" s="786"/>
      <c r="CG31" s="787"/>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1266</v>
      </c>
      <c r="R32" s="777"/>
      <c r="S32" s="777"/>
      <c r="T32" s="777"/>
      <c r="U32" s="777"/>
      <c r="V32" s="777">
        <v>1275</v>
      </c>
      <c r="W32" s="777"/>
      <c r="X32" s="777"/>
      <c r="Y32" s="777"/>
      <c r="Z32" s="777"/>
      <c r="AA32" s="777">
        <v>-8</v>
      </c>
      <c r="AB32" s="777"/>
      <c r="AC32" s="777"/>
      <c r="AD32" s="777"/>
      <c r="AE32" s="778"/>
      <c r="AF32" s="779">
        <v>950</v>
      </c>
      <c r="AG32" s="780"/>
      <c r="AH32" s="780"/>
      <c r="AI32" s="780"/>
      <c r="AJ32" s="781"/>
      <c r="AK32" s="848">
        <v>18</v>
      </c>
      <c r="AL32" s="849"/>
      <c r="AM32" s="849"/>
      <c r="AN32" s="849"/>
      <c r="AO32" s="849"/>
      <c r="AP32" s="849">
        <v>3288</v>
      </c>
      <c r="AQ32" s="849"/>
      <c r="AR32" s="849"/>
      <c r="AS32" s="849"/>
      <c r="AT32" s="849"/>
      <c r="AU32" s="849">
        <v>7</v>
      </c>
      <c r="AV32" s="849"/>
      <c r="AW32" s="849"/>
      <c r="AX32" s="849"/>
      <c r="AY32" s="849"/>
      <c r="AZ32" s="850" t="s">
        <v>546</v>
      </c>
      <c r="BA32" s="850"/>
      <c r="BB32" s="850"/>
      <c r="BC32" s="850"/>
      <c r="BD32" s="850"/>
      <c r="BE32" s="846" t="s">
        <v>382</v>
      </c>
      <c r="BF32" s="846"/>
      <c r="BG32" s="846"/>
      <c r="BH32" s="846"/>
      <c r="BI32" s="847"/>
      <c r="BJ32" s="203"/>
      <c r="BK32" s="203"/>
      <c r="BL32" s="203"/>
      <c r="BM32" s="203"/>
      <c r="BN32" s="203"/>
      <c r="BO32" s="216"/>
      <c r="BP32" s="216"/>
      <c r="BQ32" s="213">
        <v>26</v>
      </c>
      <c r="BR32" s="214"/>
      <c r="BS32" s="785"/>
      <c r="BT32" s="786"/>
      <c r="BU32" s="786"/>
      <c r="BV32" s="786"/>
      <c r="BW32" s="786"/>
      <c r="BX32" s="786"/>
      <c r="BY32" s="786"/>
      <c r="BZ32" s="786"/>
      <c r="CA32" s="786"/>
      <c r="CB32" s="786"/>
      <c r="CC32" s="786"/>
      <c r="CD32" s="786"/>
      <c r="CE32" s="786"/>
      <c r="CF32" s="786"/>
      <c r="CG32" s="787"/>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3195</v>
      </c>
      <c r="R33" s="777"/>
      <c r="S33" s="777"/>
      <c r="T33" s="777"/>
      <c r="U33" s="777"/>
      <c r="V33" s="777">
        <v>3160</v>
      </c>
      <c r="W33" s="777"/>
      <c r="X33" s="777"/>
      <c r="Y33" s="777"/>
      <c r="Z33" s="777"/>
      <c r="AA33" s="777">
        <v>35</v>
      </c>
      <c r="AB33" s="777"/>
      <c r="AC33" s="777"/>
      <c r="AD33" s="777"/>
      <c r="AE33" s="778"/>
      <c r="AF33" s="779">
        <v>35</v>
      </c>
      <c r="AG33" s="780"/>
      <c r="AH33" s="780"/>
      <c r="AI33" s="780"/>
      <c r="AJ33" s="781"/>
      <c r="AK33" s="848">
        <v>786</v>
      </c>
      <c r="AL33" s="849"/>
      <c r="AM33" s="849"/>
      <c r="AN33" s="849"/>
      <c r="AO33" s="849"/>
      <c r="AP33" s="849">
        <v>18704</v>
      </c>
      <c r="AQ33" s="849"/>
      <c r="AR33" s="849"/>
      <c r="AS33" s="849"/>
      <c r="AT33" s="849"/>
      <c r="AU33" s="849">
        <v>9446</v>
      </c>
      <c r="AV33" s="849"/>
      <c r="AW33" s="849"/>
      <c r="AX33" s="849"/>
      <c r="AY33" s="849"/>
      <c r="AZ33" s="850" t="s">
        <v>546</v>
      </c>
      <c r="BA33" s="850"/>
      <c r="BB33" s="850"/>
      <c r="BC33" s="850"/>
      <c r="BD33" s="850"/>
      <c r="BE33" s="846" t="s">
        <v>384</v>
      </c>
      <c r="BF33" s="846"/>
      <c r="BG33" s="846"/>
      <c r="BH33" s="846"/>
      <c r="BI33" s="847"/>
      <c r="BJ33" s="203"/>
      <c r="BK33" s="203"/>
      <c r="BL33" s="203"/>
      <c r="BM33" s="203"/>
      <c r="BN33" s="203"/>
      <c r="BO33" s="216"/>
      <c r="BP33" s="216"/>
      <c r="BQ33" s="213">
        <v>27</v>
      </c>
      <c r="BR33" s="214"/>
      <c r="BS33" s="785"/>
      <c r="BT33" s="786"/>
      <c r="BU33" s="786"/>
      <c r="BV33" s="786"/>
      <c r="BW33" s="786"/>
      <c r="BX33" s="786"/>
      <c r="BY33" s="786"/>
      <c r="BZ33" s="786"/>
      <c r="CA33" s="786"/>
      <c r="CB33" s="786"/>
      <c r="CC33" s="786"/>
      <c r="CD33" s="786"/>
      <c r="CE33" s="786"/>
      <c r="CF33" s="786"/>
      <c r="CG33" s="787"/>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5"/>
      <c r="BT34" s="786"/>
      <c r="BU34" s="786"/>
      <c r="BV34" s="786"/>
      <c r="BW34" s="786"/>
      <c r="BX34" s="786"/>
      <c r="BY34" s="786"/>
      <c r="BZ34" s="786"/>
      <c r="CA34" s="786"/>
      <c r="CB34" s="786"/>
      <c r="CC34" s="786"/>
      <c r="CD34" s="786"/>
      <c r="CE34" s="786"/>
      <c r="CF34" s="786"/>
      <c r="CG34" s="787"/>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5"/>
      <c r="BT35" s="786"/>
      <c r="BU35" s="786"/>
      <c r="BV35" s="786"/>
      <c r="BW35" s="786"/>
      <c r="BX35" s="786"/>
      <c r="BY35" s="786"/>
      <c r="BZ35" s="786"/>
      <c r="CA35" s="786"/>
      <c r="CB35" s="786"/>
      <c r="CC35" s="786"/>
      <c r="CD35" s="786"/>
      <c r="CE35" s="786"/>
      <c r="CF35" s="786"/>
      <c r="CG35" s="787"/>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5"/>
      <c r="BT36" s="786"/>
      <c r="BU36" s="786"/>
      <c r="BV36" s="786"/>
      <c r="BW36" s="786"/>
      <c r="BX36" s="786"/>
      <c r="BY36" s="786"/>
      <c r="BZ36" s="786"/>
      <c r="CA36" s="786"/>
      <c r="CB36" s="786"/>
      <c r="CC36" s="786"/>
      <c r="CD36" s="786"/>
      <c r="CE36" s="786"/>
      <c r="CF36" s="786"/>
      <c r="CG36" s="787"/>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5"/>
      <c r="BT37" s="786"/>
      <c r="BU37" s="786"/>
      <c r="BV37" s="786"/>
      <c r="BW37" s="786"/>
      <c r="BX37" s="786"/>
      <c r="BY37" s="786"/>
      <c r="BZ37" s="786"/>
      <c r="CA37" s="786"/>
      <c r="CB37" s="786"/>
      <c r="CC37" s="786"/>
      <c r="CD37" s="786"/>
      <c r="CE37" s="786"/>
      <c r="CF37" s="786"/>
      <c r="CG37" s="787"/>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5"/>
      <c r="BT38" s="786"/>
      <c r="BU38" s="786"/>
      <c r="BV38" s="786"/>
      <c r="BW38" s="786"/>
      <c r="BX38" s="786"/>
      <c r="BY38" s="786"/>
      <c r="BZ38" s="786"/>
      <c r="CA38" s="786"/>
      <c r="CB38" s="786"/>
      <c r="CC38" s="786"/>
      <c r="CD38" s="786"/>
      <c r="CE38" s="786"/>
      <c r="CF38" s="786"/>
      <c r="CG38" s="787"/>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5"/>
      <c r="BT39" s="786"/>
      <c r="BU39" s="786"/>
      <c r="BV39" s="786"/>
      <c r="BW39" s="786"/>
      <c r="BX39" s="786"/>
      <c r="BY39" s="786"/>
      <c r="BZ39" s="786"/>
      <c r="CA39" s="786"/>
      <c r="CB39" s="786"/>
      <c r="CC39" s="786"/>
      <c r="CD39" s="786"/>
      <c r="CE39" s="786"/>
      <c r="CF39" s="786"/>
      <c r="CG39" s="787"/>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5"/>
      <c r="BT40" s="786"/>
      <c r="BU40" s="786"/>
      <c r="BV40" s="786"/>
      <c r="BW40" s="786"/>
      <c r="BX40" s="786"/>
      <c r="BY40" s="786"/>
      <c r="BZ40" s="786"/>
      <c r="CA40" s="786"/>
      <c r="CB40" s="786"/>
      <c r="CC40" s="786"/>
      <c r="CD40" s="786"/>
      <c r="CE40" s="786"/>
      <c r="CF40" s="786"/>
      <c r="CG40" s="787"/>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5"/>
      <c r="BT41" s="786"/>
      <c r="BU41" s="786"/>
      <c r="BV41" s="786"/>
      <c r="BW41" s="786"/>
      <c r="BX41" s="786"/>
      <c r="BY41" s="786"/>
      <c r="BZ41" s="786"/>
      <c r="CA41" s="786"/>
      <c r="CB41" s="786"/>
      <c r="CC41" s="786"/>
      <c r="CD41" s="786"/>
      <c r="CE41" s="786"/>
      <c r="CF41" s="786"/>
      <c r="CG41" s="787"/>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5"/>
      <c r="BT42" s="786"/>
      <c r="BU42" s="786"/>
      <c r="BV42" s="786"/>
      <c r="BW42" s="786"/>
      <c r="BX42" s="786"/>
      <c r="BY42" s="786"/>
      <c r="BZ42" s="786"/>
      <c r="CA42" s="786"/>
      <c r="CB42" s="786"/>
      <c r="CC42" s="786"/>
      <c r="CD42" s="786"/>
      <c r="CE42" s="786"/>
      <c r="CF42" s="786"/>
      <c r="CG42" s="787"/>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5"/>
      <c r="BT43" s="786"/>
      <c r="BU43" s="786"/>
      <c r="BV43" s="786"/>
      <c r="BW43" s="786"/>
      <c r="BX43" s="786"/>
      <c r="BY43" s="786"/>
      <c r="BZ43" s="786"/>
      <c r="CA43" s="786"/>
      <c r="CB43" s="786"/>
      <c r="CC43" s="786"/>
      <c r="CD43" s="786"/>
      <c r="CE43" s="786"/>
      <c r="CF43" s="786"/>
      <c r="CG43" s="787"/>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5"/>
      <c r="BT44" s="786"/>
      <c r="BU44" s="786"/>
      <c r="BV44" s="786"/>
      <c r="BW44" s="786"/>
      <c r="BX44" s="786"/>
      <c r="BY44" s="786"/>
      <c r="BZ44" s="786"/>
      <c r="CA44" s="786"/>
      <c r="CB44" s="786"/>
      <c r="CC44" s="786"/>
      <c r="CD44" s="786"/>
      <c r="CE44" s="786"/>
      <c r="CF44" s="786"/>
      <c r="CG44" s="787"/>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5"/>
      <c r="BT45" s="786"/>
      <c r="BU45" s="786"/>
      <c r="BV45" s="786"/>
      <c r="BW45" s="786"/>
      <c r="BX45" s="786"/>
      <c r="BY45" s="786"/>
      <c r="BZ45" s="786"/>
      <c r="CA45" s="786"/>
      <c r="CB45" s="786"/>
      <c r="CC45" s="786"/>
      <c r="CD45" s="786"/>
      <c r="CE45" s="786"/>
      <c r="CF45" s="786"/>
      <c r="CG45" s="787"/>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5"/>
      <c r="BT46" s="786"/>
      <c r="BU46" s="786"/>
      <c r="BV46" s="786"/>
      <c r="BW46" s="786"/>
      <c r="BX46" s="786"/>
      <c r="BY46" s="786"/>
      <c r="BZ46" s="786"/>
      <c r="CA46" s="786"/>
      <c r="CB46" s="786"/>
      <c r="CC46" s="786"/>
      <c r="CD46" s="786"/>
      <c r="CE46" s="786"/>
      <c r="CF46" s="786"/>
      <c r="CG46" s="787"/>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5"/>
      <c r="BT47" s="786"/>
      <c r="BU47" s="786"/>
      <c r="BV47" s="786"/>
      <c r="BW47" s="786"/>
      <c r="BX47" s="786"/>
      <c r="BY47" s="786"/>
      <c r="BZ47" s="786"/>
      <c r="CA47" s="786"/>
      <c r="CB47" s="786"/>
      <c r="CC47" s="786"/>
      <c r="CD47" s="786"/>
      <c r="CE47" s="786"/>
      <c r="CF47" s="786"/>
      <c r="CG47" s="787"/>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5"/>
      <c r="BT48" s="786"/>
      <c r="BU48" s="786"/>
      <c r="BV48" s="786"/>
      <c r="BW48" s="786"/>
      <c r="BX48" s="786"/>
      <c r="BY48" s="786"/>
      <c r="BZ48" s="786"/>
      <c r="CA48" s="786"/>
      <c r="CB48" s="786"/>
      <c r="CC48" s="786"/>
      <c r="CD48" s="786"/>
      <c r="CE48" s="786"/>
      <c r="CF48" s="786"/>
      <c r="CG48" s="787"/>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5"/>
      <c r="BT49" s="786"/>
      <c r="BU49" s="786"/>
      <c r="BV49" s="786"/>
      <c r="BW49" s="786"/>
      <c r="BX49" s="786"/>
      <c r="BY49" s="786"/>
      <c r="BZ49" s="786"/>
      <c r="CA49" s="786"/>
      <c r="CB49" s="786"/>
      <c r="CC49" s="786"/>
      <c r="CD49" s="786"/>
      <c r="CE49" s="786"/>
      <c r="CF49" s="786"/>
      <c r="CG49" s="787"/>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5"/>
      <c r="BT50" s="786"/>
      <c r="BU50" s="786"/>
      <c r="BV50" s="786"/>
      <c r="BW50" s="786"/>
      <c r="BX50" s="786"/>
      <c r="BY50" s="786"/>
      <c r="BZ50" s="786"/>
      <c r="CA50" s="786"/>
      <c r="CB50" s="786"/>
      <c r="CC50" s="786"/>
      <c r="CD50" s="786"/>
      <c r="CE50" s="786"/>
      <c r="CF50" s="786"/>
      <c r="CG50" s="787"/>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5"/>
      <c r="BT51" s="786"/>
      <c r="BU51" s="786"/>
      <c r="BV51" s="786"/>
      <c r="BW51" s="786"/>
      <c r="BX51" s="786"/>
      <c r="BY51" s="786"/>
      <c r="BZ51" s="786"/>
      <c r="CA51" s="786"/>
      <c r="CB51" s="786"/>
      <c r="CC51" s="786"/>
      <c r="CD51" s="786"/>
      <c r="CE51" s="786"/>
      <c r="CF51" s="786"/>
      <c r="CG51" s="787"/>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5"/>
      <c r="BT52" s="786"/>
      <c r="BU52" s="786"/>
      <c r="BV52" s="786"/>
      <c r="BW52" s="786"/>
      <c r="BX52" s="786"/>
      <c r="BY52" s="786"/>
      <c r="BZ52" s="786"/>
      <c r="CA52" s="786"/>
      <c r="CB52" s="786"/>
      <c r="CC52" s="786"/>
      <c r="CD52" s="786"/>
      <c r="CE52" s="786"/>
      <c r="CF52" s="786"/>
      <c r="CG52" s="787"/>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5"/>
      <c r="BT53" s="786"/>
      <c r="BU53" s="786"/>
      <c r="BV53" s="786"/>
      <c r="BW53" s="786"/>
      <c r="BX53" s="786"/>
      <c r="BY53" s="786"/>
      <c r="BZ53" s="786"/>
      <c r="CA53" s="786"/>
      <c r="CB53" s="786"/>
      <c r="CC53" s="786"/>
      <c r="CD53" s="786"/>
      <c r="CE53" s="786"/>
      <c r="CF53" s="786"/>
      <c r="CG53" s="787"/>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5"/>
      <c r="BT54" s="786"/>
      <c r="BU54" s="786"/>
      <c r="BV54" s="786"/>
      <c r="BW54" s="786"/>
      <c r="BX54" s="786"/>
      <c r="BY54" s="786"/>
      <c r="BZ54" s="786"/>
      <c r="CA54" s="786"/>
      <c r="CB54" s="786"/>
      <c r="CC54" s="786"/>
      <c r="CD54" s="786"/>
      <c r="CE54" s="786"/>
      <c r="CF54" s="786"/>
      <c r="CG54" s="787"/>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5"/>
      <c r="BT55" s="786"/>
      <c r="BU55" s="786"/>
      <c r="BV55" s="786"/>
      <c r="BW55" s="786"/>
      <c r="BX55" s="786"/>
      <c r="BY55" s="786"/>
      <c r="BZ55" s="786"/>
      <c r="CA55" s="786"/>
      <c r="CB55" s="786"/>
      <c r="CC55" s="786"/>
      <c r="CD55" s="786"/>
      <c r="CE55" s="786"/>
      <c r="CF55" s="786"/>
      <c r="CG55" s="787"/>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5"/>
      <c r="BT56" s="786"/>
      <c r="BU56" s="786"/>
      <c r="BV56" s="786"/>
      <c r="BW56" s="786"/>
      <c r="BX56" s="786"/>
      <c r="BY56" s="786"/>
      <c r="BZ56" s="786"/>
      <c r="CA56" s="786"/>
      <c r="CB56" s="786"/>
      <c r="CC56" s="786"/>
      <c r="CD56" s="786"/>
      <c r="CE56" s="786"/>
      <c r="CF56" s="786"/>
      <c r="CG56" s="787"/>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5"/>
      <c r="BT57" s="786"/>
      <c r="BU57" s="786"/>
      <c r="BV57" s="786"/>
      <c r="BW57" s="786"/>
      <c r="BX57" s="786"/>
      <c r="BY57" s="786"/>
      <c r="BZ57" s="786"/>
      <c r="CA57" s="786"/>
      <c r="CB57" s="786"/>
      <c r="CC57" s="786"/>
      <c r="CD57" s="786"/>
      <c r="CE57" s="786"/>
      <c r="CF57" s="786"/>
      <c r="CG57" s="787"/>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5"/>
      <c r="BT58" s="786"/>
      <c r="BU58" s="786"/>
      <c r="BV58" s="786"/>
      <c r="BW58" s="786"/>
      <c r="BX58" s="786"/>
      <c r="BY58" s="786"/>
      <c r="BZ58" s="786"/>
      <c r="CA58" s="786"/>
      <c r="CB58" s="786"/>
      <c r="CC58" s="786"/>
      <c r="CD58" s="786"/>
      <c r="CE58" s="786"/>
      <c r="CF58" s="786"/>
      <c r="CG58" s="787"/>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5"/>
      <c r="BT59" s="786"/>
      <c r="BU59" s="786"/>
      <c r="BV59" s="786"/>
      <c r="BW59" s="786"/>
      <c r="BX59" s="786"/>
      <c r="BY59" s="786"/>
      <c r="BZ59" s="786"/>
      <c r="CA59" s="786"/>
      <c r="CB59" s="786"/>
      <c r="CC59" s="786"/>
      <c r="CD59" s="786"/>
      <c r="CE59" s="786"/>
      <c r="CF59" s="786"/>
      <c r="CG59" s="787"/>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5"/>
      <c r="BT60" s="786"/>
      <c r="BU60" s="786"/>
      <c r="BV60" s="786"/>
      <c r="BW60" s="786"/>
      <c r="BX60" s="786"/>
      <c r="BY60" s="786"/>
      <c r="BZ60" s="786"/>
      <c r="CA60" s="786"/>
      <c r="CB60" s="786"/>
      <c r="CC60" s="786"/>
      <c r="CD60" s="786"/>
      <c r="CE60" s="786"/>
      <c r="CF60" s="786"/>
      <c r="CG60" s="787"/>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5"/>
      <c r="BT61" s="786"/>
      <c r="BU61" s="786"/>
      <c r="BV61" s="786"/>
      <c r="BW61" s="786"/>
      <c r="BX61" s="786"/>
      <c r="BY61" s="786"/>
      <c r="BZ61" s="786"/>
      <c r="CA61" s="786"/>
      <c r="CB61" s="786"/>
      <c r="CC61" s="786"/>
      <c r="CD61" s="786"/>
      <c r="CE61" s="786"/>
      <c r="CF61" s="786"/>
      <c r="CG61" s="787"/>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5"/>
      <c r="BT62" s="786"/>
      <c r="BU62" s="786"/>
      <c r="BV62" s="786"/>
      <c r="BW62" s="786"/>
      <c r="BX62" s="786"/>
      <c r="BY62" s="786"/>
      <c r="BZ62" s="786"/>
      <c r="CA62" s="786"/>
      <c r="CB62" s="786"/>
      <c r="CC62" s="786"/>
      <c r="CD62" s="786"/>
      <c r="CE62" s="786"/>
      <c r="CF62" s="786"/>
      <c r="CG62" s="787"/>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1471</v>
      </c>
      <c r="AG63" s="860"/>
      <c r="AH63" s="860"/>
      <c r="AI63" s="860"/>
      <c r="AJ63" s="861"/>
      <c r="AK63" s="862"/>
      <c r="AL63" s="857"/>
      <c r="AM63" s="857"/>
      <c r="AN63" s="857"/>
      <c r="AO63" s="857"/>
      <c r="AP63" s="860">
        <v>21993</v>
      </c>
      <c r="AQ63" s="860"/>
      <c r="AR63" s="860"/>
      <c r="AS63" s="860"/>
      <c r="AT63" s="860"/>
      <c r="AU63" s="860">
        <v>9452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5"/>
      <c r="BT63" s="786"/>
      <c r="BU63" s="786"/>
      <c r="BV63" s="786"/>
      <c r="BW63" s="786"/>
      <c r="BX63" s="786"/>
      <c r="BY63" s="786"/>
      <c r="BZ63" s="786"/>
      <c r="CA63" s="786"/>
      <c r="CB63" s="786"/>
      <c r="CC63" s="786"/>
      <c r="CD63" s="786"/>
      <c r="CE63" s="786"/>
      <c r="CF63" s="786"/>
      <c r="CG63" s="787"/>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5"/>
      <c r="BT64" s="786"/>
      <c r="BU64" s="786"/>
      <c r="BV64" s="786"/>
      <c r="BW64" s="786"/>
      <c r="BX64" s="786"/>
      <c r="BY64" s="786"/>
      <c r="BZ64" s="786"/>
      <c r="CA64" s="786"/>
      <c r="CB64" s="786"/>
      <c r="CC64" s="786"/>
      <c r="CD64" s="786"/>
      <c r="CE64" s="786"/>
      <c r="CF64" s="786"/>
      <c r="CG64" s="787"/>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5"/>
      <c r="BT65" s="786"/>
      <c r="BU65" s="786"/>
      <c r="BV65" s="786"/>
      <c r="BW65" s="786"/>
      <c r="BX65" s="786"/>
      <c r="BY65" s="786"/>
      <c r="BZ65" s="786"/>
      <c r="CA65" s="786"/>
      <c r="CB65" s="786"/>
      <c r="CC65" s="786"/>
      <c r="CD65" s="786"/>
      <c r="CE65" s="786"/>
      <c r="CF65" s="786"/>
      <c r="CG65" s="787"/>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304</v>
      </c>
      <c r="R68" s="884"/>
      <c r="S68" s="884"/>
      <c r="T68" s="884"/>
      <c r="U68" s="884"/>
      <c r="V68" s="884">
        <v>284</v>
      </c>
      <c r="W68" s="884"/>
      <c r="X68" s="884"/>
      <c r="Y68" s="884"/>
      <c r="Z68" s="884"/>
      <c r="AA68" s="884">
        <v>20</v>
      </c>
      <c r="AB68" s="884"/>
      <c r="AC68" s="884"/>
      <c r="AD68" s="884"/>
      <c r="AE68" s="884"/>
      <c r="AF68" s="884">
        <v>20</v>
      </c>
      <c r="AG68" s="884"/>
      <c r="AH68" s="884"/>
      <c r="AI68" s="884"/>
      <c r="AJ68" s="884"/>
      <c r="AK68" s="884" t="s">
        <v>546</v>
      </c>
      <c r="AL68" s="884"/>
      <c r="AM68" s="884"/>
      <c r="AN68" s="884"/>
      <c r="AO68" s="884"/>
      <c r="AP68" s="884" t="s">
        <v>546</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2150</v>
      </c>
      <c r="R69" s="849"/>
      <c r="S69" s="849"/>
      <c r="T69" s="849"/>
      <c r="U69" s="849"/>
      <c r="V69" s="849">
        <v>2141</v>
      </c>
      <c r="W69" s="849"/>
      <c r="X69" s="849"/>
      <c r="Y69" s="849"/>
      <c r="Z69" s="849"/>
      <c r="AA69" s="849">
        <v>10</v>
      </c>
      <c r="AB69" s="849"/>
      <c r="AC69" s="849"/>
      <c r="AD69" s="849"/>
      <c r="AE69" s="849"/>
      <c r="AF69" s="849">
        <v>10</v>
      </c>
      <c r="AG69" s="849"/>
      <c r="AH69" s="849"/>
      <c r="AI69" s="849"/>
      <c r="AJ69" s="849"/>
      <c r="AK69" s="849" t="s">
        <v>546</v>
      </c>
      <c r="AL69" s="849"/>
      <c r="AM69" s="849"/>
      <c r="AN69" s="849"/>
      <c r="AO69" s="849"/>
      <c r="AP69" s="849" t="s">
        <v>546</v>
      </c>
      <c r="AQ69" s="849"/>
      <c r="AR69" s="849"/>
      <c r="AS69" s="849"/>
      <c r="AT69" s="849"/>
      <c r="AU69" s="849" t="s">
        <v>546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300</v>
      </c>
      <c r="R70" s="849"/>
      <c r="S70" s="849"/>
      <c r="T70" s="849"/>
      <c r="U70" s="849"/>
      <c r="V70" s="849">
        <v>294</v>
      </c>
      <c r="W70" s="849"/>
      <c r="X70" s="849"/>
      <c r="Y70" s="849"/>
      <c r="Z70" s="849"/>
      <c r="AA70" s="849">
        <v>7</v>
      </c>
      <c r="AB70" s="849"/>
      <c r="AC70" s="849"/>
      <c r="AD70" s="849"/>
      <c r="AE70" s="849"/>
      <c r="AF70" s="849">
        <v>7</v>
      </c>
      <c r="AG70" s="849"/>
      <c r="AH70" s="849"/>
      <c r="AI70" s="849"/>
      <c r="AJ70" s="849"/>
      <c r="AK70" s="849">
        <v>4</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v>0</v>
      </c>
      <c r="AB71" s="849"/>
      <c r="AC71" s="849"/>
      <c r="AD71" s="849"/>
      <c r="AE71" s="849"/>
      <c r="AF71" s="849">
        <v>0</v>
      </c>
      <c r="AG71" s="849"/>
      <c r="AH71" s="849"/>
      <c r="AI71" s="849"/>
      <c r="AJ71" s="849"/>
      <c r="AK71" s="849" t="s">
        <v>546</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61</v>
      </c>
      <c r="R72" s="849"/>
      <c r="S72" s="849"/>
      <c r="T72" s="849"/>
      <c r="U72" s="849"/>
      <c r="V72" s="849">
        <v>53</v>
      </c>
      <c r="W72" s="849"/>
      <c r="X72" s="849"/>
      <c r="Y72" s="849"/>
      <c r="Z72" s="849"/>
      <c r="AA72" s="849">
        <v>8</v>
      </c>
      <c r="AB72" s="849"/>
      <c r="AC72" s="849"/>
      <c r="AD72" s="849"/>
      <c r="AE72" s="849"/>
      <c r="AF72" s="849">
        <v>8</v>
      </c>
      <c r="AG72" s="849"/>
      <c r="AH72" s="849"/>
      <c r="AI72" s="849"/>
      <c r="AJ72" s="849"/>
      <c r="AK72" s="849" t="s">
        <v>546</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93</v>
      </c>
      <c r="R73" s="849"/>
      <c r="S73" s="849"/>
      <c r="T73" s="849"/>
      <c r="U73" s="849"/>
      <c r="V73" s="849">
        <v>84</v>
      </c>
      <c r="W73" s="849"/>
      <c r="X73" s="849"/>
      <c r="Y73" s="849"/>
      <c r="Z73" s="849"/>
      <c r="AA73" s="849">
        <v>9</v>
      </c>
      <c r="AB73" s="849"/>
      <c r="AC73" s="849"/>
      <c r="AD73" s="849"/>
      <c r="AE73" s="849"/>
      <c r="AF73" s="849">
        <v>9</v>
      </c>
      <c r="AG73" s="849"/>
      <c r="AH73" s="849"/>
      <c r="AI73" s="849"/>
      <c r="AJ73" s="849"/>
      <c r="AK73" s="849" t="s">
        <v>546</v>
      </c>
      <c r="AL73" s="849"/>
      <c r="AM73" s="849"/>
      <c r="AN73" s="849"/>
      <c r="AO73" s="849"/>
      <c r="AP73" s="849" t="s">
        <v>546</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26</v>
      </c>
      <c r="R74" s="849"/>
      <c r="S74" s="849"/>
      <c r="T74" s="849"/>
      <c r="U74" s="849"/>
      <c r="V74" s="849">
        <v>22</v>
      </c>
      <c r="W74" s="849"/>
      <c r="X74" s="849"/>
      <c r="Y74" s="849"/>
      <c r="Z74" s="849"/>
      <c r="AA74" s="849">
        <v>4</v>
      </c>
      <c r="AB74" s="849"/>
      <c r="AC74" s="849"/>
      <c r="AD74" s="849"/>
      <c r="AE74" s="849"/>
      <c r="AF74" s="849">
        <v>4</v>
      </c>
      <c r="AG74" s="849"/>
      <c r="AH74" s="849"/>
      <c r="AI74" s="849"/>
      <c r="AJ74" s="849"/>
      <c r="AK74" s="849" t="s">
        <v>546</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8</v>
      </c>
      <c r="R75" s="898"/>
      <c r="S75" s="898"/>
      <c r="T75" s="898"/>
      <c r="U75" s="848"/>
      <c r="V75" s="899">
        <v>7</v>
      </c>
      <c r="W75" s="898"/>
      <c r="X75" s="898"/>
      <c r="Y75" s="898"/>
      <c r="Z75" s="848"/>
      <c r="AA75" s="899">
        <v>1</v>
      </c>
      <c r="AB75" s="898"/>
      <c r="AC75" s="898"/>
      <c r="AD75" s="898"/>
      <c r="AE75" s="848"/>
      <c r="AF75" s="899">
        <v>1</v>
      </c>
      <c r="AG75" s="898"/>
      <c r="AH75" s="898"/>
      <c r="AI75" s="898"/>
      <c r="AJ75" s="848"/>
      <c r="AK75" s="899" t="s">
        <v>546</v>
      </c>
      <c r="AL75" s="898"/>
      <c r="AM75" s="898"/>
      <c r="AN75" s="898"/>
      <c r="AO75" s="848"/>
      <c r="AP75" s="899" t="s">
        <v>546</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0</v>
      </c>
      <c r="R76" s="898"/>
      <c r="S76" s="898"/>
      <c r="T76" s="898"/>
      <c r="U76" s="848"/>
      <c r="V76" s="899">
        <v>0</v>
      </c>
      <c r="W76" s="898"/>
      <c r="X76" s="898"/>
      <c r="Y76" s="898"/>
      <c r="Z76" s="848"/>
      <c r="AA76" s="899">
        <v>0</v>
      </c>
      <c r="AB76" s="898"/>
      <c r="AC76" s="898"/>
      <c r="AD76" s="898"/>
      <c r="AE76" s="848"/>
      <c r="AF76" s="899">
        <v>0</v>
      </c>
      <c r="AG76" s="898"/>
      <c r="AH76" s="898"/>
      <c r="AI76" s="898"/>
      <c r="AJ76" s="848"/>
      <c r="AK76" s="899" t="s">
        <v>546</v>
      </c>
      <c r="AL76" s="898"/>
      <c r="AM76" s="898"/>
      <c r="AN76" s="898"/>
      <c r="AO76" s="848"/>
      <c r="AP76" s="899" t="s">
        <v>546</v>
      </c>
      <c r="AQ76" s="898"/>
      <c r="AR76" s="898"/>
      <c r="AS76" s="898"/>
      <c r="AT76" s="848"/>
      <c r="AU76" s="899" t="s">
        <v>546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v>
      </c>
      <c r="AG88" s="860"/>
      <c r="AH88" s="860"/>
      <c r="AI88" s="860"/>
      <c r="AJ88" s="860"/>
      <c r="AK88" s="857"/>
      <c r="AL88" s="857"/>
      <c r="AM88" s="857"/>
      <c r="AN88" s="857"/>
      <c r="AO88" s="857"/>
      <c r="AP88" s="860" t="s">
        <v>488</v>
      </c>
      <c r="AQ88" s="860"/>
      <c r="AR88" s="860"/>
      <c r="AS88" s="860"/>
      <c r="AT88" s="860"/>
      <c r="AU88" s="860" t="s">
        <v>488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107</v>
      </c>
      <c r="CS102" s="868"/>
      <c r="CT102" s="868"/>
      <c r="CU102" s="868"/>
      <c r="CV102" s="911"/>
      <c r="CW102" s="910">
        <v>6</v>
      </c>
      <c r="CX102" s="868"/>
      <c r="CY102" s="868"/>
      <c r="CZ102" s="868"/>
      <c r="DA102" s="911"/>
      <c r="DB102" s="910">
        <v>235</v>
      </c>
      <c r="DC102" s="868"/>
      <c r="DD102" s="868"/>
      <c r="DE102" s="868"/>
      <c r="DF102" s="911"/>
      <c r="DG102" s="910">
        <v>2000</v>
      </c>
      <c r="DH102" s="868"/>
      <c r="DI102" s="868"/>
      <c r="DJ102" s="868"/>
      <c r="DK102" s="911"/>
      <c r="DL102" s="910" t="s">
        <v>488</v>
      </c>
      <c r="DM102" s="868"/>
      <c r="DN102" s="868"/>
      <c r="DO102" s="868"/>
      <c r="DP102" s="911"/>
      <c r="DQ102" s="910" t="s">
        <v>488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3715726</v>
      </c>
      <c r="AB110" s="920"/>
      <c r="AC110" s="920"/>
      <c r="AD110" s="920"/>
      <c r="AE110" s="921"/>
      <c r="AF110" s="922">
        <v>3688888</v>
      </c>
      <c r="AG110" s="920"/>
      <c r="AH110" s="920"/>
      <c r="AI110" s="920"/>
      <c r="AJ110" s="921"/>
      <c r="AK110" s="922">
        <v>3684718</v>
      </c>
      <c r="AL110" s="920"/>
      <c r="AM110" s="920"/>
      <c r="AN110" s="920"/>
      <c r="AO110" s="921"/>
      <c r="AP110" s="923">
        <v>19.7</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37939464</v>
      </c>
      <c r="BR110" s="957"/>
      <c r="BS110" s="957"/>
      <c r="BT110" s="957"/>
      <c r="BU110" s="957"/>
      <c r="BV110" s="957">
        <v>38662883</v>
      </c>
      <c r="BW110" s="957"/>
      <c r="BX110" s="957"/>
      <c r="BY110" s="957"/>
      <c r="BZ110" s="957"/>
      <c r="CA110" s="957">
        <v>39082002</v>
      </c>
      <c r="CB110" s="957"/>
      <c r="CC110" s="957"/>
      <c r="CD110" s="957"/>
      <c r="CE110" s="957"/>
      <c r="CF110" s="971">
        <v>208.6</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4057373</v>
      </c>
      <c r="BR111" s="950"/>
      <c r="BS111" s="950"/>
      <c r="BT111" s="950"/>
      <c r="BU111" s="950"/>
      <c r="BV111" s="950">
        <v>4060303</v>
      </c>
      <c r="BW111" s="950"/>
      <c r="BX111" s="950"/>
      <c r="BY111" s="950"/>
      <c r="BZ111" s="950"/>
      <c r="CA111" s="950">
        <v>4371963</v>
      </c>
      <c r="CB111" s="950"/>
      <c r="CC111" s="950"/>
      <c r="CD111" s="950"/>
      <c r="CE111" s="950"/>
      <c r="CF111" s="944">
        <v>23.3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10059403</v>
      </c>
      <c r="BR112" s="950"/>
      <c r="BS112" s="950"/>
      <c r="BT112" s="950"/>
      <c r="BU112" s="950"/>
      <c r="BV112" s="950">
        <v>9719112</v>
      </c>
      <c r="BW112" s="950"/>
      <c r="BX112" s="950"/>
      <c r="BY112" s="950"/>
      <c r="BZ112" s="950"/>
      <c r="CA112" s="950">
        <v>9452218</v>
      </c>
      <c r="CB112" s="950"/>
      <c r="CC112" s="950"/>
      <c r="CD112" s="950"/>
      <c r="CE112" s="950"/>
      <c r="CF112" s="944">
        <v>50.4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817206</v>
      </c>
      <c r="AB113" s="964"/>
      <c r="AC113" s="964"/>
      <c r="AD113" s="964"/>
      <c r="AE113" s="965"/>
      <c r="AF113" s="966">
        <v>806309</v>
      </c>
      <c r="AG113" s="964"/>
      <c r="AH113" s="964"/>
      <c r="AI113" s="964"/>
      <c r="AJ113" s="965"/>
      <c r="AK113" s="966">
        <v>785017</v>
      </c>
      <c r="AL113" s="964"/>
      <c r="AM113" s="964"/>
      <c r="AN113" s="964"/>
      <c r="AO113" s="965"/>
      <c r="AP113" s="967">
        <v>4.2</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6624761</v>
      </c>
      <c r="BR114" s="950"/>
      <c r="BS114" s="950"/>
      <c r="BT114" s="950"/>
      <c r="BU114" s="950"/>
      <c r="BV114" s="950">
        <v>5855855</v>
      </c>
      <c r="BW114" s="950"/>
      <c r="BX114" s="950"/>
      <c r="BY114" s="950"/>
      <c r="BZ114" s="950"/>
      <c r="CA114" s="950">
        <v>5300956</v>
      </c>
      <c r="CB114" s="950"/>
      <c r="CC114" s="950"/>
      <c r="CD114" s="950"/>
      <c r="CE114" s="950"/>
      <c r="CF114" s="944">
        <v>28.3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19887</v>
      </c>
      <c r="AB115" s="964"/>
      <c r="AC115" s="964"/>
      <c r="AD115" s="964"/>
      <c r="AE115" s="965"/>
      <c r="AF115" s="966">
        <v>18151</v>
      </c>
      <c r="AG115" s="964"/>
      <c r="AH115" s="964"/>
      <c r="AI115" s="964"/>
      <c r="AJ115" s="965"/>
      <c r="AK115" s="966">
        <v>18095</v>
      </c>
      <c r="AL115" s="964"/>
      <c r="AM115" s="964"/>
      <c r="AN115" s="964"/>
      <c r="AO115" s="965"/>
      <c r="AP115" s="967">
        <v>0.1</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4057373</v>
      </c>
      <c r="DH115" s="989"/>
      <c r="DI115" s="989"/>
      <c r="DJ115" s="989"/>
      <c r="DK115" s="990"/>
      <c r="DL115" s="991">
        <v>4060303</v>
      </c>
      <c r="DM115" s="989"/>
      <c r="DN115" s="989"/>
      <c r="DO115" s="989"/>
      <c r="DP115" s="990"/>
      <c r="DQ115" s="991">
        <v>4371963</v>
      </c>
      <c r="DR115" s="989"/>
      <c r="DS115" s="989"/>
      <c r="DT115" s="989"/>
      <c r="DU115" s="990"/>
      <c r="DV115" s="992">
        <v>23.3</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29</v>
      </c>
      <c r="AB116" s="989"/>
      <c r="AC116" s="989"/>
      <c r="AD116" s="989"/>
      <c r="AE116" s="990"/>
      <c r="AF116" s="991">
        <v>48</v>
      </c>
      <c r="AG116" s="989"/>
      <c r="AH116" s="989"/>
      <c r="AI116" s="989"/>
      <c r="AJ116" s="990"/>
      <c r="AK116" s="991">
        <v>32</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4552848</v>
      </c>
      <c r="AB117" s="996"/>
      <c r="AC117" s="996"/>
      <c r="AD117" s="996"/>
      <c r="AE117" s="997"/>
      <c r="AF117" s="995">
        <v>4513396</v>
      </c>
      <c r="AG117" s="996"/>
      <c r="AH117" s="996"/>
      <c r="AI117" s="996"/>
      <c r="AJ117" s="997"/>
      <c r="AK117" s="995">
        <v>4487862</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58681001</v>
      </c>
      <c r="BR118" s="1016"/>
      <c r="BS118" s="1016"/>
      <c r="BT118" s="1016"/>
      <c r="BU118" s="1016"/>
      <c r="BV118" s="1016">
        <v>58298153</v>
      </c>
      <c r="BW118" s="1016"/>
      <c r="BX118" s="1016"/>
      <c r="BY118" s="1016"/>
      <c r="BZ118" s="1016"/>
      <c r="CA118" s="1016">
        <v>58207139</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3264874</v>
      </c>
      <c r="BR119" s="957"/>
      <c r="BS119" s="957"/>
      <c r="BT119" s="957"/>
      <c r="BU119" s="957"/>
      <c r="BV119" s="957">
        <v>3440621</v>
      </c>
      <c r="BW119" s="957"/>
      <c r="BX119" s="957"/>
      <c r="BY119" s="957"/>
      <c r="BZ119" s="957"/>
      <c r="CA119" s="957">
        <v>2996387</v>
      </c>
      <c r="CB119" s="957"/>
      <c r="CC119" s="957"/>
      <c r="CD119" s="957"/>
      <c r="CE119" s="957"/>
      <c r="CF119" s="971">
        <v>16</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21841893</v>
      </c>
      <c r="BR120" s="950"/>
      <c r="BS120" s="950"/>
      <c r="BT120" s="950"/>
      <c r="BU120" s="950"/>
      <c r="BV120" s="950">
        <v>21884328</v>
      </c>
      <c r="BW120" s="950"/>
      <c r="BX120" s="950"/>
      <c r="BY120" s="950"/>
      <c r="BZ120" s="950"/>
      <c r="CA120" s="950">
        <v>21501471</v>
      </c>
      <c r="CB120" s="950"/>
      <c r="CC120" s="950"/>
      <c r="CD120" s="950"/>
      <c r="CE120" s="950"/>
      <c r="CF120" s="944">
        <v>114.8</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9993824</v>
      </c>
      <c r="DH120" s="957"/>
      <c r="DI120" s="957"/>
      <c r="DJ120" s="957"/>
      <c r="DK120" s="957"/>
      <c r="DL120" s="957">
        <v>9712573</v>
      </c>
      <c r="DM120" s="957"/>
      <c r="DN120" s="957"/>
      <c r="DO120" s="957"/>
      <c r="DP120" s="957"/>
      <c r="DQ120" s="957">
        <v>9445642</v>
      </c>
      <c r="DR120" s="957"/>
      <c r="DS120" s="957"/>
      <c r="DT120" s="957"/>
      <c r="DU120" s="957"/>
      <c r="DV120" s="958">
        <v>50.4</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29533242</v>
      </c>
      <c r="BR121" s="1016"/>
      <c r="BS121" s="1016"/>
      <c r="BT121" s="1016"/>
      <c r="BU121" s="1016"/>
      <c r="BV121" s="1016">
        <v>30182137</v>
      </c>
      <c r="BW121" s="1016"/>
      <c r="BX121" s="1016"/>
      <c r="BY121" s="1016"/>
      <c r="BZ121" s="1016"/>
      <c r="CA121" s="1016">
        <v>29975045</v>
      </c>
      <c r="CB121" s="1016"/>
      <c r="CC121" s="1016"/>
      <c r="CD121" s="1016"/>
      <c r="CE121" s="1016"/>
      <c r="CF121" s="1054">
        <v>160</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6496</v>
      </c>
      <c r="DH121" s="950"/>
      <c r="DI121" s="950"/>
      <c r="DJ121" s="950"/>
      <c r="DK121" s="950"/>
      <c r="DL121" s="950">
        <v>6539</v>
      </c>
      <c r="DM121" s="950"/>
      <c r="DN121" s="950"/>
      <c r="DO121" s="950"/>
      <c r="DP121" s="950"/>
      <c r="DQ121" s="950">
        <v>6576</v>
      </c>
      <c r="DR121" s="950"/>
      <c r="DS121" s="950"/>
      <c r="DT121" s="950"/>
      <c r="DU121" s="950"/>
      <c r="DV121" s="951">
        <v>0</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54640009</v>
      </c>
      <c r="BR122" s="1065"/>
      <c r="BS122" s="1065"/>
      <c r="BT122" s="1065"/>
      <c r="BU122" s="1065"/>
      <c r="BV122" s="1065">
        <v>55507086</v>
      </c>
      <c r="BW122" s="1065"/>
      <c r="BX122" s="1065"/>
      <c r="BY122" s="1065"/>
      <c r="BZ122" s="1065"/>
      <c r="CA122" s="1065">
        <v>54472903</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21.9</v>
      </c>
      <c r="BR123" s="1057"/>
      <c r="BS123" s="1057"/>
      <c r="BT123" s="1057"/>
      <c r="BU123" s="1057"/>
      <c r="BV123" s="1057">
        <v>15.2</v>
      </c>
      <c r="BW123" s="1057"/>
      <c r="BX123" s="1057"/>
      <c r="BY123" s="1057"/>
      <c r="BZ123" s="1057"/>
      <c r="CA123" s="1057">
        <v>19.899999999999999</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t="s">
        <v>451</v>
      </c>
      <c r="DH123" s="989"/>
      <c r="DI123" s="989"/>
      <c r="DJ123" s="989"/>
      <c r="DK123" s="990"/>
      <c r="DL123" s="991" t="s">
        <v>451</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59083</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19887</v>
      </c>
      <c r="AB127" s="989"/>
      <c r="AC127" s="989"/>
      <c r="AD127" s="989"/>
      <c r="AE127" s="990"/>
      <c r="AF127" s="991">
        <v>18151</v>
      </c>
      <c r="AG127" s="989"/>
      <c r="AH127" s="989"/>
      <c r="AI127" s="989"/>
      <c r="AJ127" s="990"/>
      <c r="AK127" s="991">
        <v>18095</v>
      </c>
      <c r="AL127" s="989"/>
      <c r="AM127" s="989"/>
      <c r="AN127" s="989"/>
      <c r="AO127" s="990"/>
      <c r="AP127" s="992">
        <v>0.1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1046143</v>
      </c>
      <c r="AB128" s="1120"/>
      <c r="AC128" s="1120"/>
      <c r="AD128" s="1120"/>
      <c r="AE128" s="1121"/>
      <c r="AF128" s="1122">
        <v>1076700</v>
      </c>
      <c r="AG128" s="1120"/>
      <c r="AH128" s="1120"/>
      <c r="AI128" s="1120"/>
      <c r="AJ128" s="1121"/>
      <c r="AK128" s="1122">
        <v>1085635</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20614461</v>
      </c>
      <c r="AB129" s="989"/>
      <c r="AC129" s="989"/>
      <c r="AD129" s="989"/>
      <c r="AE129" s="990"/>
      <c r="AF129" s="991">
        <v>20692252</v>
      </c>
      <c r="AG129" s="989"/>
      <c r="AH129" s="989"/>
      <c r="AI129" s="989"/>
      <c r="AJ129" s="990"/>
      <c r="AK129" s="991">
        <v>20921178</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2203327</v>
      </c>
      <c r="AB130" s="989"/>
      <c r="AC130" s="989"/>
      <c r="AD130" s="989"/>
      <c r="AE130" s="990"/>
      <c r="AF130" s="991">
        <v>2355278</v>
      </c>
      <c r="AG130" s="989"/>
      <c r="AH130" s="989"/>
      <c r="AI130" s="989"/>
      <c r="AJ130" s="990"/>
      <c r="AK130" s="991">
        <v>2183571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19.899999999999999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18411134</v>
      </c>
      <c r="AB131" s="1028"/>
      <c r="AC131" s="1028"/>
      <c r="AD131" s="1028"/>
      <c r="AE131" s="1029"/>
      <c r="AF131" s="1030">
        <v>18336974</v>
      </c>
      <c r="AG131" s="1028"/>
      <c r="AH131" s="1028"/>
      <c r="AI131" s="1028"/>
      <c r="AJ131" s="1029"/>
      <c r="AK131" s="1030">
        <v>18737607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7.0792923459999999</v>
      </c>
      <c r="AB132" s="1134"/>
      <c r="AC132" s="1134"/>
      <c r="AD132" s="1134"/>
      <c r="AE132" s="1135"/>
      <c r="AF132" s="1136">
        <v>5.8974725059999997</v>
      </c>
      <c r="AG132" s="1134"/>
      <c r="AH132" s="1134"/>
      <c r="AI132" s="1134"/>
      <c r="AJ132" s="1135"/>
      <c r="AK132" s="1136">
        <v>6.5037974170000004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7.2</v>
      </c>
      <c r="AB133" s="1141"/>
      <c r="AC133" s="1141"/>
      <c r="AD133" s="1141"/>
      <c r="AE133" s="1142"/>
      <c r="AF133" s="1140">
        <v>6.6</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6592159</v>
      </c>
      <c r="L9" s="264">
        <v>59069</v>
      </c>
      <c r="M9" s="265">
        <v>57752</v>
      </c>
      <c r="N9" s="266">
        <v>2.2999999999999998</v>
      </c>
    </row>
    <row r="10" spans="1:16">
      <c r="A10" s="248"/>
      <c r="B10" s="244"/>
      <c r="C10" s="244"/>
      <c r="D10" s="244"/>
      <c r="E10" s="244"/>
      <c r="F10" s="244"/>
      <c r="G10" s="1149" t="s">
        <v>485</v>
      </c>
      <c r="H10" s="1150"/>
      <c r="I10" s="1150"/>
      <c r="J10" s="1151"/>
      <c r="K10" s="267">
        <v>1190279</v>
      </c>
      <c r="L10" s="268">
        <v>10665</v>
      </c>
      <c r="M10" s="269">
        <v>3854</v>
      </c>
      <c r="N10" s="270">
        <v>176.7</v>
      </c>
    </row>
    <row r="11" spans="1:16" ht="13.5" customHeight="1">
      <c r="A11" s="248"/>
      <c r="B11" s="244"/>
      <c r="C11" s="244"/>
      <c r="D11" s="244"/>
      <c r="E11" s="244"/>
      <c r="F11" s="244"/>
      <c r="G11" s="1149" t="s">
        <v>486</v>
      </c>
      <c r="H11" s="1150"/>
      <c r="I11" s="1150"/>
      <c r="J11" s="1151"/>
      <c r="K11" s="267">
        <v>46169</v>
      </c>
      <c r="L11" s="268">
        <v>414</v>
      </c>
      <c r="M11" s="269">
        <v>3128</v>
      </c>
      <c r="N11" s="270">
        <v>-86.8</v>
      </c>
    </row>
    <row r="12" spans="1:16" ht="13.5" customHeight="1">
      <c r="A12" s="248"/>
      <c r="B12" s="244"/>
      <c r="C12" s="244"/>
      <c r="D12" s="244"/>
      <c r="E12" s="244"/>
      <c r="F12" s="244"/>
      <c r="G12" s="1149" t="s">
        <v>487</v>
      </c>
      <c r="H12" s="1150"/>
      <c r="I12" s="1150"/>
      <c r="J12" s="1151"/>
      <c r="K12" s="267" t="s">
        <v>488</v>
      </c>
      <c r="L12" s="268" t="s">
        <v>488</v>
      </c>
      <c r="M12" s="269">
        <v>608</v>
      </c>
      <c r="N12" s="270" t="s">
        <v>488</v>
      </c>
    </row>
    <row r="13" spans="1:16" ht="13.5" customHeight="1">
      <c r="A13" s="248"/>
      <c r="B13" s="244"/>
      <c r="C13" s="244"/>
      <c r="D13" s="244"/>
      <c r="E13" s="244"/>
      <c r="F13" s="244"/>
      <c r="G13" s="1149" t="s">
        <v>489</v>
      </c>
      <c r="H13" s="1150"/>
      <c r="I13" s="1150"/>
      <c r="J13" s="1151"/>
      <c r="K13" s="267" t="s">
        <v>488</v>
      </c>
      <c r="L13" s="268" t="s">
        <v>488</v>
      </c>
      <c r="M13" s="269">
        <v>0</v>
      </c>
      <c r="N13" s="270" t="s">
        <v>488</v>
      </c>
    </row>
    <row r="14" spans="1:16" ht="13.5" customHeight="1">
      <c r="A14" s="248"/>
      <c r="B14" s="244"/>
      <c r="C14" s="244"/>
      <c r="D14" s="244"/>
      <c r="E14" s="244"/>
      <c r="F14" s="244"/>
      <c r="G14" s="1149" t="s">
        <v>490</v>
      </c>
      <c r="H14" s="1150"/>
      <c r="I14" s="1150"/>
      <c r="J14" s="1151"/>
      <c r="K14" s="267">
        <v>436583</v>
      </c>
      <c r="L14" s="268">
        <v>3912</v>
      </c>
      <c r="M14" s="269">
        <v>2455</v>
      </c>
      <c r="N14" s="270">
        <v>59.3</v>
      </c>
    </row>
    <row r="15" spans="1:16" ht="13.5" customHeight="1">
      <c r="A15" s="248"/>
      <c r="B15" s="244"/>
      <c r="C15" s="244"/>
      <c r="D15" s="244"/>
      <c r="E15" s="244"/>
      <c r="F15" s="244"/>
      <c r="G15" s="1149" t="s">
        <v>491</v>
      </c>
      <c r="H15" s="1150"/>
      <c r="I15" s="1150"/>
      <c r="J15" s="1151"/>
      <c r="K15" s="267">
        <v>124578</v>
      </c>
      <c r="L15" s="268">
        <v>1116</v>
      </c>
      <c r="M15" s="269">
        <v>1040</v>
      </c>
      <c r="N15" s="270">
        <v>7.3</v>
      </c>
    </row>
    <row r="16" spans="1:16">
      <c r="A16" s="248"/>
      <c r="B16" s="244"/>
      <c r="C16" s="244"/>
      <c r="D16" s="244"/>
      <c r="E16" s="244"/>
      <c r="F16" s="244"/>
      <c r="G16" s="1152" t="s">
        <v>492</v>
      </c>
      <c r="H16" s="1153"/>
      <c r="I16" s="1153"/>
      <c r="J16" s="1154"/>
      <c r="K16" s="268">
        <v>-844693</v>
      </c>
      <c r="L16" s="268">
        <v>-7569</v>
      </c>
      <c r="M16" s="269">
        <v>-5417</v>
      </c>
      <c r="N16" s="270">
        <v>39.700000000000003</v>
      </c>
    </row>
    <row r="17" spans="1:16">
      <c r="A17" s="248"/>
      <c r="B17" s="244"/>
      <c r="C17" s="244"/>
      <c r="D17" s="244"/>
      <c r="E17" s="244"/>
      <c r="F17" s="244"/>
      <c r="G17" s="1152" t="s">
        <v>167</v>
      </c>
      <c r="H17" s="1153"/>
      <c r="I17" s="1153"/>
      <c r="J17" s="1154"/>
      <c r="K17" s="268">
        <v>7545075</v>
      </c>
      <c r="L17" s="268">
        <v>67608</v>
      </c>
      <c r="M17" s="269">
        <v>63420</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6.77</v>
      </c>
      <c r="L21" s="281">
        <v>6.06</v>
      </c>
      <c r="M21" s="282">
        <v>0.71</v>
      </c>
      <c r="N21" s="249"/>
      <c r="O21" s="283"/>
      <c r="P21" s="279"/>
    </row>
    <row r="22" spans="1:16" s="284" customFormat="1">
      <c r="A22" s="279"/>
      <c r="B22" s="249"/>
      <c r="C22" s="249"/>
      <c r="D22" s="249"/>
      <c r="E22" s="249"/>
      <c r="F22" s="249"/>
      <c r="G22" s="1144" t="s">
        <v>498</v>
      </c>
      <c r="H22" s="1145"/>
      <c r="I22" s="1145"/>
      <c r="J22" s="1146"/>
      <c r="K22" s="285">
        <v>102.4</v>
      </c>
      <c r="L22" s="286">
        <v>99.7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3684718</v>
      </c>
      <c r="L32" s="294">
        <v>33017</v>
      </c>
      <c r="M32" s="295">
        <v>31722</v>
      </c>
      <c r="N32" s="296">
        <v>4.0999999999999996</v>
      </c>
    </row>
    <row r="33" spans="1:16" ht="13.5" customHeight="1">
      <c r="A33" s="248"/>
      <c r="B33" s="244"/>
      <c r="C33" s="244"/>
      <c r="D33" s="244"/>
      <c r="E33" s="244"/>
      <c r="F33" s="244"/>
      <c r="G33" s="1160" t="s">
        <v>503</v>
      </c>
      <c r="H33" s="1161"/>
      <c r="I33" s="1161"/>
      <c r="J33" s="1162"/>
      <c r="K33" s="294" t="s">
        <v>488</v>
      </c>
      <c r="L33" s="294" t="s">
        <v>488</v>
      </c>
      <c r="M33" s="295">
        <v>0</v>
      </c>
      <c r="N33" s="296" t="s">
        <v>488</v>
      </c>
    </row>
    <row r="34" spans="1:16" ht="27" customHeight="1">
      <c r="A34" s="248"/>
      <c r="B34" s="244"/>
      <c r="C34" s="244"/>
      <c r="D34" s="244"/>
      <c r="E34" s="244"/>
      <c r="F34" s="244"/>
      <c r="G34" s="1160" t="s">
        <v>504</v>
      </c>
      <c r="H34" s="1161"/>
      <c r="I34" s="1161"/>
      <c r="J34" s="1162"/>
      <c r="K34" s="294" t="s">
        <v>488</v>
      </c>
      <c r="L34" s="294" t="s">
        <v>488</v>
      </c>
      <c r="M34" s="295">
        <v>57</v>
      </c>
      <c r="N34" s="296" t="s">
        <v>488</v>
      </c>
    </row>
    <row r="35" spans="1:16" ht="27" customHeight="1">
      <c r="A35" s="248"/>
      <c r="B35" s="244"/>
      <c r="C35" s="244"/>
      <c r="D35" s="244"/>
      <c r="E35" s="244"/>
      <c r="F35" s="244"/>
      <c r="G35" s="1160" t="s">
        <v>505</v>
      </c>
      <c r="H35" s="1161"/>
      <c r="I35" s="1161"/>
      <c r="J35" s="1162"/>
      <c r="K35" s="294">
        <v>785017</v>
      </c>
      <c r="L35" s="294">
        <v>7034</v>
      </c>
      <c r="M35" s="295">
        <v>7092</v>
      </c>
      <c r="N35" s="296">
        <v>-0.8</v>
      </c>
    </row>
    <row r="36" spans="1:16" ht="27" customHeight="1">
      <c r="A36" s="248"/>
      <c r="B36" s="244"/>
      <c r="C36" s="244"/>
      <c r="D36" s="244"/>
      <c r="E36" s="244"/>
      <c r="F36" s="244"/>
      <c r="G36" s="1160" t="s">
        <v>506</v>
      </c>
      <c r="H36" s="1161"/>
      <c r="I36" s="1161"/>
      <c r="J36" s="1162"/>
      <c r="K36" s="294" t="s">
        <v>488</v>
      </c>
      <c r="L36" s="294" t="s">
        <v>488</v>
      </c>
      <c r="M36" s="295">
        <v>1180</v>
      </c>
      <c r="N36" s="296" t="s">
        <v>488</v>
      </c>
    </row>
    <row r="37" spans="1:16" ht="13.5" customHeight="1">
      <c r="A37" s="248"/>
      <c r="B37" s="244"/>
      <c r="C37" s="244"/>
      <c r="D37" s="244"/>
      <c r="E37" s="244"/>
      <c r="F37" s="244"/>
      <c r="G37" s="1160" t="s">
        <v>507</v>
      </c>
      <c r="H37" s="1161"/>
      <c r="I37" s="1161"/>
      <c r="J37" s="1162"/>
      <c r="K37" s="294">
        <v>18095</v>
      </c>
      <c r="L37" s="294">
        <v>162</v>
      </c>
      <c r="M37" s="295">
        <v>1206</v>
      </c>
      <c r="N37" s="296">
        <v>-86.6</v>
      </c>
    </row>
    <row r="38" spans="1:16" ht="27" customHeight="1">
      <c r="A38" s="248"/>
      <c r="B38" s="244"/>
      <c r="C38" s="244"/>
      <c r="D38" s="244"/>
      <c r="E38" s="244"/>
      <c r="F38" s="244"/>
      <c r="G38" s="1163" t="s">
        <v>508</v>
      </c>
      <c r="H38" s="1164"/>
      <c r="I38" s="1164"/>
      <c r="J38" s="1165"/>
      <c r="K38" s="297">
        <v>32</v>
      </c>
      <c r="L38" s="297">
        <v>0</v>
      </c>
      <c r="M38" s="298">
        <v>3</v>
      </c>
      <c r="N38" s="299">
        <v>-100</v>
      </c>
      <c r="O38" s="293"/>
    </row>
    <row r="39" spans="1:16">
      <c r="A39" s="248"/>
      <c r="B39" s="244"/>
      <c r="C39" s="244"/>
      <c r="D39" s="244"/>
      <c r="E39" s="244"/>
      <c r="F39" s="244"/>
      <c r="G39" s="1163" t="s">
        <v>509</v>
      </c>
      <c r="H39" s="1164"/>
      <c r="I39" s="1164"/>
      <c r="J39" s="1165"/>
      <c r="K39" s="300">
        <v>-1085635</v>
      </c>
      <c r="L39" s="300">
        <v>-9728</v>
      </c>
      <c r="M39" s="301">
        <v>-6973</v>
      </c>
      <c r="N39" s="302">
        <v>39.5</v>
      </c>
      <c r="O39" s="293"/>
    </row>
    <row r="40" spans="1:16" ht="27" customHeight="1">
      <c r="A40" s="248"/>
      <c r="B40" s="244"/>
      <c r="C40" s="244"/>
      <c r="D40" s="244"/>
      <c r="E40" s="244"/>
      <c r="F40" s="244"/>
      <c r="G40" s="1160" t="s">
        <v>510</v>
      </c>
      <c r="H40" s="1161"/>
      <c r="I40" s="1161"/>
      <c r="J40" s="1162"/>
      <c r="K40" s="300">
        <v>-2183571</v>
      </c>
      <c r="L40" s="300">
        <v>-19566</v>
      </c>
      <c r="M40" s="301">
        <v>-25524</v>
      </c>
      <c r="N40" s="302">
        <v>-23.3</v>
      </c>
      <c r="O40" s="293"/>
    </row>
    <row r="41" spans="1:16">
      <c r="A41" s="248"/>
      <c r="B41" s="244"/>
      <c r="C41" s="244"/>
      <c r="D41" s="244"/>
      <c r="E41" s="244"/>
      <c r="F41" s="244"/>
      <c r="G41" s="1166" t="s">
        <v>278</v>
      </c>
      <c r="H41" s="1167"/>
      <c r="I41" s="1167"/>
      <c r="J41" s="1168"/>
      <c r="K41" s="294">
        <v>1218656</v>
      </c>
      <c r="L41" s="300">
        <v>10920</v>
      </c>
      <c r="M41" s="301">
        <v>8763</v>
      </c>
      <c r="N41" s="302">
        <v>24.6</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4429904</v>
      </c>
      <c r="J51" s="320">
        <v>39665</v>
      </c>
      <c r="K51" s="321">
        <v>-5.5</v>
      </c>
      <c r="L51" s="322">
        <v>33903</v>
      </c>
      <c r="M51" s="323">
        <v>-5.7</v>
      </c>
      <c r="N51" s="324">
        <v>0.2</v>
      </c>
    </row>
    <row r="52" spans="1:14">
      <c r="A52" s="248"/>
      <c r="B52" s="244"/>
      <c r="C52" s="244"/>
      <c r="D52" s="244"/>
      <c r="E52" s="244"/>
      <c r="F52" s="244"/>
      <c r="G52" s="325"/>
      <c r="H52" s="326" t="s">
        <v>521</v>
      </c>
      <c r="I52" s="327">
        <v>2763942</v>
      </c>
      <c r="J52" s="328">
        <v>24748</v>
      </c>
      <c r="K52" s="329">
        <v>-12.8</v>
      </c>
      <c r="L52" s="330">
        <v>18526</v>
      </c>
      <c r="M52" s="331">
        <v>-8</v>
      </c>
      <c r="N52" s="332">
        <v>-4.8</v>
      </c>
    </row>
    <row r="53" spans="1:14">
      <c r="A53" s="248"/>
      <c r="B53" s="244"/>
      <c r="C53" s="244"/>
      <c r="D53" s="244"/>
      <c r="E53" s="244"/>
      <c r="F53" s="244"/>
      <c r="G53" s="310" t="s">
        <v>522</v>
      </c>
      <c r="H53" s="311"/>
      <c r="I53" s="319">
        <v>3157990</v>
      </c>
      <c r="J53" s="320">
        <v>28038</v>
      </c>
      <c r="K53" s="321">
        <v>-29.3</v>
      </c>
      <c r="L53" s="322">
        <v>40849</v>
      </c>
      <c r="M53" s="323">
        <v>20.5</v>
      </c>
      <c r="N53" s="324">
        <v>-49.8</v>
      </c>
    </row>
    <row r="54" spans="1:14">
      <c r="A54" s="248"/>
      <c r="B54" s="244"/>
      <c r="C54" s="244"/>
      <c r="D54" s="244"/>
      <c r="E54" s="244"/>
      <c r="F54" s="244"/>
      <c r="G54" s="325"/>
      <c r="H54" s="326" t="s">
        <v>521</v>
      </c>
      <c r="I54" s="327">
        <v>1908523</v>
      </c>
      <c r="J54" s="328">
        <v>16945</v>
      </c>
      <c r="K54" s="329">
        <v>-31.5</v>
      </c>
      <c r="L54" s="330">
        <v>22537</v>
      </c>
      <c r="M54" s="331">
        <v>21.7</v>
      </c>
      <c r="N54" s="332">
        <v>-53.2</v>
      </c>
    </row>
    <row r="55" spans="1:14">
      <c r="A55" s="248"/>
      <c r="B55" s="244"/>
      <c r="C55" s="244"/>
      <c r="D55" s="244"/>
      <c r="E55" s="244"/>
      <c r="F55" s="244"/>
      <c r="G55" s="310" t="s">
        <v>523</v>
      </c>
      <c r="H55" s="311"/>
      <c r="I55" s="319">
        <v>3392732</v>
      </c>
      <c r="J55" s="320">
        <v>30144</v>
      </c>
      <c r="K55" s="321">
        <v>7.5</v>
      </c>
      <c r="L55" s="322">
        <v>40632</v>
      </c>
      <c r="M55" s="323">
        <v>-0.5</v>
      </c>
      <c r="N55" s="324">
        <v>8</v>
      </c>
    </row>
    <row r="56" spans="1:14">
      <c r="A56" s="248"/>
      <c r="B56" s="244"/>
      <c r="C56" s="244"/>
      <c r="D56" s="244"/>
      <c r="E56" s="244"/>
      <c r="F56" s="244"/>
      <c r="G56" s="325"/>
      <c r="H56" s="326" t="s">
        <v>521</v>
      </c>
      <c r="I56" s="327">
        <v>1949779</v>
      </c>
      <c r="J56" s="328">
        <v>17323</v>
      </c>
      <c r="K56" s="329">
        <v>2.2000000000000002</v>
      </c>
      <c r="L56" s="330">
        <v>21402</v>
      </c>
      <c r="M56" s="331">
        <v>-5</v>
      </c>
      <c r="N56" s="332">
        <v>7.2</v>
      </c>
    </row>
    <row r="57" spans="1:14">
      <c r="A57" s="248"/>
      <c r="B57" s="244"/>
      <c r="C57" s="244"/>
      <c r="D57" s="244"/>
      <c r="E57" s="244"/>
      <c r="F57" s="244"/>
      <c r="G57" s="310" t="s">
        <v>524</v>
      </c>
      <c r="H57" s="311"/>
      <c r="I57" s="319">
        <v>5211275</v>
      </c>
      <c r="J57" s="320">
        <v>46566</v>
      </c>
      <c r="K57" s="321">
        <v>54.5</v>
      </c>
      <c r="L57" s="322">
        <v>45375</v>
      </c>
      <c r="M57" s="323">
        <v>11.7</v>
      </c>
      <c r="N57" s="324">
        <v>42.8</v>
      </c>
    </row>
    <row r="58" spans="1:14">
      <c r="A58" s="248"/>
      <c r="B58" s="244"/>
      <c r="C58" s="244"/>
      <c r="D58" s="244"/>
      <c r="E58" s="244"/>
      <c r="F58" s="244"/>
      <c r="G58" s="325"/>
      <c r="H58" s="326" t="s">
        <v>521</v>
      </c>
      <c r="I58" s="327">
        <v>1944740</v>
      </c>
      <c r="J58" s="328">
        <v>17377</v>
      </c>
      <c r="K58" s="329">
        <v>0.3</v>
      </c>
      <c r="L58" s="330">
        <v>26025</v>
      </c>
      <c r="M58" s="331">
        <v>21.6</v>
      </c>
      <c r="N58" s="332">
        <v>-21.3</v>
      </c>
    </row>
    <row r="59" spans="1:14">
      <c r="A59" s="248"/>
      <c r="B59" s="244"/>
      <c r="C59" s="244"/>
      <c r="D59" s="244"/>
      <c r="E59" s="244"/>
      <c r="F59" s="244"/>
      <c r="G59" s="310" t="s">
        <v>525</v>
      </c>
      <c r="H59" s="311"/>
      <c r="I59" s="319">
        <v>4576015</v>
      </c>
      <c r="J59" s="320">
        <v>41003</v>
      </c>
      <c r="K59" s="321">
        <v>-11.9</v>
      </c>
      <c r="L59" s="322">
        <v>44267</v>
      </c>
      <c r="M59" s="323">
        <v>-2.4</v>
      </c>
      <c r="N59" s="324">
        <v>-9.5</v>
      </c>
    </row>
    <row r="60" spans="1:14">
      <c r="A60" s="248"/>
      <c r="B60" s="244"/>
      <c r="C60" s="244"/>
      <c r="D60" s="244"/>
      <c r="E60" s="244"/>
      <c r="F60" s="244"/>
      <c r="G60" s="325"/>
      <c r="H60" s="326" t="s">
        <v>521</v>
      </c>
      <c r="I60" s="333">
        <v>2483755</v>
      </c>
      <c r="J60" s="328">
        <v>22256</v>
      </c>
      <c r="K60" s="329">
        <v>28.1</v>
      </c>
      <c r="L60" s="330">
        <v>26161</v>
      </c>
      <c r="M60" s="331">
        <v>0.5</v>
      </c>
      <c r="N60" s="332">
        <v>27.6</v>
      </c>
    </row>
    <row r="61" spans="1:14">
      <c r="A61" s="248"/>
      <c r="B61" s="244"/>
      <c r="C61" s="244"/>
      <c r="D61" s="244"/>
      <c r="E61" s="244"/>
      <c r="F61" s="244"/>
      <c r="G61" s="310" t="s">
        <v>526</v>
      </c>
      <c r="H61" s="334"/>
      <c r="I61" s="335">
        <v>4153583</v>
      </c>
      <c r="J61" s="336">
        <v>37083</v>
      </c>
      <c r="K61" s="337">
        <v>3.1</v>
      </c>
      <c r="L61" s="338">
        <v>41005</v>
      </c>
      <c r="M61" s="339">
        <v>4.7</v>
      </c>
      <c r="N61" s="324">
        <v>-1.6</v>
      </c>
    </row>
    <row r="62" spans="1:14">
      <c r="A62" s="248"/>
      <c r="B62" s="244"/>
      <c r="C62" s="244"/>
      <c r="D62" s="244"/>
      <c r="E62" s="244"/>
      <c r="F62" s="244"/>
      <c r="G62" s="325"/>
      <c r="H62" s="326" t="s">
        <v>521</v>
      </c>
      <c r="I62" s="327">
        <v>2210148</v>
      </c>
      <c r="J62" s="328">
        <v>19730</v>
      </c>
      <c r="K62" s="329">
        <v>-2.7</v>
      </c>
      <c r="L62" s="330">
        <v>22930</v>
      </c>
      <c r="M62" s="331">
        <v>6.2</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6.37</v>
      </c>
      <c r="G47" s="12">
        <v>6.31</v>
      </c>
      <c r="H47" s="12">
        <v>6.39</v>
      </c>
      <c r="I47" s="12">
        <v>6.61</v>
      </c>
      <c r="J47" s="13">
        <v>6.54</v>
      </c>
    </row>
    <row r="48" spans="2:10" ht="57.75" customHeight="1">
      <c r="B48" s="14"/>
      <c r="C48" s="1171" t="s">
        <v>4</v>
      </c>
      <c r="D48" s="1171"/>
      <c r="E48" s="1172"/>
      <c r="F48" s="15">
        <v>3.7</v>
      </c>
      <c r="G48" s="16">
        <v>2.13</v>
      </c>
      <c r="H48" s="16">
        <v>3.7</v>
      </c>
      <c r="I48" s="16">
        <v>2.37</v>
      </c>
      <c r="J48" s="17">
        <v>5.0599999999999996</v>
      </c>
    </row>
    <row r="49" spans="2:10" ht="57.75" customHeight="1" thickBot="1">
      <c r="B49" s="18"/>
      <c r="C49" s="1173" t="s">
        <v>5</v>
      </c>
      <c r="D49" s="1173"/>
      <c r="E49" s="1174"/>
      <c r="F49" s="19" t="s">
        <v>533</v>
      </c>
      <c r="G49" s="20" t="s">
        <v>534</v>
      </c>
      <c r="H49" s="20">
        <v>1.74</v>
      </c>
      <c r="I49" s="20" t="s">
        <v>535</v>
      </c>
      <c r="J49" s="21">
        <v>2.72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536</v>
      </c>
      <c r="D34" s="1181"/>
      <c r="E34" s="1182"/>
      <c r="F34" s="32">
        <v>3.66</v>
      </c>
      <c r="G34" s="33">
        <v>2.1</v>
      </c>
      <c r="H34" s="33">
        <v>3.66</v>
      </c>
      <c r="I34" s="33">
        <v>2.35</v>
      </c>
      <c r="J34" s="34">
        <v>5.0199999999999996</v>
      </c>
      <c r="K34" s="22"/>
      <c r="L34" s="22"/>
      <c r="M34" s="22"/>
      <c r="N34" s="22"/>
      <c r="O34" s="22"/>
      <c r="P34" s="22"/>
    </row>
    <row r="35" spans="1:16" ht="39" customHeight="1">
      <c r="A35" s="22"/>
      <c r="B35" s="35"/>
      <c r="C35" s="1175" t="s">
        <v>537</v>
      </c>
      <c r="D35" s="1176"/>
      <c r="E35" s="1177"/>
      <c r="F35" s="36">
        <v>8.8699999999999992</v>
      </c>
      <c r="G35" s="37">
        <v>8.36</v>
      </c>
      <c r="H35" s="37">
        <v>8.18</v>
      </c>
      <c r="I35" s="37">
        <v>5.87</v>
      </c>
      <c r="J35" s="38">
        <v>4.54</v>
      </c>
      <c r="K35" s="22"/>
      <c r="L35" s="22"/>
      <c r="M35" s="22"/>
      <c r="N35" s="22"/>
      <c r="O35" s="22"/>
      <c r="P35" s="22"/>
    </row>
    <row r="36" spans="1:16" ht="39" customHeight="1">
      <c r="A36" s="22"/>
      <c r="B36" s="35"/>
      <c r="C36" s="1175" t="s">
        <v>538</v>
      </c>
      <c r="D36" s="1176"/>
      <c r="E36" s="1177"/>
      <c r="F36" s="36">
        <v>3.2</v>
      </c>
      <c r="G36" s="37">
        <v>3.49</v>
      </c>
      <c r="H36" s="37">
        <v>2.86</v>
      </c>
      <c r="I36" s="37">
        <v>1.23</v>
      </c>
      <c r="J36" s="38">
        <v>1.45</v>
      </c>
      <c r="K36" s="22"/>
      <c r="L36" s="22"/>
      <c r="M36" s="22"/>
      <c r="N36" s="22"/>
      <c r="O36" s="22"/>
      <c r="P36" s="22"/>
    </row>
    <row r="37" spans="1:16" ht="39" customHeight="1">
      <c r="A37" s="22"/>
      <c r="B37" s="35"/>
      <c r="C37" s="1175" t="s">
        <v>539</v>
      </c>
      <c r="D37" s="1176"/>
      <c r="E37" s="1177"/>
      <c r="F37" s="36">
        <v>0.32</v>
      </c>
      <c r="G37" s="37">
        <v>0.41</v>
      </c>
      <c r="H37" s="37">
        <v>0.8</v>
      </c>
      <c r="I37" s="37">
        <v>0.88</v>
      </c>
      <c r="J37" s="38">
        <v>0.72</v>
      </c>
      <c r="K37" s="22"/>
      <c r="L37" s="22"/>
      <c r="M37" s="22"/>
      <c r="N37" s="22"/>
      <c r="O37" s="22"/>
      <c r="P37" s="22"/>
    </row>
    <row r="38" spans="1:16" ht="39" customHeight="1">
      <c r="A38" s="22"/>
      <c r="B38" s="35"/>
      <c r="C38" s="1175" t="s">
        <v>540</v>
      </c>
      <c r="D38" s="1176"/>
      <c r="E38" s="1177"/>
      <c r="F38" s="36">
        <v>0.17</v>
      </c>
      <c r="G38" s="37">
        <v>0.19</v>
      </c>
      <c r="H38" s="37">
        <v>0.24</v>
      </c>
      <c r="I38" s="37">
        <v>0.17</v>
      </c>
      <c r="J38" s="38">
        <v>0.16</v>
      </c>
      <c r="K38" s="22"/>
      <c r="L38" s="22"/>
      <c r="M38" s="22"/>
      <c r="N38" s="22"/>
      <c r="O38" s="22"/>
      <c r="P38" s="22"/>
    </row>
    <row r="39" spans="1:16" ht="39" customHeight="1">
      <c r="A39" s="22"/>
      <c r="B39" s="35"/>
      <c r="C39" s="1175" t="s">
        <v>541</v>
      </c>
      <c r="D39" s="1176"/>
      <c r="E39" s="1177"/>
      <c r="F39" s="36">
        <v>0.16</v>
      </c>
      <c r="G39" s="37">
        <v>0.18</v>
      </c>
      <c r="H39" s="37">
        <v>0.01</v>
      </c>
      <c r="I39" s="37">
        <v>0.02</v>
      </c>
      <c r="J39" s="38">
        <v>7.0000000000000007E-2</v>
      </c>
      <c r="K39" s="22"/>
      <c r="L39" s="22"/>
      <c r="M39" s="22"/>
      <c r="N39" s="22"/>
      <c r="O39" s="22"/>
      <c r="P39" s="22"/>
    </row>
    <row r="40" spans="1:16" ht="39" customHeight="1">
      <c r="A40" s="22"/>
      <c r="B40" s="35"/>
      <c r="C40" s="1175" t="s">
        <v>542</v>
      </c>
      <c r="D40" s="1176"/>
      <c r="E40" s="1177"/>
      <c r="F40" s="36">
        <v>0.01</v>
      </c>
      <c r="G40" s="37">
        <v>0.01</v>
      </c>
      <c r="H40" s="37">
        <v>0.02</v>
      </c>
      <c r="I40" s="37">
        <v>0.04</v>
      </c>
      <c r="J40" s="38">
        <v>0.06</v>
      </c>
      <c r="K40" s="22"/>
      <c r="L40" s="22"/>
      <c r="M40" s="22"/>
      <c r="N40" s="22"/>
      <c r="O40" s="22"/>
      <c r="P40" s="22"/>
    </row>
    <row r="41" spans="1:16" ht="39" customHeight="1">
      <c r="A41" s="22"/>
      <c r="B41" s="35"/>
      <c r="C41" s="1175" t="s">
        <v>543</v>
      </c>
      <c r="D41" s="1176"/>
      <c r="E41" s="1177"/>
      <c r="F41" s="36">
        <v>0.03</v>
      </c>
      <c r="G41" s="37">
        <v>0.02</v>
      </c>
      <c r="H41" s="37">
        <v>0.02</v>
      </c>
      <c r="I41" s="37">
        <v>0.02</v>
      </c>
      <c r="J41" s="38">
        <v>0.03</v>
      </c>
      <c r="K41" s="22"/>
      <c r="L41" s="22"/>
      <c r="M41" s="22"/>
      <c r="N41" s="22"/>
      <c r="O41" s="22"/>
      <c r="P41" s="22"/>
    </row>
    <row r="42" spans="1:16" ht="39" customHeight="1">
      <c r="A42" s="22"/>
      <c r="B42" s="39"/>
      <c r="C42" s="1175" t="s">
        <v>544</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545</v>
      </c>
      <c r="D43" s="1179"/>
      <c r="E43" s="1180"/>
      <c r="F43" s="41">
        <v>7.0000000000000007E-2</v>
      </c>
      <c r="G43" s="42">
        <v>7.0000000000000007E-2</v>
      </c>
      <c r="H43" s="42">
        <v>0.01</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3624</v>
      </c>
      <c r="L45" s="60">
        <v>3633</v>
      </c>
      <c r="M45" s="60">
        <v>3716</v>
      </c>
      <c r="N45" s="60">
        <v>3689</v>
      </c>
      <c r="O45" s="61">
        <v>3685</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830</v>
      </c>
      <c r="L48" s="64">
        <v>830</v>
      </c>
      <c r="M48" s="64">
        <v>817</v>
      </c>
      <c r="N48" s="64">
        <v>806</v>
      </c>
      <c r="O48" s="65">
        <v>785</v>
      </c>
      <c r="P48" s="48"/>
      <c r="Q48" s="48"/>
      <c r="R48" s="48"/>
      <c r="S48" s="48"/>
      <c r="T48" s="48"/>
      <c r="U48" s="48"/>
    </row>
    <row r="49" spans="1:21" ht="30.75" customHeight="1">
      <c r="A49" s="48"/>
      <c r="B49" s="1193"/>
      <c r="C49" s="1194"/>
      <c r="D49" s="62"/>
      <c r="E49" s="1185" t="s">
        <v>16</v>
      </c>
      <c r="F49" s="1185"/>
      <c r="G49" s="1185"/>
      <c r="H49" s="1185"/>
      <c r="I49" s="1185"/>
      <c r="J49" s="1186"/>
      <c r="K49" s="63">
        <v>25</v>
      </c>
      <c r="L49" s="64">
        <v>6</v>
      </c>
      <c r="M49" s="64" t="s">
        <v>488</v>
      </c>
      <c r="N49" s="64" t="s">
        <v>488</v>
      </c>
      <c r="O49" s="65" t="s">
        <v>488</v>
      </c>
      <c r="P49" s="48"/>
      <c r="Q49" s="48"/>
      <c r="R49" s="48"/>
      <c r="S49" s="48"/>
      <c r="T49" s="48"/>
      <c r="U49" s="48"/>
    </row>
    <row r="50" spans="1:21" ht="30.75" customHeight="1">
      <c r="A50" s="48"/>
      <c r="B50" s="1193"/>
      <c r="C50" s="1194"/>
      <c r="D50" s="62"/>
      <c r="E50" s="1185" t="s">
        <v>17</v>
      </c>
      <c r="F50" s="1185"/>
      <c r="G50" s="1185"/>
      <c r="H50" s="1185"/>
      <c r="I50" s="1185"/>
      <c r="J50" s="1186"/>
      <c r="K50" s="63">
        <v>17</v>
      </c>
      <c r="L50" s="64">
        <v>24</v>
      </c>
      <c r="M50" s="64">
        <v>20</v>
      </c>
      <c r="N50" s="64">
        <v>18</v>
      </c>
      <c r="O50" s="65">
        <v>18</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3124</v>
      </c>
      <c r="L52" s="64">
        <v>3216</v>
      </c>
      <c r="M52" s="64">
        <v>3249</v>
      </c>
      <c r="N52" s="64">
        <v>3432</v>
      </c>
      <c r="O52" s="65">
        <v>3270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1372</v>
      </c>
      <c r="L53" s="69">
        <v>1277</v>
      </c>
      <c r="M53" s="69">
        <v>1304</v>
      </c>
      <c r="N53" s="69">
        <v>1081</v>
      </c>
      <c r="O53" s="70">
        <v>1218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37614</v>
      </c>
      <c r="J41" s="83">
        <v>37793</v>
      </c>
      <c r="K41" s="83">
        <v>37939</v>
      </c>
      <c r="L41" s="83">
        <v>38663</v>
      </c>
      <c r="M41" s="84">
        <v>39082</v>
      </c>
    </row>
    <row r="42" spans="2:13" ht="27.75" customHeight="1">
      <c r="B42" s="1201"/>
      <c r="C42" s="1202"/>
      <c r="D42" s="85"/>
      <c r="E42" s="1207" t="s">
        <v>26</v>
      </c>
      <c r="F42" s="1207"/>
      <c r="G42" s="1207"/>
      <c r="H42" s="1208"/>
      <c r="I42" s="86">
        <v>3918</v>
      </c>
      <c r="J42" s="87">
        <v>4032</v>
      </c>
      <c r="K42" s="87">
        <v>4057</v>
      </c>
      <c r="L42" s="87">
        <v>4060</v>
      </c>
      <c r="M42" s="88">
        <v>4372</v>
      </c>
    </row>
    <row r="43" spans="2:13" ht="27.75" customHeight="1">
      <c r="B43" s="1201"/>
      <c r="C43" s="1202"/>
      <c r="D43" s="85"/>
      <c r="E43" s="1207" t="s">
        <v>27</v>
      </c>
      <c r="F43" s="1207"/>
      <c r="G43" s="1207"/>
      <c r="H43" s="1208"/>
      <c r="I43" s="86">
        <v>10882</v>
      </c>
      <c r="J43" s="87">
        <v>10449</v>
      </c>
      <c r="K43" s="87">
        <v>10059</v>
      </c>
      <c r="L43" s="87">
        <v>9719</v>
      </c>
      <c r="M43" s="88">
        <v>9452</v>
      </c>
    </row>
    <row r="44" spans="2:13" ht="27.75" customHeight="1">
      <c r="B44" s="1201"/>
      <c r="C44" s="1202"/>
      <c r="D44" s="85"/>
      <c r="E44" s="1207" t="s">
        <v>28</v>
      </c>
      <c r="F44" s="1207"/>
      <c r="G44" s="1207"/>
      <c r="H44" s="1208"/>
      <c r="I44" s="86">
        <v>6</v>
      </c>
      <c r="J44" s="87" t="s">
        <v>488</v>
      </c>
      <c r="K44" s="87" t="s">
        <v>488</v>
      </c>
      <c r="L44" s="87" t="s">
        <v>488</v>
      </c>
      <c r="M44" s="88" t="s">
        <v>488</v>
      </c>
    </row>
    <row r="45" spans="2:13" ht="27.75" customHeight="1">
      <c r="B45" s="1201"/>
      <c r="C45" s="1202"/>
      <c r="D45" s="85"/>
      <c r="E45" s="1207" t="s">
        <v>29</v>
      </c>
      <c r="F45" s="1207"/>
      <c r="G45" s="1207"/>
      <c r="H45" s="1208"/>
      <c r="I45" s="86">
        <v>7725</v>
      </c>
      <c r="J45" s="87">
        <v>7272</v>
      </c>
      <c r="K45" s="87">
        <v>6625</v>
      </c>
      <c r="L45" s="87">
        <v>5856</v>
      </c>
      <c r="M45" s="88">
        <v>5301</v>
      </c>
    </row>
    <row r="46" spans="2:13" ht="27.75" customHeight="1">
      <c r="B46" s="1201"/>
      <c r="C46" s="1202"/>
      <c r="D46" s="85"/>
      <c r="E46" s="1207" t="s">
        <v>30</v>
      </c>
      <c r="F46" s="1207"/>
      <c r="G46" s="1207"/>
      <c r="H46" s="1208"/>
      <c r="I46" s="86" t="s">
        <v>488</v>
      </c>
      <c r="J46" s="87" t="s">
        <v>488</v>
      </c>
      <c r="K46" s="87" t="s">
        <v>488</v>
      </c>
      <c r="L46" s="87" t="s">
        <v>488</v>
      </c>
      <c r="M46" s="88" t="s">
        <v>488</v>
      </c>
    </row>
    <row r="47" spans="2:13" ht="27.75" customHeight="1">
      <c r="B47" s="1201"/>
      <c r="C47" s="1202"/>
      <c r="D47" s="85"/>
      <c r="E47" s="1207" t="s">
        <v>31</v>
      </c>
      <c r="F47" s="1207"/>
      <c r="G47" s="1207"/>
      <c r="H47" s="1208"/>
      <c r="I47" s="86" t="s">
        <v>488</v>
      </c>
      <c r="J47" s="87" t="s">
        <v>488</v>
      </c>
      <c r="K47" s="87" t="s">
        <v>488</v>
      </c>
      <c r="L47" s="87" t="s">
        <v>488</v>
      </c>
      <c r="M47" s="88" t="s">
        <v>488</v>
      </c>
    </row>
    <row r="48" spans="2:13" ht="27.75" customHeight="1">
      <c r="B48" s="1203"/>
      <c r="C48" s="1204"/>
      <c r="D48" s="85"/>
      <c r="E48" s="1207" t="s">
        <v>32</v>
      </c>
      <c r="F48" s="1207"/>
      <c r="G48" s="1207"/>
      <c r="H48" s="1208"/>
      <c r="I48" s="86" t="s">
        <v>488</v>
      </c>
      <c r="J48" s="87" t="s">
        <v>488</v>
      </c>
      <c r="K48" s="87" t="s">
        <v>488</v>
      </c>
      <c r="L48" s="87" t="s">
        <v>488</v>
      </c>
      <c r="M48" s="88" t="s">
        <v>488</v>
      </c>
    </row>
    <row r="49" spans="2:13" ht="27.75" customHeight="1">
      <c r="B49" s="1209" t="s">
        <v>33</v>
      </c>
      <c r="C49" s="1210"/>
      <c r="D49" s="89"/>
      <c r="E49" s="1207" t="s">
        <v>34</v>
      </c>
      <c r="F49" s="1207"/>
      <c r="G49" s="1207"/>
      <c r="H49" s="1208"/>
      <c r="I49" s="86">
        <v>3502</v>
      </c>
      <c r="J49" s="87">
        <v>3372</v>
      </c>
      <c r="K49" s="87">
        <v>3265</v>
      </c>
      <c r="L49" s="87">
        <v>3441</v>
      </c>
      <c r="M49" s="88">
        <v>2996</v>
      </c>
    </row>
    <row r="50" spans="2:13" ht="27.75" customHeight="1">
      <c r="B50" s="1201"/>
      <c r="C50" s="1202"/>
      <c r="D50" s="85"/>
      <c r="E50" s="1207" t="s">
        <v>35</v>
      </c>
      <c r="F50" s="1207"/>
      <c r="G50" s="1207"/>
      <c r="H50" s="1208"/>
      <c r="I50" s="86">
        <v>21913</v>
      </c>
      <c r="J50" s="87">
        <v>21949</v>
      </c>
      <c r="K50" s="87">
        <v>21842</v>
      </c>
      <c r="L50" s="87">
        <v>21884</v>
      </c>
      <c r="M50" s="88">
        <v>21501</v>
      </c>
    </row>
    <row r="51" spans="2:13" ht="27.75" customHeight="1">
      <c r="B51" s="1203"/>
      <c r="C51" s="1204"/>
      <c r="D51" s="85"/>
      <c r="E51" s="1207" t="s">
        <v>36</v>
      </c>
      <c r="F51" s="1207"/>
      <c r="G51" s="1207"/>
      <c r="H51" s="1208"/>
      <c r="I51" s="86">
        <v>28757</v>
      </c>
      <c r="J51" s="87">
        <v>29136</v>
      </c>
      <c r="K51" s="87">
        <v>29533</v>
      </c>
      <c r="L51" s="87">
        <v>30182</v>
      </c>
      <c r="M51" s="88">
        <v>29975</v>
      </c>
    </row>
    <row r="52" spans="2:13" ht="27.75" customHeight="1" thickBot="1">
      <c r="B52" s="1211" t="s">
        <v>37</v>
      </c>
      <c r="C52" s="1212"/>
      <c r="D52" s="90"/>
      <c r="E52" s="1213" t="s">
        <v>38</v>
      </c>
      <c r="F52" s="1213"/>
      <c r="G52" s="1213"/>
      <c r="H52" s="1214"/>
      <c r="I52" s="91">
        <v>5974</v>
      </c>
      <c r="J52" s="92">
        <v>5090</v>
      </c>
      <c r="K52" s="92">
        <v>4041</v>
      </c>
      <c r="L52" s="92">
        <v>2791</v>
      </c>
      <c r="M52" s="93">
        <v>3734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571</v>
      </c>
      <c r="C41" s="246"/>
      <c r="D41" s="246"/>
      <c r="E41" s="246"/>
      <c r="F41" s="246"/>
      <c r="G41" s="246"/>
      <c r="H41" s="246"/>
      <c r="I41" s="246"/>
      <c r="J41" s="246"/>
      <c r="K41" s="246"/>
      <c r="L41" s="246"/>
      <c r="M41" s="246"/>
      <c r="N41" s="246"/>
      <c r="O41" s="246"/>
      <c r="P41" s="247"/>
    </row>
    <row r="42" spans="2:17" ht="13.5">
      <c r="B42" s="248"/>
      <c r="C42" s="244"/>
      <c r="D42" s="244"/>
      <c r="E42" s="244"/>
      <c r="F42" s="244"/>
      <c r="G42" s="353" t="s">
        <v>566</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570</v>
      </c>
    </row>
    <row r="50" spans="1:17" ht="13.5">
      <c r="B50" s="248"/>
      <c r="C50" s="244"/>
      <c r="D50" s="244"/>
      <c r="E50" s="244"/>
      <c r="F50" s="244"/>
      <c r="G50" s="1236"/>
      <c r="H50" s="1237"/>
      <c r="I50" s="1237"/>
      <c r="J50" s="1238"/>
      <c r="K50" s="345" t="s">
        <v>528</v>
      </c>
      <c r="L50" s="345" t="s">
        <v>529</v>
      </c>
      <c r="M50" s="345" t="s">
        <v>530</v>
      </c>
      <c r="N50" s="345" t="s">
        <v>531</v>
      </c>
      <c r="O50" s="345" t="s">
        <v>532</v>
      </c>
    </row>
    <row r="51" spans="1:17" ht="13.5">
      <c r="B51" s="248"/>
      <c r="C51" s="244"/>
      <c r="D51" s="244"/>
      <c r="E51" s="244"/>
      <c r="F51" s="244"/>
      <c r="G51" s="1239" t="s">
        <v>564</v>
      </c>
      <c r="H51" s="1240"/>
      <c r="I51" s="1245" t="s">
        <v>562</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569</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563</v>
      </c>
      <c r="H55" s="1220"/>
      <c r="I55" s="1225" t="s">
        <v>562</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568</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567</v>
      </c>
      <c r="C63" s="244"/>
      <c r="D63" s="244"/>
      <c r="E63" s="244"/>
      <c r="F63" s="244"/>
      <c r="G63" s="244"/>
      <c r="H63" s="244"/>
      <c r="I63" s="244"/>
      <c r="J63" s="244"/>
      <c r="K63" s="244"/>
      <c r="L63" s="244"/>
      <c r="M63" s="244"/>
      <c r="N63" s="244"/>
      <c r="O63" s="244"/>
    </row>
    <row r="64" spans="1:17" ht="13.5">
      <c r="B64" s="248"/>
      <c r="C64" s="244"/>
      <c r="D64" s="244"/>
      <c r="E64" s="244"/>
      <c r="F64" s="244"/>
      <c r="G64" s="353" t="s">
        <v>566</v>
      </c>
      <c r="I64" s="352"/>
      <c r="J64" s="352"/>
      <c r="K64" s="352"/>
      <c r="L64" s="244"/>
      <c r="M64" s="244"/>
      <c r="N64" s="244"/>
      <c r="O64" s="244"/>
    </row>
    <row r="65" spans="2:30" ht="13.5">
      <c r="B65" s="248"/>
      <c r="C65" s="244"/>
      <c r="D65" s="244"/>
      <c r="E65" s="244"/>
      <c r="F65" s="244"/>
      <c r="G65" s="1227" t="s">
        <v>573</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565</v>
      </c>
      <c r="I71" s="349"/>
      <c r="J71" s="348"/>
      <c r="K71" s="348"/>
      <c r="L71" s="347"/>
      <c r="M71" s="348"/>
      <c r="N71" s="347"/>
      <c r="O71" s="346"/>
    </row>
    <row r="72" spans="2:30" ht="13.5">
      <c r="B72" s="248"/>
      <c r="C72" s="244"/>
      <c r="D72" s="244"/>
      <c r="E72" s="244"/>
      <c r="F72" s="244"/>
      <c r="G72" s="1236"/>
      <c r="H72" s="1237"/>
      <c r="I72" s="1237"/>
      <c r="J72" s="1238"/>
      <c r="K72" s="345" t="s">
        <v>528</v>
      </c>
      <c r="L72" s="345" t="s">
        <v>529</v>
      </c>
      <c r="M72" s="345" t="s">
        <v>530</v>
      </c>
      <c r="N72" s="345" t="s">
        <v>531</v>
      </c>
      <c r="O72" s="345" t="s">
        <v>532</v>
      </c>
    </row>
    <row r="73" spans="2:30" ht="13.5">
      <c r="B73" s="248"/>
      <c r="C73" s="244"/>
      <c r="D73" s="244"/>
      <c r="E73" s="244"/>
      <c r="F73" s="244"/>
      <c r="G73" s="1239" t="s">
        <v>564</v>
      </c>
      <c r="H73" s="1240"/>
      <c r="I73" s="1245" t="s">
        <v>562</v>
      </c>
      <c r="J73" s="1245"/>
      <c r="K73" s="1226">
        <v>33</v>
      </c>
      <c r="L73" s="1226">
        <v>27.9</v>
      </c>
      <c r="M73" s="1215">
        <v>21.9</v>
      </c>
      <c r="N73" s="1215">
        <v>15.2</v>
      </c>
      <c r="O73" s="1215">
        <v>19.899999999999999</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561</v>
      </c>
      <c r="J75" s="1225"/>
      <c r="K75" s="1247">
        <v>8.3000000000000007</v>
      </c>
      <c r="L75" s="1247">
        <v>7.8</v>
      </c>
      <c r="M75" s="1247">
        <v>7.2</v>
      </c>
      <c r="N75" s="1247">
        <v>6.6</v>
      </c>
      <c r="O75" s="1247">
        <v>6.4</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563</v>
      </c>
      <c r="H77" s="1220"/>
      <c r="I77" s="1225" t="s">
        <v>562</v>
      </c>
      <c r="J77" s="1225"/>
      <c r="K77" s="1226">
        <v>0</v>
      </c>
      <c r="L77" s="1226">
        <v>0</v>
      </c>
      <c r="M77" s="1215">
        <v>0</v>
      </c>
      <c r="N77" s="1215">
        <v>0</v>
      </c>
      <c r="O77" s="1215">
        <v>17.8</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561</v>
      </c>
      <c r="J79" s="1217"/>
      <c r="K79" s="1218">
        <v>7.2</v>
      </c>
      <c r="L79" s="1218">
        <v>6.4</v>
      </c>
      <c r="M79" s="1218">
        <v>5.4</v>
      </c>
      <c r="N79" s="1218">
        <v>4.4000000000000004</v>
      </c>
      <c r="O79" s="1218">
        <v>5.3</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39665</v>
      </c>
      <c r="E3" s="116"/>
      <c r="F3" s="117">
        <v>33903</v>
      </c>
      <c r="G3" s="118"/>
      <c r="H3" s="119"/>
    </row>
    <row r="4" spans="1:8">
      <c r="A4" s="120"/>
      <c r="B4" s="121"/>
      <c r="C4" s="122"/>
      <c r="D4" s="123">
        <v>24748</v>
      </c>
      <c r="E4" s="124"/>
      <c r="F4" s="125">
        <v>18526</v>
      </c>
      <c r="G4" s="126"/>
      <c r="H4" s="127"/>
    </row>
    <row r="5" spans="1:8">
      <c r="A5" s="108" t="s">
        <v>522</v>
      </c>
      <c r="B5" s="113"/>
      <c r="C5" s="114"/>
      <c r="D5" s="115">
        <v>28038</v>
      </c>
      <c r="E5" s="116"/>
      <c r="F5" s="117">
        <v>40849</v>
      </c>
      <c r="G5" s="118"/>
      <c r="H5" s="119"/>
    </row>
    <row r="6" spans="1:8">
      <c r="A6" s="120"/>
      <c r="B6" s="121"/>
      <c r="C6" s="122"/>
      <c r="D6" s="123">
        <v>16945</v>
      </c>
      <c r="E6" s="124"/>
      <c r="F6" s="125">
        <v>22537</v>
      </c>
      <c r="G6" s="126"/>
      <c r="H6" s="127"/>
    </row>
    <row r="7" spans="1:8">
      <c r="A7" s="108" t="s">
        <v>523</v>
      </c>
      <c r="B7" s="113"/>
      <c r="C7" s="114"/>
      <c r="D7" s="115">
        <v>30144</v>
      </c>
      <c r="E7" s="116"/>
      <c r="F7" s="117">
        <v>40632</v>
      </c>
      <c r="G7" s="118"/>
      <c r="H7" s="119"/>
    </row>
    <row r="8" spans="1:8">
      <c r="A8" s="120"/>
      <c r="B8" s="121"/>
      <c r="C8" s="122"/>
      <c r="D8" s="123">
        <v>17323</v>
      </c>
      <c r="E8" s="124"/>
      <c r="F8" s="125">
        <v>21402</v>
      </c>
      <c r="G8" s="126"/>
      <c r="H8" s="127"/>
    </row>
    <row r="9" spans="1:8">
      <c r="A9" s="108" t="s">
        <v>524</v>
      </c>
      <c r="B9" s="113"/>
      <c r="C9" s="114"/>
      <c r="D9" s="115">
        <v>46566</v>
      </c>
      <c r="E9" s="116"/>
      <c r="F9" s="117">
        <v>45375</v>
      </c>
      <c r="G9" s="118"/>
      <c r="H9" s="119"/>
    </row>
    <row r="10" spans="1:8">
      <c r="A10" s="120"/>
      <c r="B10" s="121"/>
      <c r="C10" s="122"/>
      <c r="D10" s="123">
        <v>17377</v>
      </c>
      <c r="E10" s="124"/>
      <c r="F10" s="125">
        <v>26025</v>
      </c>
      <c r="G10" s="126"/>
      <c r="H10" s="127"/>
    </row>
    <row r="11" spans="1:8">
      <c r="A11" s="108" t="s">
        <v>525</v>
      </c>
      <c r="B11" s="113"/>
      <c r="C11" s="114"/>
      <c r="D11" s="115">
        <v>41003</v>
      </c>
      <c r="E11" s="116"/>
      <c r="F11" s="117">
        <v>44267</v>
      </c>
      <c r="G11" s="118"/>
      <c r="H11" s="119"/>
    </row>
    <row r="12" spans="1:8">
      <c r="A12" s="120"/>
      <c r="B12" s="121"/>
      <c r="C12" s="128"/>
      <c r="D12" s="123">
        <v>22256</v>
      </c>
      <c r="E12" s="124"/>
      <c r="F12" s="125">
        <v>26161</v>
      </c>
      <c r="G12" s="126"/>
      <c r="H12" s="127"/>
    </row>
    <row r="13" spans="1:8">
      <c r="A13" s="108"/>
      <c r="B13" s="113"/>
      <c r="C13" s="129"/>
      <c r="D13" s="130">
        <v>37083</v>
      </c>
      <c r="E13" s="131"/>
      <c r="F13" s="132">
        <v>41005</v>
      </c>
      <c r="G13" s="133"/>
      <c r="H13" s="119"/>
    </row>
    <row r="14" spans="1:8">
      <c r="A14" s="120"/>
      <c r="B14" s="121"/>
      <c r="C14" s="122"/>
      <c r="D14" s="123">
        <v>19730</v>
      </c>
      <c r="E14" s="124"/>
      <c r="F14" s="125">
        <v>22930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3.7</v>
      </c>
      <c r="C19" s="134">
        <f>ROUND(VALUE(SUBSTITUTE(実質収支比率等に係る経年分析!G$48,"▲","-")),2)</f>
        <v>2.13</v>
      </c>
      <c r="D19" s="134">
        <f>ROUND(VALUE(SUBSTITUTE(実質収支比率等に係る経年分析!H$48,"▲","-")),2)</f>
        <v>3.7</v>
      </c>
      <c r="E19" s="134">
        <f>ROUND(VALUE(SUBSTITUTE(実質収支比率等に係る経年分析!I$48,"▲","-")),2)</f>
        <v>2.37</v>
      </c>
      <c r="F19" s="134">
        <f>ROUND(VALUE(SUBSTITUTE(実質収支比率等に係る経年分析!J$48,"▲","-")),2)</f>
        <v>5.0599999999999996</v>
      </c>
    </row>
    <row r="20" spans="1:11">
      <c r="A20" s="134" t="s">
        <v>43</v>
      </c>
      <c r="B20" s="134">
        <f>ROUND(VALUE(SUBSTITUTE(実質収支比率等に係る経年分析!F$47,"▲","-")),2)</f>
        <v>6.37</v>
      </c>
      <c r="C20" s="134">
        <f>ROUND(VALUE(SUBSTITUTE(実質収支比率等に係る経年分析!G$47,"▲","-")),2)</f>
        <v>6.31</v>
      </c>
      <c r="D20" s="134">
        <f>ROUND(VALUE(SUBSTITUTE(実質収支比率等に係る経年分析!H$47,"▲","-")),2)</f>
        <v>6.39</v>
      </c>
      <c r="E20" s="134">
        <f>ROUND(VALUE(SUBSTITUTE(実質収支比率等に係る経年分析!I$47,"▲","-")),2)</f>
        <v>6.61</v>
      </c>
      <c r="F20" s="134">
        <f>ROUND(VALUE(SUBSTITUTE(実質収支比率等に係る経年分析!J$47,"▲","-")),2)</f>
        <v>6.54</v>
      </c>
    </row>
    <row r="21" spans="1:11">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-1.06</v>
      </c>
      <c r="F21" s="134">
        <f>IF(ISNUMBER(VALUE(SUBSTITUTE(実質収支比率等に係る経年分析!J$49,"▲","-"))),ROUND(VALUE(SUBSTITUTE(実質収支比率等に係る経年分析!J$49,"▲","-")),2),NA())</f>
        <v>2.72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8.8699999999999992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5.0199999999999996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3124</v>
      </c>
      <c r="E42" s="136"/>
      <c r="F42" s="136"/>
      <c r="G42" s="136">
        <f>'実質公債費比率（分子）の構造'!L$52</f>
        <v>3216</v>
      </c>
      <c r="H42" s="136"/>
      <c r="I42" s="136"/>
      <c r="J42" s="136">
        <f>'実質公債費比率（分子）の構造'!M$52</f>
        <v>3249</v>
      </c>
      <c r="K42" s="136"/>
      <c r="L42" s="136"/>
      <c r="M42" s="136">
        <f>'実質公債費比率（分子）の構造'!N$52</f>
        <v>3432</v>
      </c>
      <c r="N42" s="136"/>
      <c r="O42" s="136"/>
      <c r="P42" s="136">
        <f>'実質公債費比率（分子）の構造'!O$52</f>
        <v>3270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17</v>
      </c>
      <c r="C44" s="136"/>
      <c r="D44" s="136"/>
      <c r="E44" s="136">
        <f>'実質公債費比率（分子）の構造'!L$50</f>
        <v>24</v>
      </c>
      <c r="F44" s="136"/>
      <c r="G44" s="136"/>
      <c r="H44" s="136">
        <f>'実質公債費比率（分子）の構造'!M$50</f>
        <v>20</v>
      </c>
      <c r="I44" s="136"/>
      <c r="J44" s="136"/>
      <c r="K44" s="136">
        <f>'実質公債費比率（分子）の構造'!N$50</f>
        <v>18</v>
      </c>
      <c r="L44" s="136"/>
      <c r="M44" s="136"/>
      <c r="N44" s="136">
        <f>'実質公債費比率（分子）の構造'!O$50</f>
        <v>18</v>
      </c>
      <c r="O44" s="136"/>
      <c r="P44" s="136"/>
    </row>
    <row r="45" spans="1:16">
      <c r="A45" s="136" t="s">
        <v>54</v>
      </c>
      <c r="B45" s="136">
        <f>'実質公債費比率（分子）の構造'!K$49</f>
        <v>25</v>
      </c>
      <c r="C45" s="136"/>
      <c r="D45" s="136"/>
      <c r="E45" s="136">
        <f>'実質公債費比率（分子）の構造'!L$49</f>
        <v>6</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830</v>
      </c>
      <c r="C46" s="136"/>
      <c r="D46" s="136"/>
      <c r="E46" s="136">
        <f>'実質公債費比率（分子）の構造'!L$48</f>
        <v>830</v>
      </c>
      <c r="F46" s="136"/>
      <c r="G46" s="136"/>
      <c r="H46" s="136">
        <f>'実質公債費比率（分子）の構造'!M$48</f>
        <v>817</v>
      </c>
      <c r="I46" s="136"/>
      <c r="J46" s="136"/>
      <c r="K46" s="136">
        <f>'実質公債費比率（分子）の構造'!N$48</f>
        <v>806</v>
      </c>
      <c r="L46" s="136"/>
      <c r="M46" s="136"/>
      <c r="N46" s="136">
        <f>'実質公債費比率（分子）の構造'!O$48</f>
        <v>785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3624</v>
      </c>
      <c r="C49" s="136"/>
      <c r="D49" s="136"/>
      <c r="E49" s="136">
        <f>'実質公債費比率（分子）の構造'!L$45</f>
        <v>3633</v>
      </c>
      <c r="F49" s="136"/>
      <c r="G49" s="136"/>
      <c r="H49" s="136">
        <f>'実質公債費比率（分子）の構造'!M$45</f>
        <v>3716</v>
      </c>
      <c r="I49" s="136"/>
      <c r="J49" s="136"/>
      <c r="K49" s="136">
        <f>'実質公債費比率（分子）の構造'!N$45</f>
        <v>3689</v>
      </c>
      <c r="L49" s="136"/>
      <c r="M49" s="136"/>
      <c r="N49" s="136">
        <f>'実質公債費比率（分子）の構造'!O$45</f>
        <v>3685</v>
      </c>
      <c r="O49" s="136"/>
      <c r="P49" s="136"/>
    </row>
    <row r="50" spans="1:16">
      <c r="A50" s="136" t="s">
        <v>59</v>
      </c>
      <c r="B50" s="136" t="e">
        <f>NA()</f>
        <v>#N/A</v>
      </c>
      <c r="C50" s="136">
        <f>IF(ISNUMBER('実質公債費比率（分子）の構造'!K$53),'実質公債費比率（分子）の構造'!K$53,NA())</f>
        <v>1372</v>
      </c>
      <c r="D50" s="136" t="e">
        <f>NA()</f>
        <v>#N/A</v>
      </c>
      <c r="E50" s="136" t="e">
        <f>NA()</f>
        <v>#N/A</v>
      </c>
      <c r="F50" s="136">
        <f>IF(ISNUMBER('実質公債費比率（分子）の構造'!L$53),'実質公債費比率（分子）の構造'!L$53,NA())</f>
        <v>1277</v>
      </c>
      <c r="G50" s="136" t="e">
        <f>NA()</f>
        <v>#N/A</v>
      </c>
      <c r="H50" s="136" t="e">
        <f>NA()</f>
        <v>#N/A</v>
      </c>
      <c r="I50" s="136">
        <f>IF(ISNUMBER('実質公債費比率（分子）の構造'!M$53),'実質公債費比率（分子）の構造'!M$53,NA())</f>
        <v>1304</v>
      </c>
      <c r="J50" s="136" t="e">
        <f>NA()</f>
        <v>#N/A</v>
      </c>
      <c r="K50" s="136" t="e">
        <f>NA()</f>
        <v>#N/A</v>
      </c>
      <c r="L50" s="136">
        <f>IF(ISNUMBER('実質公債費比率（分子）の構造'!N$53),'実質公債費比率（分子）の構造'!N$53,NA())</f>
        <v>1081</v>
      </c>
      <c r="M50" s="136" t="e">
        <f>NA()</f>
        <v>#N/A</v>
      </c>
      <c r="N50" s="136" t="e">
        <f>NA()</f>
        <v>#N/A</v>
      </c>
      <c r="O50" s="136">
        <f>IF(ISNUMBER('実質公債費比率（分子）の構造'!O$53),'実質公債費比率（分子）の構造'!O$53,NA())</f>
        <v>1218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28757</v>
      </c>
      <c r="E56" s="135"/>
      <c r="F56" s="135"/>
      <c r="G56" s="135">
        <f>'将来負担比率（分子）の構造'!J$51</f>
        <v>29136</v>
      </c>
      <c r="H56" s="135"/>
      <c r="I56" s="135"/>
      <c r="J56" s="135">
        <f>'将来負担比率（分子）の構造'!K$51</f>
        <v>29533</v>
      </c>
      <c r="K56" s="135"/>
      <c r="L56" s="135"/>
      <c r="M56" s="135">
        <f>'将来負担比率（分子）の構造'!L$51</f>
        <v>30182</v>
      </c>
      <c r="N56" s="135"/>
      <c r="O56" s="135"/>
      <c r="P56" s="135">
        <f>'将来負担比率（分子）の構造'!M$51</f>
        <v>29975</v>
      </c>
    </row>
    <row r="57" spans="1:16">
      <c r="A57" s="135" t="s">
        <v>35</v>
      </c>
      <c r="B57" s="135"/>
      <c r="C57" s="135"/>
      <c r="D57" s="135">
        <f>'将来負担比率（分子）の構造'!I$50</f>
        <v>21913</v>
      </c>
      <c r="E57" s="135"/>
      <c r="F57" s="135"/>
      <c r="G57" s="135">
        <f>'将来負担比率（分子）の構造'!J$50</f>
        <v>21949</v>
      </c>
      <c r="H57" s="135"/>
      <c r="I57" s="135"/>
      <c r="J57" s="135">
        <f>'将来負担比率（分子）の構造'!K$50</f>
        <v>21842</v>
      </c>
      <c r="K57" s="135"/>
      <c r="L57" s="135"/>
      <c r="M57" s="135">
        <f>'将来負担比率（分子）の構造'!L$50</f>
        <v>21884</v>
      </c>
      <c r="N57" s="135"/>
      <c r="O57" s="135"/>
      <c r="P57" s="135">
        <f>'将来負担比率（分子）の構造'!M$50</f>
        <v>21501</v>
      </c>
    </row>
    <row r="58" spans="1:16">
      <c r="A58" s="135" t="s">
        <v>34</v>
      </c>
      <c r="B58" s="135"/>
      <c r="C58" s="135"/>
      <c r="D58" s="135">
        <f>'将来負担比率（分子）の構造'!I$49</f>
        <v>3502</v>
      </c>
      <c r="E58" s="135"/>
      <c r="F58" s="135"/>
      <c r="G58" s="135">
        <f>'将来負担比率（分子）の構造'!J$49</f>
        <v>3372</v>
      </c>
      <c r="H58" s="135"/>
      <c r="I58" s="135"/>
      <c r="J58" s="135">
        <f>'将来負担比率（分子）の構造'!K$49</f>
        <v>3265</v>
      </c>
      <c r="K58" s="135"/>
      <c r="L58" s="135"/>
      <c r="M58" s="135">
        <f>'将来負担比率（分子）の構造'!L$49</f>
        <v>3441</v>
      </c>
      <c r="N58" s="135"/>
      <c r="O58" s="135"/>
      <c r="P58" s="135">
        <f>'将来負担比率（分子）の構造'!M$49</f>
        <v>2996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7725</v>
      </c>
      <c r="C62" s="135"/>
      <c r="D62" s="135"/>
      <c r="E62" s="135">
        <f>'将来負担比率（分子）の構造'!J$45</f>
        <v>7272</v>
      </c>
      <c r="F62" s="135"/>
      <c r="G62" s="135"/>
      <c r="H62" s="135">
        <f>'将来負担比率（分子）の構造'!K$45</f>
        <v>6625</v>
      </c>
      <c r="I62" s="135"/>
      <c r="J62" s="135"/>
      <c r="K62" s="135">
        <f>'将来負担比率（分子）の構造'!L$45</f>
        <v>5856</v>
      </c>
      <c r="L62" s="135"/>
      <c r="M62" s="135"/>
      <c r="N62" s="135">
        <f>'将来負担比率（分子）の構造'!M$45</f>
        <v>5301</v>
      </c>
      <c r="O62" s="135"/>
      <c r="P62" s="135"/>
    </row>
    <row r="63" spans="1:16">
      <c r="A63" s="135" t="s">
        <v>28</v>
      </c>
      <c r="B63" s="135">
        <f>'将来負担比率（分子）の構造'!I$44</f>
        <v>6</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10882</v>
      </c>
      <c r="C64" s="135"/>
      <c r="D64" s="135"/>
      <c r="E64" s="135">
        <f>'将来負担比率（分子）の構造'!J$43</f>
        <v>10449</v>
      </c>
      <c r="F64" s="135"/>
      <c r="G64" s="135"/>
      <c r="H64" s="135">
        <f>'将来負担比率（分子）の構造'!K$43</f>
        <v>10059</v>
      </c>
      <c r="I64" s="135"/>
      <c r="J64" s="135"/>
      <c r="K64" s="135">
        <f>'将来負担比率（分子）の構造'!L$43</f>
        <v>9719</v>
      </c>
      <c r="L64" s="135"/>
      <c r="M64" s="135"/>
      <c r="N64" s="135">
        <f>'将来負担比率（分子）の構造'!M$43</f>
        <v>9452</v>
      </c>
      <c r="O64" s="135"/>
      <c r="P64" s="135"/>
    </row>
    <row r="65" spans="1:16">
      <c r="A65" s="135" t="s">
        <v>26</v>
      </c>
      <c r="B65" s="135">
        <f>'将来負担比率（分子）の構造'!I$42</f>
        <v>3918</v>
      </c>
      <c r="C65" s="135"/>
      <c r="D65" s="135"/>
      <c r="E65" s="135">
        <f>'将来負担比率（分子）の構造'!J$42</f>
        <v>4032</v>
      </c>
      <c r="F65" s="135"/>
      <c r="G65" s="135"/>
      <c r="H65" s="135">
        <f>'将来負担比率（分子）の構造'!K$42</f>
        <v>4057</v>
      </c>
      <c r="I65" s="135"/>
      <c r="J65" s="135"/>
      <c r="K65" s="135">
        <f>'将来負担比率（分子）の構造'!L$42</f>
        <v>4060</v>
      </c>
      <c r="L65" s="135"/>
      <c r="M65" s="135"/>
      <c r="N65" s="135">
        <f>'将来負担比率（分子）の構造'!M$42</f>
        <v>4372</v>
      </c>
      <c r="O65" s="135"/>
      <c r="P65" s="135"/>
    </row>
    <row r="66" spans="1:16">
      <c r="A66" s="135" t="s">
        <v>25</v>
      </c>
      <c r="B66" s="135">
        <f>'将来負担比率（分子）の構造'!I$41</f>
        <v>37614</v>
      </c>
      <c r="C66" s="135"/>
      <c r="D66" s="135"/>
      <c r="E66" s="135">
        <f>'将来負担比率（分子）の構造'!J$41</f>
        <v>37793</v>
      </c>
      <c r="F66" s="135"/>
      <c r="G66" s="135"/>
      <c r="H66" s="135">
        <f>'将来負担比率（分子）の構造'!K$41</f>
        <v>37939</v>
      </c>
      <c r="I66" s="135"/>
      <c r="J66" s="135"/>
      <c r="K66" s="135">
        <f>'将来負担比率（分子）の構造'!L$41</f>
        <v>38663</v>
      </c>
      <c r="L66" s="135"/>
      <c r="M66" s="135"/>
      <c r="N66" s="135">
        <f>'将来負担比率（分子）の構造'!M$41</f>
        <v>39082</v>
      </c>
      <c r="O66" s="135"/>
      <c r="P66" s="135"/>
    </row>
    <row r="67" spans="1:16">
      <c r="A67" s="135" t="s">
        <v>63</v>
      </c>
      <c r="B67" s="135" t="e">
        <f>NA()</f>
        <v>#N/A</v>
      </c>
      <c r="C67" s="135">
        <f>IF(ISNUMBER('将来負担比率（分子）の構造'!I$52), IF('将来負担比率（分子）の構造'!I$52 &lt; 0, 0, '将来負担比率（分子）の構造'!I$52), NA())</f>
        <v>5974</v>
      </c>
      <c r="D67" s="135" t="e">
        <f>NA()</f>
        <v>#N/A</v>
      </c>
      <c r="E67" s="135" t="e">
        <f>NA()</f>
        <v>#N/A</v>
      </c>
      <c r="F67" s="135">
        <f>IF(ISNUMBER('将来負担比率（分子）の構造'!J$52), IF('将来負担比率（分子）の構造'!J$52 &lt; 0, 0, '将来負担比率（分子）の構造'!J$52), NA())</f>
        <v>5090</v>
      </c>
      <c r="G67" s="135" t="e">
        <f>NA()</f>
        <v>#N/A</v>
      </c>
      <c r="H67" s="135" t="e">
        <f>NA()</f>
        <v>#N/A</v>
      </c>
      <c r="I67" s="135">
        <f>IF(ISNUMBER('将来負担比率（分子）の構造'!K$52), IF('将来負担比率（分子）の構造'!K$52 &lt; 0, 0, '将来負担比率（分子）の構造'!K$52), NA())</f>
        <v>4041</v>
      </c>
      <c r="J67" s="135" t="e">
        <f>NA()</f>
        <v>#N/A</v>
      </c>
      <c r="K67" s="135" t="e">
        <f>NA()</f>
        <v>#N/A</v>
      </c>
      <c r="L67" s="135">
        <f>IF(ISNUMBER('将来負担比率（分子）の構造'!L$52), IF('将来負担比率（分子）の構造'!L$52 &lt; 0, 0, '将来負担比率（分子）の構造'!L$52), NA())</f>
        <v>2791</v>
      </c>
      <c r="M67" s="135" t="e">
        <f>NA()</f>
        <v>#N/A</v>
      </c>
      <c r="N67" s="135" t="e">
        <f>NA()</f>
        <v>#N/A</v>
      </c>
      <c r="O67" s="135">
        <f>IF(ISNUMBER('将来負担比率（分子）の構造'!M$52), IF('将来負担比率（分子）の構造'!M$52 &lt; 0, 0, '将来負担比率（分子）の構造'!M$52), NA())</f>
        <v>3734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万祐</cp:lastModifiedBy>
  <cp:lastPrinted>2017-04-27T07:14:23Z</cp:lastPrinted>
  <dcterms:created xsi:type="dcterms:W3CDTF">2017-02-15T19:29:39Z</dcterms:created>
  <dcterms:modified xsi:type="dcterms:W3CDTF">2017-05-08T04:29:08Z</dcterms:modified>
  <cp:category/>
</cp:coreProperties>
</file>