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BE37" i="9"/>
  <c r="AM37" i="9"/>
  <c r="U37" i="9"/>
  <c r="C37" i="9"/>
  <c r="CO36" i="9"/>
  <c r="CO37" i="9" s="1"/>
  <c r="BE36" i="9"/>
  <c r="C36" i="9"/>
  <c r="CO35" i="9"/>
  <c r="BE35" i="9"/>
  <c r="C35" i="9"/>
  <c r="CO34" i="9"/>
  <c r="BW34" i="9"/>
  <c r="BW35" i="9" s="1"/>
  <c r="BW36" i="9" s="1"/>
  <c r="BW37" i="9" s="1"/>
  <c r="BW38" i="9" s="1"/>
  <c r="U34" i="9"/>
  <c r="U35" i="9" s="1"/>
  <c r="U36" i="9" s="1"/>
  <c r="C34" i="9"/>
  <c r="AM34" i="9" l="1"/>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<sst xmlns="http://schemas.openxmlformats.org/spreadsheetml/2006/main" count="1029" uniqueCount="559">
  <si>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</si>
  <si>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</si>
  <si>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</si>
  <si>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</si>
  <si>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</si>
  <si>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</si>
  <si>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</si>
  <si>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</si>
  <si>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</si>
  <si>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</si>
  <si>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</si>
  <si>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</si>
  <si>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</si>
  <si>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</si>
  <si>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</si>
  <si>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</si>
  <si>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</si>
  <si>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</si>
  <si>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</si>
  <si>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</si>
  <si>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</si>
  <si>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</si>
  <si>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</si>
  <si>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</si>
  <si>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</si>
  <si>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</si>
  <si>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</si>
  <si>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</si>
  <si>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</si>
  <si>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</si>
  <si>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</si>
  <si>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</si>
  <si>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</si>
  <si>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</si>
  <si>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</si>
  <si>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</si>
  <si>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</si>
  <si>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</si>
  <si>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</si>
  <si>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</si>
  <si>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</si>
  <si>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</si>
  <si>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</si>
  <si>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</si>
  <si>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</si>
  <si>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</si>
  <si>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</si>
  <si>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</si>
  <si>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</si>
  <si>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</si>
  <si>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</si>
  <si>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</si>
  <si>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</si>
  <si>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</si>
  <si>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</si>
  <si>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</si>
  <si>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</si>
  <si>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</si>
  <si>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</si>
  <si>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</si>
  <si>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</si>
  <si>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</si>
  <si>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</si>
  <si>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</si>
  <si>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</si>
  <si>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</si>
  <si>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</si>
  <si>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</si>
  <si>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特例市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</si>
  <si>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</si>
  <si>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</si>
  <si>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</si>
  <si>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</si>
  <si>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</si>
  <si>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</si>
  <si>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</si>
  <si>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</si>
  <si>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</si>
  <si>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</si>
  <si>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</si>
  <si>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</si>
  <si>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沼津市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</si>
  <si>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</si>
  <si>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</si>
  <si>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</si>
  <si>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</si>
  <si>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</si>
  <si>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</si>
  <si>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</si>
  <si>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</si>
  <si>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</si>
  <si>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</si>
  <si>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</si>
  <si>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</si>
  <si>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</si>
  <si>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</si>
  <si>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</si>
  <si>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</si>
  <si>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</si>
  <si>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</si>
  <si>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</si>
  <si>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</si>
  <si>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</si>
  <si>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</si>
  <si>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</si>
  <si>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</si>
  <si>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</si>
  <si>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</si>
  <si>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</si>
  <si>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</si>
  <si>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</si>
  <si>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</si>
  <si>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</si>
  <si>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</si>
  <si>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</si>
  <si>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</si>
  <si>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</si>
  <si>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</si>
  <si>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</si>
  <si>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</si>
  <si>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</si>
  <si>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</si>
  <si>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</si>
  <si>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</si>
  <si>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</si>
  <si>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</si>
  <si>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</si>
  <si>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</si>
  <si>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</si>
  <si>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</si>
  <si>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</si>
  <si>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</si>
  <si>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</si>
  <si>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</si>
  <si>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</si>
  <si>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</si>
  <si>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</si>
  <si>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</si>
  <si>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</si>
  <si>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</si>
  <si>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</si>
  <si>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</si>
  <si>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</si>
  <si>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</si>
  <si>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</si>
  <si>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</si>
  <si>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</si>
  <si>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</si>
  <si>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</si>
  <si>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</si>
  <si>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</si>
  <si>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</si>
  <si>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</si>
  <si>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</si>
  <si>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</si>
  <si>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</si>
  <si>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</si>
  <si>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</si>
  <si>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</si>
  <si>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</si>
  <si>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</si>
  <si>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</si>
  <si>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</si>
  <si>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</si>
  <si>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</si>
  <si>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</si>
  <si>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</si>
  <si>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</si>
  <si>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</si>
  <si>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</si>
  <si>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</si>
  <si>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</si>
  <si>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</si>
  <si>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</si>
  <si>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</si>
  <si>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</si>
  <si>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</si>
  <si>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</si>
  <si>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</si>
  <si>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</si>
  <si>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</si>
  <si>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</si>
  <si>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</si>
  <si>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</si>
  <si>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</si>
  <si>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</si>
  <si>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</si>
  <si>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</si>
  <si>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</si>
  <si>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</si>
  <si>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</si>
  <si>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静岡県沼津市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</si>
  <si>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</si>
  <si>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</si>
  <si>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</si>
  <si>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</si>
  <si>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</si>
  <si>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</si>
  <si>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</si>
  <si>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</si>
  <si>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</si>
  <si>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</si>
  <si>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</si>
  <si>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</si>
  <si>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</si>
  <si>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</si>
  <si>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</si>
  <si>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</si>
  <si>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</si>
  <si>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</si>
  <si>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</si>
  <si>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</si>
  <si>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</si>
  <si>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</si>
  <si>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</si>
  <si>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</si>
  <si>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</si>
  <si>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</si>
  <si>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</si>
  <si>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</si>
  <si>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</si>
  <si>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</si>
  <si>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</si>
  <si>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</si>
  <si>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</si>
  <si>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</si>
  <si>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</si>
  <si>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</si>
  <si>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</si>
  <si>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</si>
  <si>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</si>
  <si>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</si>
  <si>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</si>
  <si>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</si>
  <si>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</si>
  <si>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</si>
  <si>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</si>
  <si>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</si>
  <si>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</si>
  <si>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</si>
  <si>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</si>
  <si>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</si>
  <si>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</si>
  <si>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</si>
  <si>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</si>
  <si>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</si>
  <si>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</si>
  <si>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</si>
  <si>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</si>
  <si>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</si>
  <si>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</si>
  <si>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</si>
  <si>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</si>
  <si>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</si>
  <si>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</si>
  <si>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</si>
  <si>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</si>
  <si>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</si>
  <si>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</si>
  <si>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</si>
  <si>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</si>
  <si>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</si>
  <si>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</si>
  <si>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</si>
  <si>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</si>
  <si>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</si>
  <si>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</si>
  <si>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</si>
  <si>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</si>
  <si>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</si>
  <si>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</si>
  <si>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</si>
  <si>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</si>
  <si>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</si>
  <si>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</si>
  <si>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</si>
  <si>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</si>
  <si>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</si>
  <si>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</si>
  <si>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</si>
  <si>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</si>
  <si>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</si>
  <si>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</si>
  <si>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</si>
  <si>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</si>
  <si>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</si>
  <si>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</si>
  <si>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</si>
  <si>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</si>
  <si>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</si>
  <si>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</si>
  <si>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</si>
  <si>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</si>
  <si>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</si>
  <si>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</si>
  <si>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</si>
  <si>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</si>
  <si>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</si>
  <si>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</si>
  <si>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</si>
  <si>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</si>
  <si>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</si>
  <si>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</si>
  <si>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</si>
  <si>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</si>
  <si>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</si>
  <si>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</si>
  <si>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</si>
  <si>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</si>
  <si>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</si>
  <si>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</si>
  <si>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</si>
  <si>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</si>
  <si>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</si>
  <si>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</si>
  <si>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</si>
  <si>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</si>
  <si>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</si>
  <si>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</si>
  <si>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</si>
  <si>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</si>
  <si>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</si>
  <si>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</si>
  <si>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</si>
  <si>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</si>
  <si>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</si>
  <si>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</si>
  <si>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</si>
  <si>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</si>
  <si>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</si>
  <si>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</si>
  <si>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</si>
  <si>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</si>
  <si>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</si>
  <si>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</si>
  <si>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</si>
  <si>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</si>
  <si>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</si>
  <si>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</si>
  <si>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静岡県沼津市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</si>
  <si>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</si>
  <si>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</si>
  <si>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</si>
  <si>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</si>
  <si>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</si>
  <si>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</si>
  <si>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</si>
  <si>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</si>
  <si>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</si>
  <si>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</si>
  <si>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</si>
  <si>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</si>
  <si>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</si>
  <si>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</si>
  <si>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</si>
  <si>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</si>
  <si>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</si>
  <si>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</si>
  <si>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</si>
  <si>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</si>
  <si>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</si>
  <si>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</si>
  <si>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</si>
  <si>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</si>
  <si>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</si>
  <si>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</si>
  <si>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</si>
  <si>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</si>
  <si>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</si>
  <si>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</si>
  <si>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</si>
  <si>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</si>
  <si>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</si>
  <si>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</si>
  <si>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</si>
  <si>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</si>
  <si>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</si>
  <si>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</si>
  <si>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</si>
  <si>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</si>
  <si>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下水道事業会計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</si>
  <si>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</si>
  <si>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</si>
  <si>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</si>
  <si>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</si>
  <si>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</si>
  <si>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</si>
  <si>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</si>
  <si>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</si>
  <si>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</si>
  <si>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</si>
  <si>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</si>
  <si>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</si>
  <si>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</si>
  <si>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</si>
  <si>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</si>
  <si>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</si>
  <si>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</si>
  <si>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</si>
  <si>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</si>
  <si>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</si>
  <si>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</si>
  <si>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</si>
  <si>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</si>
  <si>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</si>
  <si>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</si>
  <si>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</si>
  <si>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</si>
  <si>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</si>
  <si>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</si>
  <si>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</si>
  <si>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</si>
  <si>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</si>
  <si>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</si>
  <si>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</si>
  <si>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</si>
  <si>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</si>
  <si>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</si>
  <si>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</si>
  <si>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</si>
  <si>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</si>
  <si>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</si>
  <si>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</si>
  <si>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</si>
  <si>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</si>
  <si>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</si>
  <si>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</si>
  <si>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</si>
  <si>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</si>
  <si>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</si>
  <si>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</si>
  <si>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</si>
  <si>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</si>
  <si>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</si>
  <si>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</si>
  <si>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</si>
  <si>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</si>
  <si>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</si>
  <si>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</si>
  <si>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</si>
  <si>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介護保険事業特別会計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</si>
  <si>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</si>
  <si>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</si>
  <si>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</si>
  <si>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</si>
  <si>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</si>
  <si>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</si>
  <si>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</si>
  <si>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</si>
  <si>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</si>
  <si>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</si>
  <si>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</si>
  <si>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</si>
  <si>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</si>
  <si>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</si>
  <si>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</si>
  <si>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</si>
  <si>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</si>
  <si>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</si>
  <si>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</si>
  <si>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</si>
  <si>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</si>
  <si>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</si>
  <si>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</si>
  <si>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</si>
  <si>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</si>
  <si>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</si>
  <si>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</si>
  <si>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</si>
  <si>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</si>
  <si>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</si>
  <si>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</si>
  <si>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</si>
  <si>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</si>
  <si>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</si>
  <si>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</si>
  <si>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</si>
  <si>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</si>
  <si>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</si>
  <si>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</si>
  <si>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</si>
  <si>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</si>
  <si>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</si>
  <si>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</si>
  <si>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</si>
  <si>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</si>
  <si>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</si>
  <si>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</si>
  <si>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</si>
  <si>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</si>
  <si>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</si>
  <si>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</si>
  <si>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</si>
  <si>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</si>
  <si>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</si>
  <si>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</si>
  <si>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</si>
  <si>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</si>
  <si>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</si>
  <si>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</si>
  <si>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</si>
  <si>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</si>
  <si>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</si>
  <si>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</si>
  <si>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</si>
  <si>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</si>
  <si>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</si>
  <si>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</si>
  <si>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</si>
  <si>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</si>
  <si>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</si>
  <si>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</si>
  <si>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</si>
  <si>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</si>
  <si>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</si>
  <si>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</si>
  <si>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</si>
  <si>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</si>
  <si>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</si>
  <si>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</si>
  <si>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</si>
  <si>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</si>
  <si>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</si>
  <si>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1.64</t>
  </si>
  <si>
    <t>一般会計</t>
  </si>
  <si>
    <t>水道事業会計</t>
  </si>
  <si>
    <t>国民健康保険事業特別会計</t>
  </si>
  <si>
    <t>下水道事業会計</t>
  </si>
  <si>
    <t>介護保険事業特別会計</t>
  </si>
  <si>
    <t>病院事業会計</t>
  </si>
  <si>
    <t>▲ 1.43</t>
  </si>
  <si>
    <t>▲ 0.94</t>
  </si>
  <si>
    <t>▲ 0.15</t>
  </si>
  <si>
    <t>後期高齢者医療事業特別会計</t>
  </si>
  <si>
    <t>簡易水道事業特別会計</t>
  </si>
  <si>
    <t>その他会計（赤字）</t>
  </si>
  <si>
    <t>その他会計（黒字）</t>
  </si>
  <si>
    <t>伊豆市沼津市衛生施設組合</t>
  </si>
  <si>
    <t>駿豆学園管理組合</t>
  </si>
  <si>
    <t>静岡県後期高齢者医療広域連合</t>
  </si>
  <si>
    <t>静岡地方税滞納整理機構</t>
  </si>
  <si>
    <t>静岡県後期高齢者医療広域連合（事業会計分）</t>
  </si>
  <si>
    <t>○</t>
  </si>
  <si>
    <t>沼津市振興公社</t>
  </si>
  <si>
    <t>沼津市土地開発公社</t>
  </si>
  <si>
    <t>沼津まちづくり公社</t>
    <rPh sb="7" eb="9">
      <t>コウシャ</t>
    </rPh>
    <phoneticPr fontId="2"/>
  </si>
  <si>
    <t>静岡県学校給食会</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</si>
  <si>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</si>
  <si>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</si>
  <si>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</si>
  <si>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</si>
  <si>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</si>
  <si>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</si>
  <si>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</si>
  <si>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</si>
  <si>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</si>
  <si>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</si>
  <si>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</si>
  <si>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将来負担比率については、債務負担行為に基づく支出予定額や公営企業債等繰入見込額の減少などから8.7％の減少となった。
実質公債費比率についても元利償還金の減に伴い、0.7％の減少となった。今後も市の財政状況を総合的に勘案しつつ適切な借入に努める。</t>
    <rPh sb="1" eb="3">
      <t>ショウライ</t>
    </rPh>
    <rPh sb="3" eb="5">
      <t>フタン</t>
    </rPh>
    <rPh sb="5" eb="7">
      <t>ヒリツ</t>
    </rPh>
    <rPh sb="13" eb="15">
      <t>サイム</t>
    </rPh>
    <rPh sb="15" eb="17">
      <t>フタン</t>
    </rPh>
    <rPh sb="17" eb="19">
      <t>コウイ</t>
    </rPh>
    <rPh sb="20" eb="21">
      <t>モト</t>
    </rPh>
    <rPh sb="23" eb="25">
      <t>シシュツ</t>
    </rPh>
    <rPh sb="25" eb="27">
      <t>ヨテイ</t>
    </rPh>
    <rPh sb="27" eb="28">
      <t>ガク</t>
    </rPh>
    <rPh sb="29" eb="30">
      <t>オオヤケ</t>
    </rPh>
    <rPh sb="31" eb="33">
      <t>キギョウ</t>
    </rPh>
    <rPh sb="33" eb="35">
      <t>サイナド</t>
    </rPh>
    <rPh sb="35" eb="37">
      <t>クリイレ</t>
    </rPh>
    <rPh sb="37" eb="39">
      <t>ミコミ</t>
    </rPh>
    <rPh sb="39" eb="40">
      <t>ガク</t>
    </rPh>
    <rPh sb="41" eb="43">
      <t>ゲンショウ</t>
    </rPh>
    <rPh sb="52" eb="54">
      <t>ゲンショウ</t>
    </rPh>
    <rPh sb="60" eb="62">
      <t>ジッシツ</t>
    </rPh>
    <rPh sb="62" eb="64">
      <t>コウサイ</t>
    </rPh>
    <rPh sb="64" eb="65">
      <t>ヒ</t>
    </rPh>
    <rPh sb="65" eb="67">
      <t>ヒリツ</t>
    </rPh>
    <rPh sb="72" eb="74">
      <t>ガンリ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</si>
</sst>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36765</c:v>
                </c:pt>
                <c:pt idx="1">
                  <c:v>39052</c:v>
                </c:pt>
                <c:pt idx="2">
                  <c:v>41235</c:v>
                </c:pt>
                <c:pt idx="3">
                  <c:v>41862</c:v>
                </c:pt>
                <c:pt idx="4">
                  <c:v>43554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58974</c:v>
                </c:pt>
                <c:pt idx="1">
                  <c:v>69159</c:v>
                </c:pt>
                <c:pt idx="2">
                  <c:v>52931</c:v>
                </c:pt>
                <c:pt idx="3">
                  <c:v>50518</c:v>
                </c:pt>
                <c:pt idx="4">
                  <c:v>53386</c:v>
                </c:pt>
              </c:numCache>
            </c:numRef>
          </c:val>
          <c:smooth val="0"/>
        </c:ser>
        <c:dLbls>
          <c:showLegendKey val="0"/>
          <c:showVal val="0"/>
          <c:showCatName val="0"/>
          <c:showSerName val="0"/>
          <c:showPercent val="0"/>
          <c:showBubbleSize val="0"/>
        </c:dLbls>
        <c:marker val="1"/>
        <c:smooth val="0"/>
        <c:axId val="109499136"/>
        <c:axId val="112524672"/>
      </c:lineChart>
      <c:catAx>
        <c:axId val="109499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524672"/>
        <c:crosses val="autoZero"/>
        <c:auto val="1"/>
        <c:lblAlgn val="ctr"/>
        <c:lblOffset val="100"/>
        <c:tickLblSkip val="1"/>
        <c:tickMarkSkip val="1"/>
        <c:noMultiLvlLbl val="0"/>
      </c:catAx>
      <c:valAx>
        <c:axId val="11252467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499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2.91</c:v>
                </c:pt>
                <c:pt idx="1">
                  <c:v>4.03</c:v>
                </c:pt>
                <c:pt idx="2">
                  <c:v>5.3</c:v>
                </c:pt>
                <c:pt idx="3">
                  <c:v>5.99</c:v>
                </c:pt>
                <c:pt idx="4">
                  <c:v>7.91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2.54</c:v>
                </c:pt>
                <c:pt idx="1">
                  <c:v>2.62</c:v>
                </c:pt>
                <c:pt idx="2">
                  <c:v>4.7300000000000004</c:v>
                </c:pt>
                <c:pt idx="3">
                  <c:v>6.87</c:v>
                </c:pt>
                <c:pt idx="4">
                  <c:v>9.9499999999999993</c:v>
                </c:pt>
              </c:numCache>
            </c:numRef>
          </c:val>
        </c:ser>
        <c:dLbls>
          <c:showLegendKey val="0"/>
          <c:showVal val="0"/>
          <c:showCatName val="0"/>
          <c:showSerName val="0"/>
          <c:showPercent val="0"/>
          <c:showBubbleSize val="0"/>
        </c:dLbls>
        <c:gapWidth val="250"/>
        <c:overlap val="100"/>
        <c:axId val="2468480"/>
        <c:axId val="2482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-1.64</c:v>
                </c:pt>
                <c:pt idx="1">
                  <c:v>1.23</c:v>
                </c:pt>
                <c:pt idx="2">
                  <c:v>3.46</c:v>
                </c:pt>
                <c:pt idx="3">
                  <c:v>2.83</c:v>
                </c:pt>
                <c:pt idx="4">
                  <c:v>5.09</c:v>
                </c:pt>
              </c:numCache>
            </c:numRef>
          </c:val>
          <c:smooth val="0"/>
        </c:ser>
        <c:dLbls>
          <c:showLegendKey val="0"/>
          <c:showVal val="0"/>
          <c:showCatName val="0"/>
          <c:showSerName val="0"/>
          <c:showPercent val="0"/>
          <c:showBubbleSize val="0"/>
        </c:dLbls>
        <c:marker val="1"/>
        <c:smooth val="0"/>
        <c:axId val="2468480"/>
        <c:axId val="2482944"/>
      </c:lineChart>
      <c:catAx>
        <c:axId val="2468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82944"/>
        <c:crosses val="autoZero"/>
        <c:auto val="1"/>
        <c:lblAlgn val="ctr"/>
        <c:lblOffset val="100"/>
        <c:tickLblSkip val="1"/>
        <c:tickMarkSkip val="1"/>
        <c:noMultiLvlLbl val="0"/>
      </c:catAx>
      <c:valAx>
        <c:axId val="2482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8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0.02</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0.02</c:v>
                </c:pt>
                <c:pt idx="8">
                  <c:v>#N/A</c:v>
                </c:pt>
                <c:pt idx="9">
                  <c:v>0.01</c:v>
                </c:pt>
              </c:numCache>
            </c:numRef>
          </c:val>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1.43</c:v>
                </c:pt>
                <c:pt idx="1">
                  <c:v>#N/A</c:v>
                </c:pt>
                <c:pt idx="2">
                  <c:v>0.94</c:v>
                </c:pt>
                <c:pt idx="3">
                  <c:v>#N/A</c:v>
                </c:pt>
                <c:pt idx="4">
                  <c:v>#N/A</c:v>
                </c:pt>
                <c:pt idx="5">
                  <c:v>0.21</c:v>
                </c:pt>
                <c:pt idx="6">
                  <c:v>0.15</c:v>
                </c:pt>
                <c:pt idx="7">
                  <c:v>#N/A</c:v>
                </c:pt>
                <c:pt idx="8">
                  <c:v>#N/A</c:v>
                </c:pt>
                <c:pt idx="9">
                  <c:v>0.44</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0.08</c:v>
                </c:pt>
                <c:pt idx="2">
                  <c:v>#N/A</c:v>
                </c:pt>
                <c:pt idx="3">
                  <c:v>0.52</c:v>
                </c:pt>
                <c:pt idx="4">
                  <c:v>#N/A</c:v>
                </c:pt>
                <c:pt idx="5">
                  <c:v>0.73</c:v>
                </c:pt>
                <c:pt idx="6">
                  <c:v>#N/A</c:v>
                </c:pt>
                <c:pt idx="7">
                  <c:v>0.95</c:v>
                </c:pt>
                <c:pt idx="8">
                  <c:v>#N/A</c:v>
                </c:pt>
                <c:pt idx="9">
                  <c:v>0.75</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0.96</c:v>
                </c:pt>
                <c:pt idx="2">
                  <c:v>#N/A</c:v>
                </c:pt>
                <c:pt idx="3">
                  <c:v>0.56999999999999995</c:v>
                </c:pt>
                <c:pt idx="4">
                  <c:v>#N/A</c:v>
                </c:pt>
                <c:pt idx="5">
                  <c:v>0.48</c:v>
                </c:pt>
                <c:pt idx="6">
                  <c:v>#N/A</c:v>
                </c:pt>
                <c:pt idx="7">
                  <c:v>0.53</c:v>
                </c:pt>
                <c:pt idx="8">
                  <c:v>#N/A</c:v>
                </c:pt>
                <c:pt idx="9">
                  <c:v>0.8</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2.95</c:v>
                </c:pt>
                <c:pt idx="2">
                  <c:v>#N/A</c:v>
                </c:pt>
                <c:pt idx="3">
                  <c:v>3.59</c:v>
                </c:pt>
                <c:pt idx="4">
                  <c:v>#N/A</c:v>
                </c:pt>
                <c:pt idx="5">
                  <c:v>2.3199999999999998</c:v>
                </c:pt>
                <c:pt idx="6">
                  <c:v>#N/A</c:v>
                </c:pt>
                <c:pt idx="7">
                  <c:v>2.95</c:v>
                </c:pt>
                <c:pt idx="8">
                  <c:v>#N/A</c:v>
                </c:pt>
                <c:pt idx="9">
                  <c:v>1.84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2.4</c:v>
                </c:pt>
                <c:pt idx="2">
                  <c:v>#N/A</c:v>
                </c:pt>
                <c:pt idx="3">
                  <c:v>3.17</c:v>
                </c:pt>
                <c:pt idx="4">
                  <c:v>#N/A</c:v>
                </c:pt>
                <c:pt idx="5">
                  <c:v>4.26</c:v>
                </c:pt>
                <c:pt idx="6">
                  <c:v>#N/A</c:v>
                </c:pt>
                <c:pt idx="7">
                  <c:v>4.57</c:v>
                </c:pt>
                <c:pt idx="8">
                  <c:v>#N/A</c:v>
                </c:pt>
                <c:pt idx="9">
                  <c:v>4.5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2.91</c:v>
                </c:pt>
                <c:pt idx="2">
                  <c:v>#N/A</c:v>
                </c:pt>
                <c:pt idx="3">
                  <c:v>4.03</c:v>
                </c:pt>
                <c:pt idx="4">
                  <c:v>#N/A</c:v>
                </c:pt>
                <c:pt idx="5">
                  <c:v>5.29</c:v>
                </c:pt>
                <c:pt idx="6">
                  <c:v>#N/A</c:v>
                </c:pt>
                <c:pt idx="7">
                  <c:v>5.99</c:v>
                </c:pt>
                <c:pt idx="8">
                  <c:v>#N/A</c:v>
                </c:pt>
                <c:pt idx="9">
                  <c:v>7.9</c:v>
                </c:pt>
              </c:numCache>
            </c:numRef>
          </c:val>
        </c:ser>
        <c:dLbls>
          <c:showLegendKey val="0"/>
          <c:showVal val="0"/>
          <c:showCatName val="0"/>
          <c:showSerName val="0"/>
          <c:showPercent val="0"/>
          <c:showBubbleSize val="0"/>
        </c:dLbls>
        <c:gapWidth val="150"/>
        <c:overlap val="100"/>
        <c:axId val="69411200"/>
        <c:axId val="69412736"/>
      </c:barChart>
      <c:catAx>
        <c:axId val="69411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9412736"/>
        <c:crosses val="autoZero"/>
        <c:auto val="1"/>
        <c:lblAlgn val="ctr"/>
        <c:lblOffset val="100"/>
        <c:tickLblSkip val="1"/>
        <c:tickMarkSkip val="1"/>
        <c:noMultiLvlLbl val="0"/>
      </c:catAx>
      <c:valAx>
        <c:axId val="69412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9411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8165</c:v>
                </c:pt>
                <c:pt idx="5">
                  <c:v>8165</c:v>
                </c:pt>
                <c:pt idx="8">
                  <c:v>8321</c:v>
                </c:pt>
                <c:pt idx="11">
                  <c:v>8581</c:v>
                </c:pt>
                <c:pt idx="14">
                  <c:v>8118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378</c:v>
                </c:pt>
                <c:pt idx="3">
                  <c:v>388</c:v>
                </c:pt>
                <c:pt idx="6">
                  <c:v>358</c:v>
                </c:pt>
                <c:pt idx="9">
                  <c:v>326</c:v>
                </c:pt>
                <c:pt idx="12">
                  <c:v>303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2591</c:v>
                </c:pt>
                <c:pt idx="3">
                  <c:v>2500</c:v>
                </c:pt>
                <c:pt idx="6">
                  <c:v>2425</c:v>
                </c:pt>
                <c:pt idx="9">
                  <c:v>2286</c:v>
                </c:pt>
                <c:pt idx="12">
                  <c:v>2526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7863</c:v>
                </c:pt>
                <c:pt idx="3">
                  <c:v>7757</c:v>
                </c:pt>
                <c:pt idx="6">
                  <c:v>7662</c:v>
                </c:pt>
                <c:pt idx="9">
                  <c:v>7546</c:v>
                </c:pt>
                <c:pt idx="12">
                  <c:v>7024</c:v>
                </c:pt>
              </c:numCache>
            </c:numRef>
          </c:val>
        </c:ser>
        <c:dLbls>
          <c:showLegendKey val="0"/>
          <c:showVal val="0"/>
          <c:showCatName val="0"/>
          <c:showSerName val="0"/>
          <c:showPercent val="0"/>
          <c:showBubbleSize val="0"/>
        </c:dLbls>
        <c:gapWidth val="100"/>
        <c:overlap val="100"/>
        <c:axId val="133796224"/>
        <c:axId val="133798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2697</c:v>
                </c:pt>
                <c:pt idx="2">
                  <c:v>#N/A</c:v>
                </c:pt>
                <c:pt idx="3">
                  <c:v>#N/A</c:v>
                </c:pt>
                <c:pt idx="4">
                  <c:v>2480</c:v>
                </c:pt>
                <c:pt idx="5">
                  <c:v>#N/A</c:v>
                </c:pt>
                <c:pt idx="6">
                  <c:v>#N/A</c:v>
                </c:pt>
                <c:pt idx="7">
                  <c:v>2124</c:v>
                </c:pt>
                <c:pt idx="8">
                  <c:v>#N/A</c:v>
                </c:pt>
                <c:pt idx="9">
                  <c:v>#N/A</c:v>
                </c:pt>
                <c:pt idx="10">
                  <c:v>1577</c:v>
                </c:pt>
                <c:pt idx="11">
                  <c:v>#N/A</c:v>
                </c:pt>
                <c:pt idx="12">
                  <c:v>#N/A</c:v>
                </c:pt>
                <c:pt idx="13">
                  <c:v>1735</c:v>
                </c:pt>
                <c:pt idx="14">
                  <c:v>#N/A</c:v>
                </c:pt>
              </c:numCache>
            </c:numRef>
          </c:val>
          <c:smooth val="0"/>
        </c:ser>
        <c:dLbls>
          <c:showLegendKey val="0"/>
          <c:showVal val="0"/>
          <c:showCatName val="0"/>
          <c:showSerName val="0"/>
          <c:showPercent val="0"/>
          <c:showBubbleSize val="0"/>
        </c:dLbls>
        <c:marker val="1"/>
        <c:smooth val="0"/>
        <c:axId val="133796224"/>
        <c:axId val="133798144"/>
      </c:lineChart>
      <c:catAx>
        <c:axId val="133796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798144"/>
        <c:crosses val="autoZero"/>
        <c:auto val="1"/>
        <c:lblAlgn val="ctr"/>
        <c:lblOffset val="100"/>
        <c:tickLblSkip val="1"/>
        <c:tickMarkSkip val="1"/>
        <c:noMultiLvlLbl val="0"/>
      </c:catAx>
      <c:valAx>
        <c:axId val="133798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796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60621</c:v>
                </c:pt>
                <c:pt idx="5">
                  <c:v>60665</c:v>
                </c:pt>
                <c:pt idx="8">
                  <c:v>60853</c:v>
                </c:pt>
                <c:pt idx="11">
                  <c:v>60829</c:v>
                </c:pt>
                <c:pt idx="14">
                  <c:v>60019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31347</c:v>
                </c:pt>
                <c:pt idx="5">
                  <c:v>33004</c:v>
                </c:pt>
                <c:pt idx="8">
                  <c:v>34603</c:v>
                </c:pt>
                <c:pt idx="11">
                  <c:v>35212</c:v>
                </c:pt>
                <c:pt idx="14">
                  <c:v>34594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3904</c:v>
                </c:pt>
                <c:pt idx="5">
                  <c:v>2904</c:v>
                </c:pt>
                <c:pt idx="8">
                  <c:v>3208</c:v>
                </c:pt>
                <c:pt idx="11">
                  <c:v>4160</c:v>
                </c:pt>
                <c:pt idx="14">
                  <c:v>5597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11449</c:v>
                </c:pt>
                <c:pt idx="3">
                  <c:v>10655</c:v>
                </c:pt>
                <c:pt idx="6">
                  <c:v>10683</c:v>
                </c:pt>
                <c:pt idx="9">
                  <c:v>9870</c:v>
                </c:pt>
                <c:pt idx="12">
                  <c:v>9822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c:v>
                </c:pt>
                <c:pt idx="3">
                  <c:v>5</c:v>
                </c:pt>
                <c:pt idx="6">
                  <c:v>5</c:v>
                </c:pt>
                <c:pt idx="9">
                  <c:v>4</c:v>
                </c:pt>
                <c:pt idx="12">
                  <c:v>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31101</c:v>
                </c:pt>
                <c:pt idx="3">
                  <c:v>32574</c:v>
                </c:pt>
                <c:pt idx="6">
                  <c:v>30064</c:v>
                </c:pt>
                <c:pt idx="9">
                  <c:v>27769</c:v>
                </c:pt>
                <c:pt idx="12">
                  <c:v>26332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9891</c:v>
                </c:pt>
                <c:pt idx="3">
                  <c:v>8357</c:v>
                </c:pt>
                <c:pt idx="6">
                  <c:v>7724</c:v>
                </c:pt>
                <c:pt idx="9">
                  <c:v>6575</c:v>
                </c:pt>
                <c:pt idx="12">
                  <c:v>5747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72122</c:v>
                </c:pt>
                <c:pt idx="3">
                  <c:v>73279</c:v>
                </c:pt>
                <c:pt idx="6">
                  <c:v>73231</c:v>
                </c:pt>
                <c:pt idx="9">
                  <c:v>73006</c:v>
                </c:pt>
                <c:pt idx="12">
                  <c:v>72519</c:v>
                </c:pt>
              </c:numCache>
            </c:numRef>
          </c:val>
        </c:ser>
        <c:dLbls>
          <c:showLegendKey val="0"/>
          <c:showVal val="0"/>
          <c:showCatName val="0"/>
          <c:showSerName val="0"/>
          <c:showPercent val="0"/>
          <c:showBubbleSize val="0"/>
        </c:dLbls>
        <c:gapWidth val="100"/>
        <c:overlap val="100"/>
        <c:axId val="131022848"/>
        <c:axId val="131024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28698</c:v>
                </c:pt>
                <c:pt idx="2">
                  <c:v>#N/A</c:v>
                </c:pt>
                <c:pt idx="3">
                  <c:v>#N/A</c:v>
                </c:pt>
                <c:pt idx="4">
                  <c:v>28298</c:v>
                </c:pt>
                <c:pt idx="5">
                  <c:v>#N/A</c:v>
                </c:pt>
                <c:pt idx="6">
                  <c:v>#N/A</c:v>
                </c:pt>
                <c:pt idx="7">
                  <c:v>23043</c:v>
                </c:pt>
                <c:pt idx="8">
                  <c:v>#N/A</c:v>
                </c:pt>
                <c:pt idx="9">
                  <c:v>#N/A</c:v>
                </c:pt>
                <c:pt idx="10">
                  <c:v>17021</c:v>
                </c:pt>
                <c:pt idx="11">
                  <c:v>#N/A</c:v>
                </c:pt>
                <c:pt idx="12">
                  <c:v>#N/A</c:v>
                </c:pt>
                <c:pt idx="13">
                  <c:v>14215</c:v>
                </c:pt>
                <c:pt idx="14">
                  <c:v>#N/A</c:v>
                </c:pt>
              </c:numCache>
            </c:numRef>
          </c:val>
          <c:smooth val="0"/>
        </c:ser>
        <c:dLbls>
          <c:showLegendKey val="0"/>
          <c:showVal val="0"/>
          <c:showCatName val="0"/>
          <c:showSerName val="0"/>
          <c:showPercent val="0"/>
          <c:showBubbleSize val="0"/>
        </c:dLbls>
        <c:marker val="1"/>
        <c:smooth val="0"/>
        <c:axId val="131022848"/>
        <c:axId val="131024768"/>
      </c:lineChart>
      <c:catAx>
        <c:axId val="131022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024768"/>
        <c:crosses val="autoZero"/>
        <c:auto val="1"/>
        <c:lblAlgn val="ctr"/>
        <c:lblOffset val="100"/>
        <c:tickLblSkip val="1"/>
        <c:tickMarkSkip val="1"/>
        <c:noMultiLvlLbl val="0"/>
      </c:catAx>
      <c:valAx>
        <c:axId val="131024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022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4168576"/>
        <c:axId val="134170496"/>
      </c:scatterChart>
      <c:valAx>
        <c:axId val="1341685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170496"/>
        <c:crosses val="autoZero"/>
        <c:crossBetween val="midCat"/>
      </c:valAx>
      <c:valAx>
        <c:axId val="1341704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1685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8.1999999999999993</c:v>
                </c:pt>
                <c:pt idx="1">
                  <c:v>7.7</c:v>
                </c:pt>
                <c:pt idx="2">
                  <c:v>6.8</c:v>
                </c:pt>
                <c:pt idx="3">
                  <c:v>5.7</c:v>
                </c:pt>
                <c:pt idx="4">
                  <c:v>5</c:v>
                </c:pt>
              </c:numCache>
            </c:numRef>
          </c:xVal>
          <c:yVal>
            <c:numRef>
              <c:f>公会計指標分析・財政指標組合せ分析表!$K$73:$O$73</c:f>
              <c:numCache>
                <c:formatCode>#,##0.0;"▲ "#,##0.0</c:formatCode>
                <c:ptCount val="5"/>
                <c:pt idx="0">
                  <c:v>81</c:v>
                </c:pt>
                <c:pt idx="1">
                  <c:v>79.599999999999994</c:v>
                </c:pt>
                <c:pt idx="2">
                  <c:v>64.099999999999994</c:v>
                </c:pt>
                <c:pt idx="3">
                  <c:v>47.7</c:v>
                </c:pt>
                <c:pt idx="4">
                  <c:v>39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8.6</c:v>
                </c:pt>
                <c:pt idx="1">
                  <c:v>8.3000000000000007</c:v>
                </c:pt>
                <c:pt idx="2">
                  <c:v>7.7</c:v>
                </c:pt>
                <c:pt idx="3">
                  <c:v>7.1</c:v>
                </c:pt>
                <c:pt idx="4">
                  <c:v>6.3</c:v>
                </c:pt>
              </c:numCache>
            </c:numRef>
          </c:xVal>
          <c:yVal>
            <c:numRef>
              <c:f>公会計指標分析・財政指標組合せ分析表!$K$77:$O$77</c:f>
              <c:numCache>
                <c:formatCode>#,##0.0;"▲ "#,##0.0</c:formatCode>
                <c:ptCount val="5"/>
                <c:pt idx="0">
                  <c:v>62.5</c:v>
                </c:pt>
                <c:pt idx="1">
                  <c:v>57.8</c:v>
                </c:pt>
                <c:pt idx="2">
                  <c:v>49.8</c:v>
                </c:pt>
                <c:pt idx="3">
                  <c:v>45.1</c:v>
                </c:pt>
                <c:pt idx="4">
                  <c:v>37.4</c:v>
                </c:pt>
              </c:numCache>
            </c:numRef>
          </c:yVal>
          <c:smooth val="0"/>
        </c:ser>
        <c:dLbls>
          <c:showLegendKey val="0"/>
          <c:showVal val="0"/>
          <c:showCatName val="0"/>
          <c:showSerName val="0"/>
          <c:showPercent val="0"/>
          <c:showBubbleSize val="0"/>
        </c:dLbls>
        <c:axId val="134198784"/>
        <c:axId val="134200704"/>
      </c:scatterChart>
      <c:valAx>
        <c:axId val="134198784"/>
        <c:scaling>
          <c:orientation val="minMax"/>
          <c:max val="8.9"/>
          <c:min val="4.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200704"/>
        <c:crosses val="autoZero"/>
        <c:crossBetween val="midCat"/>
      </c:valAx>
      <c:valAx>
        <c:axId val="134200704"/>
        <c:scaling>
          <c:orientation val="minMax"/>
          <c:max val="89"/>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1987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静岡県沼津市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200,704
197,184
186.96
74,055,888
70,691,682
3,266,998
41,307,718
72,519,327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39.0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平成２３年度から引き続き、</a:t>
          </a:r>
          <a:r>
            <a:rPr kumimoji="1" lang="ja-JP" altLang="ja-JP" sz="1300" b="0" i="0" u="none" strike="noStrike" kern="0" cap="none" spc="0" normalizeH="0" baseline="0" noProof="0">
              <a:ln>
                <a:noFill/>
              </a:ln>
              <a:solidFill>
                <a:prstClr val="black"/>
              </a:solidFill>
              <a:effectLst/>
              <a:uLnTx/>
              <a:uFillTx/>
              <a:latin typeface="+mn-lt"/>
              <a:ea typeface="+mn-ea"/>
              <a:cs typeface="+mn-cs"/>
            </a:rPr>
            <a:t>類似団体平均を上回っ</a:t>
          </a:r>
          <a:r>
            <a:rPr kumimoji="1" lang="ja-JP" altLang="en-US" sz="1300" b="0" i="0" u="none" strike="noStrike" kern="0" cap="none" spc="0" normalizeH="0" baseline="0" noProof="0">
              <a:ln>
                <a:noFill/>
              </a:ln>
              <a:solidFill>
                <a:prstClr val="black"/>
              </a:solidFill>
              <a:effectLst/>
              <a:uLnTx/>
              <a:uFillTx/>
              <a:latin typeface="+mn-lt"/>
              <a:ea typeface="+mn-ea"/>
              <a:cs typeface="+mn-cs"/>
            </a:rPr>
            <a:t>ている</a:t>
          </a:r>
          <a:r>
            <a:rPr kumimoji="1" lang="ja-JP" altLang="ja-JP" sz="1300" b="0" i="0" u="none" strike="noStrike" kern="0" cap="none" spc="0" normalizeH="0" baseline="0" noProof="0">
              <a:ln>
                <a:noFill/>
              </a:ln>
              <a:solidFill>
                <a:prstClr val="black"/>
              </a:solidFill>
              <a:effectLst/>
              <a:uLnTx/>
              <a:uFillTx/>
              <a:latin typeface="+mn-lt"/>
              <a:ea typeface="+mn-ea"/>
              <a:cs typeface="+mn-cs"/>
            </a:rPr>
            <a:t>ものの、</a:t>
          </a:r>
          <a:r>
            <a:rPr kumimoji="1" lang="ja-JP" altLang="en-US" sz="1300" b="0" i="0" u="none" strike="noStrike" kern="0" cap="none" spc="0" normalizeH="0" baseline="0" noProof="0">
              <a:ln>
                <a:noFill/>
              </a:ln>
              <a:solidFill>
                <a:prstClr val="black"/>
              </a:solidFill>
              <a:effectLst/>
              <a:uLnTx/>
              <a:uFillTx/>
              <a:latin typeface="+mn-lt"/>
              <a:ea typeface="+mn-ea"/>
              <a:cs typeface="+mn-cs"/>
            </a:rPr>
            <a:t>横ばいの状況が続いており、</a:t>
          </a:r>
          <a:r>
            <a:rPr kumimoji="1" lang="ja-JP" altLang="ja-JP" sz="1300" b="0" i="0" u="none" strike="noStrike" kern="0" cap="none" spc="0" normalizeH="0" baseline="0" noProof="0">
              <a:ln>
                <a:noFill/>
              </a:ln>
              <a:solidFill>
                <a:prstClr val="black"/>
              </a:solidFill>
              <a:effectLst/>
              <a:uLnTx/>
              <a:uFillTx/>
              <a:latin typeface="+mn-lt"/>
              <a:ea typeface="+mn-ea"/>
              <a:cs typeface="+mn-cs"/>
            </a:rPr>
            <a:t>平成２３年度の水準に戻っていないため、財源の適切な確保を図るとともに、歳出の削減に取り組んでいく。</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58208</xdr:rowOff>
    </xdr:from>
    <xdr:to>
      <xdr:col>7</xdr:col>
      <xdr:colOff>152400</xdr:colOff>
      <xdr:row>44</xdr:row>
      <xdr:rowOff>24342</xdr:rowOff>
    </xdr:to>
    <xdr:cxnSp macro="">
      <xdr:nvCxnSpPr>
        <xdr:cNvPr id="63" name="直線コネクタ 62"/>
        <xdr:cNvCxnSpPr/>
      </xdr:nvCxnSpPr>
      <xdr:spPr>
        <a:xfrm flipV="1">
          <a:off x="4953000" y="6401858"/>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4"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5" name="直線コネクタ 64"/>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144585</xdr:rowOff>
    </xdr:from>
    <xdr:ext cx="762000" cy="259045"/>
    <xdr:sp macro="" textlink="">
      <xdr:nvSpPr>
        <xdr:cNvPr id="66"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7</xdr:col>
      <xdr:colOff>63500</xdr:colOff>
      <xdr:row>37</xdr:row>
      <xdr:rowOff>58208</xdr:rowOff>
    </xdr:from>
    <xdr:to>
      <xdr:col>7</xdr:col>
      <xdr:colOff>241300</xdr:colOff>
      <xdr:row>37</xdr:row>
      <xdr:rowOff>58208</xdr:rowOff>
    </xdr:to>
    <xdr:cxnSp macro="">
      <xdr:nvCxnSpPr>
        <xdr:cNvPr id="67" name="直線コネクタ 66"/>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148167</xdr:rowOff>
    </xdr:from>
    <xdr:to>
      <xdr:col>7</xdr:col>
      <xdr:colOff>152400</xdr:colOff>
      <xdr:row>38</xdr:row>
      <xdr:rowOff>148167</xdr:rowOff>
    </xdr:to>
    <xdr:cxnSp macro="">
      <xdr:nvCxnSpPr>
        <xdr:cNvPr id="68" name="直線コネクタ 67"/>
        <xdr:cNvCxnSpPr/>
      </xdr:nvCxnSpPr>
      <xdr:spPr>
        <a:xfrm>
          <a:off x="4114800" y="66632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8060</xdr:rowOff>
    </xdr:from>
    <xdr:ext cx="762000" cy="259045"/>
    <xdr:sp macro="" textlink="">
      <xdr:nvSpPr>
        <xdr:cNvPr id="69" name="財政力平均値テキスト"/>
        <xdr:cNvSpPr txBox="1"/>
      </xdr:nvSpPr>
      <xdr:spPr>
        <a:xfrm>
          <a:off x="5041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70" name="フローチャート : 判断 69"/>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148167</xdr:rowOff>
    </xdr:from>
    <xdr:to>
      <xdr:col>6</xdr:col>
      <xdr:colOff>0</xdr:colOff>
      <xdr:row>38</xdr:row>
      <xdr:rowOff>148167</xdr:rowOff>
    </xdr:to>
    <xdr:cxnSp macro="">
      <xdr:nvCxnSpPr>
        <xdr:cNvPr id="71" name="直線コネクタ 70"/>
        <xdr:cNvCxnSpPr/>
      </xdr:nvCxnSpPr>
      <xdr:spPr>
        <a:xfrm>
          <a:off x="3225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148167</xdr:rowOff>
    </xdr:from>
    <xdr:to>
      <xdr:col>4</xdr:col>
      <xdr:colOff>482600</xdr:colOff>
      <xdr:row>38</xdr:row>
      <xdr:rowOff>148167</xdr:rowOff>
    </xdr:to>
    <xdr:cxnSp macro="">
      <xdr:nvCxnSpPr>
        <xdr:cNvPr id="74" name="直線コネクタ 73"/>
        <xdr:cNvCxnSpPr/>
      </xdr:nvCxnSpPr>
      <xdr:spPr>
        <a:xfrm>
          <a:off x="2336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5" name="フローチャート : 判断 74"/>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142469</xdr:rowOff>
    </xdr:from>
    <xdr:ext cx="762000" cy="259045"/>
    <xdr:sp macro="" textlink="">
      <xdr:nvSpPr>
        <xdr:cNvPr id="76" name="テキスト ボックス 75"/>
        <xdr:cNvSpPr txBox="1"/>
      </xdr:nvSpPr>
      <xdr:spPr>
        <a:xfrm>
          <a:off x="2844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87842</xdr:rowOff>
    </xdr:from>
    <xdr:to>
      <xdr:col>3</xdr:col>
      <xdr:colOff>279400</xdr:colOff>
      <xdr:row>38</xdr:row>
      <xdr:rowOff>148167</xdr:rowOff>
    </xdr:to>
    <xdr:cxnSp macro="">
      <xdr:nvCxnSpPr>
        <xdr:cNvPr id="77" name="直線コネクタ 76"/>
        <xdr:cNvCxnSpPr/>
      </xdr:nvCxnSpPr>
      <xdr:spPr>
        <a:xfrm>
          <a:off x="1447800" y="660294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81" name="テキスト ボックス 80"/>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97367</xdr:rowOff>
    </xdr:from>
    <xdr:to>
      <xdr:col>7</xdr:col>
      <xdr:colOff>203200</xdr:colOff>
      <xdr:row>39</xdr:row>
      <xdr:rowOff>27517</xdr:rowOff>
    </xdr:to>
    <xdr:sp macro="" textlink="">
      <xdr:nvSpPr>
        <xdr:cNvPr id="87" name="円/楕円 86"/>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113894</xdr:rowOff>
    </xdr:from>
    <xdr:ext cx="762000" cy="259045"/>
    <xdr:sp macro="" textlink="">
      <xdr:nvSpPr>
        <xdr:cNvPr id="88" name="財政力該当値テキスト"/>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97367</xdr:rowOff>
    </xdr:from>
    <xdr:to>
      <xdr:col>6</xdr:col>
      <xdr:colOff>50800</xdr:colOff>
      <xdr:row>39</xdr:row>
      <xdr:rowOff>27517</xdr:rowOff>
    </xdr:to>
    <xdr:sp macro="" textlink="">
      <xdr:nvSpPr>
        <xdr:cNvPr id="89" name="円/楕円 88"/>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37694</xdr:rowOff>
    </xdr:from>
    <xdr:ext cx="736600" cy="259045"/>
    <xdr:sp macro="" textlink="">
      <xdr:nvSpPr>
        <xdr:cNvPr id="90" name="テキスト ボックス 89"/>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97367</xdr:rowOff>
    </xdr:from>
    <xdr:to>
      <xdr:col>4</xdr:col>
      <xdr:colOff>533400</xdr:colOff>
      <xdr:row>39</xdr:row>
      <xdr:rowOff>27517</xdr:rowOff>
    </xdr:to>
    <xdr:sp macro="" textlink="">
      <xdr:nvSpPr>
        <xdr:cNvPr id="91" name="円/楕円 90"/>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37694</xdr:rowOff>
    </xdr:from>
    <xdr:ext cx="762000" cy="259045"/>
    <xdr:sp macro="" textlink="">
      <xdr:nvSpPr>
        <xdr:cNvPr id="92" name="テキスト ボックス 91"/>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97367</xdr:rowOff>
    </xdr:from>
    <xdr:to>
      <xdr:col>3</xdr:col>
      <xdr:colOff>330200</xdr:colOff>
      <xdr:row>39</xdr:row>
      <xdr:rowOff>27517</xdr:rowOff>
    </xdr:to>
    <xdr:sp macro="" textlink="">
      <xdr:nvSpPr>
        <xdr:cNvPr id="93" name="円/楕円 92"/>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37694</xdr:rowOff>
    </xdr:from>
    <xdr:ext cx="762000" cy="259045"/>
    <xdr:sp macro="" textlink="">
      <xdr:nvSpPr>
        <xdr:cNvPr id="94" name="テキスト ボックス 93"/>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37042</xdr:rowOff>
    </xdr:from>
    <xdr:to>
      <xdr:col>2</xdr:col>
      <xdr:colOff>127000</xdr:colOff>
      <xdr:row>38</xdr:row>
      <xdr:rowOff>138642</xdr:rowOff>
    </xdr:to>
    <xdr:sp macro="" textlink="">
      <xdr:nvSpPr>
        <xdr:cNvPr id="95" name="円/楕円 94"/>
        <xdr:cNvSpPr/>
      </xdr:nvSpPr>
      <xdr:spPr>
        <a:xfrm>
          <a:off x="1397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148819</xdr:rowOff>
    </xdr:from>
    <xdr:ext cx="762000" cy="259045"/>
    <xdr:sp macro="" textlink="">
      <xdr:nvSpPr>
        <xdr:cNvPr id="96" name="テキスト ボックス 95"/>
        <xdr:cNvSpPr txBox="1"/>
      </xdr:nvSpPr>
      <xdr:spPr>
        <a:xfrm>
          <a:off x="1066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経常的支出である扶助費が増加したものの、公債費が減少し、地方消費税交付金が増加したことなどにより、対前</a:t>
          </a:r>
          <a:r>
            <a:rPr kumimoji="0" lang="ja-JP" altLang="en-US" sz="1300" b="0" i="0" u="none" strike="noStrike" kern="0" cap="none" spc="0" normalizeH="0" baseline="0" noProof="0">
              <a:ln>
                <a:noFill/>
              </a:ln>
              <a:solidFill>
                <a:prstClr val="black"/>
              </a:solidFill>
              <a:effectLst/>
              <a:uLnTx/>
              <a:uFillTx/>
              <a:latin typeface="+mn-lt"/>
              <a:ea typeface="+mn-ea"/>
              <a:cs typeface="+mn-cs"/>
            </a:rPr>
            <a:t>２．１</a:t>
          </a:r>
          <a:r>
            <a:rPr kumimoji="0" lang="ja-JP" altLang="ja-JP" sz="1300" b="0" i="0" u="none" strike="noStrike" kern="0" cap="none" spc="0" normalizeH="0" baseline="0" noProof="0">
              <a:ln>
                <a:noFill/>
              </a:ln>
              <a:solidFill>
                <a:prstClr val="black"/>
              </a:solidFill>
              <a:effectLst/>
              <a:uLnTx/>
              <a:uFillTx/>
              <a:latin typeface="+mn-lt"/>
              <a:ea typeface="+mn-ea"/>
              <a:cs typeface="+mn-cs"/>
            </a:rPr>
            <a:t>ポイントの減</a:t>
          </a:r>
          <a:r>
            <a:rPr kumimoji="0" lang="ja-JP" altLang="en-US" sz="1300" b="0" i="0" u="none" strike="noStrike" kern="0" cap="none" spc="0" normalizeH="0" baseline="0" noProof="0">
              <a:ln>
                <a:noFill/>
              </a:ln>
              <a:solidFill>
                <a:prstClr val="black"/>
              </a:solidFill>
              <a:effectLst/>
              <a:uLnTx/>
              <a:uFillTx/>
              <a:latin typeface="+mn-lt"/>
              <a:ea typeface="+mn-ea"/>
              <a:cs typeface="+mn-cs"/>
            </a:rPr>
            <a:t>となった。</a:t>
          </a:r>
          <a:r>
            <a:rPr kumimoji="0" lang="ja-JP" altLang="ja-JP" sz="1300" b="0" i="0" u="none" strike="noStrike" kern="0" cap="none" spc="0" normalizeH="0" baseline="0" noProof="0">
              <a:ln>
                <a:noFill/>
              </a:ln>
              <a:solidFill>
                <a:prstClr val="black"/>
              </a:solidFill>
              <a:effectLst/>
              <a:uLnTx/>
              <a:uFillTx/>
              <a:latin typeface="+mn-lt"/>
              <a:ea typeface="+mn-ea"/>
              <a:cs typeface="+mn-cs"/>
            </a:rPr>
            <a:t>類似都市</a:t>
          </a:r>
          <a:r>
            <a:rPr kumimoji="0" lang="ja-JP" altLang="en-US" sz="1300" b="0" i="0" u="none" strike="noStrike" kern="0" cap="none" spc="0" normalizeH="0" baseline="0" noProof="0">
              <a:ln>
                <a:noFill/>
              </a:ln>
              <a:solidFill>
                <a:prstClr val="black"/>
              </a:solidFill>
              <a:effectLst/>
              <a:uLnTx/>
              <a:uFillTx/>
              <a:latin typeface="+mn-lt"/>
              <a:ea typeface="+mn-ea"/>
              <a:cs typeface="+mn-cs"/>
            </a:rPr>
            <a:t>と比較し値は</a:t>
          </a:r>
          <a:r>
            <a:rPr kumimoji="0" lang="ja-JP" altLang="ja-JP" sz="1300" b="0" i="0" u="none" strike="noStrike" kern="0" cap="none" spc="0" normalizeH="0" baseline="0" noProof="0">
              <a:ln>
                <a:noFill/>
              </a:ln>
              <a:solidFill>
                <a:prstClr val="black"/>
              </a:solidFill>
              <a:effectLst/>
              <a:uLnTx/>
              <a:uFillTx/>
              <a:latin typeface="+mn-lt"/>
              <a:ea typeface="+mn-ea"/>
              <a:cs typeface="+mn-cs"/>
            </a:rPr>
            <a:t>低く、投資的経費等の臨時経費に財源を措置できたことになる。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今後も、</a:t>
          </a:r>
          <a:r>
            <a:rPr kumimoji="1" lang="ja-JP" altLang="ja-JP" sz="1300" b="0" i="0" u="none" strike="noStrike" kern="0" cap="none" spc="0" normalizeH="0" baseline="0" noProof="0">
              <a:ln>
                <a:noFill/>
              </a:ln>
              <a:solidFill>
                <a:prstClr val="black"/>
              </a:solidFill>
              <a:effectLst/>
              <a:uLnTx/>
              <a:uFillTx/>
              <a:latin typeface="+mn-lt"/>
              <a:ea typeface="+mn-ea"/>
              <a:cs typeface="+mn-cs"/>
            </a:rPr>
            <a:t>行財政改革への取り組み等を通じて、経費の削減に努めるとともに自主財源の確保に一層努める。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15663</xdr:rowOff>
    </xdr:to>
    <xdr:cxnSp macro="">
      <xdr:nvCxnSpPr>
        <xdr:cNvPr id="126" name="直線コネクタ 125"/>
        <xdr:cNvCxnSpPr/>
      </xdr:nvCxnSpPr>
      <xdr:spPr>
        <a:xfrm flipV="1">
          <a:off x="4953000" y="1004697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7"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8" name="直線コネクタ 127"/>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102870</xdr:rowOff>
    </xdr:from>
    <xdr:to>
      <xdr:col>7</xdr:col>
      <xdr:colOff>152400</xdr:colOff>
      <xdr:row>59</xdr:row>
      <xdr:rowOff>100330</xdr:rowOff>
    </xdr:to>
    <xdr:cxnSp macro="">
      <xdr:nvCxnSpPr>
        <xdr:cNvPr id="131" name="直線コネクタ 130"/>
        <xdr:cNvCxnSpPr/>
      </xdr:nvCxnSpPr>
      <xdr:spPr>
        <a:xfrm flipV="1">
          <a:off x="4114800" y="1004697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94421</xdr:rowOff>
    </xdr:from>
    <xdr:ext cx="762000" cy="259045"/>
    <xdr:sp macro="" textlink="">
      <xdr:nvSpPr>
        <xdr:cNvPr id="132" name="財政構造の弾力性平均値テキスト"/>
        <xdr:cNvSpPr txBox="1"/>
      </xdr:nvSpPr>
      <xdr:spPr>
        <a:xfrm>
          <a:off x="5041900" y="1072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122344</xdr:rowOff>
    </xdr:from>
    <xdr:to>
      <xdr:col>7</xdr:col>
      <xdr:colOff>203200</xdr:colOff>
      <xdr:row>63</xdr:row>
      <xdr:rowOff>52494</xdr:rowOff>
    </xdr:to>
    <xdr:sp macro="" textlink="">
      <xdr:nvSpPr>
        <xdr:cNvPr id="133" name="フローチャート : 判断 132"/>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3810</xdr:rowOff>
    </xdr:from>
    <xdr:to>
      <xdr:col>6</xdr:col>
      <xdr:colOff>0</xdr:colOff>
      <xdr:row>59</xdr:row>
      <xdr:rowOff>100330</xdr:rowOff>
    </xdr:to>
    <xdr:cxnSp macro="">
      <xdr:nvCxnSpPr>
        <xdr:cNvPr id="134" name="直線コネクタ 133"/>
        <xdr:cNvCxnSpPr/>
      </xdr:nvCxnSpPr>
      <xdr:spPr>
        <a:xfrm>
          <a:off x="3225800" y="101193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47413</xdr:rowOff>
    </xdr:from>
    <xdr:to>
      <xdr:col>6</xdr:col>
      <xdr:colOff>50800</xdr:colOff>
      <xdr:row>63</xdr:row>
      <xdr:rowOff>149013</xdr:rowOff>
    </xdr:to>
    <xdr:sp macro="" textlink="">
      <xdr:nvSpPr>
        <xdr:cNvPr id="135" name="フローチャート : 判断 134"/>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133790</xdr:rowOff>
    </xdr:from>
    <xdr:ext cx="736600" cy="259045"/>
    <xdr:sp macro="" textlink="">
      <xdr:nvSpPr>
        <xdr:cNvPr id="136" name="テキスト ボックス 135"/>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3810</xdr:rowOff>
    </xdr:from>
    <xdr:to>
      <xdr:col>4</xdr:col>
      <xdr:colOff>482600</xdr:colOff>
      <xdr:row>60</xdr:row>
      <xdr:rowOff>1270</xdr:rowOff>
    </xdr:to>
    <xdr:cxnSp macro="">
      <xdr:nvCxnSpPr>
        <xdr:cNvPr id="137" name="直線コネクタ 136"/>
        <xdr:cNvCxnSpPr/>
      </xdr:nvCxnSpPr>
      <xdr:spPr>
        <a:xfrm flipV="1">
          <a:off x="2336800" y="1011936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61400</xdr:rowOff>
    </xdr:from>
    <xdr:ext cx="762000" cy="259045"/>
    <xdr:sp macro="" textlink="">
      <xdr:nvSpPr>
        <xdr:cNvPr id="139" name="テキスト ボックス 138"/>
        <xdr:cNvSpPr txBox="1"/>
      </xdr:nvSpPr>
      <xdr:spPr>
        <a:xfrm>
          <a:off x="2844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100330</xdr:rowOff>
    </xdr:from>
    <xdr:to>
      <xdr:col>3</xdr:col>
      <xdr:colOff>279400</xdr:colOff>
      <xdr:row>60</xdr:row>
      <xdr:rowOff>1270</xdr:rowOff>
    </xdr:to>
    <xdr:cxnSp macro="">
      <xdr:nvCxnSpPr>
        <xdr:cNvPr id="140" name="直線コネクタ 139"/>
        <xdr:cNvCxnSpPr/>
      </xdr:nvCxnSpPr>
      <xdr:spPr>
        <a:xfrm>
          <a:off x="1447800" y="102158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154517</xdr:rowOff>
    </xdr:from>
    <xdr:to>
      <xdr:col>3</xdr:col>
      <xdr:colOff>330200</xdr:colOff>
      <xdr:row>63</xdr:row>
      <xdr:rowOff>84667</xdr:rowOff>
    </xdr:to>
    <xdr:sp macro="" textlink="">
      <xdr:nvSpPr>
        <xdr:cNvPr id="141" name="フローチャート : 判断 140"/>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69444</xdr:rowOff>
    </xdr:from>
    <xdr:ext cx="762000" cy="259045"/>
    <xdr:sp macro="" textlink="">
      <xdr:nvSpPr>
        <xdr:cNvPr id="142" name="テキスト ボックス 141"/>
        <xdr:cNvSpPr txBox="1"/>
      </xdr:nvSpPr>
      <xdr:spPr>
        <a:xfrm>
          <a:off x="1955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58</xdr:row>
      <xdr:rowOff>52070</xdr:rowOff>
    </xdr:from>
    <xdr:to>
      <xdr:col>7</xdr:col>
      <xdr:colOff>203200</xdr:colOff>
      <xdr:row>58</xdr:row>
      <xdr:rowOff>153670</xdr:rowOff>
    </xdr:to>
    <xdr:sp macro="" textlink="">
      <xdr:nvSpPr>
        <xdr:cNvPr id="150" name="円/楕円 149"/>
        <xdr:cNvSpPr/>
      </xdr:nvSpPr>
      <xdr:spPr>
        <a:xfrm>
          <a:off x="49022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144797</xdr:rowOff>
    </xdr:from>
    <xdr:ext cx="762000" cy="259045"/>
    <xdr:sp macro="" textlink="">
      <xdr:nvSpPr>
        <xdr:cNvPr id="151" name="財政構造の弾力性該当値テキスト"/>
        <xdr:cNvSpPr txBox="1"/>
      </xdr:nvSpPr>
      <xdr:spPr>
        <a:xfrm>
          <a:off x="5041900" y="991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49530</xdr:rowOff>
    </xdr:from>
    <xdr:to>
      <xdr:col>6</xdr:col>
      <xdr:colOff>50800</xdr:colOff>
      <xdr:row>59</xdr:row>
      <xdr:rowOff>151130</xdr:rowOff>
    </xdr:to>
    <xdr:sp macro="" textlink="">
      <xdr:nvSpPr>
        <xdr:cNvPr id="152" name="円/楕円 151"/>
        <xdr:cNvSpPr/>
      </xdr:nvSpPr>
      <xdr:spPr>
        <a:xfrm>
          <a:off x="4064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161307</xdr:rowOff>
    </xdr:from>
    <xdr:ext cx="736600" cy="259045"/>
    <xdr:sp macro="" textlink="">
      <xdr:nvSpPr>
        <xdr:cNvPr id="153" name="テキスト ボックス 152"/>
        <xdr:cNvSpPr txBox="1"/>
      </xdr:nvSpPr>
      <xdr:spPr>
        <a:xfrm>
          <a:off x="3733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124460</xdr:rowOff>
    </xdr:from>
    <xdr:to>
      <xdr:col>4</xdr:col>
      <xdr:colOff>533400</xdr:colOff>
      <xdr:row>59</xdr:row>
      <xdr:rowOff>54610</xdr:rowOff>
    </xdr:to>
    <xdr:sp macro="" textlink="">
      <xdr:nvSpPr>
        <xdr:cNvPr id="154" name="円/楕円 153"/>
        <xdr:cNvSpPr/>
      </xdr:nvSpPr>
      <xdr:spPr>
        <a:xfrm>
          <a:off x="3175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64787</xdr:rowOff>
    </xdr:from>
    <xdr:ext cx="762000" cy="259045"/>
    <xdr:sp macro="" textlink="">
      <xdr:nvSpPr>
        <xdr:cNvPr id="155" name="テキスト ボックス 154"/>
        <xdr:cNvSpPr txBox="1"/>
      </xdr:nvSpPr>
      <xdr:spPr>
        <a:xfrm>
          <a:off x="2844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121920</xdr:rowOff>
    </xdr:from>
    <xdr:to>
      <xdr:col>3</xdr:col>
      <xdr:colOff>330200</xdr:colOff>
      <xdr:row>60</xdr:row>
      <xdr:rowOff>52070</xdr:rowOff>
    </xdr:to>
    <xdr:sp macro="" textlink="">
      <xdr:nvSpPr>
        <xdr:cNvPr id="156" name="円/楕円 155"/>
        <xdr:cNvSpPr/>
      </xdr:nvSpPr>
      <xdr:spPr>
        <a:xfrm>
          <a:off x="2286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62247</xdr:rowOff>
    </xdr:from>
    <xdr:ext cx="762000" cy="259045"/>
    <xdr:sp macro="" textlink="">
      <xdr:nvSpPr>
        <xdr:cNvPr id="157" name="テキスト ボックス 156"/>
        <xdr:cNvSpPr txBox="1"/>
      </xdr:nvSpPr>
      <xdr:spPr>
        <a:xfrm>
          <a:off x="1955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49530</xdr:rowOff>
    </xdr:from>
    <xdr:to>
      <xdr:col>2</xdr:col>
      <xdr:colOff>127000</xdr:colOff>
      <xdr:row>59</xdr:row>
      <xdr:rowOff>151130</xdr:rowOff>
    </xdr:to>
    <xdr:sp macro="" textlink="">
      <xdr:nvSpPr>
        <xdr:cNvPr id="158" name="円/楕円 157"/>
        <xdr:cNvSpPr/>
      </xdr:nvSpPr>
      <xdr:spPr>
        <a:xfrm>
          <a:off x="1397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161307</xdr:rowOff>
    </xdr:from>
    <xdr:ext cx="762000" cy="259045"/>
    <xdr:sp macro="" textlink="">
      <xdr:nvSpPr>
        <xdr:cNvPr id="159" name="テキスト ボックス 158"/>
        <xdr:cNvSpPr txBox="1"/>
      </xdr:nvSpPr>
      <xdr:spPr>
        <a:xfrm>
          <a:off x="1066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[108,043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平成２７年度は消防組合設立準備に伴い物件費が平成２６年度と比べ増加している中で、類似団体との値の乖離は縮小してきているため、引き続き</a:t>
          </a:r>
          <a:r>
            <a:rPr kumimoji="1" lang="ja-JP" altLang="en-US" sz="1300" b="0" i="0" u="none" strike="noStrike" kern="0" cap="none" spc="0" normalizeH="0" baseline="0" noProof="0">
              <a:ln>
                <a:noFill/>
              </a:ln>
              <a:solidFill>
                <a:prstClr val="black"/>
              </a:solidFill>
              <a:effectLst/>
              <a:uLnTx/>
              <a:uFillTx/>
              <a:latin typeface="+mn-lt"/>
              <a:ea typeface="+mn-ea"/>
              <a:cs typeface="+mn-cs"/>
            </a:rPr>
            <a:t>職員数を適正に管理するとともに、</a:t>
          </a:r>
          <a:r>
            <a:rPr kumimoji="1" lang="ja-JP" altLang="ja-JP" sz="1300" b="0" i="0" u="none" strike="noStrike" kern="0" cap="none" spc="0" normalizeH="0" baseline="0" noProof="0">
              <a:ln>
                <a:noFill/>
              </a:ln>
              <a:solidFill>
                <a:prstClr val="black"/>
              </a:solidFill>
              <a:effectLst/>
              <a:uLnTx/>
              <a:uFillTx/>
              <a:latin typeface="+mn-lt"/>
              <a:ea typeface="+mn-ea"/>
              <a:cs typeface="+mn-cs"/>
            </a:rPr>
            <a:t>公共施設については指定管理者制度</a:t>
          </a:r>
          <a:r>
            <a:rPr kumimoji="1" lang="ja-JP" altLang="en-US" sz="1300" b="0" i="0" u="none" strike="noStrike" kern="0" cap="none" spc="0" normalizeH="0" baseline="0" noProof="0">
              <a:ln>
                <a:noFill/>
              </a:ln>
              <a:solidFill>
                <a:prstClr val="black"/>
              </a:solidFill>
              <a:effectLst/>
              <a:uLnTx/>
              <a:uFillTx/>
              <a:latin typeface="+mn-lt"/>
              <a:ea typeface="+mn-ea"/>
              <a:cs typeface="+mn-cs"/>
            </a:rPr>
            <a:t>を適切に推進するなど行政改革をすすめ</a:t>
          </a:r>
          <a:r>
            <a:rPr kumimoji="1" lang="ja-JP" altLang="ja-JP" sz="1300" b="0" i="0" u="none" strike="noStrike" kern="0" cap="none" spc="0" normalizeH="0" baseline="0" noProof="0">
              <a:ln>
                <a:noFill/>
              </a:ln>
              <a:solidFill>
                <a:prstClr val="black"/>
              </a:solidFill>
              <a:effectLst/>
              <a:uLnTx/>
              <a:uFillTx/>
              <a:latin typeface="+mn-lt"/>
              <a:ea typeface="+mn-ea"/>
              <a:cs typeface="+mn-cs"/>
            </a:rPr>
            <a:t>コスト削減を図っていく。</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156380</xdr:rowOff>
    </xdr:from>
    <xdr:to>
      <xdr:col>7</xdr:col>
      <xdr:colOff>152400</xdr:colOff>
      <xdr:row>89</xdr:row>
      <xdr:rowOff>134076</xdr:rowOff>
    </xdr:to>
    <xdr:cxnSp macro="">
      <xdr:nvCxnSpPr>
        <xdr:cNvPr id="189" name="直線コネクタ 188"/>
        <xdr:cNvCxnSpPr/>
      </xdr:nvCxnSpPr>
      <xdr:spPr>
        <a:xfrm flipV="1">
          <a:off x="4953000" y="13700930"/>
          <a:ext cx="0" cy="1692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106153</xdr:rowOff>
    </xdr:from>
    <xdr:ext cx="762000" cy="259045"/>
    <xdr:sp macro="" textlink="">
      <xdr:nvSpPr>
        <xdr:cNvPr id="190" name="人件費・物件費等の状況最小値テキスト"/>
        <xdr:cNvSpPr txBox="1"/>
      </xdr:nvSpPr>
      <xdr:spPr>
        <a:xfrm>
          <a:off x="5041900" y="153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159,194</a:t>
          </a:r>
          <a:endParaRPr kumimoji="1" lang="ja-JP" altLang="en-US" sz="1000" b="1">
            <a:latin typeface="ＭＳ Ｐゴシック"/>
          </a:endParaRPr>
        </a:p>
      </xdr:txBody>
    </xdr:sp>
    <xdr:clientData/>
  </xdr:oneCellAnchor>
  <xdr:twoCellAnchor>
    <xdr:from>
      <xdr:col>7</xdr:col>
      <xdr:colOff>63500</xdr:colOff>
      <xdr:row>89</xdr:row>
      <xdr:rowOff>134076</xdr:rowOff>
    </xdr:from>
    <xdr:to>
      <xdr:col>7</xdr:col>
      <xdr:colOff>241300</xdr:colOff>
      <xdr:row>89</xdr:row>
      <xdr:rowOff>134076</xdr:rowOff>
    </xdr:to>
    <xdr:cxnSp macro="">
      <xdr:nvCxnSpPr>
        <xdr:cNvPr id="191" name="直線コネクタ 190"/>
        <xdr:cNvCxnSpPr/>
      </xdr:nvCxnSpPr>
      <xdr:spPr>
        <a:xfrm>
          <a:off x="4864100" y="1539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71307</xdr:rowOff>
    </xdr:from>
    <xdr:ext cx="762000" cy="259045"/>
    <xdr:sp macro="" textlink="">
      <xdr:nvSpPr>
        <xdr:cNvPr id="192" name="人件費・物件費等の状況最大値テキスト"/>
        <xdr:cNvSpPr txBox="1"/>
      </xdr:nvSpPr>
      <xdr:spPr>
        <a:xfrm>
          <a:off x="5041900" y="1344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75,040</a:t>
          </a:r>
          <a:endParaRPr kumimoji="1" lang="ja-JP" altLang="en-US" sz="1000" b="1">
            <a:latin typeface="ＭＳ Ｐゴシック"/>
          </a:endParaRPr>
        </a:p>
      </xdr:txBody>
    </xdr:sp>
    <xdr:clientData/>
  </xdr:oneCellAnchor>
  <xdr:twoCellAnchor>
    <xdr:from>
      <xdr:col>7</xdr:col>
      <xdr:colOff>63500</xdr:colOff>
      <xdr:row>79</xdr:row>
      <xdr:rowOff>156380</xdr:rowOff>
    </xdr:from>
    <xdr:to>
      <xdr:col>7</xdr:col>
      <xdr:colOff>241300</xdr:colOff>
      <xdr:row>79</xdr:row>
      <xdr:rowOff>156380</xdr:rowOff>
    </xdr:to>
    <xdr:cxnSp macro="">
      <xdr:nvCxnSpPr>
        <xdr:cNvPr id="193" name="直線コネクタ 192"/>
        <xdr:cNvCxnSpPr/>
      </xdr:nvCxnSpPr>
      <xdr:spPr>
        <a:xfrm>
          <a:off x="4864100" y="1370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88689</xdr:rowOff>
    </xdr:from>
    <xdr:to>
      <xdr:col>7</xdr:col>
      <xdr:colOff>152400</xdr:colOff>
      <xdr:row>83</xdr:row>
      <xdr:rowOff>134215</xdr:rowOff>
    </xdr:to>
    <xdr:cxnSp macro="">
      <xdr:nvCxnSpPr>
        <xdr:cNvPr id="194" name="直線コネクタ 193"/>
        <xdr:cNvCxnSpPr/>
      </xdr:nvCxnSpPr>
      <xdr:spPr>
        <a:xfrm>
          <a:off x="4114800" y="14319039"/>
          <a:ext cx="838200" cy="4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37726</xdr:rowOff>
    </xdr:from>
    <xdr:ext cx="762000" cy="259045"/>
    <xdr:sp macro="" textlink="">
      <xdr:nvSpPr>
        <xdr:cNvPr id="195" name="人件費・物件費等の状況平均値テキスト"/>
        <xdr:cNvSpPr txBox="1"/>
      </xdr:nvSpPr>
      <xdr:spPr>
        <a:xfrm>
          <a:off x="5041900" y="14096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21199</xdr:rowOff>
    </xdr:from>
    <xdr:to>
      <xdr:col>7</xdr:col>
      <xdr:colOff>203200</xdr:colOff>
      <xdr:row>83</xdr:row>
      <xdr:rowOff>122799</xdr:rowOff>
    </xdr:to>
    <xdr:sp macro="" textlink="">
      <xdr:nvSpPr>
        <xdr:cNvPr id="196" name="フローチャート : 判断 195"/>
        <xdr:cNvSpPr/>
      </xdr:nvSpPr>
      <xdr:spPr>
        <a:xfrm>
          <a:off x="49022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17887</xdr:rowOff>
    </xdr:from>
    <xdr:to>
      <xdr:col>6</xdr:col>
      <xdr:colOff>0</xdr:colOff>
      <xdr:row>83</xdr:row>
      <xdr:rowOff>88689</xdr:rowOff>
    </xdr:to>
    <xdr:cxnSp macro="">
      <xdr:nvCxnSpPr>
        <xdr:cNvPr id="197" name="直線コネクタ 196"/>
        <xdr:cNvCxnSpPr/>
      </xdr:nvCxnSpPr>
      <xdr:spPr>
        <a:xfrm>
          <a:off x="3225800" y="14248237"/>
          <a:ext cx="889000" cy="7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151608</xdr:rowOff>
    </xdr:from>
    <xdr:to>
      <xdr:col>6</xdr:col>
      <xdr:colOff>50800</xdr:colOff>
      <xdr:row>83</xdr:row>
      <xdr:rowOff>81758</xdr:rowOff>
    </xdr:to>
    <xdr:sp macro="" textlink="">
      <xdr:nvSpPr>
        <xdr:cNvPr id="198" name="フローチャート : 判断 197"/>
        <xdr:cNvSpPr/>
      </xdr:nvSpPr>
      <xdr:spPr>
        <a:xfrm>
          <a:off x="4064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91935</xdr:rowOff>
    </xdr:from>
    <xdr:ext cx="736600" cy="259045"/>
    <xdr:sp macro="" textlink="">
      <xdr:nvSpPr>
        <xdr:cNvPr id="199" name="テキスト ボックス 198"/>
        <xdr:cNvSpPr txBox="1"/>
      </xdr:nvSpPr>
      <xdr:spPr>
        <a:xfrm>
          <a:off x="3733800" y="1397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17887</xdr:rowOff>
    </xdr:from>
    <xdr:to>
      <xdr:col>4</xdr:col>
      <xdr:colOff>482600</xdr:colOff>
      <xdr:row>83</xdr:row>
      <xdr:rowOff>79158</xdr:rowOff>
    </xdr:to>
    <xdr:cxnSp macro="">
      <xdr:nvCxnSpPr>
        <xdr:cNvPr id="200" name="直線コネクタ 199"/>
        <xdr:cNvCxnSpPr/>
      </xdr:nvCxnSpPr>
      <xdr:spPr>
        <a:xfrm flipV="1">
          <a:off x="2336800" y="14248237"/>
          <a:ext cx="889000" cy="6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46682</xdr:rowOff>
    </xdr:from>
    <xdr:to>
      <xdr:col>4</xdr:col>
      <xdr:colOff>533400</xdr:colOff>
      <xdr:row>82</xdr:row>
      <xdr:rowOff>148282</xdr:rowOff>
    </xdr:to>
    <xdr:sp macro="" textlink="">
      <xdr:nvSpPr>
        <xdr:cNvPr id="201" name="フローチャート : 判断 200"/>
        <xdr:cNvSpPr/>
      </xdr:nvSpPr>
      <xdr:spPr>
        <a:xfrm>
          <a:off x="3175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158459</xdr:rowOff>
    </xdr:from>
    <xdr:ext cx="762000" cy="259045"/>
    <xdr:sp macro="" textlink="">
      <xdr:nvSpPr>
        <xdr:cNvPr id="202" name="テキスト ボックス 201"/>
        <xdr:cNvSpPr txBox="1"/>
      </xdr:nvSpPr>
      <xdr:spPr>
        <a:xfrm>
          <a:off x="2844800" y="1387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79158</xdr:rowOff>
    </xdr:from>
    <xdr:to>
      <xdr:col>3</xdr:col>
      <xdr:colOff>279400</xdr:colOff>
      <xdr:row>83</xdr:row>
      <xdr:rowOff>145656</xdr:rowOff>
    </xdr:to>
    <xdr:cxnSp macro="">
      <xdr:nvCxnSpPr>
        <xdr:cNvPr id="203" name="直線コネクタ 202"/>
        <xdr:cNvCxnSpPr/>
      </xdr:nvCxnSpPr>
      <xdr:spPr>
        <a:xfrm flipV="1">
          <a:off x="1447800" y="14309508"/>
          <a:ext cx="889000" cy="6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77409</xdr:rowOff>
    </xdr:from>
    <xdr:to>
      <xdr:col>3</xdr:col>
      <xdr:colOff>330200</xdr:colOff>
      <xdr:row>83</xdr:row>
      <xdr:rowOff>7559</xdr:rowOff>
    </xdr:to>
    <xdr:sp macro="" textlink="">
      <xdr:nvSpPr>
        <xdr:cNvPr id="204" name="フローチャート : 判断 203"/>
        <xdr:cNvSpPr/>
      </xdr:nvSpPr>
      <xdr:spPr>
        <a:xfrm>
          <a:off x="2286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17736</xdr:rowOff>
    </xdr:from>
    <xdr:ext cx="762000" cy="259045"/>
    <xdr:sp macro="" textlink="">
      <xdr:nvSpPr>
        <xdr:cNvPr id="205" name="テキスト ボックス 204"/>
        <xdr:cNvSpPr txBox="1"/>
      </xdr:nvSpPr>
      <xdr:spPr>
        <a:xfrm>
          <a:off x="1955800" y="1390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135623</xdr:rowOff>
    </xdr:from>
    <xdr:to>
      <xdr:col>2</xdr:col>
      <xdr:colOff>127000</xdr:colOff>
      <xdr:row>83</xdr:row>
      <xdr:rowOff>65773</xdr:rowOff>
    </xdr:to>
    <xdr:sp macro="" textlink="">
      <xdr:nvSpPr>
        <xdr:cNvPr id="206" name="フローチャート : 判断 205"/>
        <xdr:cNvSpPr/>
      </xdr:nvSpPr>
      <xdr:spPr>
        <a:xfrm>
          <a:off x="1397000" y="1419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75950</xdr:rowOff>
    </xdr:from>
    <xdr:ext cx="762000" cy="259045"/>
    <xdr:sp macro="" textlink="">
      <xdr:nvSpPr>
        <xdr:cNvPr id="207" name="テキスト ボックス 206"/>
        <xdr:cNvSpPr txBox="1"/>
      </xdr:nvSpPr>
      <xdr:spPr>
        <a:xfrm>
          <a:off x="1066800" y="139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83415</xdr:rowOff>
    </xdr:from>
    <xdr:to>
      <xdr:col>7</xdr:col>
      <xdr:colOff>203200</xdr:colOff>
      <xdr:row>84</xdr:row>
      <xdr:rowOff>13565</xdr:rowOff>
    </xdr:to>
    <xdr:sp macro="" textlink="">
      <xdr:nvSpPr>
        <xdr:cNvPr id="213" name="円/楕円 212"/>
        <xdr:cNvSpPr/>
      </xdr:nvSpPr>
      <xdr:spPr>
        <a:xfrm>
          <a:off x="4902200" y="1431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55492</xdr:rowOff>
    </xdr:from>
    <xdr:ext cx="762000" cy="259045"/>
    <xdr:sp macro="" textlink="">
      <xdr:nvSpPr>
        <xdr:cNvPr id="214" name="人件費・物件費等の状況該当値テキスト"/>
        <xdr:cNvSpPr txBox="1"/>
      </xdr:nvSpPr>
      <xdr:spPr>
        <a:xfrm>
          <a:off x="5041900" y="14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108,043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37889</xdr:rowOff>
    </xdr:from>
    <xdr:to>
      <xdr:col>6</xdr:col>
      <xdr:colOff>50800</xdr:colOff>
      <xdr:row>83</xdr:row>
      <xdr:rowOff>139489</xdr:rowOff>
    </xdr:to>
    <xdr:sp macro="" textlink="">
      <xdr:nvSpPr>
        <xdr:cNvPr id="215" name="円/楕円 214"/>
        <xdr:cNvSpPr/>
      </xdr:nvSpPr>
      <xdr:spPr>
        <a:xfrm>
          <a:off x="4064000" y="1426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124266</xdr:rowOff>
    </xdr:from>
    <xdr:ext cx="736600" cy="259045"/>
    <xdr:sp macro="" textlink="">
      <xdr:nvSpPr>
        <xdr:cNvPr id="216" name="テキスト ボックス 215"/>
        <xdr:cNvSpPr txBox="1"/>
      </xdr:nvSpPr>
      <xdr:spPr>
        <a:xfrm>
          <a:off x="3733800" y="1435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105,779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138537</xdr:rowOff>
    </xdr:from>
    <xdr:to>
      <xdr:col>4</xdr:col>
      <xdr:colOff>533400</xdr:colOff>
      <xdr:row>83</xdr:row>
      <xdr:rowOff>68687</xdr:rowOff>
    </xdr:to>
    <xdr:sp macro="" textlink="">
      <xdr:nvSpPr>
        <xdr:cNvPr id="217" name="円/楕円 216"/>
        <xdr:cNvSpPr/>
      </xdr:nvSpPr>
      <xdr:spPr>
        <a:xfrm>
          <a:off x="3175000" y="1419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53464</xdr:rowOff>
    </xdr:from>
    <xdr:ext cx="762000" cy="259045"/>
    <xdr:sp macro="" textlink="">
      <xdr:nvSpPr>
        <xdr:cNvPr id="218" name="テキスト ボックス 217"/>
        <xdr:cNvSpPr txBox="1"/>
      </xdr:nvSpPr>
      <xdr:spPr>
        <a:xfrm>
          <a:off x="2844800" y="1428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102,258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28358</xdr:rowOff>
    </xdr:from>
    <xdr:to>
      <xdr:col>3</xdr:col>
      <xdr:colOff>330200</xdr:colOff>
      <xdr:row>83</xdr:row>
      <xdr:rowOff>129958</xdr:rowOff>
    </xdr:to>
    <xdr:sp macro="" textlink="">
      <xdr:nvSpPr>
        <xdr:cNvPr id="219" name="円/楕円 218"/>
        <xdr:cNvSpPr/>
      </xdr:nvSpPr>
      <xdr:spPr>
        <a:xfrm>
          <a:off x="2286000" y="1425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114735</xdr:rowOff>
    </xdr:from>
    <xdr:ext cx="762000" cy="259045"/>
    <xdr:sp macro="" textlink="">
      <xdr:nvSpPr>
        <xdr:cNvPr id="220" name="テキスト ボックス 219"/>
        <xdr:cNvSpPr txBox="1"/>
      </xdr:nvSpPr>
      <xdr:spPr>
        <a:xfrm>
          <a:off x="1955800" y="1434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105,305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94856</xdr:rowOff>
    </xdr:from>
    <xdr:to>
      <xdr:col>2</xdr:col>
      <xdr:colOff>127000</xdr:colOff>
      <xdr:row>84</xdr:row>
      <xdr:rowOff>25006</xdr:rowOff>
    </xdr:to>
    <xdr:sp macro="" textlink="">
      <xdr:nvSpPr>
        <xdr:cNvPr id="221" name="円/楕円 220"/>
        <xdr:cNvSpPr/>
      </xdr:nvSpPr>
      <xdr:spPr>
        <a:xfrm>
          <a:off x="1397000" y="1432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9783</xdr:rowOff>
    </xdr:from>
    <xdr:ext cx="762000" cy="259045"/>
    <xdr:sp macro="" textlink="">
      <xdr:nvSpPr>
        <xdr:cNvPr id="222" name="テキスト ボックス 221"/>
        <xdr:cNvSpPr txBox="1"/>
      </xdr:nvSpPr>
      <xdr:spPr>
        <a:xfrm>
          <a:off x="1066800" y="14411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類似団体を１．８ポイント上回っており、また全国平均と比べても高い水準にあるため、引き続き適正な給与水準となるよう努めていく。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84</xdr:row>
      <xdr:rowOff>168729</xdr:rowOff>
    </xdr:to>
    <xdr:cxnSp macro="">
      <xdr:nvCxnSpPr>
        <xdr:cNvPr id="253" name="直線コネクタ 252"/>
        <xdr:cNvCxnSpPr/>
      </xdr:nvCxnSpPr>
      <xdr:spPr>
        <a:xfrm flipV="1">
          <a:off x="17018000" y="13812157"/>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140806</xdr:rowOff>
    </xdr:from>
    <xdr:ext cx="762000" cy="259045"/>
    <xdr:sp macro="" textlink="">
      <xdr:nvSpPr>
        <xdr:cNvPr id="254" name="給与水準   （国との比較）最小値テキスト"/>
        <xdr:cNvSpPr txBox="1"/>
      </xdr:nvSpPr>
      <xdr:spPr>
        <a:xfrm>
          <a:off x="17106900" y="1454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84</xdr:row>
      <xdr:rowOff>168729</xdr:rowOff>
    </xdr:from>
    <xdr:to>
      <xdr:col>24</xdr:col>
      <xdr:colOff>647700</xdr:colOff>
      <xdr:row>84</xdr:row>
      <xdr:rowOff>168729</xdr:rowOff>
    </xdr:to>
    <xdr:cxnSp macro="">
      <xdr:nvCxnSpPr>
        <xdr:cNvPr id="255" name="直線コネクタ 254"/>
        <xdr:cNvCxnSpPr/>
      </xdr:nvCxnSpPr>
      <xdr:spPr>
        <a:xfrm>
          <a:off x="16929100" y="1457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144841</xdr:rowOff>
    </xdr:from>
    <xdr:to>
      <xdr:col>24</xdr:col>
      <xdr:colOff>558800</xdr:colOff>
      <xdr:row>84</xdr:row>
      <xdr:rowOff>30843</xdr:rowOff>
    </xdr:to>
    <xdr:cxnSp macro="">
      <xdr:nvCxnSpPr>
        <xdr:cNvPr id="258" name="直線コネクタ 257"/>
        <xdr:cNvCxnSpPr/>
      </xdr:nvCxnSpPr>
      <xdr:spPr>
        <a:xfrm>
          <a:off x="16179800" y="14375191"/>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132641</xdr:rowOff>
    </xdr:from>
    <xdr:ext cx="762000" cy="259045"/>
    <xdr:sp macro="" textlink="">
      <xdr:nvSpPr>
        <xdr:cNvPr id="259" name="給与水準   （国との比較）平均値テキスト"/>
        <xdr:cNvSpPr txBox="1"/>
      </xdr:nvSpPr>
      <xdr:spPr>
        <a:xfrm>
          <a:off x="17106900" y="1402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60" name="フローチャート : 判断 259"/>
        <xdr:cNvSpPr/>
      </xdr:nvSpPr>
      <xdr:spPr>
        <a:xfrm>
          <a:off x="169672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144841</xdr:rowOff>
    </xdr:from>
    <xdr:to>
      <xdr:col>23</xdr:col>
      <xdr:colOff>406400</xdr:colOff>
      <xdr:row>84</xdr:row>
      <xdr:rowOff>30843</xdr:rowOff>
    </xdr:to>
    <xdr:cxnSp macro="">
      <xdr:nvCxnSpPr>
        <xdr:cNvPr id="261" name="直線コネクタ 260"/>
        <xdr:cNvCxnSpPr/>
      </xdr:nvCxnSpPr>
      <xdr:spPr>
        <a:xfrm flipV="1">
          <a:off x="15290800" y="1437519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116114</xdr:rowOff>
    </xdr:from>
    <xdr:to>
      <xdr:col>23</xdr:col>
      <xdr:colOff>457200</xdr:colOff>
      <xdr:row>83</xdr:row>
      <xdr:rowOff>46264</xdr:rowOff>
    </xdr:to>
    <xdr:sp macro="" textlink="">
      <xdr:nvSpPr>
        <xdr:cNvPr id="262" name="フローチャート : 判断 261"/>
        <xdr:cNvSpPr/>
      </xdr:nvSpPr>
      <xdr:spPr>
        <a:xfrm>
          <a:off x="16129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56441</xdr:rowOff>
    </xdr:from>
    <xdr:ext cx="736600" cy="259045"/>
    <xdr:sp macro="" textlink="">
      <xdr:nvSpPr>
        <xdr:cNvPr id="263" name="テキスト ボックス 262"/>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30843</xdr:rowOff>
    </xdr:from>
    <xdr:to>
      <xdr:col>22</xdr:col>
      <xdr:colOff>203200</xdr:colOff>
      <xdr:row>90</xdr:row>
      <xdr:rowOff>1814</xdr:rowOff>
    </xdr:to>
    <xdr:cxnSp macro="">
      <xdr:nvCxnSpPr>
        <xdr:cNvPr id="264" name="直線コネクタ 263"/>
        <xdr:cNvCxnSpPr/>
      </xdr:nvCxnSpPr>
      <xdr:spPr>
        <a:xfrm flipV="1">
          <a:off x="14401800" y="14432643"/>
          <a:ext cx="889000" cy="99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6" name="テキスト ボックス 265"/>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161773</xdr:rowOff>
    </xdr:from>
    <xdr:to>
      <xdr:col>21</xdr:col>
      <xdr:colOff>0</xdr:colOff>
      <xdr:row>90</xdr:row>
      <xdr:rowOff>1814</xdr:rowOff>
    </xdr:to>
    <xdr:cxnSp macro="">
      <xdr:nvCxnSpPr>
        <xdr:cNvPr id="267" name="直線コネクタ 266"/>
        <xdr:cNvCxnSpPr/>
      </xdr:nvCxnSpPr>
      <xdr:spPr>
        <a:xfrm>
          <a:off x="13512800" y="1542082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143632</xdr:rowOff>
    </xdr:from>
    <xdr:to>
      <xdr:col>21</xdr:col>
      <xdr:colOff>50800</xdr:colOff>
      <xdr:row>88</xdr:row>
      <xdr:rowOff>73782</xdr:rowOff>
    </xdr:to>
    <xdr:sp macro="" textlink="">
      <xdr:nvSpPr>
        <xdr:cNvPr id="268" name="フローチャート : 判断 267"/>
        <xdr:cNvSpPr/>
      </xdr:nvSpPr>
      <xdr:spPr>
        <a:xfrm>
          <a:off x="14351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83959</xdr:rowOff>
    </xdr:from>
    <xdr:ext cx="762000" cy="259045"/>
    <xdr:sp macro="" textlink="">
      <xdr:nvSpPr>
        <xdr:cNvPr id="269" name="テキスト ボックス 268"/>
        <xdr:cNvSpPr txBox="1"/>
      </xdr:nvSpPr>
      <xdr:spPr>
        <a:xfrm>
          <a:off x="14020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0" name="フローチャート : 判断 269"/>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1" name="テキスト ボックス 270"/>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77" name="円/楕円 276"/>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123570</xdr:rowOff>
    </xdr:from>
    <xdr:ext cx="762000" cy="259045"/>
    <xdr:sp macro="" textlink="">
      <xdr:nvSpPr>
        <xdr:cNvPr id="278" name="給与水準   （国との比較）該当値テキスト"/>
        <xdr:cNvSpPr txBox="1"/>
      </xdr:nvSpPr>
      <xdr:spPr>
        <a:xfrm>
          <a:off x="17106900" y="1435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94041</xdr:rowOff>
    </xdr:from>
    <xdr:to>
      <xdr:col>23</xdr:col>
      <xdr:colOff>457200</xdr:colOff>
      <xdr:row>84</xdr:row>
      <xdr:rowOff>24191</xdr:rowOff>
    </xdr:to>
    <xdr:sp macro="" textlink="">
      <xdr:nvSpPr>
        <xdr:cNvPr id="279" name="円/楕円 278"/>
        <xdr:cNvSpPr/>
      </xdr:nvSpPr>
      <xdr:spPr>
        <a:xfrm>
          <a:off x="16129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8968</xdr:rowOff>
    </xdr:from>
    <xdr:ext cx="736600" cy="259045"/>
    <xdr:sp macro="" textlink="">
      <xdr:nvSpPr>
        <xdr:cNvPr id="280" name="テキスト ボックス 279"/>
        <xdr:cNvSpPr txBox="1"/>
      </xdr:nvSpPr>
      <xdr:spPr>
        <a:xfrm>
          <a:off x="15798800" y="14410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151493</xdr:rowOff>
    </xdr:from>
    <xdr:to>
      <xdr:col>22</xdr:col>
      <xdr:colOff>254000</xdr:colOff>
      <xdr:row>84</xdr:row>
      <xdr:rowOff>81643</xdr:rowOff>
    </xdr:to>
    <xdr:sp macro="" textlink="">
      <xdr:nvSpPr>
        <xdr:cNvPr id="281" name="円/楕円 280"/>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66420</xdr:rowOff>
    </xdr:from>
    <xdr:ext cx="762000" cy="259045"/>
    <xdr:sp macro="" textlink="">
      <xdr:nvSpPr>
        <xdr:cNvPr id="282" name="テキスト ボックス 281"/>
        <xdr:cNvSpPr txBox="1"/>
      </xdr:nvSpPr>
      <xdr:spPr>
        <a:xfrm>
          <a:off x="14909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122464</xdr:rowOff>
    </xdr:from>
    <xdr:to>
      <xdr:col>21</xdr:col>
      <xdr:colOff>50800</xdr:colOff>
      <xdr:row>90</xdr:row>
      <xdr:rowOff>52614</xdr:rowOff>
    </xdr:to>
    <xdr:sp macro="" textlink="">
      <xdr:nvSpPr>
        <xdr:cNvPr id="283" name="円/楕円 282"/>
        <xdr:cNvSpPr/>
      </xdr:nvSpPr>
      <xdr:spPr>
        <a:xfrm>
          <a:off x="14351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37391</xdr:rowOff>
    </xdr:from>
    <xdr:ext cx="762000" cy="259045"/>
    <xdr:sp macro="" textlink="">
      <xdr:nvSpPr>
        <xdr:cNvPr id="284" name="テキスト ボックス 283"/>
        <xdr:cNvSpPr txBox="1"/>
      </xdr:nvSpPr>
      <xdr:spPr>
        <a:xfrm>
          <a:off x="14020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85" name="円/楕円 284"/>
        <xdr:cNvSpPr/>
      </xdr:nvSpPr>
      <xdr:spPr>
        <a:xfrm>
          <a:off x="134620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86" name="テキスト ボックス 285"/>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消防組合の設立に伴い消防職員が消防組合の職員となったため、市職員数は減少となり、人口千人あたりの職員数が減少となった。引き続き職員定数の適正な管理に努める。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47716</xdr:rowOff>
    </xdr:from>
    <xdr:to>
      <xdr:col>24</xdr:col>
      <xdr:colOff>558800</xdr:colOff>
      <xdr:row>67</xdr:row>
      <xdr:rowOff>31750</xdr:rowOff>
    </xdr:to>
    <xdr:cxnSp macro="">
      <xdr:nvCxnSpPr>
        <xdr:cNvPr id="318" name="直線コネクタ 317"/>
        <xdr:cNvCxnSpPr/>
      </xdr:nvCxnSpPr>
      <xdr:spPr>
        <a:xfrm flipV="1">
          <a:off x="17018000" y="9991816"/>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3827</xdr:rowOff>
    </xdr:from>
    <xdr:ext cx="762000" cy="259045"/>
    <xdr:sp macro="" textlink="">
      <xdr:nvSpPr>
        <xdr:cNvPr id="319"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24</xdr:col>
      <xdr:colOff>469900</xdr:colOff>
      <xdr:row>67</xdr:row>
      <xdr:rowOff>31750</xdr:rowOff>
    </xdr:from>
    <xdr:to>
      <xdr:col>24</xdr:col>
      <xdr:colOff>647700</xdr:colOff>
      <xdr:row>67</xdr:row>
      <xdr:rowOff>31750</xdr:rowOff>
    </xdr:to>
    <xdr:cxnSp macro="">
      <xdr:nvCxnSpPr>
        <xdr:cNvPr id="320" name="直線コネクタ 319"/>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134093</xdr:rowOff>
    </xdr:from>
    <xdr:ext cx="762000" cy="259045"/>
    <xdr:sp macro="" textlink="">
      <xdr:nvSpPr>
        <xdr:cNvPr id="321" name="定員管理の状況最大値テキスト"/>
        <xdr:cNvSpPr txBox="1"/>
      </xdr:nvSpPr>
      <xdr:spPr>
        <a:xfrm>
          <a:off x="17106900" y="973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24</xdr:col>
      <xdr:colOff>469900</xdr:colOff>
      <xdr:row>58</xdr:row>
      <xdr:rowOff>47716</xdr:rowOff>
    </xdr:from>
    <xdr:to>
      <xdr:col>24</xdr:col>
      <xdr:colOff>647700</xdr:colOff>
      <xdr:row>58</xdr:row>
      <xdr:rowOff>47716</xdr:rowOff>
    </xdr:to>
    <xdr:cxnSp macro="">
      <xdr:nvCxnSpPr>
        <xdr:cNvPr id="322" name="直線コネクタ 321"/>
        <xdr:cNvCxnSpPr/>
      </xdr:nvCxnSpPr>
      <xdr:spPr>
        <a:xfrm>
          <a:off x="16929100" y="9991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108131</xdr:rowOff>
    </xdr:from>
    <xdr:to>
      <xdr:col>24</xdr:col>
      <xdr:colOff>558800</xdr:colOff>
      <xdr:row>63</xdr:row>
      <xdr:rowOff>10885</xdr:rowOff>
    </xdr:to>
    <xdr:cxnSp macro="">
      <xdr:nvCxnSpPr>
        <xdr:cNvPr id="323" name="直線コネクタ 322"/>
        <xdr:cNvCxnSpPr/>
      </xdr:nvCxnSpPr>
      <xdr:spPr>
        <a:xfrm flipV="1">
          <a:off x="16179800" y="10395131"/>
          <a:ext cx="838200" cy="41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137177</xdr:rowOff>
    </xdr:from>
    <xdr:ext cx="762000" cy="259045"/>
    <xdr:sp macro="" textlink="">
      <xdr:nvSpPr>
        <xdr:cNvPr id="324"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165100</xdr:rowOff>
    </xdr:from>
    <xdr:to>
      <xdr:col>24</xdr:col>
      <xdr:colOff>609600</xdr:colOff>
      <xdr:row>62</xdr:row>
      <xdr:rowOff>95250</xdr:rowOff>
    </xdr:to>
    <xdr:sp macro="" textlink="">
      <xdr:nvSpPr>
        <xdr:cNvPr id="325" name="フローチャート : 判断 324"/>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10885</xdr:rowOff>
    </xdr:from>
    <xdr:to>
      <xdr:col>23</xdr:col>
      <xdr:colOff>406400</xdr:colOff>
      <xdr:row>63</xdr:row>
      <xdr:rowOff>10885</xdr:rowOff>
    </xdr:to>
    <xdr:cxnSp macro="">
      <xdr:nvCxnSpPr>
        <xdr:cNvPr id="326" name="直線コネクタ 325"/>
        <xdr:cNvCxnSpPr/>
      </xdr:nvCxnSpPr>
      <xdr:spPr>
        <a:xfrm>
          <a:off x="15290800" y="1081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168547</xdr:rowOff>
    </xdr:from>
    <xdr:to>
      <xdr:col>23</xdr:col>
      <xdr:colOff>457200</xdr:colOff>
      <xdr:row>62</xdr:row>
      <xdr:rowOff>98697</xdr:rowOff>
    </xdr:to>
    <xdr:sp macro="" textlink="">
      <xdr:nvSpPr>
        <xdr:cNvPr id="327" name="フローチャート : 判断 326"/>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108874</xdr:rowOff>
    </xdr:from>
    <xdr:ext cx="736600" cy="259045"/>
    <xdr:sp macro="" textlink="">
      <xdr:nvSpPr>
        <xdr:cNvPr id="328" name="テキスト ボックス 327"/>
        <xdr:cNvSpPr txBox="1"/>
      </xdr:nvSpPr>
      <xdr:spPr>
        <a:xfrm>
          <a:off x="15798800" y="1039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10885</xdr:rowOff>
    </xdr:from>
    <xdr:to>
      <xdr:col>22</xdr:col>
      <xdr:colOff>203200</xdr:colOff>
      <xdr:row>63</xdr:row>
      <xdr:rowOff>10885</xdr:rowOff>
    </xdr:to>
    <xdr:cxnSp macro="">
      <xdr:nvCxnSpPr>
        <xdr:cNvPr id="329" name="直線コネクタ 328"/>
        <xdr:cNvCxnSpPr/>
      </xdr:nvCxnSpPr>
      <xdr:spPr>
        <a:xfrm>
          <a:off x="14401800" y="1081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147865</xdr:rowOff>
    </xdr:from>
    <xdr:to>
      <xdr:col>22</xdr:col>
      <xdr:colOff>254000</xdr:colOff>
      <xdr:row>62</xdr:row>
      <xdr:rowOff>78015</xdr:rowOff>
    </xdr:to>
    <xdr:sp macro="" textlink="">
      <xdr:nvSpPr>
        <xdr:cNvPr id="330" name="フローチャート : 判断 329"/>
        <xdr:cNvSpPr/>
      </xdr:nvSpPr>
      <xdr:spPr>
        <a:xfrm>
          <a:off x="15240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88192</xdr:rowOff>
    </xdr:from>
    <xdr:ext cx="762000" cy="259045"/>
    <xdr:sp macro="" textlink="">
      <xdr:nvSpPr>
        <xdr:cNvPr id="331" name="テキスト ボックス 330"/>
        <xdr:cNvSpPr txBox="1"/>
      </xdr:nvSpPr>
      <xdr:spPr>
        <a:xfrm>
          <a:off x="14909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10885</xdr:rowOff>
    </xdr:from>
    <xdr:to>
      <xdr:col>21</xdr:col>
      <xdr:colOff>0</xdr:colOff>
      <xdr:row>63</xdr:row>
      <xdr:rowOff>41910</xdr:rowOff>
    </xdr:to>
    <xdr:cxnSp macro="">
      <xdr:nvCxnSpPr>
        <xdr:cNvPr id="332" name="直線コネクタ 331"/>
        <xdr:cNvCxnSpPr/>
      </xdr:nvCxnSpPr>
      <xdr:spPr>
        <a:xfrm flipV="1">
          <a:off x="13512800" y="1081223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35" name="フローチャート : 判断 334"/>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139899</xdr:rowOff>
    </xdr:from>
    <xdr:ext cx="762000" cy="259045"/>
    <xdr:sp macro="" textlink="">
      <xdr:nvSpPr>
        <xdr:cNvPr id="336" name="テキスト ボックス 335"/>
        <xdr:cNvSpPr txBox="1"/>
      </xdr:nvSpPr>
      <xdr:spPr>
        <a:xfrm>
          <a:off x="13131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57331</xdr:rowOff>
    </xdr:from>
    <xdr:to>
      <xdr:col>24</xdr:col>
      <xdr:colOff>609600</xdr:colOff>
      <xdr:row>60</xdr:row>
      <xdr:rowOff>158931</xdr:rowOff>
    </xdr:to>
    <xdr:sp macro="" textlink="">
      <xdr:nvSpPr>
        <xdr:cNvPr id="342" name="円/楕円 341"/>
        <xdr:cNvSpPr/>
      </xdr:nvSpPr>
      <xdr:spPr>
        <a:xfrm>
          <a:off x="169672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73858</xdr:rowOff>
    </xdr:from>
    <xdr:ext cx="762000" cy="259045"/>
    <xdr:sp macro="" textlink="">
      <xdr:nvSpPr>
        <xdr:cNvPr id="343" name="定員管理の状況該当値テキスト"/>
        <xdr:cNvSpPr txBox="1"/>
      </xdr:nvSpPr>
      <xdr:spPr>
        <a:xfrm>
          <a:off x="17106900" y="1018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131535</xdr:rowOff>
    </xdr:from>
    <xdr:to>
      <xdr:col>23</xdr:col>
      <xdr:colOff>457200</xdr:colOff>
      <xdr:row>63</xdr:row>
      <xdr:rowOff>61685</xdr:rowOff>
    </xdr:to>
    <xdr:sp macro="" textlink="">
      <xdr:nvSpPr>
        <xdr:cNvPr id="344" name="円/楕円 343"/>
        <xdr:cNvSpPr/>
      </xdr:nvSpPr>
      <xdr:spPr>
        <a:xfrm>
          <a:off x="16129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46462</xdr:rowOff>
    </xdr:from>
    <xdr:ext cx="736600" cy="259045"/>
    <xdr:sp macro="" textlink="">
      <xdr:nvSpPr>
        <xdr:cNvPr id="345" name="テキスト ボックス 344"/>
        <xdr:cNvSpPr txBox="1"/>
      </xdr:nvSpPr>
      <xdr:spPr>
        <a:xfrm>
          <a:off x="15798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131535</xdr:rowOff>
    </xdr:from>
    <xdr:to>
      <xdr:col>22</xdr:col>
      <xdr:colOff>254000</xdr:colOff>
      <xdr:row>63</xdr:row>
      <xdr:rowOff>61685</xdr:rowOff>
    </xdr:to>
    <xdr:sp macro="" textlink="">
      <xdr:nvSpPr>
        <xdr:cNvPr id="346" name="円/楕円 345"/>
        <xdr:cNvSpPr/>
      </xdr:nvSpPr>
      <xdr:spPr>
        <a:xfrm>
          <a:off x="15240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46462</xdr:rowOff>
    </xdr:from>
    <xdr:ext cx="762000" cy="259045"/>
    <xdr:sp macro="" textlink="">
      <xdr:nvSpPr>
        <xdr:cNvPr id="347" name="テキスト ボックス 346"/>
        <xdr:cNvSpPr txBox="1"/>
      </xdr:nvSpPr>
      <xdr:spPr>
        <a:xfrm>
          <a:off x="14909800" y="1084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131535</xdr:rowOff>
    </xdr:from>
    <xdr:to>
      <xdr:col>21</xdr:col>
      <xdr:colOff>50800</xdr:colOff>
      <xdr:row>63</xdr:row>
      <xdr:rowOff>61685</xdr:rowOff>
    </xdr:to>
    <xdr:sp macro="" textlink="">
      <xdr:nvSpPr>
        <xdr:cNvPr id="348" name="円/楕円 347"/>
        <xdr:cNvSpPr/>
      </xdr:nvSpPr>
      <xdr:spPr>
        <a:xfrm>
          <a:off x="14351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46462</xdr:rowOff>
    </xdr:from>
    <xdr:ext cx="762000" cy="259045"/>
    <xdr:sp macro="" textlink="">
      <xdr:nvSpPr>
        <xdr:cNvPr id="349" name="テキスト ボックス 348"/>
        <xdr:cNvSpPr txBox="1"/>
      </xdr:nvSpPr>
      <xdr:spPr>
        <a:xfrm>
          <a:off x="14020800" y="1084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162560</xdr:rowOff>
    </xdr:from>
    <xdr:to>
      <xdr:col>19</xdr:col>
      <xdr:colOff>533400</xdr:colOff>
      <xdr:row>63</xdr:row>
      <xdr:rowOff>92710</xdr:rowOff>
    </xdr:to>
    <xdr:sp macro="" textlink="">
      <xdr:nvSpPr>
        <xdr:cNvPr id="350" name="円/楕円 349"/>
        <xdr:cNvSpPr/>
      </xdr:nvSpPr>
      <xdr:spPr>
        <a:xfrm>
          <a:off x="13462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77487</xdr:rowOff>
    </xdr:from>
    <xdr:ext cx="762000" cy="259045"/>
    <xdr:sp macro="" textlink="">
      <xdr:nvSpPr>
        <xdr:cNvPr id="351" name="テキスト ボックス 350"/>
        <xdr:cNvSpPr txBox="1"/>
      </xdr:nvSpPr>
      <xdr:spPr>
        <a:xfrm>
          <a:off x="13131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６年度と比べ減税補填債の元利償還金の減などにより元利償還金が減少し、地方消費税交付金の増などにより標準税収入額が増加したため、０．７ポイントの減少となった。今後も適切な借入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45</xdr:row>
      <xdr:rowOff>106256</xdr:rowOff>
    </xdr:to>
    <xdr:cxnSp macro="">
      <xdr:nvCxnSpPr>
        <xdr:cNvPr id="379" name="直線コネクタ 378"/>
        <xdr:cNvCxnSpPr/>
      </xdr:nvCxnSpPr>
      <xdr:spPr>
        <a:xfrm flipV="1">
          <a:off x="17018000" y="6357620"/>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78333</xdr:rowOff>
    </xdr:from>
    <xdr:ext cx="762000" cy="259045"/>
    <xdr:sp macro="" textlink="">
      <xdr:nvSpPr>
        <xdr:cNvPr id="380"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24</xdr:col>
      <xdr:colOff>469900</xdr:colOff>
      <xdr:row>45</xdr:row>
      <xdr:rowOff>106256</xdr:rowOff>
    </xdr:from>
    <xdr:to>
      <xdr:col>24</xdr:col>
      <xdr:colOff>647700</xdr:colOff>
      <xdr:row>45</xdr:row>
      <xdr:rowOff>106256</xdr:rowOff>
    </xdr:to>
    <xdr:cxnSp macro="">
      <xdr:nvCxnSpPr>
        <xdr:cNvPr id="381" name="直線コネクタ 380"/>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2"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3" name="直線コネクタ 382"/>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127000</xdr:rowOff>
    </xdr:from>
    <xdr:to>
      <xdr:col>24</xdr:col>
      <xdr:colOff>558800</xdr:colOff>
      <xdr:row>41</xdr:row>
      <xdr:rowOff>11854</xdr:rowOff>
    </xdr:to>
    <xdr:cxnSp macro="">
      <xdr:nvCxnSpPr>
        <xdr:cNvPr id="384" name="直線コネクタ 383"/>
        <xdr:cNvCxnSpPr/>
      </xdr:nvCxnSpPr>
      <xdr:spPr>
        <a:xfrm flipV="1">
          <a:off x="16179800" y="698500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152840</xdr:rowOff>
    </xdr:from>
    <xdr:ext cx="762000" cy="259045"/>
    <xdr:sp macro="" textlink="">
      <xdr:nvSpPr>
        <xdr:cNvPr id="385"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9313</xdr:rowOff>
    </xdr:from>
    <xdr:to>
      <xdr:col>24</xdr:col>
      <xdr:colOff>609600</xdr:colOff>
      <xdr:row>41</xdr:row>
      <xdr:rowOff>110913</xdr:rowOff>
    </xdr:to>
    <xdr:sp macro="" textlink="">
      <xdr:nvSpPr>
        <xdr:cNvPr id="386" name="フローチャート : 判断 385"/>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11854</xdr:rowOff>
    </xdr:from>
    <xdr:to>
      <xdr:col>23</xdr:col>
      <xdr:colOff>406400</xdr:colOff>
      <xdr:row>41</xdr:row>
      <xdr:rowOff>100330</xdr:rowOff>
    </xdr:to>
    <xdr:cxnSp macro="">
      <xdr:nvCxnSpPr>
        <xdr:cNvPr id="387" name="直線コネクタ 386"/>
        <xdr:cNvCxnSpPr/>
      </xdr:nvCxnSpPr>
      <xdr:spPr>
        <a:xfrm flipV="1">
          <a:off x="15290800" y="70413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73660</xdr:rowOff>
    </xdr:from>
    <xdr:to>
      <xdr:col>23</xdr:col>
      <xdr:colOff>457200</xdr:colOff>
      <xdr:row>42</xdr:row>
      <xdr:rowOff>3810</xdr:rowOff>
    </xdr:to>
    <xdr:sp macro="" textlink="">
      <xdr:nvSpPr>
        <xdr:cNvPr id="388" name="フローチャート : 判断 387"/>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160037</xdr:rowOff>
    </xdr:from>
    <xdr:ext cx="736600" cy="259045"/>
    <xdr:sp macro="" textlink="">
      <xdr:nvSpPr>
        <xdr:cNvPr id="389" name="テキスト ボックス 388"/>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100330</xdr:rowOff>
    </xdr:from>
    <xdr:to>
      <xdr:col>22</xdr:col>
      <xdr:colOff>203200</xdr:colOff>
      <xdr:row>42</xdr:row>
      <xdr:rowOff>1270</xdr:rowOff>
    </xdr:to>
    <xdr:cxnSp macro="">
      <xdr:nvCxnSpPr>
        <xdr:cNvPr id="390" name="直線コネクタ 389"/>
        <xdr:cNvCxnSpPr/>
      </xdr:nvCxnSpPr>
      <xdr:spPr>
        <a:xfrm flipV="1">
          <a:off x="14401800" y="71297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91" name="フローチャート : 判断 390"/>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392" name="テキスト ボックス 391"/>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1270</xdr:rowOff>
    </xdr:from>
    <xdr:to>
      <xdr:col>21</xdr:col>
      <xdr:colOff>0</xdr:colOff>
      <xdr:row>42</xdr:row>
      <xdr:rowOff>41487</xdr:rowOff>
    </xdr:to>
    <xdr:cxnSp macro="">
      <xdr:nvCxnSpPr>
        <xdr:cNvPr id="393" name="直線コネクタ 392"/>
        <xdr:cNvCxnSpPr/>
      </xdr:nvCxnSpPr>
      <xdr:spPr>
        <a:xfrm flipV="1">
          <a:off x="13512800" y="72021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170180</xdr:rowOff>
    </xdr:from>
    <xdr:to>
      <xdr:col>21</xdr:col>
      <xdr:colOff>50800</xdr:colOff>
      <xdr:row>42</xdr:row>
      <xdr:rowOff>100330</xdr:rowOff>
    </xdr:to>
    <xdr:sp macro="" textlink="">
      <xdr:nvSpPr>
        <xdr:cNvPr id="394" name="フローチャート : 判断 393"/>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85107</xdr:rowOff>
    </xdr:from>
    <xdr:ext cx="762000" cy="259045"/>
    <xdr:sp macro="" textlink="">
      <xdr:nvSpPr>
        <xdr:cNvPr id="395" name="テキスト ボックス 394"/>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6" name="フローチャート : 判断 395"/>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397" name="テキスト ボックス 396"/>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403" name="円/楕円 402"/>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92727</xdr:rowOff>
    </xdr:from>
    <xdr:ext cx="762000" cy="259045"/>
    <xdr:sp macro="" textlink="">
      <xdr:nvSpPr>
        <xdr:cNvPr id="404" name="公債費負担の状況該当値テキスト"/>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132504</xdr:rowOff>
    </xdr:from>
    <xdr:to>
      <xdr:col>23</xdr:col>
      <xdr:colOff>457200</xdr:colOff>
      <xdr:row>41</xdr:row>
      <xdr:rowOff>62654</xdr:rowOff>
    </xdr:to>
    <xdr:sp macro="" textlink="">
      <xdr:nvSpPr>
        <xdr:cNvPr id="405" name="円/楕円 404"/>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72831</xdr:rowOff>
    </xdr:from>
    <xdr:ext cx="736600" cy="259045"/>
    <xdr:sp macro="" textlink="">
      <xdr:nvSpPr>
        <xdr:cNvPr id="406" name="テキスト ボックス 405"/>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49530</xdr:rowOff>
    </xdr:from>
    <xdr:to>
      <xdr:col>22</xdr:col>
      <xdr:colOff>254000</xdr:colOff>
      <xdr:row>41</xdr:row>
      <xdr:rowOff>151130</xdr:rowOff>
    </xdr:to>
    <xdr:sp macro="" textlink="">
      <xdr:nvSpPr>
        <xdr:cNvPr id="407" name="円/楕円 406"/>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408" name="テキスト ボックス 407"/>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121920</xdr:rowOff>
    </xdr:from>
    <xdr:to>
      <xdr:col>21</xdr:col>
      <xdr:colOff>50800</xdr:colOff>
      <xdr:row>42</xdr:row>
      <xdr:rowOff>52070</xdr:rowOff>
    </xdr:to>
    <xdr:sp macro="" textlink="">
      <xdr:nvSpPr>
        <xdr:cNvPr id="409" name="円/楕円 408"/>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62247</xdr:rowOff>
    </xdr:from>
    <xdr:ext cx="762000" cy="259045"/>
    <xdr:sp macro="" textlink="">
      <xdr:nvSpPr>
        <xdr:cNvPr id="410" name="テキスト ボックス 409"/>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162137</xdr:rowOff>
    </xdr:from>
    <xdr:to>
      <xdr:col>19</xdr:col>
      <xdr:colOff>533400</xdr:colOff>
      <xdr:row>42</xdr:row>
      <xdr:rowOff>92287</xdr:rowOff>
    </xdr:to>
    <xdr:sp macro="" textlink="">
      <xdr:nvSpPr>
        <xdr:cNvPr id="411" name="円/楕円 410"/>
        <xdr:cNvSpPr/>
      </xdr:nvSpPr>
      <xdr:spPr>
        <a:xfrm>
          <a:off x="13462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102464</xdr:rowOff>
    </xdr:from>
    <xdr:ext cx="762000" cy="259045"/>
    <xdr:sp macro="" textlink="">
      <xdr:nvSpPr>
        <xdr:cNvPr id="412" name="テキスト ボックス 411"/>
        <xdr:cNvSpPr txBox="1"/>
      </xdr:nvSpPr>
      <xdr:spPr>
        <a:xfrm>
          <a:off x="13131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６年度と比べ、下水道事業の企業債の減などにより公営企業債等の繰入見込額が減少し、財政調整基金残高の増などにより充当可能基金が増加したため、８．７ポイントの減少となった。今後も事業実施の適正化を図り財政の健全化に努める。</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21287</xdr:rowOff>
    </xdr:to>
    <xdr:cxnSp macro="">
      <xdr:nvCxnSpPr>
        <xdr:cNvPr id="443" name="直線コネクタ 442"/>
        <xdr:cNvCxnSpPr/>
      </xdr:nvCxnSpPr>
      <xdr:spPr>
        <a:xfrm flipV="1">
          <a:off x="17018000" y="2313214"/>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164814</xdr:rowOff>
    </xdr:from>
    <xdr:ext cx="762000" cy="259045"/>
    <xdr:sp macro="" textlink="">
      <xdr:nvSpPr>
        <xdr:cNvPr id="444" name="将来負担の状況最小値テキスト"/>
        <xdr:cNvSpPr txBox="1"/>
      </xdr:nvSpPr>
      <xdr:spPr>
        <a:xfrm>
          <a:off x="17106900" y="37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128.8</a:t>
          </a:r>
          <a:endParaRPr kumimoji="1" lang="ja-JP" altLang="en-US" sz="1000" b="1">
            <a:latin typeface="ＭＳ Ｐゴシック"/>
          </a:endParaRPr>
        </a:p>
      </xdr:txBody>
    </xdr:sp>
    <xdr:clientData/>
  </xdr:oneCellAnchor>
  <xdr:twoCellAnchor>
    <xdr:from>
      <xdr:col>24</xdr:col>
      <xdr:colOff>469900</xdr:colOff>
      <xdr:row>22</xdr:row>
      <xdr:rowOff>21287</xdr:rowOff>
    </xdr:from>
    <xdr:to>
      <xdr:col>24</xdr:col>
      <xdr:colOff>647700</xdr:colOff>
      <xdr:row>22</xdr:row>
      <xdr:rowOff>21287</xdr:rowOff>
    </xdr:to>
    <xdr:cxnSp macro="">
      <xdr:nvCxnSpPr>
        <xdr:cNvPr id="445" name="直線コネクタ 444"/>
        <xdr:cNvCxnSpPr/>
      </xdr:nvCxnSpPr>
      <xdr:spPr>
        <a:xfrm>
          <a:off x="16929100" y="379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18143</xdr:rowOff>
    </xdr:from>
    <xdr:to>
      <xdr:col>24</xdr:col>
      <xdr:colOff>558800</xdr:colOff>
      <xdr:row>16</xdr:row>
      <xdr:rowOff>118110</xdr:rowOff>
    </xdr:to>
    <xdr:cxnSp macro="">
      <xdr:nvCxnSpPr>
        <xdr:cNvPr id="448" name="直線コネクタ 447"/>
        <xdr:cNvCxnSpPr/>
      </xdr:nvCxnSpPr>
      <xdr:spPr>
        <a:xfrm flipV="1">
          <a:off x="16179800" y="2761343"/>
          <a:ext cx="8382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136935</xdr:rowOff>
    </xdr:from>
    <xdr:ext cx="762000" cy="259045"/>
    <xdr:sp macro="" textlink="">
      <xdr:nvSpPr>
        <xdr:cNvPr id="449" name="将来負担の状況平均値テキスト"/>
        <xdr:cNvSpPr txBox="1"/>
      </xdr:nvSpPr>
      <xdr:spPr>
        <a:xfrm>
          <a:off x="17106900" y="253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120408</xdr:rowOff>
    </xdr:from>
    <xdr:to>
      <xdr:col>24</xdr:col>
      <xdr:colOff>609600</xdr:colOff>
      <xdr:row>16</xdr:row>
      <xdr:rowOff>50558</xdr:rowOff>
    </xdr:to>
    <xdr:sp macro="" textlink="">
      <xdr:nvSpPr>
        <xdr:cNvPr id="450" name="フローチャート : 判断 449"/>
        <xdr:cNvSpPr/>
      </xdr:nvSpPr>
      <xdr:spPr>
        <a:xfrm>
          <a:off x="169672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118110</xdr:rowOff>
    </xdr:from>
    <xdr:to>
      <xdr:col>23</xdr:col>
      <xdr:colOff>406400</xdr:colOff>
      <xdr:row>17</xdr:row>
      <xdr:rowOff>135104</xdr:rowOff>
    </xdr:to>
    <xdr:cxnSp macro="">
      <xdr:nvCxnSpPr>
        <xdr:cNvPr id="451" name="直線コネクタ 450"/>
        <xdr:cNvCxnSpPr/>
      </xdr:nvCxnSpPr>
      <xdr:spPr>
        <a:xfrm flipV="1">
          <a:off x="15290800" y="2861310"/>
          <a:ext cx="889000" cy="18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37435</xdr:rowOff>
    </xdr:from>
    <xdr:to>
      <xdr:col>23</xdr:col>
      <xdr:colOff>457200</xdr:colOff>
      <xdr:row>16</xdr:row>
      <xdr:rowOff>139035</xdr:rowOff>
    </xdr:to>
    <xdr:sp macro="" textlink="">
      <xdr:nvSpPr>
        <xdr:cNvPr id="452" name="フローチャート : 判断 451"/>
        <xdr:cNvSpPr/>
      </xdr:nvSpPr>
      <xdr:spPr>
        <a:xfrm>
          <a:off x="161290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149212</xdr:rowOff>
    </xdr:from>
    <xdr:ext cx="736600" cy="259045"/>
    <xdr:sp macro="" textlink="">
      <xdr:nvSpPr>
        <xdr:cNvPr id="453" name="テキスト ボックス 452"/>
        <xdr:cNvSpPr txBox="1"/>
      </xdr:nvSpPr>
      <xdr:spPr>
        <a:xfrm>
          <a:off x="15798800" y="254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135104</xdr:rowOff>
    </xdr:from>
    <xdr:to>
      <xdr:col>22</xdr:col>
      <xdr:colOff>203200</xdr:colOff>
      <xdr:row>18</xdr:row>
      <xdr:rowOff>141756</xdr:rowOff>
    </xdr:to>
    <xdr:cxnSp macro="">
      <xdr:nvCxnSpPr>
        <xdr:cNvPr id="454" name="直線コネクタ 453"/>
        <xdr:cNvCxnSpPr/>
      </xdr:nvCxnSpPr>
      <xdr:spPr>
        <a:xfrm flipV="1">
          <a:off x="14401800" y="3049754"/>
          <a:ext cx="889000" cy="17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91440</xdr:rowOff>
    </xdr:from>
    <xdr:to>
      <xdr:col>22</xdr:col>
      <xdr:colOff>254000</xdr:colOff>
      <xdr:row>17</xdr:row>
      <xdr:rowOff>21590</xdr:rowOff>
    </xdr:to>
    <xdr:sp macro="" textlink="">
      <xdr:nvSpPr>
        <xdr:cNvPr id="455" name="フローチャート : 判断 454"/>
        <xdr:cNvSpPr/>
      </xdr:nvSpPr>
      <xdr:spPr>
        <a:xfrm>
          <a:off x="15240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31767</xdr:rowOff>
    </xdr:from>
    <xdr:ext cx="762000" cy="259045"/>
    <xdr:sp macro="" textlink="">
      <xdr:nvSpPr>
        <xdr:cNvPr id="456" name="テキスト ボックス 455"/>
        <xdr:cNvSpPr txBox="1"/>
      </xdr:nvSpPr>
      <xdr:spPr>
        <a:xfrm>
          <a:off x="14909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141756</xdr:rowOff>
    </xdr:from>
    <xdr:to>
      <xdr:col>21</xdr:col>
      <xdr:colOff>0</xdr:colOff>
      <xdr:row>18</xdr:row>
      <xdr:rowOff>157843</xdr:rowOff>
    </xdr:to>
    <xdr:cxnSp macro="">
      <xdr:nvCxnSpPr>
        <xdr:cNvPr id="457" name="直線コネクタ 456"/>
        <xdr:cNvCxnSpPr/>
      </xdr:nvCxnSpPr>
      <xdr:spPr>
        <a:xfrm flipV="1">
          <a:off x="13512800" y="322785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11914</xdr:rowOff>
    </xdr:from>
    <xdr:to>
      <xdr:col>21</xdr:col>
      <xdr:colOff>50800</xdr:colOff>
      <xdr:row>17</xdr:row>
      <xdr:rowOff>113514</xdr:rowOff>
    </xdr:to>
    <xdr:sp macro="" textlink="">
      <xdr:nvSpPr>
        <xdr:cNvPr id="458" name="フローチャート : 判断 457"/>
        <xdr:cNvSpPr/>
      </xdr:nvSpPr>
      <xdr:spPr>
        <a:xfrm>
          <a:off x="14351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123691</xdr:rowOff>
    </xdr:from>
    <xdr:ext cx="762000" cy="259045"/>
    <xdr:sp macro="" textlink="">
      <xdr:nvSpPr>
        <xdr:cNvPr id="459" name="テキスト ボックス 458"/>
        <xdr:cNvSpPr txBox="1"/>
      </xdr:nvSpPr>
      <xdr:spPr>
        <a:xfrm>
          <a:off x="14020800" y="269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65919</xdr:rowOff>
    </xdr:from>
    <xdr:to>
      <xdr:col>19</xdr:col>
      <xdr:colOff>533400</xdr:colOff>
      <xdr:row>17</xdr:row>
      <xdr:rowOff>167519</xdr:rowOff>
    </xdr:to>
    <xdr:sp macro="" textlink="">
      <xdr:nvSpPr>
        <xdr:cNvPr id="460" name="フローチャート : 判断 459"/>
        <xdr:cNvSpPr/>
      </xdr:nvSpPr>
      <xdr:spPr>
        <a:xfrm>
          <a:off x="13462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6246</xdr:rowOff>
    </xdr:from>
    <xdr:ext cx="762000" cy="259045"/>
    <xdr:sp macro="" textlink="">
      <xdr:nvSpPr>
        <xdr:cNvPr id="461" name="テキスト ボックス 460"/>
        <xdr:cNvSpPr txBox="1"/>
      </xdr:nvSpPr>
      <xdr:spPr>
        <a:xfrm>
          <a:off x="13131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138793</xdr:rowOff>
    </xdr:from>
    <xdr:to>
      <xdr:col>24</xdr:col>
      <xdr:colOff>609600</xdr:colOff>
      <xdr:row>16</xdr:row>
      <xdr:rowOff>68943</xdr:rowOff>
    </xdr:to>
    <xdr:sp macro="" textlink="">
      <xdr:nvSpPr>
        <xdr:cNvPr id="467" name="円/楕円 466"/>
        <xdr:cNvSpPr/>
      </xdr:nvSpPr>
      <xdr:spPr>
        <a:xfrm>
          <a:off x="16967200" y="271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110870</xdr:rowOff>
    </xdr:from>
    <xdr:ext cx="762000" cy="259045"/>
    <xdr:sp macro="" textlink="">
      <xdr:nvSpPr>
        <xdr:cNvPr id="468" name="将来負担の状況該当値テキスト"/>
        <xdr:cNvSpPr txBox="1"/>
      </xdr:nvSpPr>
      <xdr:spPr>
        <a:xfrm>
          <a:off x="17106900" y="268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67310</xdr:rowOff>
    </xdr:from>
    <xdr:to>
      <xdr:col>23</xdr:col>
      <xdr:colOff>457200</xdr:colOff>
      <xdr:row>16</xdr:row>
      <xdr:rowOff>168910</xdr:rowOff>
    </xdr:to>
    <xdr:sp macro="" textlink="">
      <xdr:nvSpPr>
        <xdr:cNvPr id="469" name="円/楕円 468"/>
        <xdr:cNvSpPr/>
      </xdr:nvSpPr>
      <xdr:spPr>
        <a:xfrm>
          <a:off x="16129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153687</xdr:rowOff>
    </xdr:from>
    <xdr:ext cx="736600" cy="259045"/>
    <xdr:sp macro="" textlink="">
      <xdr:nvSpPr>
        <xdr:cNvPr id="470" name="テキスト ボックス 469"/>
        <xdr:cNvSpPr txBox="1"/>
      </xdr:nvSpPr>
      <xdr:spPr>
        <a:xfrm>
          <a:off x="15798800" y="289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84304</xdr:rowOff>
    </xdr:from>
    <xdr:to>
      <xdr:col>22</xdr:col>
      <xdr:colOff>254000</xdr:colOff>
      <xdr:row>18</xdr:row>
      <xdr:rowOff>14454</xdr:rowOff>
    </xdr:to>
    <xdr:sp macro="" textlink="">
      <xdr:nvSpPr>
        <xdr:cNvPr id="471" name="円/楕円 470"/>
        <xdr:cNvSpPr/>
      </xdr:nvSpPr>
      <xdr:spPr>
        <a:xfrm>
          <a:off x="15240000" y="299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170681</xdr:rowOff>
    </xdr:from>
    <xdr:ext cx="762000" cy="259045"/>
    <xdr:sp macro="" textlink="">
      <xdr:nvSpPr>
        <xdr:cNvPr id="472" name="テキスト ボックス 471"/>
        <xdr:cNvSpPr txBox="1"/>
      </xdr:nvSpPr>
      <xdr:spPr>
        <a:xfrm>
          <a:off x="14909800" y="308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90956</xdr:rowOff>
    </xdr:from>
    <xdr:to>
      <xdr:col>21</xdr:col>
      <xdr:colOff>50800</xdr:colOff>
      <xdr:row>19</xdr:row>
      <xdr:rowOff>21106</xdr:rowOff>
    </xdr:to>
    <xdr:sp macro="" textlink="">
      <xdr:nvSpPr>
        <xdr:cNvPr id="473" name="円/楕円 472"/>
        <xdr:cNvSpPr/>
      </xdr:nvSpPr>
      <xdr:spPr>
        <a:xfrm>
          <a:off x="14351000" y="31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5883</xdr:rowOff>
    </xdr:from>
    <xdr:ext cx="762000" cy="259045"/>
    <xdr:sp macro="" textlink="">
      <xdr:nvSpPr>
        <xdr:cNvPr id="474" name="テキスト ボックス 473"/>
        <xdr:cNvSpPr txBox="1"/>
      </xdr:nvSpPr>
      <xdr:spPr>
        <a:xfrm>
          <a:off x="14020800" y="326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107043</xdr:rowOff>
    </xdr:from>
    <xdr:to>
      <xdr:col>19</xdr:col>
      <xdr:colOff>533400</xdr:colOff>
      <xdr:row>19</xdr:row>
      <xdr:rowOff>37193</xdr:rowOff>
    </xdr:to>
    <xdr:sp macro="" textlink="">
      <xdr:nvSpPr>
        <xdr:cNvPr id="475" name="円/楕円 474"/>
        <xdr:cNvSpPr/>
      </xdr:nvSpPr>
      <xdr:spPr>
        <a:xfrm>
          <a:off x="13462000" y="319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21970</xdr:rowOff>
    </xdr:from>
    <xdr:ext cx="762000" cy="259045"/>
    <xdr:sp macro="" textlink="">
      <xdr:nvSpPr>
        <xdr:cNvPr id="476" name="テキスト ボックス 475"/>
        <xdr:cNvSpPr txBox="1"/>
      </xdr:nvSpPr>
      <xdr:spPr>
        <a:xfrm>
          <a:off x="13131800" y="327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静岡県沼津市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200,704
197,184
186.96
74,055,888
70,691,682
3,266,998
41,307,718
72,519,327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39.0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前年度に比べ勧奨退職者の減による退職手当の減などにより、０．８ポイントの減少となり、類似都市とほぼ同程度となった。より一層の給与体系等の適正化に努める。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34472</xdr:rowOff>
    </xdr:from>
    <xdr:to>
      <xdr:col>7</xdr:col>
      <xdr:colOff>15875</xdr:colOff>
      <xdr:row>41</xdr:row>
      <xdr:rowOff>37193</xdr:rowOff>
    </xdr:to>
    <xdr:cxnSp macro="">
      <xdr:nvCxnSpPr>
        <xdr:cNvPr id="63" name="直線コネクタ 62"/>
        <xdr:cNvCxnSpPr/>
      </xdr:nvCxnSpPr>
      <xdr:spPr>
        <a:xfrm flipV="1">
          <a:off x="4826000" y="55208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612775</xdr:colOff>
      <xdr:row>41</xdr:row>
      <xdr:rowOff>37193</xdr:rowOff>
    </xdr:from>
    <xdr:to>
      <xdr:col>7</xdr:col>
      <xdr:colOff>104775</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120849</xdr:rowOff>
    </xdr:from>
    <xdr:ext cx="762000" cy="259045"/>
    <xdr:sp macro="" textlink="">
      <xdr:nvSpPr>
        <xdr:cNvPr id="66" name="人件費最大値テキスト"/>
        <xdr:cNvSpPr txBox="1"/>
      </xdr:nvSpPr>
      <xdr:spPr>
        <a:xfrm>
          <a:off x="4914900" y="526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34472</xdr:rowOff>
    </xdr:from>
    <xdr:to>
      <xdr:col>7</xdr:col>
      <xdr:colOff>104775</xdr:colOff>
      <xdr:row>32</xdr:row>
      <xdr:rowOff>34472</xdr:rowOff>
    </xdr:to>
    <xdr:cxnSp macro="">
      <xdr:nvCxnSpPr>
        <xdr:cNvPr id="67" name="直線コネクタ 66"/>
        <xdr:cNvCxnSpPr/>
      </xdr:nvCxnSpPr>
      <xdr:spPr>
        <a:xfrm>
          <a:off x="4737100" y="552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99786</xdr:rowOff>
    </xdr:from>
    <xdr:to>
      <xdr:col>7</xdr:col>
      <xdr:colOff>15875</xdr:colOff>
      <xdr:row>37</xdr:row>
      <xdr:rowOff>15422</xdr:rowOff>
    </xdr:to>
    <xdr:cxnSp macro="">
      <xdr:nvCxnSpPr>
        <xdr:cNvPr id="68" name="直線コネクタ 67"/>
        <xdr:cNvCxnSpPr/>
      </xdr:nvCxnSpPr>
      <xdr:spPr>
        <a:xfrm flipV="1">
          <a:off x="3987800" y="6271986"/>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9"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70" name="フローチャート : 判断 69"/>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110672</xdr:rowOff>
    </xdr:from>
    <xdr:to>
      <xdr:col>5</xdr:col>
      <xdr:colOff>549275</xdr:colOff>
      <xdr:row>37</xdr:row>
      <xdr:rowOff>15422</xdr:rowOff>
    </xdr:to>
    <xdr:cxnSp macro="">
      <xdr:nvCxnSpPr>
        <xdr:cNvPr id="71" name="直線コネクタ 70"/>
        <xdr:cNvCxnSpPr/>
      </xdr:nvCxnSpPr>
      <xdr:spPr>
        <a:xfrm>
          <a:off x="3098800" y="62828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43741</xdr:rowOff>
    </xdr:from>
    <xdr:ext cx="736600" cy="259045"/>
    <xdr:sp macro="" textlink="">
      <xdr:nvSpPr>
        <xdr:cNvPr id="73" name="テキスト ボックス 72"/>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110672</xdr:rowOff>
    </xdr:from>
    <xdr:to>
      <xdr:col>4</xdr:col>
      <xdr:colOff>346075</xdr:colOff>
      <xdr:row>37</xdr:row>
      <xdr:rowOff>146050</xdr:rowOff>
    </xdr:to>
    <xdr:cxnSp macro="">
      <xdr:nvCxnSpPr>
        <xdr:cNvPr id="74" name="直線コネクタ 73"/>
        <xdr:cNvCxnSpPr/>
      </xdr:nvCxnSpPr>
      <xdr:spPr>
        <a:xfrm flipV="1">
          <a:off x="2209800" y="6282872"/>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5" name="フローチャート : 判断 74"/>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168020</xdr:rowOff>
    </xdr:from>
    <xdr:ext cx="762000" cy="259045"/>
    <xdr:sp macro="" textlink="">
      <xdr:nvSpPr>
        <xdr:cNvPr id="76" name="テキスト ボックス 75"/>
        <xdr:cNvSpPr txBox="1"/>
      </xdr:nvSpPr>
      <xdr:spPr>
        <a:xfrm>
          <a:off x="2717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146050</xdr:rowOff>
    </xdr:from>
    <xdr:to>
      <xdr:col>3</xdr:col>
      <xdr:colOff>142875</xdr:colOff>
      <xdr:row>38</xdr:row>
      <xdr:rowOff>72572</xdr:rowOff>
    </xdr:to>
    <xdr:cxnSp macro="">
      <xdr:nvCxnSpPr>
        <xdr:cNvPr id="77" name="直線コネクタ 76"/>
        <xdr:cNvCxnSpPr/>
      </xdr:nvCxnSpPr>
      <xdr:spPr>
        <a:xfrm flipV="1">
          <a:off x="1320800" y="6489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8" name="フローチャート : 判断 77"/>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9" name="テキスト ボックス 78"/>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149678</xdr:rowOff>
    </xdr:from>
    <xdr:to>
      <xdr:col>1</xdr:col>
      <xdr:colOff>676275</xdr:colOff>
      <xdr:row>38</xdr:row>
      <xdr:rowOff>79828</xdr:rowOff>
    </xdr:to>
    <xdr:sp macro="" textlink="">
      <xdr:nvSpPr>
        <xdr:cNvPr id="80" name="フローチャート : 判断 79"/>
        <xdr:cNvSpPr/>
      </xdr:nvSpPr>
      <xdr:spPr>
        <a:xfrm>
          <a:off x="1270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90005</xdr:rowOff>
    </xdr:from>
    <xdr:ext cx="762000" cy="259045"/>
    <xdr:sp macro="" textlink="">
      <xdr:nvSpPr>
        <xdr:cNvPr id="81" name="テキスト ボックス 80"/>
        <xdr:cNvSpPr txBox="1"/>
      </xdr:nvSpPr>
      <xdr:spPr>
        <a:xfrm>
          <a:off x="939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48986</xdr:rowOff>
    </xdr:from>
    <xdr:to>
      <xdr:col>7</xdr:col>
      <xdr:colOff>66675</xdr:colOff>
      <xdr:row>36</xdr:row>
      <xdr:rowOff>150586</xdr:rowOff>
    </xdr:to>
    <xdr:sp macro="" textlink="">
      <xdr:nvSpPr>
        <xdr:cNvPr id="87" name="円/楕円 86"/>
        <xdr:cNvSpPr/>
      </xdr:nvSpPr>
      <xdr:spPr>
        <a:xfrm>
          <a:off x="47752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21063</xdr:rowOff>
    </xdr:from>
    <xdr:ext cx="762000" cy="259045"/>
    <xdr:sp macro="" textlink="">
      <xdr:nvSpPr>
        <xdr:cNvPr id="88" name="人件費該当値テキスト"/>
        <xdr:cNvSpPr txBox="1"/>
      </xdr:nvSpPr>
      <xdr:spPr>
        <a:xfrm>
          <a:off x="4914900" y="619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136072</xdr:rowOff>
    </xdr:from>
    <xdr:to>
      <xdr:col>5</xdr:col>
      <xdr:colOff>600075</xdr:colOff>
      <xdr:row>37</xdr:row>
      <xdr:rowOff>66222</xdr:rowOff>
    </xdr:to>
    <xdr:sp macro="" textlink="">
      <xdr:nvSpPr>
        <xdr:cNvPr id="89" name="円/楕円 88"/>
        <xdr:cNvSpPr/>
      </xdr:nvSpPr>
      <xdr:spPr>
        <a:xfrm>
          <a:off x="3937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50999</xdr:rowOff>
    </xdr:from>
    <xdr:ext cx="736600" cy="259045"/>
    <xdr:sp macro="" textlink="">
      <xdr:nvSpPr>
        <xdr:cNvPr id="90" name="テキスト ボックス 89"/>
        <xdr:cNvSpPr txBox="1"/>
      </xdr:nvSpPr>
      <xdr:spPr>
        <a:xfrm>
          <a:off x="3606800" y="639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59872</xdr:rowOff>
    </xdr:from>
    <xdr:to>
      <xdr:col>4</xdr:col>
      <xdr:colOff>396875</xdr:colOff>
      <xdr:row>36</xdr:row>
      <xdr:rowOff>161472</xdr:rowOff>
    </xdr:to>
    <xdr:sp macro="" textlink="">
      <xdr:nvSpPr>
        <xdr:cNvPr id="91" name="円/楕円 90"/>
        <xdr:cNvSpPr/>
      </xdr:nvSpPr>
      <xdr:spPr>
        <a:xfrm>
          <a:off x="3048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199</xdr:rowOff>
    </xdr:from>
    <xdr:ext cx="762000" cy="259045"/>
    <xdr:sp macro="" textlink="">
      <xdr:nvSpPr>
        <xdr:cNvPr id="92" name="テキスト ボックス 91"/>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95250</xdr:rowOff>
    </xdr:from>
    <xdr:to>
      <xdr:col>3</xdr:col>
      <xdr:colOff>193675</xdr:colOff>
      <xdr:row>38</xdr:row>
      <xdr:rowOff>25400</xdr:rowOff>
    </xdr:to>
    <xdr:sp macro="" textlink="">
      <xdr:nvSpPr>
        <xdr:cNvPr id="93" name="円/楕円 92"/>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94" name="テキスト ボックス 93"/>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21772</xdr:rowOff>
    </xdr:from>
    <xdr:to>
      <xdr:col>1</xdr:col>
      <xdr:colOff>676275</xdr:colOff>
      <xdr:row>38</xdr:row>
      <xdr:rowOff>123372</xdr:rowOff>
    </xdr:to>
    <xdr:sp macro="" textlink="">
      <xdr:nvSpPr>
        <xdr:cNvPr id="95" name="円/楕円 94"/>
        <xdr:cNvSpPr/>
      </xdr:nvSpPr>
      <xdr:spPr>
        <a:xfrm>
          <a:off x="1270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108149</xdr:rowOff>
    </xdr:from>
    <xdr:ext cx="762000" cy="259045"/>
    <xdr:sp macro="" textlink="">
      <xdr:nvSpPr>
        <xdr:cNvPr id="96" name="テキスト ボックス 95"/>
        <xdr:cNvSpPr txBox="1"/>
      </xdr:nvSpPr>
      <xdr:spPr>
        <a:xfrm>
          <a:off x="939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ごみ収集運搬業務委託や財産管理費委託料</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庁舎清掃業務委託等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の入札により０．１ポイント減少した。しかし、比率は類似団体平均を上回っているため、より一層の経費削減を図っていく。</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86179</xdr:rowOff>
    </xdr:from>
    <xdr:to>
      <xdr:col>24</xdr:col>
      <xdr:colOff>31750</xdr:colOff>
      <xdr:row>22</xdr:row>
      <xdr:rowOff>110672</xdr:rowOff>
    </xdr:to>
    <xdr:cxnSp macro="">
      <xdr:nvCxnSpPr>
        <xdr:cNvPr id="126" name="直線コネクタ 125"/>
        <xdr:cNvCxnSpPr/>
      </xdr:nvCxnSpPr>
      <xdr:spPr>
        <a:xfrm flipV="1">
          <a:off x="16510000" y="23150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82749</xdr:rowOff>
    </xdr:from>
    <xdr:ext cx="762000" cy="259045"/>
    <xdr:sp macro="" textlink="">
      <xdr:nvSpPr>
        <xdr:cNvPr id="127" name="物件費最小値テキスト"/>
        <xdr:cNvSpPr txBox="1"/>
      </xdr:nvSpPr>
      <xdr:spPr>
        <a:xfrm>
          <a:off x="16598900" y="385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22</xdr:row>
      <xdr:rowOff>110672</xdr:rowOff>
    </xdr:from>
    <xdr:to>
      <xdr:col>24</xdr:col>
      <xdr:colOff>120650</xdr:colOff>
      <xdr:row>22</xdr:row>
      <xdr:rowOff>110672</xdr:rowOff>
    </xdr:to>
    <xdr:cxnSp macro="">
      <xdr:nvCxnSpPr>
        <xdr:cNvPr id="128" name="直線コネクタ 127"/>
        <xdr:cNvCxnSpPr/>
      </xdr:nvCxnSpPr>
      <xdr:spPr>
        <a:xfrm>
          <a:off x="16421100" y="3882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1106</xdr:rowOff>
    </xdr:from>
    <xdr:ext cx="762000" cy="259045"/>
    <xdr:sp macro="" textlink="">
      <xdr:nvSpPr>
        <xdr:cNvPr id="129"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86179</xdr:rowOff>
    </xdr:from>
    <xdr:to>
      <xdr:col>24</xdr:col>
      <xdr:colOff>120650</xdr:colOff>
      <xdr:row>13</xdr:row>
      <xdr:rowOff>86179</xdr:rowOff>
    </xdr:to>
    <xdr:cxnSp macro="">
      <xdr:nvCxnSpPr>
        <xdr:cNvPr id="130" name="直線コネクタ 129"/>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4536</xdr:rowOff>
    </xdr:from>
    <xdr:to>
      <xdr:col>24</xdr:col>
      <xdr:colOff>31750</xdr:colOff>
      <xdr:row>19</xdr:row>
      <xdr:rowOff>20864</xdr:rowOff>
    </xdr:to>
    <xdr:cxnSp macro="">
      <xdr:nvCxnSpPr>
        <xdr:cNvPr id="131" name="直線コネクタ 130"/>
        <xdr:cNvCxnSpPr/>
      </xdr:nvCxnSpPr>
      <xdr:spPr>
        <a:xfrm flipV="1">
          <a:off x="15671800" y="326208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149877</xdr:rowOff>
    </xdr:from>
    <xdr:ext cx="762000" cy="259045"/>
    <xdr:sp macro="" textlink="">
      <xdr:nvSpPr>
        <xdr:cNvPr id="132"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3" name="フローチャート :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143329</xdr:rowOff>
    </xdr:from>
    <xdr:to>
      <xdr:col>22</xdr:col>
      <xdr:colOff>565150</xdr:colOff>
      <xdr:row>19</xdr:row>
      <xdr:rowOff>20864</xdr:rowOff>
    </xdr:to>
    <xdr:cxnSp macro="">
      <xdr:nvCxnSpPr>
        <xdr:cNvPr id="134" name="直線コネクタ 133"/>
        <xdr:cNvCxnSpPr/>
      </xdr:nvCxnSpPr>
      <xdr:spPr>
        <a:xfrm>
          <a:off x="14782800" y="322942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149679</xdr:rowOff>
    </xdr:from>
    <xdr:to>
      <xdr:col>22</xdr:col>
      <xdr:colOff>615950</xdr:colOff>
      <xdr:row>18</xdr:row>
      <xdr:rowOff>79829</xdr:rowOff>
    </xdr:to>
    <xdr:sp macro="" textlink="">
      <xdr:nvSpPr>
        <xdr:cNvPr id="135" name="フローチャート : 判断 134"/>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90006</xdr:rowOff>
    </xdr:from>
    <xdr:ext cx="736600" cy="259045"/>
    <xdr:sp macro="" textlink="">
      <xdr:nvSpPr>
        <xdr:cNvPr id="136" name="テキスト ボックス 135"/>
        <xdr:cNvSpPr txBox="1"/>
      </xdr:nvSpPr>
      <xdr:spPr>
        <a:xfrm>
          <a:off x="15290800" y="2833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143329</xdr:rowOff>
    </xdr:from>
    <xdr:to>
      <xdr:col>21</xdr:col>
      <xdr:colOff>361950</xdr:colOff>
      <xdr:row>19</xdr:row>
      <xdr:rowOff>37193</xdr:rowOff>
    </xdr:to>
    <xdr:cxnSp macro="">
      <xdr:nvCxnSpPr>
        <xdr:cNvPr id="137" name="直線コネクタ 136"/>
        <xdr:cNvCxnSpPr/>
      </xdr:nvCxnSpPr>
      <xdr:spPr>
        <a:xfrm flipV="1">
          <a:off x="13893800" y="32294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68036</xdr:rowOff>
    </xdr:from>
    <xdr:to>
      <xdr:col>21</xdr:col>
      <xdr:colOff>412750</xdr:colOff>
      <xdr:row>17</xdr:row>
      <xdr:rowOff>169636</xdr:rowOff>
    </xdr:to>
    <xdr:sp macro="" textlink="">
      <xdr:nvSpPr>
        <xdr:cNvPr id="138" name="フローチャート : 判断 137"/>
        <xdr:cNvSpPr/>
      </xdr:nvSpPr>
      <xdr:spPr>
        <a:xfrm>
          <a:off x="14732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8363</xdr:rowOff>
    </xdr:from>
    <xdr:ext cx="762000" cy="259045"/>
    <xdr:sp macro="" textlink="">
      <xdr:nvSpPr>
        <xdr:cNvPr id="139" name="テキスト ボックス 138"/>
        <xdr:cNvSpPr txBox="1"/>
      </xdr:nvSpPr>
      <xdr:spPr>
        <a:xfrm>
          <a:off x="14401800" y="275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159657</xdr:rowOff>
    </xdr:from>
    <xdr:to>
      <xdr:col>20</xdr:col>
      <xdr:colOff>158750</xdr:colOff>
      <xdr:row>19</xdr:row>
      <xdr:rowOff>37193</xdr:rowOff>
    </xdr:to>
    <xdr:cxnSp macro="">
      <xdr:nvCxnSpPr>
        <xdr:cNvPr id="140" name="直線コネクタ 139"/>
        <xdr:cNvCxnSpPr/>
      </xdr:nvCxnSpPr>
      <xdr:spPr>
        <a:xfrm>
          <a:off x="13004800" y="32457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157843</xdr:rowOff>
    </xdr:from>
    <xdr:to>
      <xdr:col>20</xdr:col>
      <xdr:colOff>209550</xdr:colOff>
      <xdr:row>17</xdr:row>
      <xdr:rowOff>87993</xdr:rowOff>
    </xdr:to>
    <xdr:sp macro="" textlink="">
      <xdr:nvSpPr>
        <xdr:cNvPr id="141" name="フローチャート : 判断 140"/>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98170</xdr:rowOff>
    </xdr:from>
    <xdr:ext cx="762000" cy="259045"/>
    <xdr:sp macro="" textlink="">
      <xdr:nvSpPr>
        <xdr:cNvPr id="142" name="テキスト ボックス 141"/>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108857</xdr:rowOff>
    </xdr:from>
    <xdr:to>
      <xdr:col>19</xdr:col>
      <xdr:colOff>6350</xdr:colOff>
      <xdr:row>17</xdr:row>
      <xdr:rowOff>39007</xdr:rowOff>
    </xdr:to>
    <xdr:sp macro="" textlink="">
      <xdr:nvSpPr>
        <xdr:cNvPr id="143" name="フローチャート : 判断 142"/>
        <xdr:cNvSpPr/>
      </xdr:nvSpPr>
      <xdr:spPr>
        <a:xfrm>
          <a:off x="12954000" y="28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49184</xdr:rowOff>
    </xdr:from>
    <xdr:ext cx="762000" cy="259045"/>
    <xdr:sp macro="" textlink="">
      <xdr:nvSpPr>
        <xdr:cNvPr id="144" name="テキスト ボックス 143"/>
        <xdr:cNvSpPr txBox="1"/>
      </xdr:nvSpPr>
      <xdr:spPr>
        <a:xfrm>
          <a:off x="12623800" y="262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125186</xdr:rowOff>
    </xdr:from>
    <xdr:to>
      <xdr:col>24</xdr:col>
      <xdr:colOff>82550</xdr:colOff>
      <xdr:row>19</xdr:row>
      <xdr:rowOff>55336</xdr:rowOff>
    </xdr:to>
    <xdr:sp macro="" textlink="">
      <xdr:nvSpPr>
        <xdr:cNvPr id="150" name="円/楕円 149"/>
        <xdr:cNvSpPr/>
      </xdr:nvSpPr>
      <xdr:spPr>
        <a:xfrm>
          <a:off x="16459200" y="321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97263</xdr:rowOff>
    </xdr:from>
    <xdr:ext cx="762000" cy="259045"/>
    <xdr:sp macro="" textlink="">
      <xdr:nvSpPr>
        <xdr:cNvPr id="151" name="物件費該当値テキスト"/>
        <xdr:cNvSpPr txBox="1"/>
      </xdr:nvSpPr>
      <xdr:spPr>
        <a:xfrm>
          <a:off x="165989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141514</xdr:rowOff>
    </xdr:from>
    <xdr:to>
      <xdr:col>22</xdr:col>
      <xdr:colOff>615950</xdr:colOff>
      <xdr:row>19</xdr:row>
      <xdr:rowOff>71664</xdr:rowOff>
    </xdr:to>
    <xdr:sp macro="" textlink="">
      <xdr:nvSpPr>
        <xdr:cNvPr id="152" name="円/楕円 151"/>
        <xdr:cNvSpPr/>
      </xdr:nvSpPr>
      <xdr:spPr>
        <a:xfrm>
          <a:off x="15621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56441</xdr:rowOff>
    </xdr:from>
    <xdr:ext cx="736600" cy="259045"/>
    <xdr:sp macro="" textlink="">
      <xdr:nvSpPr>
        <xdr:cNvPr id="153" name="テキスト ボックス 152"/>
        <xdr:cNvSpPr txBox="1"/>
      </xdr:nvSpPr>
      <xdr:spPr>
        <a:xfrm>
          <a:off x="15290800" y="331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92529</xdr:rowOff>
    </xdr:from>
    <xdr:to>
      <xdr:col>21</xdr:col>
      <xdr:colOff>412750</xdr:colOff>
      <xdr:row>19</xdr:row>
      <xdr:rowOff>22678</xdr:rowOff>
    </xdr:to>
    <xdr:sp macro="" textlink="">
      <xdr:nvSpPr>
        <xdr:cNvPr id="154" name="円/楕円 153"/>
        <xdr:cNvSpPr/>
      </xdr:nvSpPr>
      <xdr:spPr>
        <a:xfrm>
          <a:off x="14732000" y="3178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7455</xdr:rowOff>
    </xdr:from>
    <xdr:ext cx="762000" cy="259045"/>
    <xdr:sp macro="" textlink="">
      <xdr:nvSpPr>
        <xdr:cNvPr id="155" name="テキスト ボックス 154"/>
        <xdr:cNvSpPr txBox="1"/>
      </xdr:nvSpPr>
      <xdr:spPr>
        <a:xfrm>
          <a:off x="14401800" y="32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157843</xdr:rowOff>
    </xdr:from>
    <xdr:to>
      <xdr:col>20</xdr:col>
      <xdr:colOff>209550</xdr:colOff>
      <xdr:row>19</xdr:row>
      <xdr:rowOff>87993</xdr:rowOff>
    </xdr:to>
    <xdr:sp macro="" textlink="">
      <xdr:nvSpPr>
        <xdr:cNvPr id="156" name="円/楕円 155"/>
        <xdr:cNvSpPr/>
      </xdr:nvSpPr>
      <xdr:spPr>
        <a:xfrm>
          <a:off x="13843000" y="324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72770</xdr:rowOff>
    </xdr:from>
    <xdr:ext cx="762000" cy="259045"/>
    <xdr:sp macro="" textlink="">
      <xdr:nvSpPr>
        <xdr:cNvPr id="157" name="テキスト ボックス 156"/>
        <xdr:cNvSpPr txBox="1"/>
      </xdr:nvSpPr>
      <xdr:spPr>
        <a:xfrm>
          <a:off x="13512800" y="333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108857</xdr:rowOff>
    </xdr:from>
    <xdr:to>
      <xdr:col>19</xdr:col>
      <xdr:colOff>6350</xdr:colOff>
      <xdr:row>19</xdr:row>
      <xdr:rowOff>39007</xdr:rowOff>
    </xdr:to>
    <xdr:sp macro="" textlink="">
      <xdr:nvSpPr>
        <xdr:cNvPr id="158" name="円/楕円 157"/>
        <xdr:cNvSpPr/>
      </xdr:nvSpPr>
      <xdr:spPr>
        <a:xfrm>
          <a:off x="12954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23784</xdr:rowOff>
    </xdr:from>
    <xdr:ext cx="762000" cy="259045"/>
    <xdr:sp macro="" textlink="">
      <xdr:nvSpPr>
        <xdr:cNvPr id="159" name="テキスト ボックス 158"/>
        <xdr:cNvSpPr txBox="1"/>
      </xdr:nvSpPr>
      <xdr:spPr>
        <a:xfrm>
          <a:off x="12623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と比べ平均値を下回り、横ばいの状況ではあるものの、施設型給付・地域型保育給付事業等の子育てサービスに関する経費や障害児通所等給付費等の障害福祉サービスに関する経費は増加傾向にあるため、今後も経常収支比率への影響に引き続き注視していく。</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25400</xdr:rowOff>
    </xdr:from>
    <xdr:to>
      <xdr:col>7</xdr:col>
      <xdr:colOff>15875</xdr:colOff>
      <xdr:row>61</xdr:row>
      <xdr:rowOff>133350</xdr:rowOff>
    </xdr:to>
    <xdr:cxnSp macro="">
      <xdr:nvCxnSpPr>
        <xdr:cNvPr id="187" name="直線コネクタ 186"/>
        <xdr:cNvCxnSpPr/>
      </xdr:nvCxnSpPr>
      <xdr:spPr>
        <a:xfrm flipV="1">
          <a:off x="4826000" y="92837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8"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9" name="直線コネクタ 188"/>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111777</xdr:rowOff>
    </xdr:from>
    <xdr:ext cx="762000" cy="259045"/>
    <xdr:sp macro="" textlink="">
      <xdr:nvSpPr>
        <xdr:cNvPr id="190"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54</xdr:row>
      <xdr:rowOff>25400</xdr:rowOff>
    </xdr:from>
    <xdr:to>
      <xdr:col>7</xdr:col>
      <xdr:colOff>104775</xdr:colOff>
      <xdr:row>54</xdr:row>
      <xdr:rowOff>25400</xdr:rowOff>
    </xdr:to>
    <xdr:cxnSp macro="">
      <xdr:nvCxnSpPr>
        <xdr:cNvPr id="191" name="直線コネクタ 190"/>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12700</xdr:rowOff>
    </xdr:to>
    <xdr:cxnSp macro="">
      <xdr:nvCxnSpPr>
        <xdr:cNvPr id="192" name="直線コネクタ 191"/>
        <xdr:cNvCxnSpPr/>
      </xdr:nvCxnSpPr>
      <xdr:spPr>
        <a:xfrm>
          <a:off x="3987800" y="961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92727</xdr:rowOff>
    </xdr:from>
    <xdr:ext cx="762000" cy="259045"/>
    <xdr:sp macro="" textlink="">
      <xdr:nvSpPr>
        <xdr:cNvPr id="193"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120650</xdr:rowOff>
    </xdr:from>
    <xdr:to>
      <xdr:col>7</xdr:col>
      <xdr:colOff>66675</xdr:colOff>
      <xdr:row>58</xdr:row>
      <xdr:rowOff>50800</xdr:rowOff>
    </xdr:to>
    <xdr:sp macro="" textlink="">
      <xdr:nvSpPr>
        <xdr:cNvPr id="194" name="フローチャート : 判断 193"/>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133350</xdr:rowOff>
    </xdr:from>
    <xdr:to>
      <xdr:col>5</xdr:col>
      <xdr:colOff>549275</xdr:colOff>
      <xdr:row>56</xdr:row>
      <xdr:rowOff>12700</xdr:rowOff>
    </xdr:to>
    <xdr:cxnSp macro="">
      <xdr:nvCxnSpPr>
        <xdr:cNvPr id="195" name="直線コネクタ 194"/>
        <xdr:cNvCxnSpPr/>
      </xdr:nvCxnSpPr>
      <xdr:spPr>
        <a:xfrm>
          <a:off x="3098800" y="9563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57150</xdr:rowOff>
    </xdr:from>
    <xdr:to>
      <xdr:col>5</xdr:col>
      <xdr:colOff>600075</xdr:colOff>
      <xdr:row>57</xdr:row>
      <xdr:rowOff>158750</xdr:rowOff>
    </xdr:to>
    <xdr:sp macro="" textlink="">
      <xdr:nvSpPr>
        <xdr:cNvPr id="196" name="フローチャート : 判断 195"/>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143527</xdr:rowOff>
    </xdr:from>
    <xdr:ext cx="736600" cy="259045"/>
    <xdr:sp macro="" textlink="">
      <xdr:nvSpPr>
        <xdr:cNvPr id="197" name="テキスト ボックス 196"/>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120650</xdr:rowOff>
    </xdr:from>
    <xdr:to>
      <xdr:col>4</xdr:col>
      <xdr:colOff>346075</xdr:colOff>
      <xdr:row>55</xdr:row>
      <xdr:rowOff>133350</xdr:rowOff>
    </xdr:to>
    <xdr:cxnSp macro="">
      <xdr:nvCxnSpPr>
        <xdr:cNvPr id="198" name="直線コネクタ 197"/>
        <xdr:cNvCxnSpPr/>
      </xdr:nvCxnSpPr>
      <xdr:spPr>
        <a:xfrm>
          <a:off x="2209800" y="955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9" name="フローチャート : 判断 19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00" name="テキスト ボックス 199"/>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19050</xdr:rowOff>
    </xdr:from>
    <xdr:to>
      <xdr:col>3</xdr:col>
      <xdr:colOff>142875</xdr:colOff>
      <xdr:row>55</xdr:row>
      <xdr:rowOff>120650</xdr:rowOff>
    </xdr:to>
    <xdr:cxnSp macro="">
      <xdr:nvCxnSpPr>
        <xdr:cNvPr id="201" name="直線コネクタ 200"/>
        <xdr:cNvCxnSpPr/>
      </xdr:nvCxnSpPr>
      <xdr:spPr>
        <a:xfrm>
          <a:off x="1320800" y="9448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165100</xdr:rowOff>
    </xdr:from>
    <xdr:to>
      <xdr:col>3</xdr:col>
      <xdr:colOff>193675</xdr:colOff>
      <xdr:row>57</xdr:row>
      <xdr:rowOff>95250</xdr:rowOff>
    </xdr:to>
    <xdr:sp macro="" textlink="">
      <xdr:nvSpPr>
        <xdr:cNvPr id="202" name="フローチャート : 判断 201"/>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80027</xdr:rowOff>
    </xdr:from>
    <xdr:ext cx="762000" cy="259045"/>
    <xdr:sp macro="" textlink="">
      <xdr:nvSpPr>
        <xdr:cNvPr id="203" name="テキスト ボックス 202"/>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88900</xdr:rowOff>
    </xdr:from>
    <xdr:to>
      <xdr:col>1</xdr:col>
      <xdr:colOff>676275</xdr:colOff>
      <xdr:row>57</xdr:row>
      <xdr:rowOff>19050</xdr:rowOff>
    </xdr:to>
    <xdr:sp macro="" textlink="">
      <xdr:nvSpPr>
        <xdr:cNvPr id="204" name="フローチャート : 判断 203"/>
        <xdr:cNvSpPr/>
      </xdr:nvSpPr>
      <xdr:spPr>
        <a:xfrm>
          <a:off x="1270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3827</xdr:rowOff>
    </xdr:from>
    <xdr:ext cx="762000" cy="259045"/>
    <xdr:sp macro="" textlink="">
      <xdr:nvSpPr>
        <xdr:cNvPr id="205" name="テキスト ボックス 204"/>
        <xdr:cNvSpPr txBox="1"/>
      </xdr:nvSpPr>
      <xdr:spPr>
        <a:xfrm>
          <a:off x="939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11" name="円/楕円 210"/>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149877</xdr:rowOff>
    </xdr:from>
    <xdr:ext cx="762000" cy="259045"/>
    <xdr:sp macro="" textlink="">
      <xdr:nvSpPr>
        <xdr:cNvPr id="212"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13" name="円/楕円 212"/>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214" name="テキスト ボックス 213"/>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82550</xdr:rowOff>
    </xdr:from>
    <xdr:to>
      <xdr:col>4</xdr:col>
      <xdr:colOff>396875</xdr:colOff>
      <xdr:row>56</xdr:row>
      <xdr:rowOff>12700</xdr:rowOff>
    </xdr:to>
    <xdr:sp macro="" textlink="">
      <xdr:nvSpPr>
        <xdr:cNvPr id="215" name="円/楕円 214"/>
        <xdr:cNvSpPr/>
      </xdr:nvSpPr>
      <xdr:spPr>
        <a:xfrm>
          <a:off x="3048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216" name="テキスト ボックス 215"/>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69850</xdr:rowOff>
    </xdr:from>
    <xdr:to>
      <xdr:col>3</xdr:col>
      <xdr:colOff>193675</xdr:colOff>
      <xdr:row>56</xdr:row>
      <xdr:rowOff>0</xdr:rowOff>
    </xdr:to>
    <xdr:sp macro="" textlink="">
      <xdr:nvSpPr>
        <xdr:cNvPr id="217" name="円/楕円 216"/>
        <xdr:cNvSpPr/>
      </xdr:nvSpPr>
      <xdr:spPr>
        <a:xfrm>
          <a:off x="2159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10177</xdr:rowOff>
    </xdr:from>
    <xdr:ext cx="762000" cy="259045"/>
    <xdr:sp macro="" textlink="">
      <xdr:nvSpPr>
        <xdr:cNvPr id="218" name="テキスト ボックス 217"/>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139700</xdr:rowOff>
    </xdr:from>
    <xdr:to>
      <xdr:col>1</xdr:col>
      <xdr:colOff>676275</xdr:colOff>
      <xdr:row>55</xdr:row>
      <xdr:rowOff>69850</xdr:rowOff>
    </xdr:to>
    <xdr:sp macro="" textlink="">
      <xdr:nvSpPr>
        <xdr:cNvPr id="219" name="円/楕円 218"/>
        <xdr:cNvSpPr/>
      </xdr:nvSpPr>
      <xdr:spPr>
        <a:xfrm>
          <a:off x="1270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80027</xdr:rowOff>
    </xdr:from>
    <xdr:ext cx="762000" cy="259045"/>
    <xdr:sp macro="" textlink="">
      <xdr:nvSpPr>
        <xdr:cNvPr id="220" name="テキスト ボックス 219"/>
        <xdr:cNvSpPr txBox="1"/>
      </xdr:nvSpPr>
      <xdr:spPr>
        <a:xfrm>
          <a:off x="939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繰出金の増加により前年度と比べ０．７ポイント増加した。平成２３年度より増加傾向にあるため、引き続き注視していく。</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57150</xdr:rowOff>
    </xdr:from>
    <xdr:to>
      <xdr:col>24</xdr:col>
      <xdr:colOff>31750</xdr:colOff>
      <xdr:row>61</xdr:row>
      <xdr:rowOff>107950</xdr:rowOff>
    </xdr:to>
    <xdr:cxnSp macro="">
      <xdr:nvCxnSpPr>
        <xdr:cNvPr id="248" name="直線コネクタ 247"/>
        <xdr:cNvCxnSpPr/>
      </xdr:nvCxnSpPr>
      <xdr:spPr>
        <a:xfrm flipV="1">
          <a:off x="16510000" y="9144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9"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50" name="直線コネクタ 249"/>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143527</xdr:rowOff>
    </xdr:from>
    <xdr:ext cx="762000" cy="259045"/>
    <xdr:sp macro="" textlink="">
      <xdr:nvSpPr>
        <xdr:cNvPr id="251" name="その他最大値テキスト"/>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53</xdr:row>
      <xdr:rowOff>57150</xdr:rowOff>
    </xdr:from>
    <xdr:to>
      <xdr:col>24</xdr:col>
      <xdr:colOff>120650</xdr:colOff>
      <xdr:row>53</xdr:row>
      <xdr:rowOff>57150</xdr:rowOff>
    </xdr:to>
    <xdr:cxnSp macro="">
      <xdr:nvCxnSpPr>
        <xdr:cNvPr id="252" name="直線コネクタ 251"/>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120650</xdr:rowOff>
    </xdr:from>
    <xdr:to>
      <xdr:col>24</xdr:col>
      <xdr:colOff>31750</xdr:colOff>
      <xdr:row>54</xdr:row>
      <xdr:rowOff>38100</xdr:rowOff>
    </xdr:to>
    <xdr:cxnSp macro="">
      <xdr:nvCxnSpPr>
        <xdr:cNvPr id="253" name="直線コネクタ 252"/>
        <xdr:cNvCxnSpPr/>
      </xdr:nvCxnSpPr>
      <xdr:spPr>
        <a:xfrm>
          <a:off x="15671800" y="92075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4"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5" name="フローチャート : 判断 254"/>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107950</xdr:rowOff>
    </xdr:from>
    <xdr:to>
      <xdr:col>22</xdr:col>
      <xdr:colOff>565150</xdr:colOff>
      <xdr:row>53</xdr:row>
      <xdr:rowOff>120650</xdr:rowOff>
    </xdr:to>
    <xdr:cxnSp macro="">
      <xdr:nvCxnSpPr>
        <xdr:cNvPr id="256" name="直線コネクタ 255"/>
        <xdr:cNvCxnSpPr/>
      </xdr:nvCxnSpPr>
      <xdr:spPr>
        <a:xfrm>
          <a:off x="14782800" y="9194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58" name="テキスト ボックス 257"/>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44450</xdr:rowOff>
    </xdr:from>
    <xdr:to>
      <xdr:col>21</xdr:col>
      <xdr:colOff>361950</xdr:colOff>
      <xdr:row>53</xdr:row>
      <xdr:rowOff>107950</xdr:rowOff>
    </xdr:to>
    <xdr:cxnSp macro="">
      <xdr:nvCxnSpPr>
        <xdr:cNvPr id="259" name="直線コネクタ 258"/>
        <xdr:cNvCxnSpPr/>
      </xdr:nvCxnSpPr>
      <xdr:spPr>
        <a:xfrm>
          <a:off x="13893800" y="9131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60" name="フローチャート : 判断 259"/>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61" name="テキスト ボックス 260"/>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114300</xdr:rowOff>
    </xdr:from>
    <xdr:to>
      <xdr:col>20</xdr:col>
      <xdr:colOff>158750</xdr:colOff>
      <xdr:row>53</xdr:row>
      <xdr:rowOff>44450</xdr:rowOff>
    </xdr:to>
    <xdr:cxnSp macro="">
      <xdr:nvCxnSpPr>
        <xdr:cNvPr id="262" name="直線コネクタ 261"/>
        <xdr:cNvCxnSpPr/>
      </xdr:nvCxnSpPr>
      <xdr:spPr>
        <a:xfrm>
          <a:off x="13004800" y="9029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120650</xdr:rowOff>
    </xdr:from>
    <xdr:to>
      <xdr:col>19</xdr:col>
      <xdr:colOff>6350</xdr:colOff>
      <xdr:row>56</xdr:row>
      <xdr:rowOff>50800</xdr:rowOff>
    </xdr:to>
    <xdr:sp macro="" textlink="">
      <xdr:nvSpPr>
        <xdr:cNvPr id="265" name="フローチャート : 判断 264"/>
        <xdr:cNvSpPr/>
      </xdr:nvSpPr>
      <xdr:spPr>
        <a:xfrm>
          <a:off x="12954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35577</xdr:rowOff>
    </xdr:from>
    <xdr:ext cx="762000" cy="259045"/>
    <xdr:sp macro="" textlink="">
      <xdr:nvSpPr>
        <xdr:cNvPr id="266" name="テキスト ボックス 265"/>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158750</xdr:rowOff>
    </xdr:from>
    <xdr:to>
      <xdr:col>24</xdr:col>
      <xdr:colOff>82550</xdr:colOff>
      <xdr:row>54</xdr:row>
      <xdr:rowOff>88900</xdr:rowOff>
    </xdr:to>
    <xdr:sp macro="" textlink="">
      <xdr:nvSpPr>
        <xdr:cNvPr id="272" name="円/楕円 271"/>
        <xdr:cNvSpPr/>
      </xdr:nvSpPr>
      <xdr:spPr>
        <a:xfrm>
          <a:off x="164592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3827</xdr:rowOff>
    </xdr:from>
    <xdr:ext cx="762000" cy="259045"/>
    <xdr:sp macro="" textlink="">
      <xdr:nvSpPr>
        <xdr:cNvPr id="273" name="その他該当値テキスト"/>
        <xdr:cNvSpPr txBox="1"/>
      </xdr:nvSpPr>
      <xdr:spPr>
        <a:xfrm>
          <a:off x="16598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69850</xdr:rowOff>
    </xdr:from>
    <xdr:to>
      <xdr:col>22</xdr:col>
      <xdr:colOff>615950</xdr:colOff>
      <xdr:row>54</xdr:row>
      <xdr:rowOff>0</xdr:rowOff>
    </xdr:to>
    <xdr:sp macro="" textlink="">
      <xdr:nvSpPr>
        <xdr:cNvPr id="274" name="円/楕円 273"/>
        <xdr:cNvSpPr/>
      </xdr:nvSpPr>
      <xdr:spPr>
        <a:xfrm>
          <a:off x="15621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10177</xdr:rowOff>
    </xdr:from>
    <xdr:ext cx="736600" cy="259045"/>
    <xdr:sp macro="" textlink="">
      <xdr:nvSpPr>
        <xdr:cNvPr id="275" name="テキスト ボックス 274"/>
        <xdr:cNvSpPr txBox="1"/>
      </xdr:nvSpPr>
      <xdr:spPr>
        <a:xfrm>
          <a:off x="15290800" y="892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57150</xdr:rowOff>
    </xdr:from>
    <xdr:to>
      <xdr:col>21</xdr:col>
      <xdr:colOff>412750</xdr:colOff>
      <xdr:row>53</xdr:row>
      <xdr:rowOff>158750</xdr:rowOff>
    </xdr:to>
    <xdr:sp macro="" textlink="">
      <xdr:nvSpPr>
        <xdr:cNvPr id="276" name="円/楕円 275"/>
        <xdr:cNvSpPr/>
      </xdr:nvSpPr>
      <xdr:spPr>
        <a:xfrm>
          <a:off x="14732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168927</xdr:rowOff>
    </xdr:from>
    <xdr:ext cx="762000" cy="259045"/>
    <xdr:sp macro="" textlink="">
      <xdr:nvSpPr>
        <xdr:cNvPr id="277" name="テキスト ボックス 276"/>
        <xdr:cNvSpPr txBox="1"/>
      </xdr:nvSpPr>
      <xdr:spPr>
        <a:xfrm>
          <a:off x="14401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165100</xdr:rowOff>
    </xdr:from>
    <xdr:to>
      <xdr:col>20</xdr:col>
      <xdr:colOff>209550</xdr:colOff>
      <xdr:row>53</xdr:row>
      <xdr:rowOff>95250</xdr:rowOff>
    </xdr:to>
    <xdr:sp macro="" textlink="">
      <xdr:nvSpPr>
        <xdr:cNvPr id="278" name="円/楕円 277"/>
        <xdr:cNvSpPr/>
      </xdr:nvSpPr>
      <xdr:spPr>
        <a:xfrm>
          <a:off x="13843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105427</xdr:rowOff>
    </xdr:from>
    <xdr:ext cx="762000" cy="259045"/>
    <xdr:sp macro="" textlink="">
      <xdr:nvSpPr>
        <xdr:cNvPr id="279" name="テキスト ボックス 278"/>
        <xdr:cNvSpPr txBox="1"/>
      </xdr:nvSpPr>
      <xdr:spPr>
        <a:xfrm>
          <a:off x="135128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63500</xdr:rowOff>
    </xdr:from>
    <xdr:to>
      <xdr:col>19</xdr:col>
      <xdr:colOff>6350</xdr:colOff>
      <xdr:row>52</xdr:row>
      <xdr:rowOff>165100</xdr:rowOff>
    </xdr:to>
    <xdr:sp macro="" textlink="">
      <xdr:nvSpPr>
        <xdr:cNvPr id="280" name="円/楕円 279"/>
        <xdr:cNvSpPr/>
      </xdr:nvSpPr>
      <xdr:spPr>
        <a:xfrm>
          <a:off x="12954000" y="897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3827</xdr:rowOff>
    </xdr:from>
    <xdr:ext cx="762000" cy="259045"/>
    <xdr:sp macro="" textlink="">
      <xdr:nvSpPr>
        <xdr:cNvPr id="281" name="テキスト ボックス 280"/>
        <xdr:cNvSpPr txBox="1"/>
      </xdr:nvSpPr>
      <xdr:spPr>
        <a:xfrm>
          <a:off x="126238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前年度と比べ０．３ポイント減少し、類似団体平均よりも大きく下回っている。今後も補助金等の交付に適正な事業であるか適切に対処し取り組んでいく。</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73660</xdr:rowOff>
    </xdr:from>
    <xdr:to>
      <xdr:col>24</xdr:col>
      <xdr:colOff>31750</xdr:colOff>
      <xdr:row>42</xdr:row>
      <xdr:rowOff>27940</xdr:rowOff>
    </xdr:to>
    <xdr:cxnSp macro="">
      <xdr:nvCxnSpPr>
        <xdr:cNvPr id="308" name="直線コネクタ 307"/>
        <xdr:cNvCxnSpPr/>
      </xdr:nvCxnSpPr>
      <xdr:spPr>
        <a:xfrm flipV="1">
          <a:off x="16510000" y="59029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17</xdr:rowOff>
    </xdr:from>
    <xdr:ext cx="762000" cy="259045"/>
    <xdr:sp macro="" textlink="">
      <xdr:nvSpPr>
        <xdr:cNvPr id="309" name="補助費等最小値テキスト"/>
        <xdr:cNvSpPr txBox="1"/>
      </xdr:nvSpPr>
      <xdr:spPr>
        <a:xfrm>
          <a:off x="16598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42</xdr:row>
      <xdr:rowOff>27940</xdr:rowOff>
    </xdr:from>
    <xdr:to>
      <xdr:col>24</xdr:col>
      <xdr:colOff>120650</xdr:colOff>
      <xdr:row>42</xdr:row>
      <xdr:rowOff>27940</xdr:rowOff>
    </xdr:to>
    <xdr:cxnSp macro="">
      <xdr:nvCxnSpPr>
        <xdr:cNvPr id="310" name="直線コネクタ 309"/>
        <xdr:cNvCxnSpPr/>
      </xdr:nvCxnSpPr>
      <xdr:spPr>
        <a:xfrm>
          <a:off x="16421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11"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12" name="直線コネクタ 311"/>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88900</xdr:rowOff>
    </xdr:from>
    <xdr:to>
      <xdr:col>24</xdr:col>
      <xdr:colOff>31750</xdr:colOff>
      <xdr:row>34</xdr:row>
      <xdr:rowOff>111760</xdr:rowOff>
    </xdr:to>
    <xdr:cxnSp macro="">
      <xdr:nvCxnSpPr>
        <xdr:cNvPr id="313" name="直線コネクタ 312"/>
        <xdr:cNvCxnSpPr/>
      </xdr:nvCxnSpPr>
      <xdr:spPr>
        <a:xfrm flipV="1">
          <a:off x="15671800" y="5918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71137</xdr:rowOff>
    </xdr:from>
    <xdr:ext cx="762000" cy="259045"/>
    <xdr:sp macro="" textlink="">
      <xdr:nvSpPr>
        <xdr:cNvPr id="314" name="補助費等平均値テキスト"/>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15" name="フローチャート : 判断 314"/>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104140</xdr:rowOff>
    </xdr:from>
    <xdr:to>
      <xdr:col>22</xdr:col>
      <xdr:colOff>565150</xdr:colOff>
      <xdr:row>34</xdr:row>
      <xdr:rowOff>111760</xdr:rowOff>
    </xdr:to>
    <xdr:cxnSp macro="">
      <xdr:nvCxnSpPr>
        <xdr:cNvPr id="316" name="直線コネクタ 315"/>
        <xdr:cNvCxnSpPr/>
      </xdr:nvCxnSpPr>
      <xdr:spPr>
        <a:xfrm>
          <a:off x="14782800" y="5933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60960</xdr:rowOff>
    </xdr:from>
    <xdr:to>
      <xdr:col>22</xdr:col>
      <xdr:colOff>615950</xdr:colOff>
      <xdr:row>36</xdr:row>
      <xdr:rowOff>162560</xdr:rowOff>
    </xdr:to>
    <xdr:sp macro="" textlink="">
      <xdr:nvSpPr>
        <xdr:cNvPr id="317" name="フローチャート : 判断 316"/>
        <xdr:cNvSpPr/>
      </xdr:nvSpPr>
      <xdr:spPr>
        <a:xfrm>
          <a:off x="15621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147337</xdr:rowOff>
    </xdr:from>
    <xdr:ext cx="736600" cy="259045"/>
    <xdr:sp macro="" textlink="">
      <xdr:nvSpPr>
        <xdr:cNvPr id="318" name="テキスト ボックス 317"/>
        <xdr:cNvSpPr txBox="1"/>
      </xdr:nvSpPr>
      <xdr:spPr>
        <a:xfrm>
          <a:off x="15290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104140</xdr:rowOff>
    </xdr:from>
    <xdr:to>
      <xdr:col>21</xdr:col>
      <xdr:colOff>361950</xdr:colOff>
      <xdr:row>34</xdr:row>
      <xdr:rowOff>111760</xdr:rowOff>
    </xdr:to>
    <xdr:cxnSp macro="">
      <xdr:nvCxnSpPr>
        <xdr:cNvPr id="319" name="直線コネクタ 318"/>
        <xdr:cNvCxnSpPr/>
      </xdr:nvCxnSpPr>
      <xdr:spPr>
        <a:xfrm flipV="1">
          <a:off x="13893800" y="5933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76200</xdr:rowOff>
    </xdr:from>
    <xdr:to>
      <xdr:col>21</xdr:col>
      <xdr:colOff>412750</xdr:colOff>
      <xdr:row>37</xdr:row>
      <xdr:rowOff>6350</xdr:rowOff>
    </xdr:to>
    <xdr:sp macro="" textlink="">
      <xdr:nvSpPr>
        <xdr:cNvPr id="320" name="フローチャート : 判断 319"/>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162577</xdr:rowOff>
    </xdr:from>
    <xdr:ext cx="762000" cy="259045"/>
    <xdr:sp macro="" textlink="">
      <xdr:nvSpPr>
        <xdr:cNvPr id="321" name="テキスト ボックス 320"/>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111760</xdr:rowOff>
    </xdr:from>
    <xdr:to>
      <xdr:col>20</xdr:col>
      <xdr:colOff>158750</xdr:colOff>
      <xdr:row>34</xdr:row>
      <xdr:rowOff>119380</xdr:rowOff>
    </xdr:to>
    <xdr:cxnSp macro="">
      <xdr:nvCxnSpPr>
        <xdr:cNvPr id="322" name="直線コネクタ 321"/>
        <xdr:cNvCxnSpPr/>
      </xdr:nvCxnSpPr>
      <xdr:spPr>
        <a:xfrm flipV="1">
          <a:off x="13004800" y="594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4" name="テキスト ボックス 32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5" name="フローチャート : 判断 32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26" name="テキスト ボックス 32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38100</xdr:rowOff>
    </xdr:from>
    <xdr:to>
      <xdr:col>24</xdr:col>
      <xdr:colOff>82550</xdr:colOff>
      <xdr:row>34</xdr:row>
      <xdr:rowOff>139700</xdr:rowOff>
    </xdr:to>
    <xdr:sp macro="" textlink="">
      <xdr:nvSpPr>
        <xdr:cNvPr id="332" name="円/楕円 331"/>
        <xdr:cNvSpPr/>
      </xdr:nvSpPr>
      <xdr:spPr>
        <a:xfrm>
          <a:off x="16459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118127</xdr:rowOff>
    </xdr:from>
    <xdr:ext cx="762000" cy="259045"/>
    <xdr:sp macro="" textlink="">
      <xdr:nvSpPr>
        <xdr:cNvPr id="333" name="補助費等該当値テキスト"/>
        <xdr:cNvSpPr txBox="1"/>
      </xdr:nvSpPr>
      <xdr:spPr>
        <a:xfrm>
          <a:off x="165989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60960</xdr:rowOff>
    </xdr:from>
    <xdr:to>
      <xdr:col>22</xdr:col>
      <xdr:colOff>615950</xdr:colOff>
      <xdr:row>34</xdr:row>
      <xdr:rowOff>162560</xdr:rowOff>
    </xdr:to>
    <xdr:sp macro="" textlink="">
      <xdr:nvSpPr>
        <xdr:cNvPr id="334" name="円/楕円 333"/>
        <xdr:cNvSpPr/>
      </xdr:nvSpPr>
      <xdr:spPr>
        <a:xfrm>
          <a:off x="15621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1287</xdr:rowOff>
    </xdr:from>
    <xdr:ext cx="736600" cy="259045"/>
    <xdr:sp macro="" textlink="">
      <xdr:nvSpPr>
        <xdr:cNvPr id="335" name="テキスト ボックス 334"/>
        <xdr:cNvSpPr txBox="1"/>
      </xdr:nvSpPr>
      <xdr:spPr>
        <a:xfrm>
          <a:off x="15290800" y="565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53340</xdr:rowOff>
    </xdr:from>
    <xdr:to>
      <xdr:col>21</xdr:col>
      <xdr:colOff>412750</xdr:colOff>
      <xdr:row>34</xdr:row>
      <xdr:rowOff>154940</xdr:rowOff>
    </xdr:to>
    <xdr:sp macro="" textlink="">
      <xdr:nvSpPr>
        <xdr:cNvPr id="336" name="円/楕円 335"/>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165117</xdr:rowOff>
    </xdr:from>
    <xdr:ext cx="762000" cy="259045"/>
    <xdr:sp macro="" textlink="">
      <xdr:nvSpPr>
        <xdr:cNvPr id="337" name="テキスト ボックス 336"/>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60960</xdr:rowOff>
    </xdr:from>
    <xdr:to>
      <xdr:col>20</xdr:col>
      <xdr:colOff>209550</xdr:colOff>
      <xdr:row>34</xdr:row>
      <xdr:rowOff>162560</xdr:rowOff>
    </xdr:to>
    <xdr:sp macro="" textlink="">
      <xdr:nvSpPr>
        <xdr:cNvPr id="338" name="円/楕円 337"/>
        <xdr:cNvSpPr/>
      </xdr:nvSpPr>
      <xdr:spPr>
        <a:xfrm>
          <a:off x="13843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1287</xdr:rowOff>
    </xdr:from>
    <xdr:ext cx="762000" cy="259045"/>
    <xdr:sp macro="" textlink="">
      <xdr:nvSpPr>
        <xdr:cNvPr id="339" name="テキスト ボックス 338"/>
        <xdr:cNvSpPr txBox="1"/>
      </xdr:nvSpPr>
      <xdr:spPr>
        <a:xfrm>
          <a:off x="13512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68580</xdr:rowOff>
    </xdr:from>
    <xdr:to>
      <xdr:col>19</xdr:col>
      <xdr:colOff>6350</xdr:colOff>
      <xdr:row>34</xdr:row>
      <xdr:rowOff>170180</xdr:rowOff>
    </xdr:to>
    <xdr:sp macro="" textlink="">
      <xdr:nvSpPr>
        <xdr:cNvPr id="340" name="円/楕円 339"/>
        <xdr:cNvSpPr/>
      </xdr:nvSpPr>
      <xdr:spPr>
        <a:xfrm>
          <a:off x="12954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8907</xdr:rowOff>
    </xdr:from>
    <xdr:ext cx="762000" cy="259045"/>
    <xdr:sp macro="" textlink="">
      <xdr:nvSpPr>
        <xdr:cNvPr id="341" name="テキスト ボックス 340"/>
        <xdr:cNvSpPr txBox="1"/>
      </xdr:nvSpPr>
      <xdr:spPr>
        <a:xfrm>
          <a:off x="12623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前年度と比べ１．１ポイント減少したが、類似団体との乖離はほぼ解消された。今後も事業の緊急度、重要度などを総合的に判断し、公債費の急増につながらないよう留意していく。</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43180</xdr:rowOff>
    </xdr:from>
    <xdr:to>
      <xdr:col>7</xdr:col>
      <xdr:colOff>15875</xdr:colOff>
      <xdr:row>81</xdr:row>
      <xdr:rowOff>54611</xdr:rowOff>
    </xdr:to>
    <xdr:cxnSp macro="">
      <xdr:nvCxnSpPr>
        <xdr:cNvPr id="369" name="直線コネクタ 368"/>
        <xdr:cNvCxnSpPr/>
      </xdr:nvCxnSpPr>
      <xdr:spPr>
        <a:xfrm flipV="1">
          <a:off x="4826000" y="127304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70"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71" name="直線コネクタ 370"/>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129557</xdr:rowOff>
    </xdr:from>
    <xdr:ext cx="762000" cy="259045"/>
    <xdr:sp macro="" textlink="">
      <xdr:nvSpPr>
        <xdr:cNvPr id="372"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74</xdr:row>
      <xdr:rowOff>43180</xdr:rowOff>
    </xdr:from>
    <xdr:to>
      <xdr:col>7</xdr:col>
      <xdr:colOff>104775</xdr:colOff>
      <xdr:row>74</xdr:row>
      <xdr:rowOff>43180</xdr:rowOff>
    </xdr:to>
    <xdr:cxnSp macro="">
      <xdr:nvCxnSpPr>
        <xdr:cNvPr id="373" name="直線コネクタ 372"/>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100330</xdr:rowOff>
    </xdr:from>
    <xdr:to>
      <xdr:col>7</xdr:col>
      <xdr:colOff>15875</xdr:colOff>
      <xdr:row>78</xdr:row>
      <xdr:rowOff>50800</xdr:rowOff>
    </xdr:to>
    <xdr:cxnSp macro="">
      <xdr:nvCxnSpPr>
        <xdr:cNvPr id="374" name="直線コネクタ 373"/>
        <xdr:cNvCxnSpPr/>
      </xdr:nvCxnSpPr>
      <xdr:spPr>
        <a:xfrm flipV="1">
          <a:off x="3987800" y="133019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75"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76" name="フローチャート : 判断 375"/>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50800</xdr:rowOff>
    </xdr:from>
    <xdr:to>
      <xdr:col>5</xdr:col>
      <xdr:colOff>549275</xdr:colOff>
      <xdr:row>78</xdr:row>
      <xdr:rowOff>81280</xdr:rowOff>
    </xdr:to>
    <xdr:cxnSp macro="">
      <xdr:nvCxnSpPr>
        <xdr:cNvPr id="377" name="直線コネクタ 376"/>
        <xdr:cNvCxnSpPr/>
      </xdr:nvCxnSpPr>
      <xdr:spPr>
        <a:xfrm flipV="1">
          <a:off x="3098800" y="1342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125730</xdr:rowOff>
    </xdr:from>
    <xdr:to>
      <xdr:col>5</xdr:col>
      <xdr:colOff>600075</xdr:colOff>
      <xdr:row>78</xdr:row>
      <xdr:rowOff>55880</xdr:rowOff>
    </xdr:to>
    <xdr:sp macro="" textlink="">
      <xdr:nvSpPr>
        <xdr:cNvPr id="378" name="フローチャート : 判断 377"/>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66057</xdr:rowOff>
    </xdr:from>
    <xdr:ext cx="736600" cy="259045"/>
    <xdr:sp macro="" textlink="">
      <xdr:nvSpPr>
        <xdr:cNvPr id="379" name="テキスト ボックス 378"/>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81280</xdr:rowOff>
    </xdr:from>
    <xdr:to>
      <xdr:col>4</xdr:col>
      <xdr:colOff>346075</xdr:colOff>
      <xdr:row>78</xdr:row>
      <xdr:rowOff>104139</xdr:rowOff>
    </xdr:to>
    <xdr:cxnSp macro="">
      <xdr:nvCxnSpPr>
        <xdr:cNvPr id="380" name="直線コネクタ 379"/>
        <xdr:cNvCxnSpPr/>
      </xdr:nvCxnSpPr>
      <xdr:spPr>
        <a:xfrm flipV="1">
          <a:off x="2209800" y="134543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148589</xdr:rowOff>
    </xdr:from>
    <xdr:to>
      <xdr:col>4</xdr:col>
      <xdr:colOff>396875</xdr:colOff>
      <xdr:row>78</xdr:row>
      <xdr:rowOff>78739</xdr:rowOff>
    </xdr:to>
    <xdr:sp macro="" textlink="">
      <xdr:nvSpPr>
        <xdr:cNvPr id="381" name="フローチャート : 判断 380"/>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88916</xdr:rowOff>
    </xdr:from>
    <xdr:ext cx="762000" cy="259045"/>
    <xdr:sp macro="" textlink="">
      <xdr:nvSpPr>
        <xdr:cNvPr id="382" name="テキスト ボックス 381"/>
        <xdr:cNvSpPr txBox="1"/>
      </xdr:nvSpPr>
      <xdr:spPr>
        <a:xfrm>
          <a:off x="2717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104139</xdr:rowOff>
    </xdr:from>
    <xdr:to>
      <xdr:col>3</xdr:col>
      <xdr:colOff>142875</xdr:colOff>
      <xdr:row>78</xdr:row>
      <xdr:rowOff>104139</xdr:rowOff>
    </xdr:to>
    <xdr:cxnSp macro="">
      <xdr:nvCxnSpPr>
        <xdr:cNvPr id="383" name="直線コネクタ 382"/>
        <xdr:cNvCxnSpPr/>
      </xdr:nvCxnSpPr>
      <xdr:spPr>
        <a:xfrm>
          <a:off x="1320800" y="13477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163830</xdr:rowOff>
    </xdr:from>
    <xdr:to>
      <xdr:col>3</xdr:col>
      <xdr:colOff>193675</xdr:colOff>
      <xdr:row>78</xdr:row>
      <xdr:rowOff>93980</xdr:rowOff>
    </xdr:to>
    <xdr:sp macro="" textlink="">
      <xdr:nvSpPr>
        <xdr:cNvPr id="384" name="フローチャート : 判断 383"/>
        <xdr:cNvSpPr/>
      </xdr:nvSpPr>
      <xdr:spPr>
        <a:xfrm>
          <a:off x="2159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104157</xdr:rowOff>
    </xdr:from>
    <xdr:ext cx="762000" cy="259045"/>
    <xdr:sp macro="" textlink="">
      <xdr:nvSpPr>
        <xdr:cNvPr id="385" name="テキスト ボックス 384"/>
        <xdr:cNvSpPr txBox="1"/>
      </xdr:nvSpPr>
      <xdr:spPr>
        <a:xfrm>
          <a:off x="1828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86" name="フローチャート : 判断 385"/>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96538</xdr:rowOff>
    </xdr:from>
    <xdr:ext cx="762000" cy="259045"/>
    <xdr:sp macro="" textlink="">
      <xdr:nvSpPr>
        <xdr:cNvPr id="387" name="テキスト ボックス 386"/>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49530</xdr:rowOff>
    </xdr:from>
    <xdr:to>
      <xdr:col>7</xdr:col>
      <xdr:colOff>66675</xdr:colOff>
      <xdr:row>77</xdr:row>
      <xdr:rowOff>151130</xdr:rowOff>
    </xdr:to>
    <xdr:sp macro="" textlink="">
      <xdr:nvSpPr>
        <xdr:cNvPr id="393" name="円/楕円 392"/>
        <xdr:cNvSpPr/>
      </xdr:nvSpPr>
      <xdr:spPr>
        <a:xfrm>
          <a:off x="4775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21607</xdr:rowOff>
    </xdr:from>
    <xdr:ext cx="762000" cy="259045"/>
    <xdr:sp macro="" textlink="">
      <xdr:nvSpPr>
        <xdr:cNvPr id="394" name="公債費該当値テキスト"/>
        <xdr:cNvSpPr txBox="1"/>
      </xdr:nvSpPr>
      <xdr:spPr>
        <a:xfrm>
          <a:off x="49149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0</xdr:rowOff>
    </xdr:from>
    <xdr:to>
      <xdr:col>5</xdr:col>
      <xdr:colOff>600075</xdr:colOff>
      <xdr:row>78</xdr:row>
      <xdr:rowOff>101600</xdr:rowOff>
    </xdr:to>
    <xdr:sp macro="" textlink="">
      <xdr:nvSpPr>
        <xdr:cNvPr id="395" name="円/楕円 394"/>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86377</xdr:rowOff>
    </xdr:from>
    <xdr:ext cx="736600" cy="259045"/>
    <xdr:sp macro="" textlink="">
      <xdr:nvSpPr>
        <xdr:cNvPr id="396" name="テキスト ボックス 395"/>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30480</xdr:rowOff>
    </xdr:from>
    <xdr:to>
      <xdr:col>4</xdr:col>
      <xdr:colOff>396875</xdr:colOff>
      <xdr:row>78</xdr:row>
      <xdr:rowOff>132080</xdr:rowOff>
    </xdr:to>
    <xdr:sp macro="" textlink="">
      <xdr:nvSpPr>
        <xdr:cNvPr id="397" name="円/楕円 396"/>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98" name="テキスト ボックス 397"/>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53339</xdr:rowOff>
    </xdr:from>
    <xdr:to>
      <xdr:col>3</xdr:col>
      <xdr:colOff>193675</xdr:colOff>
      <xdr:row>78</xdr:row>
      <xdr:rowOff>154939</xdr:rowOff>
    </xdr:to>
    <xdr:sp macro="" textlink="">
      <xdr:nvSpPr>
        <xdr:cNvPr id="399" name="円/楕円 398"/>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400" name="テキスト ボックス 399"/>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401" name="円/楕円 400"/>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139716</xdr:rowOff>
    </xdr:from>
    <xdr:ext cx="762000" cy="259045"/>
    <xdr:sp macro="" textlink="">
      <xdr:nvSpPr>
        <xdr:cNvPr id="402" name="テキスト ボックス 401"/>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類似団体と比べ低水準であるが人件費の減少等により前年度と比べ０．５ポイント減少した。今後も経費削減に努め比率の上昇抑制を図っていく。</a:t>
          </a: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80</xdr:row>
      <xdr:rowOff>117856</xdr:rowOff>
    </xdr:to>
    <xdr:cxnSp macro="">
      <xdr:nvCxnSpPr>
        <xdr:cNvPr id="428" name="直線コネクタ 427"/>
        <xdr:cNvCxnSpPr/>
      </xdr:nvCxnSpPr>
      <xdr:spPr>
        <a:xfrm flipV="1">
          <a:off x="16510000" y="1279144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89933</xdr:rowOff>
    </xdr:from>
    <xdr:ext cx="762000" cy="259045"/>
    <xdr:sp macro="" textlink="">
      <xdr:nvSpPr>
        <xdr:cNvPr id="429"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23</xdr:col>
      <xdr:colOff>628650</xdr:colOff>
      <xdr:row>80</xdr:row>
      <xdr:rowOff>117856</xdr:rowOff>
    </xdr:from>
    <xdr:to>
      <xdr:col>24</xdr:col>
      <xdr:colOff>120650</xdr:colOff>
      <xdr:row>80</xdr:row>
      <xdr:rowOff>117856</xdr:rowOff>
    </xdr:to>
    <xdr:cxnSp macro="">
      <xdr:nvCxnSpPr>
        <xdr:cNvPr id="430" name="直線コネクタ 429"/>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1"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2" name="直線コネクタ 431"/>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140716</xdr:rowOff>
    </xdr:from>
    <xdr:to>
      <xdr:col>24</xdr:col>
      <xdr:colOff>31750</xdr:colOff>
      <xdr:row>74</xdr:row>
      <xdr:rowOff>163576</xdr:rowOff>
    </xdr:to>
    <xdr:cxnSp macro="">
      <xdr:nvCxnSpPr>
        <xdr:cNvPr id="433" name="直線コネクタ 432"/>
        <xdr:cNvCxnSpPr/>
      </xdr:nvCxnSpPr>
      <xdr:spPr>
        <a:xfrm flipV="1">
          <a:off x="15671800" y="128280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153433</xdr:rowOff>
    </xdr:from>
    <xdr:ext cx="762000" cy="259045"/>
    <xdr:sp macro="" textlink="">
      <xdr:nvSpPr>
        <xdr:cNvPr id="434" name="公債費以外平均値テキスト"/>
        <xdr:cNvSpPr txBox="1"/>
      </xdr:nvSpPr>
      <xdr:spPr>
        <a:xfrm>
          <a:off x="16598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xdr:rowOff>
    </xdr:from>
    <xdr:to>
      <xdr:col>24</xdr:col>
      <xdr:colOff>82550</xdr:colOff>
      <xdr:row>77</xdr:row>
      <xdr:rowOff>111506</xdr:rowOff>
    </xdr:to>
    <xdr:sp macro="" textlink="">
      <xdr:nvSpPr>
        <xdr:cNvPr id="435" name="フローチャート : 判断 434"/>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90424</xdr:rowOff>
    </xdr:from>
    <xdr:to>
      <xdr:col>22</xdr:col>
      <xdr:colOff>565150</xdr:colOff>
      <xdr:row>74</xdr:row>
      <xdr:rowOff>163576</xdr:rowOff>
    </xdr:to>
    <xdr:cxnSp macro="">
      <xdr:nvCxnSpPr>
        <xdr:cNvPr id="436" name="直線コネクタ 435"/>
        <xdr:cNvCxnSpPr/>
      </xdr:nvCxnSpPr>
      <xdr:spPr>
        <a:xfrm>
          <a:off x="14782800" y="127777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37" name="フローチャート : 判断 436"/>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100855</xdr:rowOff>
    </xdr:from>
    <xdr:ext cx="736600" cy="259045"/>
    <xdr:sp macro="" textlink="">
      <xdr:nvSpPr>
        <xdr:cNvPr id="438" name="テキスト ボックス 437"/>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90424</xdr:rowOff>
    </xdr:from>
    <xdr:to>
      <xdr:col>21</xdr:col>
      <xdr:colOff>361950</xdr:colOff>
      <xdr:row>75</xdr:row>
      <xdr:rowOff>1270</xdr:rowOff>
    </xdr:to>
    <xdr:cxnSp macro="">
      <xdr:nvCxnSpPr>
        <xdr:cNvPr id="439" name="直線コネクタ 438"/>
        <xdr:cNvCxnSpPr/>
      </xdr:nvCxnSpPr>
      <xdr:spPr>
        <a:xfrm flipV="1">
          <a:off x="13893800" y="127777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40" name="フローチャート : 判断 439"/>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45990</xdr:rowOff>
    </xdr:from>
    <xdr:ext cx="762000" cy="259045"/>
    <xdr:sp macro="" textlink="">
      <xdr:nvSpPr>
        <xdr:cNvPr id="441" name="テキスト ボックス 440"/>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131572</xdr:rowOff>
    </xdr:from>
    <xdr:to>
      <xdr:col>20</xdr:col>
      <xdr:colOff>158750</xdr:colOff>
      <xdr:row>75</xdr:row>
      <xdr:rowOff>1270</xdr:rowOff>
    </xdr:to>
    <xdr:cxnSp macro="">
      <xdr:nvCxnSpPr>
        <xdr:cNvPr id="442" name="直線コネクタ 441"/>
        <xdr:cNvCxnSpPr/>
      </xdr:nvCxnSpPr>
      <xdr:spPr>
        <a:xfrm>
          <a:off x="13004800" y="128188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43" name="フローチャート : 判断 442"/>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41419</xdr:rowOff>
    </xdr:from>
    <xdr:ext cx="762000" cy="259045"/>
    <xdr:sp macro="" textlink="">
      <xdr:nvSpPr>
        <xdr:cNvPr id="444" name="テキスト ボックス 443"/>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5" name="フローチャート : 判断 444"/>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32275</xdr:rowOff>
    </xdr:from>
    <xdr:ext cx="762000" cy="259045"/>
    <xdr:sp macro="" textlink="">
      <xdr:nvSpPr>
        <xdr:cNvPr id="446" name="テキスト ボックス 445"/>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89916</xdr:rowOff>
    </xdr:from>
    <xdr:to>
      <xdr:col>24</xdr:col>
      <xdr:colOff>82550</xdr:colOff>
      <xdr:row>75</xdr:row>
      <xdr:rowOff>20066</xdr:rowOff>
    </xdr:to>
    <xdr:sp macro="" textlink="">
      <xdr:nvSpPr>
        <xdr:cNvPr id="452" name="円/楕円 451"/>
        <xdr:cNvSpPr/>
      </xdr:nvSpPr>
      <xdr:spPr>
        <a:xfrm>
          <a:off x="164592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169943</xdr:rowOff>
    </xdr:from>
    <xdr:ext cx="762000" cy="259045"/>
    <xdr:sp macro="" textlink="">
      <xdr:nvSpPr>
        <xdr:cNvPr id="453" name="公債費以外該当値テキスト"/>
        <xdr:cNvSpPr txBox="1"/>
      </xdr:nvSpPr>
      <xdr:spPr>
        <a:xfrm>
          <a:off x="16598900" y="1268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112776</xdr:rowOff>
    </xdr:from>
    <xdr:to>
      <xdr:col>22</xdr:col>
      <xdr:colOff>615950</xdr:colOff>
      <xdr:row>75</xdr:row>
      <xdr:rowOff>42926</xdr:rowOff>
    </xdr:to>
    <xdr:sp macro="" textlink="">
      <xdr:nvSpPr>
        <xdr:cNvPr id="454" name="円/楕円 453"/>
        <xdr:cNvSpPr/>
      </xdr:nvSpPr>
      <xdr:spPr>
        <a:xfrm>
          <a:off x="15621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53103</xdr:rowOff>
    </xdr:from>
    <xdr:ext cx="736600" cy="259045"/>
    <xdr:sp macro="" textlink="">
      <xdr:nvSpPr>
        <xdr:cNvPr id="455" name="テキスト ボックス 454"/>
        <xdr:cNvSpPr txBox="1"/>
      </xdr:nvSpPr>
      <xdr:spPr>
        <a:xfrm>
          <a:off x="15290800" y="1256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39624</xdr:rowOff>
    </xdr:from>
    <xdr:to>
      <xdr:col>21</xdr:col>
      <xdr:colOff>412750</xdr:colOff>
      <xdr:row>74</xdr:row>
      <xdr:rowOff>141224</xdr:rowOff>
    </xdr:to>
    <xdr:sp macro="" textlink="">
      <xdr:nvSpPr>
        <xdr:cNvPr id="456" name="円/楕円 455"/>
        <xdr:cNvSpPr/>
      </xdr:nvSpPr>
      <xdr:spPr>
        <a:xfrm>
          <a:off x="14732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151401</xdr:rowOff>
    </xdr:from>
    <xdr:ext cx="762000" cy="259045"/>
    <xdr:sp macro="" textlink="">
      <xdr:nvSpPr>
        <xdr:cNvPr id="457" name="テキスト ボックス 456"/>
        <xdr:cNvSpPr txBox="1"/>
      </xdr:nvSpPr>
      <xdr:spPr>
        <a:xfrm>
          <a:off x="14401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121920</xdr:rowOff>
    </xdr:from>
    <xdr:to>
      <xdr:col>20</xdr:col>
      <xdr:colOff>209550</xdr:colOff>
      <xdr:row>75</xdr:row>
      <xdr:rowOff>52070</xdr:rowOff>
    </xdr:to>
    <xdr:sp macro="" textlink="">
      <xdr:nvSpPr>
        <xdr:cNvPr id="458" name="円/楕円 457"/>
        <xdr:cNvSpPr/>
      </xdr:nvSpPr>
      <xdr:spPr>
        <a:xfrm>
          <a:off x="13843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62247</xdr:rowOff>
    </xdr:from>
    <xdr:ext cx="762000" cy="259045"/>
    <xdr:sp macro="" textlink="">
      <xdr:nvSpPr>
        <xdr:cNvPr id="459" name="テキスト ボックス 458"/>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80772</xdr:rowOff>
    </xdr:from>
    <xdr:to>
      <xdr:col>19</xdr:col>
      <xdr:colOff>6350</xdr:colOff>
      <xdr:row>75</xdr:row>
      <xdr:rowOff>10922</xdr:rowOff>
    </xdr:to>
    <xdr:sp macro="" textlink="">
      <xdr:nvSpPr>
        <xdr:cNvPr id="460" name="円/楕円 459"/>
        <xdr:cNvSpPr/>
      </xdr:nvSpPr>
      <xdr:spPr>
        <a:xfrm>
          <a:off x="12954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21099</xdr:rowOff>
    </xdr:from>
    <xdr:ext cx="762000" cy="259045"/>
    <xdr:sp macro="" textlink="">
      <xdr:nvSpPr>
        <xdr:cNvPr id="461" name="テキスト ボックス 460"/>
        <xdr:cNvSpPr txBox="1"/>
      </xdr:nvSpPr>
      <xdr:spPr>
        <a:xfrm>
          <a:off x="12623800" y="1253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静岡県沼津市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74563</xdr:rowOff>
    </xdr:from>
    <xdr:to>
      <xdr:col>4</xdr:col>
      <xdr:colOff>1117600</xdr:colOff>
      <xdr:row>19</xdr:row>
      <xdr:rowOff>86026</xdr:rowOff>
    </xdr:to>
    <xdr:cxnSp macro="">
      <xdr:nvCxnSpPr>
        <xdr:cNvPr id="47" name="直線コネクタ 46"/>
        <xdr:cNvCxnSpPr/>
      </xdr:nvCxnSpPr>
      <xdr:spPr bwMode="auto">
        <a:xfrm flipV="1">
          <a:off x="5651500" y="2008138"/>
          <a:ext cx="0" cy="1383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58103</xdr:rowOff>
    </xdr:from>
    <xdr:ext cx="762000" cy="259045"/>
    <xdr:sp macro="" textlink="">
      <xdr:nvSpPr>
        <xdr:cNvPr id="48" name="人口1人当たり決算額の推移最小値テキスト130"/>
        <xdr:cNvSpPr txBox="1"/>
      </xdr:nvSpPr>
      <xdr:spPr>
        <a:xfrm>
          <a:off x="5740400" y="336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46,713</a:t>
          </a:r>
          <a:endParaRPr kumimoji="1" lang="ja-JP" altLang="en-US" sz="1000" b="1">
            <a:latin typeface="ＭＳ Ｐゴシック"/>
          </a:endParaRPr>
        </a:p>
      </xdr:txBody>
    </xdr:sp>
    <xdr:clientData/>
  </xdr:oneCellAnchor>
  <xdr:twoCellAnchor>
    <xdr:from>
      <xdr:col>4</xdr:col>
      <xdr:colOff>1028700</xdr:colOff>
      <xdr:row>19</xdr:row>
      <xdr:rowOff>86026</xdr:rowOff>
    </xdr:from>
    <xdr:to>
      <xdr:col>5</xdr:col>
      <xdr:colOff>73025</xdr:colOff>
      <xdr:row>19</xdr:row>
      <xdr:rowOff>86026</xdr:rowOff>
    </xdr:to>
    <xdr:cxnSp macro="">
      <xdr:nvCxnSpPr>
        <xdr:cNvPr id="49" name="直線コネクタ 48"/>
        <xdr:cNvCxnSpPr/>
      </xdr:nvCxnSpPr>
      <xdr:spPr bwMode="auto">
        <a:xfrm>
          <a:off x="5562600" y="3391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160940</xdr:rowOff>
    </xdr:from>
    <xdr:ext cx="762000" cy="259045"/>
    <xdr:sp macro="" textlink="">
      <xdr:nvSpPr>
        <xdr:cNvPr id="50" name="人口1人当たり決算額の推移最大値テキスト130"/>
        <xdr:cNvSpPr txBox="1"/>
      </xdr:nvSpPr>
      <xdr:spPr>
        <a:xfrm>
          <a:off x="5740400" y="17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89,064</a:t>
          </a:r>
          <a:endParaRPr kumimoji="1" lang="ja-JP" altLang="en-US" sz="1000" b="1">
            <a:latin typeface="ＭＳ Ｐゴシック"/>
          </a:endParaRPr>
        </a:p>
      </xdr:txBody>
    </xdr:sp>
    <xdr:clientData/>
  </xdr:oneCellAnchor>
  <xdr:twoCellAnchor>
    <xdr:from>
      <xdr:col>4</xdr:col>
      <xdr:colOff>1028700</xdr:colOff>
      <xdr:row>11</xdr:row>
      <xdr:rowOff>74563</xdr:rowOff>
    </xdr:from>
    <xdr:to>
      <xdr:col>5</xdr:col>
      <xdr:colOff>73025</xdr:colOff>
      <xdr:row>11</xdr:row>
      <xdr:rowOff>74563</xdr:rowOff>
    </xdr:to>
    <xdr:cxnSp macro="">
      <xdr:nvCxnSpPr>
        <xdr:cNvPr id="51" name="直線コネクタ 50"/>
        <xdr:cNvCxnSpPr/>
      </xdr:nvCxnSpPr>
      <xdr:spPr bwMode="auto">
        <a:xfrm>
          <a:off x="5562600" y="2008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139127</xdr:rowOff>
    </xdr:from>
    <xdr:to>
      <xdr:col>4</xdr:col>
      <xdr:colOff>1117600</xdr:colOff>
      <xdr:row>16</xdr:row>
      <xdr:rowOff>162085</xdr:rowOff>
    </xdr:to>
    <xdr:cxnSp macro="">
      <xdr:nvCxnSpPr>
        <xdr:cNvPr id="52" name="直線コネクタ 51"/>
        <xdr:cNvCxnSpPr/>
      </xdr:nvCxnSpPr>
      <xdr:spPr bwMode="auto">
        <a:xfrm flipV="1">
          <a:off x="5003800" y="2929952"/>
          <a:ext cx="647700" cy="22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56521</xdr:rowOff>
    </xdr:from>
    <xdr:ext cx="762000" cy="259045"/>
    <xdr:sp macro="" textlink="">
      <xdr:nvSpPr>
        <xdr:cNvPr id="53" name="人口1人当たり決算額の推移平均値テキスト130"/>
        <xdr:cNvSpPr txBox="1"/>
      </xdr:nvSpPr>
      <xdr:spPr>
        <a:xfrm>
          <a:off x="5740400" y="267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39994</xdr:rowOff>
    </xdr:from>
    <xdr:to>
      <xdr:col>5</xdr:col>
      <xdr:colOff>34925</xdr:colOff>
      <xdr:row>16</xdr:row>
      <xdr:rowOff>141594</xdr:rowOff>
    </xdr:to>
    <xdr:sp macro="" textlink="">
      <xdr:nvSpPr>
        <xdr:cNvPr id="54" name="フローチャート : 判断 53"/>
        <xdr:cNvSpPr/>
      </xdr:nvSpPr>
      <xdr:spPr bwMode="auto">
        <a:xfrm>
          <a:off x="56007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162085</xdr:rowOff>
    </xdr:from>
    <xdr:to>
      <xdr:col>4</xdr:col>
      <xdr:colOff>469900</xdr:colOff>
      <xdr:row>17</xdr:row>
      <xdr:rowOff>54120</xdr:rowOff>
    </xdr:to>
    <xdr:cxnSp macro="">
      <xdr:nvCxnSpPr>
        <xdr:cNvPr id="55" name="直線コネクタ 54"/>
        <xdr:cNvCxnSpPr/>
      </xdr:nvCxnSpPr>
      <xdr:spPr bwMode="auto">
        <a:xfrm flipV="1">
          <a:off x="4305300" y="2952910"/>
          <a:ext cx="698500" cy="63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81763</xdr:rowOff>
    </xdr:from>
    <xdr:to>
      <xdr:col>4</xdr:col>
      <xdr:colOff>520700</xdr:colOff>
      <xdr:row>17</xdr:row>
      <xdr:rowOff>11913</xdr:rowOff>
    </xdr:to>
    <xdr:sp macro="" textlink="">
      <xdr:nvSpPr>
        <xdr:cNvPr id="56" name="フローチャート : 判断 55"/>
        <xdr:cNvSpPr/>
      </xdr:nvSpPr>
      <xdr:spPr bwMode="auto">
        <a:xfrm>
          <a:off x="49530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22090</xdr:rowOff>
    </xdr:from>
    <xdr:ext cx="736600" cy="259045"/>
    <xdr:sp macro="" textlink="">
      <xdr:nvSpPr>
        <xdr:cNvPr id="57" name="テキスト ボックス 56"/>
        <xdr:cNvSpPr txBox="1"/>
      </xdr:nvSpPr>
      <xdr:spPr>
        <a:xfrm>
          <a:off x="4622800" y="2641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162542</xdr:rowOff>
    </xdr:from>
    <xdr:to>
      <xdr:col>3</xdr:col>
      <xdr:colOff>904875</xdr:colOff>
      <xdr:row>17</xdr:row>
      <xdr:rowOff>54120</xdr:rowOff>
    </xdr:to>
    <xdr:cxnSp macro="">
      <xdr:nvCxnSpPr>
        <xdr:cNvPr id="58" name="直線コネクタ 57"/>
        <xdr:cNvCxnSpPr/>
      </xdr:nvCxnSpPr>
      <xdr:spPr bwMode="auto">
        <a:xfrm>
          <a:off x="3606800" y="2953367"/>
          <a:ext cx="698500" cy="63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140088</xdr:rowOff>
    </xdr:from>
    <xdr:to>
      <xdr:col>3</xdr:col>
      <xdr:colOff>955675</xdr:colOff>
      <xdr:row>17</xdr:row>
      <xdr:rowOff>70238</xdr:rowOff>
    </xdr:to>
    <xdr:sp macro="" textlink="">
      <xdr:nvSpPr>
        <xdr:cNvPr id="59" name="フローチャート : 判断 58"/>
        <xdr:cNvSpPr/>
      </xdr:nvSpPr>
      <xdr:spPr bwMode="auto">
        <a:xfrm>
          <a:off x="42545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80415</xdr:rowOff>
    </xdr:from>
    <xdr:ext cx="762000" cy="259045"/>
    <xdr:sp macro="" textlink="">
      <xdr:nvSpPr>
        <xdr:cNvPr id="60" name="テキスト ボックス 59"/>
        <xdr:cNvSpPr txBox="1"/>
      </xdr:nvSpPr>
      <xdr:spPr>
        <a:xfrm>
          <a:off x="3924300" y="269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85504</xdr:rowOff>
    </xdr:from>
    <xdr:to>
      <xdr:col>3</xdr:col>
      <xdr:colOff>206375</xdr:colOff>
      <xdr:row>16</xdr:row>
      <xdr:rowOff>162542</xdr:rowOff>
    </xdr:to>
    <xdr:cxnSp macro="">
      <xdr:nvCxnSpPr>
        <xdr:cNvPr id="61" name="直線コネクタ 60"/>
        <xdr:cNvCxnSpPr/>
      </xdr:nvCxnSpPr>
      <xdr:spPr bwMode="auto">
        <a:xfrm>
          <a:off x="2908300" y="2876329"/>
          <a:ext cx="698500" cy="77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92213</xdr:rowOff>
    </xdr:from>
    <xdr:to>
      <xdr:col>3</xdr:col>
      <xdr:colOff>257175</xdr:colOff>
      <xdr:row>17</xdr:row>
      <xdr:rowOff>22363</xdr:rowOff>
    </xdr:to>
    <xdr:sp macro="" textlink="">
      <xdr:nvSpPr>
        <xdr:cNvPr id="62" name="フローチャート : 判断 61"/>
        <xdr:cNvSpPr/>
      </xdr:nvSpPr>
      <xdr:spPr bwMode="auto">
        <a:xfrm>
          <a:off x="3556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32540</xdr:rowOff>
    </xdr:from>
    <xdr:ext cx="762000" cy="259045"/>
    <xdr:sp macro="" textlink="">
      <xdr:nvSpPr>
        <xdr:cNvPr id="63" name="テキスト ボックス 62"/>
        <xdr:cNvSpPr txBox="1"/>
      </xdr:nvSpPr>
      <xdr:spPr>
        <a:xfrm>
          <a:off x="3225800" y="26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15566</xdr:rowOff>
    </xdr:from>
    <xdr:to>
      <xdr:col>2</xdr:col>
      <xdr:colOff>692150</xdr:colOff>
      <xdr:row>16</xdr:row>
      <xdr:rowOff>117166</xdr:rowOff>
    </xdr:to>
    <xdr:sp macro="" textlink="">
      <xdr:nvSpPr>
        <xdr:cNvPr id="64" name="フローチャート : 判断 63"/>
        <xdr:cNvSpPr/>
      </xdr:nvSpPr>
      <xdr:spPr bwMode="auto">
        <a:xfrm>
          <a:off x="2857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127343</xdr:rowOff>
    </xdr:from>
    <xdr:ext cx="762000" cy="259045"/>
    <xdr:sp macro="" textlink="">
      <xdr:nvSpPr>
        <xdr:cNvPr id="65" name="テキスト ボックス 64"/>
        <xdr:cNvSpPr txBox="1"/>
      </xdr:nvSpPr>
      <xdr:spPr>
        <a:xfrm>
          <a:off x="2527300" y="257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88327</xdr:rowOff>
    </xdr:from>
    <xdr:to>
      <xdr:col>5</xdr:col>
      <xdr:colOff>34925</xdr:colOff>
      <xdr:row>17</xdr:row>
      <xdr:rowOff>18477</xdr:rowOff>
    </xdr:to>
    <xdr:sp macro="" textlink="">
      <xdr:nvSpPr>
        <xdr:cNvPr id="71" name="円/楕円 70"/>
        <xdr:cNvSpPr/>
      </xdr:nvSpPr>
      <xdr:spPr bwMode="auto">
        <a:xfrm>
          <a:off x="5600700" y="2879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60404</xdr:rowOff>
    </xdr:from>
    <xdr:ext cx="762000" cy="259045"/>
    <xdr:sp macro="" textlink="">
      <xdr:nvSpPr>
        <xdr:cNvPr id="72" name="人口1人当たり決算額の推移該当値テキスト130"/>
        <xdr:cNvSpPr txBox="1"/>
      </xdr:nvSpPr>
      <xdr:spPr>
        <a:xfrm>
          <a:off x="5740400" y="28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60,837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111285</xdr:rowOff>
    </xdr:from>
    <xdr:to>
      <xdr:col>4</xdr:col>
      <xdr:colOff>520700</xdr:colOff>
      <xdr:row>17</xdr:row>
      <xdr:rowOff>41435</xdr:rowOff>
    </xdr:to>
    <xdr:sp macro="" textlink="">
      <xdr:nvSpPr>
        <xdr:cNvPr id="73" name="円/楕円 72"/>
        <xdr:cNvSpPr/>
      </xdr:nvSpPr>
      <xdr:spPr bwMode="auto">
        <a:xfrm>
          <a:off x="4953000" y="2902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26212</xdr:rowOff>
    </xdr:from>
    <xdr:ext cx="736600" cy="259045"/>
    <xdr:sp macro="" textlink="">
      <xdr:nvSpPr>
        <xdr:cNvPr id="74" name="テキスト ボックス 73"/>
        <xdr:cNvSpPr txBox="1"/>
      </xdr:nvSpPr>
      <xdr:spPr>
        <a:xfrm>
          <a:off x="4622800" y="2988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60,134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3320</xdr:rowOff>
    </xdr:from>
    <xdr:to>
      <xdr:col>3</xdr:col>
      <xdr:colOff>955675</xdr:colOff>
      <xdr:row>17</xdr:row>
      <xdr:rowOff>104920</xdr:rowOff>
    </xdr:to>
    <xdr:sp macro="" textlink="">
      <xdr:nvSpPr>
        <xdr:cNvPr id="75" name="円/楕円 74"/>
        <xdr:cNvSpPr/>
      </xdr:nvSpPr>
      <xdr:spPr bwMode="auto">
        <a:xfrm>
          <a:off x="4254500" y="2965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89697</xdr:rowOff>
    </xdr:from>
    <xdr:ext cx="762000" cy="259045"/>
    <xdr:sp macro="" textlink="">
      <xdr:nvSpPr>
        <xdr:cNvPr id="76" name="テキスト ボックス 75"/>
        <xdr:cNvSpPr txBox="1"/>
      </xdr:nvSpPr>
      <xdr:spPr>
        <a:xfrm>
          <a:off x="3924300" y="305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58,190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111742</xdr:rowOff>
    </xdr:from>
    <xdr:to>
      <xdr:col>3</xdr:col>
      <xdr:colOff>257175</xdr:colOff>
      <xdr:row>17</xdr:row>
      <xdr:rowOff>41892</xdr:rowOff>
    </xdr:to>
    <xdr:sp macro="" textlink="">
      <xdr:nvSpPr>
        <xdr:cNvPr id="77" name="円/楕円 76"/>
        <xdr:cNvSpPr/>
      </xdr:nvSpPr>
      <xdr:spPr bwMode="auto">
        <a:xfrm>
          <a:off x="3556000" y="2902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26669</xdr:rowOff>
    </xdr:from>
    <xdr:ext cx="762000" cy="259045"/>
    <xdr:sp macro="" textlink="">
      <xdr:nvSpPr>
        <xdr:cNvPr id="78" name="テキスト ボックス 77"/>
        <xdr:cNvSpPr txBox="1"/>
      </xdr:nvSpPr>
      <xdr:spPr>
        <a:xfrm>
          <a:off x="3225800" y="2988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60,120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34704</xdr:rowOff>
    </xdr:from>
    <xdr:to>
      <xdr:col>2</xdr:col>
      <xdr:colOff>692150</xdr:colOff>
      <xdr:row>16</xdr:row>
      <xdr:rowOff>136304</xdr:rowOff>
    </xdr:to>
    <xdr:sp macro="" textlink="">
      <xdr:nvSpPr>
        <xdr:cNvPr id="79" name="円/楕円 78"/>
        <xdr:cNvSpPr/>
      </xdr:nvSpPr>
      <xdr:spPr bwMode="auto">
        <a:xfrm>
          <a:off x="2857500" y="2825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121081</xdr:rowOff>
    </xdr:from>
    <xdr:ext cx="762000" cy="259045"/>
    <xdr:sp macro="" textlink="">
      <xdr:nvSpPr>
        <xdr:cNvPr id="80" name="テキスト ボックス 79"/>
        <xdr:cNvSpPr txBox="1"/>
      </xdr:nvSpPr>
      <xdr:spPr>
        <a:xfrm>
          <a:off x="2527300" y="2911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39256</xdr:rowOff>
    </xdr:from>
    <xdr:to>
      <xdr:col>4</xdr:col>
      <xdr:colOff>1117600</xdr:colOff>
      <xdr:row>37</xdr:row>
      <xdr:rowOff>241529</xdr:rowOff>
    </xdr:to>
    <xdr:cxnSp macro="">
      <xdr:nvCxnSpPr>
        <xdr:cNvPr id="108" name="直線コネクタ 107"/>
        <xdr:cNvCxnSpPr/>
      </xdr:nvCxnSpPr>
      <xdr:spPr bwMode="auto">
        <a:xfrm flipV="1">
          <a:off x="5651500" y="5963806"/>
          <a:ext cx="0" cy="1402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213606</xdr:rowOff>
    </xdr:from>
    <xdr:ext cx="762000" cy="259045"/>
    <xdr:sp macro="" textlink="">
      <xdr:nvSpPr>
        <xdr:cNvPr id="109" name="人口1人当たり決算額の推移最小値テキスト445"/>
        <xdr:cNvSpPr txBox="1"/>
      </xdr:nvSpPr>
      <xdr:spPr>
        <a:xfrm>
          <a:off x="5740400" y="73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-5,006</a:t>
          </a:r>
          <a:endParaRPr kumimoji="1" lang="ja-JP" altLang="en-US" sz="1000" b="1">
            <a:latin typeface="ＭＳ Ｐゴシック"/>
          </a:endParaRPr>
        </a:p>
      </xdr:txBody>
    </xdr:sp>
    <xdr:clientData/>
  </xdr:oneCellAnchor>
  <xdr:twoCellAnchor>
    <xdr:from>
      <xdr:col>4</xdr:col>
      <xdr:colOff>1028700</xdr:colOff>
      <xdr:row>37</xdr:row>
      <xdr:rowOff>241529</xdr:rowOff>
    </xdr:from>
    <xdr:to>
      <xdr:col>5</xdr:col>
      <xdr:colOff>73025</xdr:colOff>
      <xdr:row>37</xdr:row>
      <xdr:rowOff>241529</xdr:rowOff>
    </xdr:to>
    <xdr:cxnSp macro="">
      <xdr:nvCxnSpPr>
        <xdr:cNvPr id="110" name="直線コネクタ 109"/>
        <xdr:cNvCxnSpPr/>
      </xdr:nvCxnSpPr>
      <xdr:spPr bwMode="auto">
        <a:xfrm>
          <a:off x="5562600" y="7366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297083</xdr:rowOff>
    </xdr:from>
    <xdr:ext cx="762000" cy="259045"/>
    <xdr:sp macro="" textlink="">
      <xdr:nvSpPr>
        <xdr:cNvPr id="111" name="人口1人当たり決算額の推移最大値テキスト445"/>
        <xdr:cNvSpPr txBox="1"/>
      </xdr:nvSpPr>
      <xdr:spPr>
        <a:xfrm>
          <a:off x="5740400" y="570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31,803</a:t>
          </a:r>
          <a:endParaRPr kumimoji="1" lang="ja-JP" altLang="en-US" sz="1000" b="1">
            <a:latin typeface="ＭＳ Ｐゴシック"/>
          </a:endParaRPr>
        </a:p>
      </xdr:txBody>
    </xdr:sp>
    <xdr:clientData/>
  </xdr:oneCellAnchor>
  <xdr:twoCellAnchor>
    <xdr:from>
      <xdr:col>4</xdr:col>
      <xdr:colOff>1028700</xdr:colOff>
      <xdr:row>33</xdr:row>
      <xdr:rowOff>39256</xdr:rowOff>
    </xdr:from>
    <xdr:to>
      <xdr:col>5</xdr:col>
      <xdr:colOff>73025</xdr:colOff>
      <xdr:row>33</xdr:row>
      <xdr:rowOff>39256</xdr:rowOff>
    </xdr:to>
    <xdr:cxnSp macro="">
      <xdr:nvCxnSpPr>
        <xdr:cNvPr id="112" name="直線コネクタ 111"/>
        <xdr:cNvCxnSpPr/>
      </xdr:nvCxnSpPr>
      <xdr:spPr bwMode="auto">
        <a:xfrm>
          <a:off x="5562600" y="5963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235623</xdr:rowOff>
    </xdr:from>
    <xdr:to>
      <xdr:col>4</xdr:col>
      <xdr:colOff>1117600</xdr:colOff>
      <xdr:row>35</xdr:row>
      <xdr:rowOff>268694</xdr:rowOff>
    </xdr:to>
    <xdr:cxnSp macro="">
      <xdr:nvCxnSpPr>
        <xdr:cNvPr id="113" name="直線コネクタ 112"/>
        <xdr:cNvCxnSpPr/>
      </xdr:nvCxnSpPr>
      <xdr:spPr bwMode="auto">
        <a:xfrm flipV="1">
          <a:off x="5003800" y="6845973"/>
          <a:ext cx="647700" cy="33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325175</xdr:rowOff>
    </xdr:from>
    <xdr:ext cx="762000" cy="259045"/>
    <xdr:sp macro="" textlink="">
      <xdr:nvSpPr>
        <xdr:cNvPr id="114" name="人口1人当たり決算額の推移平均値テキスト445"/>
        <xdr:cNvSpPr txBox="1"/>
      </xdr:nvSpPr>
      <xdr:spPr>
        <a:xfrm>
          <a:off x="5740400" y="65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137198</xdr:rowOff>
    </xdr:from>
    <xdr:to>
      <xdr:col>5</xdr:col>
      <xdr:colOff>34925</xdr:colOff>
      <xdr:row>35</xdr:row>
      <xdr:rowOff>238798</xdr:rowOff>
    </xdr:to>
    <xdr:sp macro="" textlink="">
      <xdr:nvSpPr>
        <xdr:cNvPr id="115" name="フローチャート : 判断 114"/>
        <xdr:cNvSpPr/>
      </xdr:nvSpPr>
      <xdr:spPr bwMode="auto">
        <a:xfrm>
          <a:off x="56007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169710</xdr:rowOff>
    </xdr:from>
    <xdr:to>
      <xdr:col>4</xdr:col>
      <xdr:colOff>469900</xdr:colOff>
      <xdr:row>35</xdr:row>
      <xdr:rowOff>268694</xdr:rowOff>
    </xdr:to>
    <xdr:cxnSp macro="">
      <xdr:nvCxnSpPr>
        <xdr:cNvPr id="116" name="直線コネクタ 115"/>
        <xdr:cNvCxnSpPr/>
      </xdr:nvCxnSpPr>
      <xdr:spPr bwMode="auto">
        <a:xfrm>
          <a:off x="4305300" y="6780060"/>
          <a:ext cx="698500" cy="98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123558</xdr:rowOff>
    </xdr:from>
    <xdr:to>
      <xdr:col>4</xdr:col>
      <xdr:colOff>520700</xdr:colOff>
      <xdr:row>35</xdr:row>
      <xdr:rowOff>225158</xdr:rowOff>
    </xdr:to>
    <xdr:sp macro="" textlink="">
      <xdr:nvSpPr>
        <xdr:cNvPr id="117" name="フローチャート : 判断 116"/>
        <xdr:cNvSpPr/>
      </xdr:nvSpPr>
      <xdr:spPr bwMode="auto">
        <a:xfrm>
          <a:off x="4953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235335</xdr:rowOff>
    </xdr:from>
    <xdr:ext cx="736600" cy="259045"/>
    <xdr:sp macro="" textlink="">
      <xdr:nvSpPr>
        <xdr:cNvPr id="118" name="テキスト ボックス 117"/>
        <xdr:cNvSpPr txBox="1"/>
      </xdr:nvSpPr>
      <xdr:spPr>
        <a:xfrm>
          <a:off x="4622800" y="6502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106197</xdr:rowOff>
    </xdr:from>
    <xdr:to>
      <xdr:col>3</xdr:col>
      <xdr:colOff>904875</xdr:colOff>
      <xdr:row>35</xdr:row>
      <xdr:rowOff>169710</xdr:rowOff>
    </xdr:to>
    <xdr:cxnSp macro="">
      <xdr:nvCxnSpPr>
        <xdr:cNvPr id="119" name="直線コネクタ 118"/>
        <xdr:cNvCxnSpPr/>
      </xdr:nvCxnSpPr>
      <xdr:spPr bwMode="auto">
        <a:xfrm>
          <a:off x="3606800" y="6716547"/>
          <a:ext cx="698500" cy="63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42291</xdr:rowOff>
    </xdr:from>
    <xdr:to>
      <xdr:col>3</xdr:col>
      <xdr:colOff>955675</xdr:colOff>
      <xdr:row>35</xdr:row>
      <xdr:rowOff>143891</xdr:rowOff>
    </xdr:to>
    <xdr:sp macro="" textlink="">
      <xdr:nvSpPr>
        <xdr:cNvPr id="120" name="フローチャート : 判断 119"/>
        <xdr:cNvSpPr/>
      </xdr:nvSpPr>
      <xdr:spPr bwMode="auto">
        <a:xfrm>
          <a:off x="4254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154068</xdr:rowOff>
    </xdr:from>
    <xdr:ext cx="762000" cy="259045"/>
    <xdr:sp macro="" textlink="">
      <xdr:nvSpPr>
        <xdr:cNvPr id="121" name="テキスト ボックス 120"/>
        <xdr:cNvSpPr txBox="1"/>
      </xdr:nvSpPr>
      <xdr:spPr>
        <a:xfrm>
          <a:off x="39243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63030</xdr:rowOff>
    </xdr:from>
    <xdr:to>
      <xdr:col>3</xdr:col>
      <xdr:colOff>206375</xdr:colOff>
      <xdr:row>35</xdr:row>
      <xdr:rowOff>106197</xdr:rowOff>
    </xdr:to>
    <xdr:cxnSp macro="">
      <xdr:nvCxnSpPr>
        <xdr:cNvPr id="122" name="直線コネクタ 121"/>
        <xdr:cNvCxnSpPr/>
      </xdr:nvCxnSpPr>
      <xdr:spPr bwMode="auto">
        <a:xfrm>
          <a:off x="2908300" y="6673380"/>
          <a:ext cx="698500" cy="43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8192</xdr:rowOff>
    </xdr:from>
    <xdr:to>
      <xdr:col>3</xdr:col>
      <xdr:colOff>257175</xdr:colOff>
      <xdr:row>35</xdr:row>
      <xdr:rowOff>109792</xdr:rowOff>
    </xdr:to>
    <xdr:sp macro="" textlink="">
      <xdr:nvSpPr>
        <xdr:cNvPr id="123" name="フローチャート : 判断 122"/>
        <xdr:cNvSpPr/>
      </xdr:nvSpPr>
      <xdr:spPr bwMode="auto">
        <a:xfrm>
          <a:off x="35560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119968</xdr:rowOff>
    </xdr:from>
    <xdr:ext cx="762000" cy="259045"/>
    <xdr:sp macro="" textlink="">
      <xdr:nvSpPr>
        <xdr:cNvPr id="124" name="テキスト ボックス 123"/>
        <xdr:cNvSpPr txBox="1"/>
      </xdr:nvSpPr>
      <xdr:spPr>
        <a:xfrm>
          <a:off x="3225800" y="638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338062</xdr:rowOff>
    </xdr:from>
    <xdr:to>
      <xdr:col>2</xdr:col>
      <xdr:colOff>692150</xdr:colOff>
      <xdr:row>35</xdr:row>
      <xdr:rowOff>96762</xdr:rowOff>
    </xdr:to>
    <xdr:sp macro="" textlink="">
      <xdr:nvSpPr>
        <xdr:cNvPr id="125" name="フローチャート : 判断 124"/>
        <xdr:cNvSpPr/>
      </xdr:nvSpPr>
      <xdr:spPr bwMode="auto">
        <a:xfrm>
          <a:off x="2857500" y="6605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106938</xdr:rowOff>
    </xdr:from>
    <xdr:ext cx="762000" cy="259045"/>
    <xdr:sp macro="" textlink="">
      <xdr:nvSpPr>
        <xdr:cNvPr id="126" name="テキスト ボックス 125"/>
        <xdr:cNvSpPr txBox="1"/>
      </xdr:nvSpPr>
      <xdr:spPr>
        <a:xfrm>
          <a:off x="2527300" y="63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184823</xdr:rowOff>
    </xdr:from>
    <xdr:to>
      <xdr:col>5</xdr:col>
      <xdr:colOff>34925</xdr:colOff>
      <xdr:row>35</xdr:row>
      <xdr:rowOff>286423</xdr:rowOff>
    </xdr:to>
    <xdr:sp macro="" textlink="">
      <xdr:nvSpPr>
        <xdr:cNvPr id="132" name="円/楕円 131"/>
        <xdr:cNvSpPr/>
      </xdr:nvSpPr>
      <xdr:spPr bwMode="auto">
        <a:xfrm>
          <a:off x="5600700" y="6795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156900</xdr:rowOff>
    </xdr:from>
    <xdr:ext cx="762000" cy="259045"/>
    <xdr:sp macro="" textlink="">
      <xdr:nvSpPr>
        <xdr:cNvPr id="133" name="人口1人当たり決算額の推移該当値テキスト445"/>
        <xdr:cNvSpPr txBox="1"/>
      </xdr:nvSpPr>
      <xdr:spPr>
        <a:xfrm>
          <a:off x="5740400" y="6767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217894</xdr:rowOff>
    </xdr:from>
    <xdr:to>
      <xdr:col>4</xdr:col>
      <xdr:colOff>520700</xdr:colOff>
      <xdr:row>35</xdr:row>
      <xdr:rowOff>319494</xdr:rowOff>
    </xdr:to>
    <xdr:sp macro="" textlink="">
      <xdr:nvSpPr>
        <xdr:cNvPr id="134" name="円/楕円 133"/>
        <xdr:cNvSpPr/>
      </xdr:nvSpPr>
      <xdr:spPr bwMode="auto">
        <a:xfrm>
          <a:off x="4953000" y="6828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304271</xdr:rowOff>
    </xdr:from>
    <xdr:ext cx="736600" cy="259045"/>
    <xdr:sp macro="" textlink="">
      <xdr:nvSpPr>
        <xdr:cNvPr id="135" name="テキスト ボックス 134"/>
        <xdr:cNvSpPr txBox="1"/>
      </xdr:nvSpPr>
      <xdr:spPr>
        <a:xfrm>
          <a:off x="4622800" y="6914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118910</xdr:rowOff>
    </xdr:from>
    <xdr:to>
      <xdr:col>3</xdr:col>
      <xdr:colOff>955675</xdr:colOff>
      <xdr:row>35</xdr:row>
      <xdr:rowOff>220510</xdr:rowOff>
    </xdr:to>
    <xdr:sp macro="" textlink="">
      <xdr:nvSpPr>
        <xdr:cNvPr id="136" name="円/楕円 135"/>
        <xdr:cNvSpPr/>
      </xdr:nvSpPr>
      <xdr:spPr bwMode="auto">
        <a:xfrm>
          <a:off x="4254500" y="6729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205287</xdr:rowOff>
    </xdr:from>
    <xdr:ext cx="762000" cy="259045"/>
    <xdr:sp macro="" textlink="">
      <xdr:nvSpPr>
        <xdr:cNvPr id="137" name="テキスト ボックス 136"/>
        <xdr:cNvSpPr txBox="1"/>
      </xdr:nvSpPr>
      <xdr:spPr>
        <a:xfrm>
          <a:off x="3924300" y="681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55397</xdr:rowOff>
    </xdr:from>
    <xdr:to>
      <xdr:col>3</xdr:col>
      <xdr:colOff>257175</xdr:colOff>
      <xdr:row>35</xdr:row>
      <xdr:rowOff>156997</xdr:rowOff>
    </xdr:to>
    <xdr:sp macro="" textlink="">
      <xdr:nvSpPr>
        <xdr:cNvPr id="138" name="円/楕円 137"/>
        <xdr:cNvSpPr/>
      </xdr:nvSpPr>
      <xdr:spPr bwMode="auto">
        <a:xfrm>
          <a:off x="3556000" y="6665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141774</xdr:rowOff>
    </xdr:from>
    <xdr:ext cx="762000" cy="259045"/>
    <xdr:sp macro="" textlink="">
      <xdr:nvSpPr>
        <xdr:cNvPr id="139" name="テキスト ボックス 138"/>
        <xdr:cNvSpPr txBox="1"/>
      </xdr:nvSpPr>
      <xdr:spPr>
        <a:xfrm>
          <a:off x="3225800" y="675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12230</xdr:rowOff>
    </xdr:from>
    <xdr:to>
      <xdr:col>2</xdr:col>
      <xdr:colOff>692150</xdr:colOff>
      <xdr:row>35</xdr:row>
      <xdr:rowOff>113830</xdr:rowOff>
    </xdr:to>
    <xdr:sp macro="" textlink="">
      <xdr:nvSpPr>
        <xdr:cNvPr id="140" name="円/楕円 139"/>
        <xdr:cNvSpPr/>
      </xdr:nvSpPr>
      <xdr:spPr bwMode="auto">
        <a:xfrm>
          <a:off x="2857500" y="6622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98607</xdr:rowOff>
    </xdr:from>
    <xdr:ext cx="762000" cy="259045"/>
    <xdr:sp macro="" textlink="">
      <xdr:nvSpPr>
        <xdr:cNvPr id="141" name="テキスト ボックス 140"/>
        <xdr:cNvSpPr txBox="1"/>
      </xdr:nvSpPr>
      <xdr:spPr>
        <a:xfrm>
          <a:off x="2527300" y="67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13,179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静岡県沼津市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200,704
197,184
186.96
74,055,888
70,691,682
3,266,998
41,307,718
72,519,327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39.0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130980</xdr:rowOff>
    </xdr:from>
    <xdr:to>
      <xdr:col>6</xdr:col>
      <xdr:colOff>510540</xdr:colOff>
      <xdr:row>39</xdr:row>
      <xdr:rowOff>35491</xdr:rowOff>
    </xdr:to>
    <xdr:cxnSp macro="">
      <xdr:nvCxnSpPr>
        <xdr:cNvPr id="58" name="直線コネクタ 57"/>
        <xdr:cNvCxnSpPr/>
      </xdr:nvCxnSpPr>
      <xdr:spPr>
        <a:xfrm flipV="1">
          <a:off x="4633595" y="5274480"/>
          <a:ext cx="1270" cy="144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39318</xdr:rowOff>
    </xdr:from>
    <xdr:ext cx="534377" cy="259045"/>
    <xdr:sp macro="" textlink="">
      <xdr:nvSpPr>
        <xdr:cNvPr id="59" name="人件費最小値テキスト"/>
        <xdr:cNvSpPr txBox="1"/>
      </xdr:nvSpPr>
      <xdr:spPr>
        <a:xfrm>
          <a:off x="4686300" y="67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41,941</a:t>
          </a:r>
          <a:endParaRPr kumimoji="1" lang="ja-JP" altLang="en-US" sz="1000" b="1">
            <a:latin typeface="ＭＳ Ｐゴシック"/>
          </a:endParaRPr>
        </a:p>
      </xdr:txBody>
    </xdr:sp>
    <xdr:clientData/>
  </xdr:oneCellAnchor>
  <xdr:twoCellAnchor>
    <xdr:from>
      <xdr:col>6</xdr:col>
      <xdr:colOff>422275</xdr:colOff>
      <xdr:row>39</xdr:row>
      <xdr:rowOff>35491</xdr:rowOff>
    </xdr:from>
    <xdr:to>
      <xdr:col>6</xdr:col>
      <xdr:colOff>600075</xdr:colOff>
      <xdr:row>39</xdr:row>
      <xdr:rowOff>35491</xdr:rowOff>
    </xdr:to>
    <xdr:cxnSp macro="">
      <xdr:nvCxnSpPr>
        <xdr:cNvPr id="60" name="直線コネクタ 59"/>
        <xdr:cNvCxnSpPr/>
      </xdr:nvCxnSpPr>
      <xdr:spPr>
        <a:xfrm>
          <a:off x="4546600" y="672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77657</xdr:rowOff>
    </xdr:from>
    <xdr:ext cx="534377" cy="259045"/>
    <xdr:sp macro="" textlink="">
      <xdr:nvSpPr>
        <xdr:cNvPr id="61" name="人件費最大値テキスト"/>
        <xdr:cNvSpPr txBox="1"/>
      </xdr:nvSpPr>
      <xdr:spPr>
        <a:xfrm>
          <a:off x="4686300" y="504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86,267</a:t>
          </a:r>
          <a:endParaRPr kumimoji="1" lang="ja-JP" altLang="en-US" sz="1000" b="1">
            <a:latin typeface="ＭＳ Ｐゴシック"/>
          </a:endParaRPr>
        </a:p>
      </xdr:txBody>
    </xdr:sp>
    <xdr:clientData/>
  </xdr:oneCellAnchor>
  <xdr:twoCellAnchor>
    <xdr:from>
      <xdr:col>6</xdr:col>
      <xdr:colOff>422275</xdr:colOff>
      <xdr:row>30</xdr:row>
      <xdr:rowOff>130980</xdr:rowOff>
    </xdr:from>
    <xdr:to>
      <xdr:col>6</xdr:col>
      <xdr:colOff>600075</xdr:colOff>
      <xdr:row>30</xdr:row>
      <xdr:rowOff>130980</xdr:rowOff>
    </xdr:to>
    <xdr:cxnSp macro="">
      <xdr:nvCxnSpPr>
        <xdr:cNvPr id="62" name="直線コネクタ 61"/>
        <xdr:cNvCxnSpPr/>
      </xdr:nvCxnSpPr>
      <xdr:spPr>
        <a:xfrm>
          <a:off x="4546600" y="527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44439</xdr:rowOff>
    </xdr:from>
    <xdr:to>
      <xdr:col>6</xdr:col>
      <xdr:colOff>511175</xdr:colOff>
      <xdr:row>36</xdr:row>
      <xdr:rowOff>50742</xdr:rowOff>
    </xdr:to>
    <xdr:cxnSp macro="">
      <xdr:nvCxnSpPr>
        <xdr:cNvPr id="63" name="直線コネクタ 62"/>
        <xdr:cNvCxnSpPr/>
      </xdr:nvCxnSpPr>
      <xdr:spPr>
        <a:xfrm>
          <a:off x="3797300" y="6216639"/>
          <a:ext cx="838200" cy="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16026</xdr:rowOff>
    </xdr:from>
    <xdr:ext cx="534377" cy="259045"/>
    <xdr:sp macro="" textlink="">
      <xdr:nvSpPr>
        <xdr:cNvPr id="64" name="人件費平均値テキスト"/>
        <xdr:cNvSpPr txBox="1"/>
      </xdr:nvSpPr>
      <xdr:spPr>
        <a:xfrm>
          <a:off x="4686300" y="6016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164599</xdr:rowOff>
    </xdr:from>
    <xdr:to>
      <xdr:col>6</xdr:col>
      <xdr:colOff>561975</xdr:colOff>
      <xdr:row>36</xdr:row>
      <xdr:rowOff>94749</xdr:rowOff>
    </xdr:to>
    <xdr:sp macro="" textlink="">
      <xdr:nvSpPr>
        <xdr:cNvPr id="65" name="フローチャート : 判断 64"/>
        <xdr:cNvSpPr/>
      </xdr:nvSpPr>
      <xdr:spPr>
        <a:xfrm>
          <a:off x="4584700" y="61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44439</xdr:rowOff>
    </xdr:from>
    <xdr:to>
      <xdr:col>5</xdr:col>
      <xdr:colOff>358775</xdr:colOff>
      <xdr:row>36</xdr:row>
      <xdr:rowOff>107206</xdr:rowOff>
    </xdr:to>
    <xdr:cxnSp macro="">
      <xdr:nvCxnSpPr>
        <xdr:cNvPr id="66" name="直線コネクタ 65"/>
        <xdr:cNvCxnSpPr/>
      </xdr:nvCxnSpPr>
      <xdr:spPr>
        <a:xfrm flipV="1">
          <a:off x="2908300" y="6216639"/>
          <a:ext cx="889000" cy="6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16401</xdr:rowOff>
    </xdr:from>
    <xdr:to>
      <xdr:col>5</xdr:col>
      <xdr:colOff>409575</xdr:colOff>
      <xdr:row>36</xdr:row>
      <xdr:rowOff>118001</xdr:rowOff>
    </xdr:to>
    <xdr:sp macro="" textlink="">
      <xdr:nvSpPr>
        <xdr:cNvPr id="67" name="フローチャート : 判断 66"/>
        <xdr:cNvSpPr/>
      </xdr:nvSpPr>
      <xdr:spPr>
        <a:xfrm>
          <a:off x="3746500" y="618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109128</xdr:rowOff>
    </xdr:from>
    <xdr:ext cx="534377" cy="259045"/>
    <xdr:sp macro="" textlink="">
      <xdr:nvSpPr>
        <xdr:cNvPr id="68" name="テキスト ボックス 67"/>
        <xdr:cNvSpPr txBox="1"/>
      </xdr:nvSpPr>
      <xdr:spPr>
        <a:xfrm>
          <a:off x="3530111" y="62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16811</xdr:rowOff>
    </xdr:from>
    <xdr:to>
      <xdr:col>4</xdr:col>
      <xdr:colOff>155575</xdr:colOff>
      <xdr:row>36</xdr:row>
      <xdr:rowOff>107206</xdr:rowOff>
    </xdr:to>
    <xdr:cxnSp macro="">
      <xdr:nvCxnSpPr>
        <xdr:cNvPr id="69" name="直線コネクタ 68"/>
        <xdr:cNvCxnSpPr/>
      </xdr:nvCxnSpPr>
      <xdr:spPr>
        <a:xfrm>
          <a:off x="2019300" y="6189011"/>
          <a:ext cx="889000" cy="9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55100</xdr:rowOff>
    </xdr:from>
    <xdr:to>
      <xdr:col>4</xdr:col>
      <xdr:colOff>206375</xdr:colOff>
      <xdr:row>36</xdr:row>
      <xdr:rowOff>156700</xdr:rowOff>
    </xdr:to>
    <xdr:sp macro="" textlink="">
      <xdr:nvSpPr>
        <xdr:cNvPr id="70" name="フローチャート : 判断 69"/>
        <xdr:cNvSpPr/>
      </xdr:nvSpPr>
      <xdr:spPr>
        <a:xfrm>
          <a:off x="2857500" y="62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1777</xdr:rowOff>
    </xdr:from>
    <xdr:ext cx="534377" cy="259045"/>
    <xdr:sp macro="" textlink="">
      <xdr:nvSpPr>
        <xdr:cNvPr id="71" name="テキスト ボックス 70"/>
        <xdr:cNvSpPr txBox="1"/>
      </xdr:nvSpPr>
      <xdr:spPr>
        <a:xfrm>
          <a:off x="2641111" y="600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59625</xdr:rowOff>
    </xdr:from>
    <xdr:to>
      <xdr:col>2</xdr:col>
      <xdr:colOff>638175</xdr:colOff>
      <xdr:row>36</xdr:row>
      <xdr:rowOff>16811</xdr:rowOff>
    </xdr:to>
    <xdr:cxnSp macro="">
      <xdr:nvCxnSpPr>
        <xdr:cNvPr id="72" name="直線コネクタ 71"/>
        <xdr:cNvCxnSpPr/>
      </xdr:nvCxnSpPr>
      <xdr:spPr>
        <a:xfrm>
          <a:off x="1130300" y="6060375"/>
          <a:ext cx="889000" cy="12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157611</xdr:rowOff>
    </xdr:from>
    <xdr:to>
      <xdr:col>3</xdr:col>
      <xdr:colOff>3175</xdr:colOff>
      <xdr:row>36</xdr:row>
      <xdr:rowOff>87761</xdr:rowOff>
    </xdr:to>
    <xdr:sp macro="" textlink="">
      <xdr:nvSpPr>
        <xdr:cNvPr id="73" name="フローチャート : 判断 72"/>
        <xdr:cNvSpPr/>
      </xdr:nvSpPr>
      <xdr:spPr>
        <a:xfrm>
          <a:off x="1968500" y="615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78888</xdr:rowOff>
    </xdr:from>
    <xdr:ext cx="534377" cy="259045"/>
    <xdr:sp macro="" textlink="">
      <xdr:nvSpPr>
        <xdr:cNvPr id="74" name="テキスト ボックス 73"/>
        <xdr:cNvSpPr txBox="1"/>
      </xdr:nvSpPr>
      <xdr:spPr>
        <a:xfrm>
          <a:off x="1752111" y="625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59901</xdr:rowOff>
    </xdr:from>
    <xdr:to>
      <xdr:col>1</xdr:col>
      <xdr:colOff>485775</xdr:colOff>
      <xdr:row>35</xdr:row>
      <xdr:rowOff>161501</xdr:rowOff>
    </xdr:to>
    <xdr:sp macro="" textlink="">
      <xdr:nvSpPr>
        <xdr:cNvPr id="75" name="フローチャート : 判断 74"/>
        <xdr:cNvSpPr/>
      </xdr:nvSpPr>
      <xdr:spPr>
        <a:xfrm>
          <a:off x="1079500" y="60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152628</xdr:rowOff>
    </xdr:from>
    <xdr:ext cx="534377" cy="259045"/>
    <xdr:sp macro="" textlink="">
      <xdr:nvSpPr>
        <xdr:cNvPr id="76" name="テキスト ボックス 75"/>
        <xdr:cNvSpPr txBox="1"/>
      </xdr:nvSpPr>
      <xdr:spPr>
        <a:xfrm>
          <a:off x="863111" y="615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171392</xdr:rowOff>
    </xdr:from>
    <xdr:to>
      <xdr:col>6</xdr:col>
      <xdr:colOff>561975</xdr:colOff>
      <xdr:row>36</xdr:row>
      <xdr:rowOff>101542</xdr:rowOff>
    </xdr:to>
    <xdr:sp macro="" textlink="">
      <xdr:nvSpPr>
        <xdr:cNvPr id="82" name="円/楕円 81"/>
        <xdr:cNvSpPr/>
      </xdr:nvSpPr>
      <xdr:spPr>
        <a:xfrm>
          <a:off x="4584700" y="61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149819</xdr:rowOff>
    </xdr:from>
    <xdr:ext cx="534377" cy="259045"/>
    <xdr:sp macro="" textlink="">
      <xdr:nvSpPr>
        <xdr:cNvPr id="83" name="人件費該当値テキスト"/>
        <xdr:cNvSpPr txBox="1"/>
      </xdr:nvSpPr>
      <xdr:spPr>
        <a:xfrm>
          <a:off x="4686300" y="61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57,224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165089</xdr:rowOff>
    </xdr:from>
    <xdr:to>
      <xdr:col>5</xdr:col>
      <xdr:colOff>409575</xdr:colOff>
      <xdr:row>36</xdr:row>
      <xdr:rowOff>95239</xdr:rowOff>
    </xdr:to>
    <xdr:sp macro="" textlink="">
      <xdr:nvSpPr>
        <xdr:cNvPr id="84" name="円/楕円 83"/>
        <xdr:cNvSpPr/>
      </xdr:nvSpPr>
      <xdr:spPr>
        <a:xfrm>
          <a:off x="3746500" y="616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111766</xdr:rowOff>
    </xdr:from>
    <xdr:ext cx="534377" cy="259045"/>
    <xdr:sp macro="" textlink="">
      <xdr:nvSpPr>
        <xdr:cNvPr id="85" name="テキスト ボックス 84"/>
        <xdr:cNvSpPr txBox="1"/>
      </xdr:nvSpPr>
      <xdr:spPr>
        <a:xfrm>
          <a:off x="3530111" y="594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57,417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56406</xdr:rowOff>
    </xdr:from>
    <xdr:to>
      <xdr:col>4</xdr:col>
      <xdr:colOff>206375</xdr:colOff>
      <xdr:row>36</xdr:row>
      <xdr:rowOff>158006</xdr:rowOff>
    </xdr:to>
    <xdr:sp macro="" textlink="">
      <xdr:nvSpPr>
        <xdr:cNvPr id="86" name="円/楕円 85"/>
        <xdr:cNvSpPr/>
      </xdr:nvSpPr>
      <xdr:spPr>
        <a:xfrm>
          <a:off x="2857500" y="622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149133</xdr:rowOff>
    </xdr:from>
    <xdr:ext cx="534377" cy="259045"/>
    <xdr:sp macro="" textlink="">
      <xdr:nvSpPr>
        <xdr:cNvPr id="87" name="テキスト ボックス 86"/>
        <xdr:cNvSpPr txBox="1"/>
      </xdr:nvSpPr>
      <xdr:spPr>
        <a:xfrm>
          <a:off x="2641111" y="632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55,495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137461</xdr:rowOff>
    </xdr:from>
    <xdr:to>
      <xdr:col>3</xdr:col>
      <xdr:colOff>3175</xdr:colOff>
      <xdr:row>36</xdr:row>
      <xdr:rowOff>67611</xdr:rowOff>
    </xdr:to>
    <xdr:sp macro="" textlink="">
      <xdr:nvSpPr>
        <xdr:cNvPr id="88" name="円/楕円 87"/>
        <xdr:cNvSpPr/>
      </xdr:nvSpPr>
      <xdr:spPr>
        <a:xfrm>
          <a:off x="1968500" y="613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84138</xdr:rowOff>
    </xdr:from>
    <xdr:ext cx="534377" cy="259045"/>
    <xdr:sp macro="" textlink="">
      <xdr:nvSpPr>
        <xdr:cNvPr id="89" name="テキスト ボックス 88"/>
        <xdr:cNvSpPr txBox="1"/>
      </xdr:nvSpPr>
      <xdr:spPr>
        <a:xfrm>
          <a:off x="1752111" y="591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8825</xdr:rowOff>
    </xdr:from>
    <xdr:to>
      <xdr:col>1</xdr:col>
      <xdr:colOff>485775</xdr:colOff>
      <xdr:row>35</xdr:row>
      <xdr:rowOff>110425</xdr:rowOff>
    </xdr:to>
    <xdr:sp macro="" textlink="">
      <xdr:nvSpPr>
        <xdr:cNvPr id="90" name="円/楕円 89"/>
        <xdr:cNvSpPr/>
      </xdr:nvSpPr>
      <xdr:spPr>
        <a:xfrm>
          <a:off x="1079500" y="60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126952</xdr:rowOff>
    </xdr:from>
    <xdr:ext cx="534377" cy="259045"/>
    <xdr:sp macro="" textlink="">
      <xdr:nvSpPr>
        <xdr:cNvPr id="91" name="テキスト ボックス 90"/>
        <xdr:cNvSpPr txBox="1"/>
      </xdr:nvSpPr>
      <xdr:spPr>
        <a:xfrm>
          <a:off x="863111" y="578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112458</xdr:rowOff>
    </xdr:from>
    <xdr:to>
      <xdr:col>6</xdr:col>
      <xdr:colOff>510540</xdr:colOff>
      <xdr:row>58</xdr:row>
      <xdr:rowOff>140348</xdr:rowOff>
    </xdr:to>
    <xdr:cxnSp macro="">
      <xdr:nvCxnSpPr>
        <xdr:cNvPr id="116" name="直線コネクタ 115"/>
        <xdr:cNvCxnSpPr/>
      </xdr:nvCxnSpPr>
      <xdr:spPr>
        <a:xfrm flipV="1">
          <a:off x="4633595" y="8856408"/>
          <a:ext cx="1270" cy="1228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144175</xdr:rowOff>
    </xdr:from>
    <xdr:ext cx="534377" cy="259045"/>
    <xdr:sp macro="" textlink="">
      <xdr:nvSpPr>
        <xdr:cNvPr id="117" name="物件費最小値テキスト"/>
        <xdr:cNvSpPr txBox="1"/>
      </xdr:nvSpPr>
      <xdr:spPr>
        <a:xfrm>
          <a:off x="4686300" y="1008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31,983</a:t>
          </a:r>
          <a:endParaRPr kumimoji="1" lang="ja-JP" altLang="en-US" sz="1000" b="1">
            <a:latin typeface="ＭＳ Ｐゴシック"/>
          </a:endParaRPr>
        </a:p>
      </xdr:txBody>
    </xdr:sp>
    <xdr:clientData/>
  </xdr:oneCellAnchor>
  <xdr:twoCellAnchor>
    <xdr:from>
      <xdr:col>6</xdr:col>
      <xdr:colOff>422275</xdr:colOff>
      <xdr:row>58</xdr:row>
      <xdr:rowOff>140348</xdr:rowOff>
    </xdr:from>
    <xdr:to>
      <xdr:col>6</xdr:col>
      <xdr:colOff>600075</xdr:colOff>
      <xdr:row>58</xdr:row>
      <xdr:rowOff>140348</xdr:rowOff>
    </xdr:to>
    <xdr:cxnSp macro="">
      <xdr:nvCxnSpPr>
        <xdr:cNvPr id="118" name="直線コネクタ 117"/>
        <xdr:cNvCxnSpPr/>
      </xdr:nvCxnSpPr>
      <xdr:spPr>
        <a:xfrm>
          <a:off x="4546600" y="10084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59135</xdr:rowOff>
    </xdr:from>
    <xdr:ext cx="534377" cy="259045"/>
    <xdr:sp macro="" textlink="">
      <xdr:nvSpPr>
        <xdr:cNvPr id="119" name="物件費最大値テキスト"/>
        <xdr:cNvSpPr txBox="1"/>
      </xdr:nvSpPr>
      <xdr:spPr>
        <a:xfrm>
          <a:off x="4686300" y="863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64,215</a:t>
          </a:r>
          <a:endParaRPr kumimoji="1" lang="ja-JP" altLang="en-US" sz="1000" b="1">
            <a:latin typeface="ＭＳ Ｐゴシック"/>
          </a:endParaRPr>
        </a:p>
      </xdr:txBody>
    </xdr:sp>
    <xdr:clientData/>
  </xdr:oneCellAnchor>
  <xdr:twoCellAnchor>
    <xdr:from>
      <xdr:col>6</xdr:col>
      <xdr:colOff>422275</xdr:colOff>
      <xdr:row>51</xdr:row>
      <xdr:rowOff>112458</xdr:rowOff>
    </xdr:from>
    <xdr:to>
      <xdr:col>6</xdr:col>
      <xdr:colOff>600075</xdr:colOff>
      <xdr:row>51</xdr:row>
      <xdr:rowOff>112458</xdr:rowOff>
    </xdr:to>
    <xdr:cxnSp macro="">
      <xdr:nvCxnSpPr>
        <xdr:cNvPr id="120" name="直線コネクタ 119"/>
        <xdr:cNvCxnSpPr/>
      </xdr:nvCxnSpPr>
      <xdr:spPr>
        <a:xfrm>
          <a:off x="4546600" y="885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158636</xdr:rowOff>
    </xdr:from>
    <xdr:to>
      <xdr:col>6</xdr:col>
      <xdr:colOff>511175</xdr:colOff>
      <xdr:row>55</xdr:row>
      <xdr:rowOff>49822</xdr:rowOff>
    </xdr:to>
    <xdr:cxnSp macro="">
      <xdr:nvCxnSpPr>
        <xdr:cNvPr id="121" name="直線コネクタ 120"/>
        <xdr:cNvCxnSpPr/>
      </xdr:nvCxnSpPr>
      <xdr:spPr>
        <a:xfrm flipV="1">
          <a:off x="3797300" y="9416936"/>
          <a:ext cx="8382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2862</xdr:rowOff>
    </xdr:from>
    <xdr:ext cx="534377" cy="259045"/>
    <xdr:sp macro="" textlink="">
      <xdr:nvSpPr>
        <xdr:cNvPr id="122" name="物件費平均値テキスト"/>
        <xdr:cNvSpPr txBox="1"/>
      </xdr:nvSpPr>
      <xdr:spPr>
        <a:xfrm>
          <a:off x="4686300" y="9432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24435</xdr:rowOff>
    </xdr:from>
    <xdr:to>
      <xdr:col>6</xdr:col>
      <xdr:colOff>561975</xdr:colOff>
      <xdr:row>55</xdr:row>
      <xdr:rowOff>126035</xdr:rowOff>
    </xdr:to>
    <xdr:sp macro="" textlink="">
      <xdr:nvSpPr>
        <xdr:cNvPr id="123" name="フローチャート : 判断 122"/>
        <xdr:cNvSpPr/>
      </xdr:nvSpPr>
      <xdr:spPr>
        <a:xfrm>
          <a:off x="45847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49822</xdr:rowOff>
    </xdr:from>
    <xdr:to>
      <xdr:col>5</xdr:col>
      <xdr:colOff>358775</xdr:colOff>
      <xdr:row>55</xdr:row>
      <xdr:rowOff>113716</xdr:rowOff>
    </xdr:to>
    <xdr:cxnSp macro="">
      <xdr:nvCxnSpPr>
        <xdr:cNvPr id="124" name="直線コネクタ 123"/>
        <xdr:cNvCxnSpPr/>
      </xdr:nvCxnSpPr>
      <xdr:spPr>
        <a:xfrm flipV="1">
          <a:off x="2908300" y="9479572"/>
          <a:ext cx="889000" cy="6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71298</xdr:rowOff>
    </xdr:from>
    <xdr:to>
      <xdr:col>5</xdr:col>
      <xdr:colOff>409575</xdr:colOff>
      <xdr:row>56</xdr:row>
      <xdr:rowOff>1448</xdr:rowOff>
    </xdr:to>
    <xdr:sp macro="" textlink="">
      <xdr:nvSpPr>
        <xdr:cNvPr id="125" name="フローチャート : 判断 124"/>
        <xdr:cNvSpPr/>
      </xdr:nvSpPr>
      <xdr:spPr>
        <a:xfrm>
          <a:off x="3746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164025</xdr:rowOff>
    </xdr:from>
    <xdr:ext cx="534377" cy="259045"/>
    <xdr:sp macro="" textlink="">
      <xdr:nvSpPr>
        <xdr:cNvPr id="126" name="テキスト ボックス 125"/>
        <xdr:cNvSpPr txBox="1"/>
      </xdr:nvSpPr>
      <xdr:spPr>
        <a:xfrm>
          <a:off x="3530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78207</xdr:rowOff>
    </xdr:from>
    <xdr:to>
      <xdr:col>4</xdr:col>
      <xdr:colOff>155575</xdr:colOff>
      <xdr:row>55</xdr:row>
      <xdr:rowOff>113716</xdr:rowOff>
    </xdr:to>
    <xdr:cxnSp macro="">
      <xdr:nvCxnSpPr>
        <xdr:cNvPr id="127" name="直線コネクタ 126"/>
        <xdr:cNvCxnSpPr/>
      </xdr:nvCxnSpPr>
      <xdr:spPr>
        <a:xfrm>
          <a:off x="2019300" y="9507957"/>
          <a:ext cx="8890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22034</xdr:rowOff>
    </xdr:from>
    <xdr:to>
      <xdr:col>4</xdr:col>
      <xdr:colOff>206375</xdr:colOff>
      <xdr:row>56</xdr:row>
      <xdr:rowOff>123634</xdr:rowOff>
    </xdr:to>
    <xdr:sp macro="" textlink="">
      <xdr:nvSpPr>
        <xdr:cNvPr id="128" name="フローチャート : 判断 127"/>
        <xdr:cNvSpPr/>
      </xdr:nvSpPr>
      <xdr:spPr>
        <a:xfrm>
          <a:off x="2857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114761</xdr:rowOff>
    </xdr:from>
    <xdr:ext cx="534377" cy="259045"/>
    <xdr:sp macro="" textlink="">
      <xdr:nvSpPr>
        <xdr:cNvPr id="129" name="テキスト ボックス 128"/>
        <xdr:cNvSpPr txBox="1"/>
      </xdr:nvSpPr>
      <xdr:spPr>
        <a:xfrm>
          <a:off x="2641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42811</xdr:rowOff>
    </xdr:from>
    <xdr:to>
      <xdr:col>2</xdr:col>
      <xdr:colOff>638175</xdr:colOff>
      <xdr:row>55</xdr:row>
      <xdr:rowOff>78207</xdr:rowOff>
    </xdr:to>
    <xdr:cxnSp macro="">
      <xdr:nvCxnSpPr>
        <xdr:cNvPr id="130" name="直線コネクタ 129"/>
        <xdr:cNvCxnSpPr/>
      </xdr:nvCxnSpPr>
      <xdr:spPr>
        <a:xfrm>
          <a:off x="1130300" y="9472561"/>
          <a:ext cx="889000" cy="3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25806</xdr:rowOff>
    </xdr:from>
    <xdr:to>
      <xdr:col>3</xdr:col>
      <xdr:colOff>3175</xdr:colOff>
      <xdr:row>56</xdr:row>
      <xdr:rowOff>127406</xdr:rowOff>
    </xdr:to>
    <xdr:sp macro="" textlink="">
      <xdr:nvSpPr>
        <xdr:cNvPr id="131" name="フローチャート : 判断 130"/>
        <xdr:cNvSpPr/>
      </xdr:nvSpPr>
      <xdr:spPr>
        <a:xfrm>
          <a:off x="1968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118533</xdr:rowOff>
    </xdr:from>
    <xdr:ext cx="534377" cy="259045"/>
    <xdr:sp macro="" textlink="">
      <xdr:nvSpPr>
        <xdr:cNvPr id="132" name="テキスト ボックス 131"/>
        <xdr:cNvSpPr txBox="1"/>
      </xdr:nvSpPr>
      <xdr:spPr>
        <a:xfrm>
          <a:off x="1752111" y="97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169176</xdr:rowOff>
    </xdr:from>
    <xdr:to>
      <xdr:col>1</xdr:col>
      <xdr:colOff>485775</xdr:colOff>
      <xdr:row>56</xdr:row>
      <xdr:rowOff>99326</xdr:rowOff>
    </xdr:to>
    <xdr:sp macro="" textlink="">
      <xdr:nvSpPr>
        <xdr:cNvPr id="133" name="フローチャート : 判断 132"/>
        <xdr:cNvSpPr/>
      </xdr:nvSpPr>
      <xdr:spPr>
        <a:xfrm>
          <a:off x="1079500" y="95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90453</xdr:rowOff>
    </xdr:from>
    <xdr:ext cx="534377" cy="259045"/>
    <xdr:sp macro="" textlink="">
      <xdr:nvSpPr>
        <xdr:cNvPr id="134" name="テキスト ボックス 133"/>
        <xdr:cNvSpPr txBox="1"/>
      </xdr:nvSpPr>
      <xdr:spPr>
        <a:xfrm>
          <a:off x="863111" y="96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107836</xdr:rowOff>
    </xdr:from>
    <xdr:to>
      <xdr:col>6</xdr:col>
      <xdr:colOff>561975</xdr:colOff>
      <xdr:row>55</xdr:row>
      <xdr:rowOff>37986</xdr:rowOff>
    </xdr:to>
    <xdr:sp macro="" textlink="">
      <xdr:nvSpPr>
        <xdr:cNvPr id="140" name="円/楕円 139"/>
        <xdr:cNvSpPr/>
      </xdr:nvSpPr>
      <xdr:spPr>
        <a:xfrm>
          <a:off x="4584700" y="936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130713</xdr:rowOff>
    </xdr:from>
    <xdr:ext cx="534377" cy="259045"/>
    <xdr:sp macro="" textlink="">
      <xdr:nvSpPr>
        <xdr:cNvPr id="141" name="物件費該当値テキスト"/>
        <xdr:cNvSpPr txBox="1"/>
      </xdr:nvSpPr>
      <xdr:spPr>
        <a:xfrm>
          <a:off x="4686300" y="921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49,503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170472</xdr:rowOff>
    </xdr:from>
    <xdr:to>
      <xdr:col>5</xdr:col>
      <xdr:colOff>409575</xdr:colOff>
      <xdr:row>55</xdr:row>
      <xdr:rowOff>100622</xdr:rowOff>
    </xdr:to>
    <xdr:sp macro="" textlink="">
      <xdr:nvSpPr>
        <xdr:cNvPr id="142" name="円/楕円 141"/>
        <xdr:cNvSpPr/>
      </xdr:nvSpPr>
      <xdr:spPr>
        <a:xfrm>
          <a:off x="3746500" y="942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117149</xdr:rowOff>
    </xdr:from>
    <xdr:ext cx="534377" cy="259045"/>
    <xdr:sp macro="" textlink="">
      <xdr:nvSpPr>
        <xdr:cNvPr id="143" name="テキスト ボックス 142"/>
        <xdr:cNvSpPr txBox="1"/>
      </xdr:nvSpPr>
      <xdr:spPr>
        <a:xfrm>
          <a:off x="3530111" y="920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47,859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62916</xdr:rowOff>
    </xdr:from>
    <xdr:to>
      <xdr:col>4</xdr:col>
      <xdr:colOff>206375</xdr:colOff>
      <xdr:row>55</xdr:row>
      <xdr:rowOff>164516</xdr:rowOff>
    </xdr:to>
    <xdr:sp macro="" textlink="">
      <xdr:nvSpPr>
        <xdr:cNvPr id="144" name="円/楕円 143"/>
        <xdr:cNvSpPr/>
      </xdr:nvSpPr>
      <xdr:spPr>
        <a:xfrm>
          <a:off x="2857500" y="949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9593</xdr:rowOff>
    </xdr:from>
    <xdr:ext cx="534377" cy="259045"/>
    <xdr:sp macro="" textlink="">
      <xdr:nvSpPr>
        <xdr:cNvPr id="145" name="テキスト ボックス 144"/>
        <xdr:cNvSpPr txBox="1"/>
      </xdr:nvSpPr>
      <xdr:spPr>
        <a:xfrm>
          <a:off x="2641111" y="926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46,182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27407</xdr:rowOff>
    </xdr:from>
    <xdr:to>
      <xdr:col>3</xdr:col>
      <xdr:colOff>3175</xdr:colOff>
      <xdr:row>55</xdr:row>
      <xdr:rowOff>129007</xdr:rowOff>
    </xdr:to>
    <xdr:sp macro="" textlink="">
      <xdr:nvSpPr>
        <xdr:cNvPr id="146" name="円/楕円 145"/>
        <xdr:cNvSpPr/>
      </xdr:nvSpPr>
      <xdr:spPr>
        <a:xfrm>
          <a:off x="1968500" y="94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145534</xdr:rowOff>
    </xdr:from>
    <xdr:ext cx="534377" cy="259045"/>
    <xdr:sp macro="" textlink="">
      <xdr:nvSpPr>
        <xdr:cNvPr id="147" name="テキスト ボックス 146"/>
        <xdr:cNvSpPr txBox="1"/>
      </xdr:nvSpPr>
      <xdr:spPr>
        <a:xfrm>
          <a:off x="1752111" y="923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47,114</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163461</xdr:rowOff>
    </xdr:from>
    <xdr:to>
      <xdr:col>1</xdr:col>
      <xdr:colOff>485775</xdr:colOff>
      <xdr:row>55</xdr:row>
      <xdr:rowOff>93611</xdr:rowOff>
    </xdr:to>
    <xdr:sp macro="" textlink="">
      <xdr:nvSpPr>
        <xdr:cNvPr id="148" name="円/楕円 147"/>
        <xdr:cNvSpPr/>
      </xdr:nvSpPr>
      <xdr:spPr>
        <a:xfrm>
          <a:off x="1079500" y="942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110138</xdr:rowOff>
    </xdr:from>
    <xdr:ext cx="534377" cy="259045"/>
    <xdr:sp macro="" textlink="">
      <xdr:nvSpPr>
        <xdr:cNvPr id="149" name="テキスト ボックス 148"/>
        <xdr:cNvSpPr txBox="1"/>
      </xdr:nvSpPr>
      <xdr:spPr>
        <a:xfrm>
          <a:off x="863111" y="919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15799</xdr:rowOff>
    </xdr:from>
    <xdr:to>
      <xdr:col>6</xdr:col>
      <xdr:colOff>510540</xdr:colOff>
      <xdr:row>78</xdr:row>
      <xdr:rowOff>74777</xdr:rowOff>
    </xdr:to>
    <xdr:cxnSp macro="">
      <xdr:nvCxnSpPr>
        <xdr:cNvPr id="171" name="直線コネクタ 170"/>
        <xdr:cNvCxnSpPr/>
      </xdr:nvCxnSpPr>
      <xdr:spPr>
        <a:xfrm flipV="1">
          <a:off x="4633595" y="12017299"/>
          <a:ext cx="1270" cy="1430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78604</xdr:rowOff>
    </xdr:from>
    <xdr:ext cx="378565" cy="259045"/>
    <xdr:sp macro="" textlink="">
      <xdr:nvSpPr>
        <xdr:cNvPr id="172" name="維持補修費最小値テキスト"/>
        <xdr:cNvSpPr txBox="1"/>
      </xdr:nvSpPr>
      <xdr:spPr>
        <a:xfrm>
          <a:off x="4686300" y="1345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78</xdr:row>
      <xdr:rowOff>74777</xdr:rowOff>
    </xdr:from>
    <xdr:to>
      <xdr:col>6</xdr:col>
      <xdr:colOff>600075</xdr:colOff>
      <xdr:row>78</xdr:row>
      <xdr:rowOff>74777</xdr:rowOff>
    </xdr:to>
    <xdr:cxnSp macro="">
      <xdr:nvCxnSpPr>
        <xdr:cNvPr id="173" name="直線コネクタ 172"/>
        <xdr:cNvCxnSpPr/>
      </xdr:nvCxnSpPr>
      <xdr:spPr>
        <a:xfrm>
          <a:off x="4546600" y="1344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133926</xdr:rowOff>
    </xdr:from>
    <xdr:ext cx="534377" cy="259045"/>
    <xdr:sp macro="" textlink="">
      <xdr:nvSpPr>
        <xdr:cNvPr id="174" name="維持補修費最大値テキスト"/>
        <xdr:cNvSpPr txBox="1"/>
      </xdr:nvSpPr>
      <xdr:spPr>
        <a:xfrm>
          <a:off x="4686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16,355</a:t>
          </a:r>
          <a:endParaRPr kumimoji="1" lang="ja-JP" altLang="en-US" sz="1000" b="1">
            <a:latin typeface="ＭＳ Ｐゴシック"/>
          </a:endParaRPr>
        </a:p>
      </xdr:txBody>
    </xdr:sp>
    <xdr:clientData/>
  </xdr:oneCellAnchor>
  <xdr:twoCellAnchor>
    <xdr:from>
      <xdr:col>6</xdr:col>
      <xdr:colOff>422275</xdr:colOff>
      <xdr:row>70</xdr:row>
      <xdr:rowOff>15799</xdr:rowOff>
    </xdr:from>
    <xdr:to>
      <xdr:col>6</xdr:col>
      <xdr:colOff>600075</xdr:colOff>
      <xdr:row>70</xdr:row>
      <xdr:rowOff>15799</xdr:rowOff>
    </xdr:to>
    <xdr:cxnSp macro="">
      <xdr:nvCxnSpPr>
        <xdr:cNvPr id="175" name="直線コネクタ 174"/>
        <xdr:cNvCxnSpPr/>
      </xdr:nvCxnSpPr>
      <xdr:spPr>
        <a:xfrm>
          <a:off x="4546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37562</xdr:rowOff>
    </xdr:from>
    <xdr:to>
      <xdr:col>6</xdr:col>
      <xdr:colOff>511175</xdr:colOff>
      <xdr:row>77</xdr:row>
      <xdr:rowOff>48078</xdr:rowOff>
    </xdr:to>
    <xdr:cxnSp macro="">
      <xdr:nvCxnSpPr>
        <xdr:cNvPr id="176" name="直線コネクタ 175"/>
        <xdr:cNvCxnSpPr/>
      </xdr:nvCxnSpPr>
      <xdr:spPr>
        <a:xfrm flipV="1">
          <a:off x="3797300" y="13239212"/>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67063</xdr:rowOff>
    </xdr:from>
    <xdr:ext cx="469744" cy="259045"/>
    <xdr:sp macro="" textlink="">
      <xdr:nvSpPr>
        <xdr:cNvPr id="177" name="維持補修費平均値テキスト"/>
        <xdr:cNvSpPr txBox="1"/>
      </xdr:nvSpPr>
      <xdr:spPr>
        <a:xfrm>
          <a:off x="4686300" y="1292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44186</xdr:rowOff>
    </xdr:from>
    <xdr:to>
      <xdr:col>6</xdr:col>
      <xdr:colOff>561975</xdr:colOff>
      <xdr:row>76</xdr:row>
      <xdr:rowOff>145786</xdr:rowOff>
    </xdr:to>
    <xdr:sp macro="" textlink="">
      <xdr:nvSpPr>
        <xdr:cNvPr id="178" name="フローチャート : 判断 177"/>
        <xdr:cNvSpPr/>
      </xdr:nvSpPr>
      <xdr:spPr>
        <a:xfrm>
          <a:off x="4584700" y="1307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48078</xdr:rowOff>
    </xdr:from>
    <xdr:to>
      <xdr:col>5</xdr:col>
      <xdr:colOff>358775</xdr:colOff>
      <xdr:row>77</xdr:row>
      <xdr:rowOff>65450</xdr:rowOff>
    </xdr:to>
    <xdr:cxnSp macro="">
      <xdr:nvCxnSpPr>
        <xdr:cNvPr id="179" name="直線コネクタ 178"/>
        <xdr:cNvCxnSpPr/>
      </xdr:nvCxnSpPr>
      <xdr:spPr>
        <a:xfrm flipV="1">
          <a:off x="2908300" y="13249728"/>
          <a:ext cx="889000" cy="1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31201</xdr:rowOff>
    </xdr:from>
    <xdr:to>
      <xdr:col>5</xdr:col>
      <xdr:colOff>409575</xdr:colOff>
      <xdr:row>76</xdr:row>
      <xdr:rowOff>132801</xdr:rowOff>
    </xdr:to>
    <xdr:sp macro="" textlink="">
      <xdr:nvSpPr>
        <xdr:cNvPr id="180" name="フローチャート : 判断 179"/>
        <xdr:cNvSpPr/>
      </xdr:nvSpPr>
      <xdr:spPr>
        <a:xfrm>
          <a:off x="3746500" y="1306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149328</xdr:rowOff>
    </xdr:from>
    <xdr:ext cx="469744" cy="259045"/>
    <xdr:sp macro="" textlink="">
      <xdr:nvSpPr>
        <xdr:cNvPr id="181" name="テキスト ボックス 180"/>
        <xdr:cNvSpPr txBox="1"/>
      </xdr:nvSpPr>
      <xdr:spPr>
        <a:xfrm>
          <a:off x="3562427" y="1283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65450</xdr:rowOff>
    </xdr:from>
    <xdr:to>
      <xdr:col>4</xdr:col>
      <xdr:colOff>155575</xdr:colOff>
      <xdr:row>77</xdr:row>
      <xdr:rowOff>70388</xdr:rowOff>
    </xdr:to>
    <xdr:cxnSp macro="">
      <xdr:nvCxnSpPr>
        <xdr:cNvPr id="182" name="直線コネクタ 181"/>
        <xdr:cNvCxnSpPr/>
      </xdr:nvCxnSpPr>
      <xdr:spPr>
        <a:xfrm flipV="1">
          <a:off x="2019300" y="13267100"/>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54428</xdr:rowOff>
    </xdr:from>
    <xdr:to>
      <xdr:col>4</xdr:col>
      <xdr:colOff>206375</xdr:colOff>
      <xdr:row>76</xdr:row>
      <xdr:rowOff>156028</xdr:rowOff>
    </xdr:to>
    <xdr:sp macro="" textlink="">
      <xdr:nvSpPr>
        <xdr:cNvPr id="183" name="フローチャート : 判断 182"/>
        <xdr:cNvSpPr/>
      </xdr:nvSpPr>
      <xdr:spPr>
        <a:xfrm>
          <a:off x="2857500" y="1308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1104</xdr:rowOff>
    </xdr:from>
    <xdr:ext cx="469744" cy="259045"/>
    <xdr:sp macro="" textlink="">
      <xdr:nvSpPr>
        <xdr:cNvPr id="184" name="テキスト ボックス 183"/>
        <xdr:cNvSpPr txBox="1"/>
      </xdr:nvSpPr>
      <xdr:spPr>
        <a:xfrm>
          <a:off x="2673427" y="128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69200</xdr:rowOff>
    </xdr:from>
    <xdr:to>
      <xdr:col>2</xdr:col>
      <xdr:colOff>638175</xdr:colOff>
      <xdr:row>77</xdr:row>
      <xdr:rowOff>70388</xdr:rowOff>
    </xdr:to>
    <xdr:cxnSp macro="">
      <xdr:nvCxnSpPr>
        <xdr:cNvPr id="185" name="直線コネクタ 184"/>
        <xdr:cNvCxnSpPr/>
      </xdr:nvCxnSpPr>
      <xdr:spPr>
        <a:xfrm>
          <a:off x="1130300" y="13270850"/>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54611</xdr:rowOff>
    </xdr:from>
    <xdr:to>
      <xdr:col>3</xdr:col>
      <xdr:colOff>3175</xdr:colOff>
      <xdr:row>76</xdr:row>
      <xdr:rowOff>156211</xdr:rowOff>
    </xdr:to>
    <xdr:sp macro="" textlink="">
      <xdr:nvSpPr>
        <xdr:cNvPr id="186" name="フローチャート : 判断 185"/>
        <xdr:cNvSpPr/>
      </xdr:nvSpPr>
      <xdr:spPr>
        <a:xfrm>
          <a:off x="1968500" y="130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1287</xdr:rowOff>
    </xdr:from>
    <xdr:ext cx="469744" cy="259045"/>
    <xdr:sp macro="" textlink="">
      <xdr:nvSpPr>
        <xdr:cNvPr id="187" name="テキスト ボックス 186"/>
        <xdr:cNvSpPr txBox="1"/>
      </xdr:nvSpPr>
      <xdr:spPr>
        <a:xfrm>
          <a:off x="1784427" y="1286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29829</xdr:rowOff>
    </xdr:from>
    <xdr:to>
      <xdr:col>1</xdr:col>
      <xdr:colOff>485775</xdr:colOff>
      <xdr:row>76</xdr:row>
      <xdr:rowOff>131429</xdr:rowOff>
    </xdr:to>
    <xdr:sp macro="" textlink="">
      <xdr:nvSpPr>
        <xdr:cNvPr id="188" name="フローチャート : 判断 187"/>
        <xdr:cNvSpPr/>
      </xdr:nvSpPr>
      <xdr:spPr>
        <a:xfrm>
          <a:off x="1079500" y="1306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147957</xdr:rowOff>
    </xdr:from>
    <xdr:ext cx="469744" cy="259045"/>
    <xdr:sp macro="" textlink="">
      <xdr:nvSpPr>
        <xdr:cNvPr id="189" name="テキスト ボックス 188"/>
        <xdr:cNvSpPr txBox="1"/>
      </xdr:nvSpPr>
      <xdr:spPr>
        <a:xfrm>
          <a:off x="895427" y="1283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158212</xdr:rowOff>
    </xdr:from>
    <xdr:to>
      <xdr:col>6</xdr:col>
      <xdr:colOff>561975</xdr:colOff>
      <xdr:row>77</xdr:row>
      <xdr:rowOff>88362</xdr:rowOff>
    </xdr:to>
    <xdr:sp macro="" textlink="">
      <xdr:nvSpPr>
        <xdr:cNvPr id="195" name="円/楕円 194"/>
        <xdr:cNvSpPr/>
      </xdr:nvSpPr>
      <xdr:spPr>
        <a:xfrm>
          <a:off x="4584700" y="131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136639</xdr:rowOff>
    </xdr:from>
    <xdr:ext cx="469744" cy="259045"/>
    <xdr:sp macro="" textlink="">
      <xdr:nvSpPr>
        <xdr:cNvPr id="196" name="維持補修費該当値テキスト"/>
        <xdr:cNvSpPr txBox="1"/>
      </xdr:nvSpPr>
      <xdr:spPr>
        <a:xfrm>
          <a:off x="4686300" y="1316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168728</xdr:rowOff>
    </xdr:from>
    <xdr:to>
      <xdr:col>5</xdr:col>
      <xdr:colOff>409575</xdr:colOff>
      <xdr:row>77</xdr:row>
      <xdr:rowOff>98878</xdr:rowOff>
    </xdr:to>
    <xdr:sp macro="" textlink="">
      <xdr:nvSpPr>
        <xdr:cNvPr id="197" name="円/楕円 196"/>
        <xdr:cNvSpPr/>
      </xdr:nvSpPr>
      <xdr:spPr>
        <a:xfrm>
          <a:off x="3746500" y="1319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90005</xdr:rowOff>
    </xdr:from>
    <xdr:ext cx="469744" cy="259045"/>
    <xdr:sp macro="" textlink="">
      <xdr:nvSpPr>
        <xdr:cNvPr id="198" name="テキスト ボックス 197"/>
        <xdr:cNvSpPr txBox="1"/>
      </xdr:nvSpPr>
      <xdr:spPr>
        <a:xfrm>
          <a:off x="3562427" y="1329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14650</xdr:rowOff>
    </xdr:from>
    <xdr:to>
      <xdr:col>4</xdr:col>
      <xdr:colOff>206375</xdr:colOff>
      <xdr:row>77</xdr:row>
      <xdr:rowOff>116250</xdr:rowOff>
    </xdr:to>
    <xdr:sp macro="" textlink="">
      <xdr:nvSpPr>
        <xdr:cNvPr id="199" name="円/楕円 198"/>
        <xdr:cNvSpPr/>
      </xdr:nvSpPr>
      <xdr:spPr>
        <a:xfrm>
          <a:off x="2857500" y="132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107377</xdr:rowOff>
    </xdr:from>
    <xdr:ext cx="469744" cy="259045"/>
    <xdr:sp macro="" textlink="">
      <xdr:nvSpPr>
        <xdr:cNvPr id="200" name="テキスト ボックス 199"/>
        <xdr:cNvSpPr txBox="1"/>
      </xdr:nvSpPr>
      <xdr:spPr>
        <a:xfrm>
          <a:off x="2673427" y="1330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19588</xdr:rowOff>
    </xdr:from>
    <xdr:to>
      <xdr:col>3</xdr:col>
      <xdr:colOff>3175</xdr:colOff>
      <xdr:row>77</xdr:row>
      <xdr:rowOff>121188</xdr:rowOff>
    </xdr:to>
    <xdr:sp macro="" textlink="">
      <xdr:nvSpPr>
        <xdr:cNvPr id="201" name="円/楕円 200"/>
        <xdr:cNvSpPr/>
      </xdr:nvSpPr>
      <xdr:spPr>
        <a:xfrm>
          <a:off x="1968500" y="1322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112315</xdr:rowOff>
    </xdr:from>
    <xdr:ext cx="469744" cy="259045"/>
    <xdr:sp macro="" textlink="">
      <xdr:nvSpPr>
        <xdr:cNvPr id="202" name="テキスト ボックス 201"/>
        <xdr:cNvSpPr txBox="1"/>
      </xdr:nvSpPr>
      <xdr:spPr>
        <a:xfrm>
          <a:off x="1784427" y="1331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18400</xdr:rowOff>
    </xdr:from>
    <xdr:to>
      <xdr:col>1</xdr:col>
      <xdr:colOff>485775</xdr:colOff>
      <xdr:row>77</xdr:row>
      <xdr:rowOff>120000</xdr:rowOff>
    </xdr:to>
    <xdr:sp macro="" textlink="">
      <xdr:nvSpPr>
        <xdr:cNvPr id="203" name="円/楕円 202"/>
        <xdr:cNvSpPr/>
      </xdr:nvSpPr>
      <xdr:spPr>
        <a:xfrm>
          <a:off x="1079500" y="1322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111127</xdr:rowOff>
    </xdr:from>
    <xdr:ext cx="469744" cy="259045"/>
    <xdr:sp macro="" textlink="">
      <xdr:nvSpPr>
        <xdr:cNvPr id="204" name="テキスト ボックス 203"/>
        <xdr:cNvSpPr txBox="1"/>
      </xdr:nvSpPr>
      <xdr:spPr>
        <a:xfrm>
          <a:off x="895427" y="1331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69,067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17445</xdr:rowOff>
    </xdr:from>
    <xdr:to>
      <xdr:col>6</xdr:col>
      <xdr:colOff>510540</xdr:colOff>
      <xdr:row>98</xdr:row>
      <xdr:rowOff>81429</xdr:rowOff>
    </xdr:to>
    <xdr:cxnSp macro="">
      <xdr:nvCxnSpPr>
        <xdr:cNvPr id="227" name="直線コネクタ 226"/>
        <xdr:cNvCxnSpPr/>
      </xdr:nvCxnSpPr>
      <xdr:spPr>
        <a:xfrm flipV="1">
          <a:off x="4633595" y="15447945"/>
          <a:ext cx="1270" cy="14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85256</xdr:rowOff>
    </xdr:from>
    <xdr:ext cx="534377" cy="259045"/>
    <xdr:sp macro="" textlink="">
      <xdr:nvSpPr>
        <xdr:cNvPr id="228" name="扶助費最小値テキスト"/>
        <xdr:cNvSpPr txBox="1"/>
      </xdr:nvSpPr>
      <xdr:spPr>
        <a:xfrm>
          <a:off x="4686300" y="168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62,549</a:t>
          </a:r>
          <a:endParaRPr kumimoji="1" lang="ja-JP" altLang="en-US" sz="1000" b="1">
            <a:latin typeface="ＭＳ Ｐゴシック"/>
          </a:endParaRPr>
        </a:p>
      </xdr:txBody>
    </xdr:sp>
    <xdr:clientData/>
  </xdr:oneCellAnchor>
  <xdr:twoCellAnchor>
    <xdr:from>
      <xdr:col>6</xdr:col>
      <xdr:colOff>422275</xdr:colOff>
      <xdr:row>98</xdr:row>
      <xdr:rowOff>81429</xdr:rowOff>
    </xdr:from>
    <xdr:to>
      <xdr:col>6</xdr:col>
      <xdr:colOff>600075</xdr:colOff>
      <xdr:row>98</xdr:row>
      <xdr:rowOff>81429</xdr:rowOff>
    </xdr:to>
    <xdr:cxnSp macro="">
      <xdr:nvCxnSpPr>
        <xdr:cNvPr id="229" name="直線コネクタ 228"/>
        <xdr:cNvCxnSpPr/>
      </xdr:nvCxnSpPr>
      <xdr:spPr>
        <a:xfrm>
          <a:off x="4546600" y="16883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135572</xdr:rowOff>
    </xdr:from>
    <xdr:ext cx="599010" cy="259045"/>
    <xdr:sp macro="" textlink="">
      <xdr:nvSpPr>
        <xdr:cNvPr id="230" name="扶助費最大値テキスト"/>
        <xdr:cNvSpPr txBox="1"/>
      </xdr:nvSpPr>
      <xdr:spPr>
        <a:xfrm>
          <a:off x="4686300" y="1522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125,348</a:t>
          </a:r>
          <a:endParaRPr kumimoji="1" lang="ja-JP" altLang="en-US" sz="1000" b="1">
            <a:latin typeface="ＭＳ Ｐゴシック"/>
          </a:endParaRPr>
        </a:p>
      </xdr:txBody>
    </xdr:sp>
    <xdr:clientData/>
  </xdr:oneCellAnchor>
  <xdr:twoCellAnchor>
    <xdr:from>
      <xdr:col>6</xdr:col>
      <xdr:colOff>422275</xdr:colOff>
      <xdr:row>90</xdr:row>
      <xdr:rowOff>17445</xdr:rowOff>
    </xdr:from>
    <xdr:to>
      <xdr:col>6</xdr:col>
      <xdr:colOff>600075</xdr:colOff>
      <xdr:row>90</xdr:row>
      <xdr:rowOff>17445</xdr:rowOff>
    </xdr:to>
    <xdr:cxnSp macro="">
      <xdr:nvCxnSpPr>
        <xdr:cNvPr id="231" name="直線コネクタ 230"/>
        <xdr:cNvCxnSpPr/>
      </xdr:nvCxnSpPr>
      <xdr:spPr>
        <a:xfrm>
          <a:off x="4546600" y="1544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85224</xdr:rowOff>
    </xdr:from>
    <xdr:to>
      <xdr:col>6</xdr:col>
      <xdr:colOff>511175</xdr:colOff>
      <xdr:row>96</xdr:row>
      <xdr:rowOff>129070</xdr:rowOff>
    </xdr:to>
    <xdr:cxnSp macro="">
      <xdr:nvCxnSpPr>
        <xdr:cNvPr id="232" name="直線コネクタ 231"/>
        <xdr:cNvCxnSpPr/>
      </xdr:nvCxnSpPr>
      <xdr:spPr>
        <a:xfrm flipV="1">
          <a:off x="3797300" y="16544424"/>
          <a:ext cx="838200" cy="4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167693</xdr:rowOff>
    </xdr:from>
    <xdr:ext cx="534377" cy="259045"/>
    <xdr:sp macro="" textlink="">
      <xdr:nvSpPr>
        <xdr:cNvPr id="233" name="扶助費平均値テキスト"/>
        <xdr:cNvSpPr txBox="1"/>
      </xdr:nvSpPr>
      <xdr:spPr>
        <a:xfrm>
          <a:off x="4686300" y="16112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144816</xdr:rowOff>
    </xdr:from>
    <xdr:to>
      <xdr:col>6</xdr:col>
      <xdr:colOff>561975</xdr:colOff>
      <xdr:row>95</xdr:row>
      <xdr:rowOff>74966</xdr:rowOff>
    </xdr:to>
    <xdr:sp macro="" textlink="">
      <xdr:nvSpPr>
        <xdr:cNvPr id="234" name="フローチャート : 判断 233"/>
        <xdr:cNvSpPr/>
      </xdr:nvSpPr>
      <xdr:spPr>
        <a:xfrm>
          <a:off x="4584700" y="1626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129070</xdr:rowOff>
    </xdr:from>
    <xdr:to>
      <xdr:col>5</xdr:col>
      <xdr:colOff>358775</xdr:colOff>
      <xdr:row>97</xdr:row>
      <xdr:rowOff>70732</xdr:rowOff>
    </xdr:to>
    <xdr:cxnSp macro="">
      <xdr:nvCxnSpPr>
        <xdr:cNvPr id="235" name="直線コネクタ 234"/>
        <xdr:cNvCxnSpPr/>
      </xdr:nvCxnSpPr>
      <xdr:spPr>
        <a:xfrm flipV="1">
          <a:off x="2908300" y="16588270"/>
          <a:ext cx="889000" cy="11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51730</xdr:rowOff>
    </xdr:from>
    <xdr:to>
      <xdr:col>5</xdr:col>
      <xdr:colOff>409575</xdr:colOff>
      <xdr:row>95</xdr:row>
      <xdr:rowOff>153330</xdr:rowOff>
    </xdr:to>
    <xdr:sp macro="" textlink="">
      <xdr:nvSpPr>
        <xdr:cNvPr id="236" name="フローチャート : 判断 235"/>
        <xdr:cNvSpPr/>
      </xdr:nvSpPr>
      <xdr:spPr>
        <a:xfrm>
          <a:off x="3746500" y="1633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169857</xdr:rowOff>
    </xdr:from>
    <xdr:ext cx="534377" cy="259045"/>
    <xdr:sp macro="" textlink="">
      <xdr:nvSpPr>
        <xdr:cNvPr id="237" name="テキスト ボックス 236"/>
        <xdr:cNvSpPr txBox="1"/>
      </xdr:nvSpPr>
      <xdr:spPr>
        <a:xfrm>
          <a:off x="3530111" y="1611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70732</xdr:rowOff>
    </xdr:from>
    <xdr:to>
      <xdr:col>4</xdr:col>
      <xdr:colOff>155575</xdr:colOff>
      <xdr:row>97</xdr:row>
      <xdr:rowOff>115377</xdr:rowOff>
    </xdr:to>
    <xdr:cxnSp macro="">
      <xdr:nvCxnSpPr>
        <xdr:cNvPr id="238" name="直線コネクタ 237"/>
        <xdr:cNvCxnSpPr/>
      </xdr:nvCxnSpPr>
      <xdr:spPr>
        <a:xfrm flipV="1">
          <a:off x="2019300" y="16701382"/>
          <a:ext cx="889000" cy="4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168041</xdr:rowOff>
    </xdr:from>
    <xdr:to>
      <xdr:col>4</xdr:col>
      <xdr:colOff>206375</xdr:colOff>
      <xdr:row>96</xdr:row>
      <xdr:rowOff>98191</xdr:rowOff>
    </xdr:to>
    <xdr:sp macro="" textlink="">
      <xdr:nvSpPr>
        <xdr:cNvPr id="239" name="フローチャート : 判断 238"/>
        <xdr:cNvSpPr/>
      </xdr:nvSpPr>
      <xdr:spPr>
        <a:xfrm>
          <a:off x="2857500" y="1645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114718</xdr:rowOff>
    </xdr:from>
    <xdr:ext cx="534377" cy="259045"/>
    <xdr:sp macro="" textlink="">
      <xdr:nvSpPr>
        <xdr:cNvPr id="240" name="テキスト ボックス 239"/>
        <xdr:cNvSpPr txBox="1"/>
      </xdr:nvSpPr>
      <xdr:spPr>
        <a:xfrm>
          <a:off x="2641111" y="1623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111444</xdr:rowOff>
    </xdr:from>
    <xdr:to>
      <xdr:col>2</xdr:col>
      <xdr:colOff>638175</xdr:colOff>
      <xdr:row>97</xdr:row>
      <xdr:rowOff>115377</xdr:rowOff>
    </xdr:to>
    <xdr:cxnSp macro="">
      <xdr:nvCxnSpPr>
        <xdr:cNvPr id="241" name="直線コネクタ 240"/>
        <xdr:cNvCxnSpPr/>
      </xdr:nvCxnSpPr>
      <xdr:spPr>
        <a:xfrm>
          <a:off x="1130300" y="16742094"/>
          <a:ext cx="8890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33350</xdr:rowOff>
    </xdr:from>
    <xdr:to>
      <xdr:col>3</xdr:col>
      <xdr:colOff>3175</xdr:colOff>
      <xdr:row>96</xdr:row>
      <xdr:rowOff>134950</xdr:rowOff>
    </xdr:to>
    <xdr:sp macro="" textlink="">
      <xdr:nvSpPr>
        <xdr:cNvPr id="242" name="フローチャート : 判断 241"/>
        <xdr:cNvSpPr/>
      </xdr:nvSpPr>
      <xdr:spPr>
        <a:xfrm>
          <a:off x="1968500" y="164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151477</xdr:rowOff>
    </xdr:from>
    <xdr:ext cx="534377" cy="259045"/>
    <xdr:sp macro="" textlink="">
      <xdr:nvSpPr>
        <xdr:cNvPr id="243" name="テキスト ボックス 242"/>
        <xdr:cNvSpPr txBox="1"/>
      </xdr:nvSpPr>
      <xdr:spPr>
        <a:xfrm>
          <a:off x="1752111" y="162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31133</xdr:rowOff>
    </xdr:from>
    <xdr:to>
      <xdr:col>1</xdr:col>
      <xdr:colOff>485775</xdr:colOff>
      <xdr:row>96</xdr:row>
      <xdr:rowOff>132733</xdr:rowOff>
    </xdr:to>
    <xdr:sp macro="" textlink="">
      <xdr:nvSpPr>
        <xdr:cNvPr id="244" name="フローチャート : 判断 243"/>
        <xdr:cNvSpPr/>
      </xdr:nvSpPr>
      <xdr:spPr>
        <a:xfrm>
          <a:off x="1079500" y="164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149260</xdr:rowOff>
    </xdr:from>
    <xdr:ext cx="534377" cy="259045"/>
    <xdr:sp macro="" textlink="">
      <xdr:nvSpPr>
        <xdr:cNvPr id="245" name="テキスト ボックス 244"/>
        <xdr:cNvSpPr txBox="1"/>
      </xdr:nvSpPr>
      <xdr:spPr>
        <a:xfrm>
          <a:off x="863111" y="162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34424</xdr:rowOff>
    </xdr:from>
    <xdr:to>
      <xdr:col>6</xdr:col>
      <xdr:colOff>561975</xdr:colOff>
      <xdr:row>96</xdr:row>
      <xdr:rowOff>136024</xdr:rowOff>
    </xdr:to>
    <xdr:sp macro="" textlink="">
      <xdr:nvSpPr>
        <xdr:cNvPr id="251" name="円/楕円 250"/>
        <xdr:cNvSpPr/>
      </xdr:nvSpPr>
      <xdr:spPr>
        <a:xfrm>
          <a:off x="4584700" y="1649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12851</xdr:rowOff>
    </xdr:from>
    <xdr:ext cx="534377" cy="259045"/>
    <xdr:sp macro="" textlink="">
      <xdr:nvSpPr>
        <xdr:cNvPr id="252" name="扶助費該当値テキスト"/>
        <xdr:cNvSpPr txBox="1"/>
      </xdr:nvSpPr>
      <xdr:spPr>
        <a:xfrm>
          <a:off x="4686300" y="1647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77,383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78270</xdr:rowOff>
    </xdr:from>
    <xdr:to>
      <xdr:col>5</xdr:col>
      <xdr:colOff>409575</xdr:colOff>
      <xdr:row>97</xdr:row>
      <xdr:rowOff>8420</xdr:rowOff>
    </xdr:to>
    <xdr:sp macro="" textlink="">
      <xdr:nvSpPr>
        <xdr:cNvPr id="253" name="円/楕円 252"/>
        <xdr:cNvSpPr/>
      </xdr:nvSpPr>
      <xdr:spPr>
        <a:xfrm>
          <a:off x="3746500" y="165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170997</xdr:rowOff>
    </xdr:from>
    <xdr:ext cx="534377" cy="259045"/>
    <xdr:sp macro="" textlink="">
      <xdr:nvSpPr>
        <xdr:cNvPr id="254" name="テキスト ボックス 253"/>
        <xdr:cNvSpPr txBox="1"/>
      </xdr:nvSpPr>
      <xdr:spPr>
        <a:xfrm>
          <a:off x="3530111" y="1663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75,465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19932</xdr:rowOff>
    </xdr:from>
    <xdr:to>
      <xdr:col>4</xdr:col>
      <xdr:colOff>206375</xdr:colOff>
      <xdr:row>97</xdr:row>
      <xdr:rowOff>121532</xdr:rowOff>
    </xdr:to>
    <xdr:sp macro="" textlink="">
      <xdr:nvSpPr>
        <xdr:cNvPr id="255" name="円/楕円 254"/>
        <xdr:cNvSpPr/>
      </xdr:nvSpPr>
      <xdr:spPr>
        <a:xfrm>
          <a:off x="2857500" y="166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112659</xdr:rowOff>
    </xdr:from>
    <xdr:ext cx="534377" cy="259045"/>
    <xdr:sp macro="" textlink="">
      <xdr:nvSpPr>
        <xdr:cNvPr id="256" name="テキスト ボックス 255"/>
        <xdr:cNvSpPr txBox="1"/>
      </xdr:nvSpPr>
      <xdr:spPr>
        <a:xfrm>
          <a:off x="2641111" y="1674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70,517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64577</xdr:rowOff>
    </xdr:from>
    <xdr:to>
      <xdr:col>3</xdr:col>
      <xdr:colOff>3175</xdr:colOff>
      <xdr:row>97</xdr:row>
      <xdr:rowOff>166177</xdr:rowOff>
    </xdr:to>
    <xdr:sp macro="" textlink="">
      <xdr:nvSpPr>
        <xdr:cNvPr id="257" name="円/楕円 256"/>
        <xdr:cNvSpPr/>
      </xdr:nvSpPr>
      <xdr:spPr>
        <a:xfrm>
          <a:off x="1968500" y="1669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157304</xdr:rowOff>
    </xdr:from>
    <xdr:ext cx="534377" cy="259045"/>
    <xdr:sp macro="" textlink="">
      <xdr:nvSpPr>
        <xdr:cNvPr id="258" name="テキスト ボックス 257"/>
        <xdr:cNvSpPr txBox="1"/>
      </xdr:nvSpPr>
      <xdr:spPr>
        <a:xfrm>
          <a:off x="1752111" y="167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68,564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60644</xdr:rowOff>
    </xdr:from>
    <xdr:to>
      <xdr:col>1</xdr:col>
      <xdr:colOff>485775</xdr:colOff>
      <xdr:row>97</xdr:row>
      <xdr:rowOff>162244</xdr:rowOff>
    </xdr:to>
    <xdr:sp macro="" textlink="">
      <xdr:nvSpPr>
        <xdr:cNvPr id="259" name="円/楕円 258"/>
        <xdr:cNvSpPr/>
      </xdr:nvSpPr>
      <xdr:spPr>
        <a:xfrm>
          <a:off x="1079500" y="1669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153371</xdr:rowOff>
    </xdr:from>
    <xdr:ext cx="534377" cy="259045"/>
    <xdr:sp macro="" textlink="">
      <xdr:nvSpPr>
        <xdr:cNvPr id="260" name="テキスト ボックス 259"/>
        <xdr:cNvSpPr txBox="1"/>
      </xdr:nvSpPr>
      <xdr:spPr>
        <a:xfrm>
          <a:off x="863111" y="167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34487</xdr:rowOff>
    </xdr:from>
    <xdr:to>
      <xdr:col>15</xdr:col>
      <xdr:colOff>180340</xdr:colOff>
      <xdr:row>37</xdr:row>
      <xdr:rowOff>143186</xdr:rowOff>
    </xdr:to>
    <xdr:cxnSp macro="">
      <xdr:nvCxnSpPr>
        <xdr:cNvPr id="284" name="直線コネクタ 283"/>
        <xdr:cNvCxnSpPr/>
      </xdr:nvCxnSpPr>
      <xdr:spPr>
        <a:xfrm flipV="1">
          <a:off x="10475595" y="5349437"/>
          <a:ext cx="1270" cy="113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147013</xdr:rowOff>
    </xdr:from>
    <xdr:ext cx="534377" cy="259045"/>
    <xdr:sp macro="" textlink="">
      <xdr:nvSpPr>
        <xdr:cNvPr id="285" name="補助費等最小値テキスト"/>
        <xdr:cNvSpPr txBox="1"/>
      </xdr:nvSpPr>
      <xdr:spPr>
        <a:xfrm>
          <a:off x="10528300" y="64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12,817</a:t>
          </a:r>
          <a:endParaRPr kumimoji="1" lang="ja-JP" altLang="en-US" sz="1000" b="1">
            <a:latin typeface="ＭＳ Ｐゴシック"/>
          </a:endParaRPr>
        </a:p>
      </xdr:txBody>
    </xdr:sp>
    <xdr:clientData/>
  </xdr:oneCellAnchor>
  <xdr:twoCellAnchor>
    <xdr:from>
      <xdr:col>15</xdr:col>
      <xdr:colOff>92075</xdr:colOff>
      <xdr:row>37</xdr:row>
      <xdr:rowOff>143186</xdr:rowOff>
    </xdr:from>
    <xdr:to>
      <xdr:col>15</xdr:col>
      <xdr:colOff>269875</xdr:colOff>
      <xdr:row>37</xdr:row>
      <xdr:rowOff>143186</xdr:rowOff>
    </xdr:to>
    <xdr:cxnSp macro="">
      <xdr:nvCxnSpPr>
        <xdr:cNvPr id="286" name="直線コネクタ 285"/>
        <xdr:cNvCxnSpPr/>
      </xdr:nvCxnSpPr>
      <xdr:spPr>
        <a:xfrm>
          <a:off x="10388600" y="648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152614</xdr:rowOff>
    </xdr:from>
    <xdr:ext cx="534377" cy="259045"/>
    <xdr:sp macro="" textlink="">
      <xdr:nvSpPr>
        <xdr:cNvPr id="287" name="補助費等最大値テキスト"/>
        <xdr:cNvSpPr txBox="1"/>
      </xdr:nvSpPr>
      <xdr:spPr>
        <a:xfrm>
          <a:off x="10528300" y="512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72,523</a:t>
          </a:r>
          <a:endParaRPr kumimoji="1" lang="ja-JP" altLang="en-US" sz="1000" b="1">
            <a:latin typeface="ＭＳ Ｐゴシック"/>
          </a:endParaRPr>
        </a:p>
      </xdr:txBody>
    </xdr:sp>
    <xdr:clientData/>
  </xdr:oneCellAnchor>
  <xdr:twoCellAnchor>
    <xdr:from>
      <xdr:col>15</xdr:col>
      <xdr:colOff>92075</xdr:colOff>
      <xdr:row>31</xdr:row>
      <xdr:rowOff>34487</xdr:rowOff>
    </xdr:from>
    <xdr:to>
      <xdr:col>15</xdr:col>
      <xdr:colOff>269875</xdr:colOff>
      <xdr:row>31</xdr:row>
      <xdr:rowOff>34487</xdr:rowOff>
    </xdr:to>
    <xdr:cxnSp macro="">
      <xdr:nvCxnSpPr>
        <xdr:cNvPr id="288" name="直線コネクタ 287"/>
        <xdr:cNvCxnSpPr/>
      </xdr:nvCxnSpPr>
      <xdr:spPr>
        <a:xfrm>
          <a:off x="10388600" y="534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33096</xdr:rowOff>
    </xdr:from>
    <xdr:to>
      <xdr:col>15</xdr:col>
      <xdr:colOff>180975</xdr:colOff>
      <xdr:row>35</xdr:row>
      <xdr:rowOff>102629</xdr:rowOff>
    </xdr:to>
    <xdr:cxnSp macro="">
      <xdr:nvCxnSpPr>
        <xdr:cNvPr id="289" name="直線コネクタ 288"/>
        <xdr:cNvCxnSpPr/>
      </xdr:nvCxnSpPr>
      <xdr:spPr>
        <a:xfrm flipV="1">
          <a:off x="9639300" y="6033846"/>
          <a:ext cx="838200" cy="6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69956</xdr:rowOff>
    </xdr:from>
    <xdr:ext cx="534377" cy="259045"/>
    <xdr:sp macro="" textlink="">
      <xdr:nvSpPr>
        <xdr:cNvPr id="290" name="補助費等平均値テキスト"/>
        <xdr:cNvSpPr txBox="1"/>
      </xdr:nvSpPr>
      <xdr:spPr>
        <a:xfrm>
          <a:off x="10528300" y="6070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91529</xdr:rowOff>
    </xdr:from>
    <xdr:to>
      <xdr:col>15</xdr:col>
      <xdr:colOff>231775</xdr:colOff>
      <xdr:row>36</xdr:row>
      <xdr:rowOff>21679</xdr:rowOff>
    </xdr:to>
    <xdr:sp macro="" textlink="">
      <xdr:nvSpPr>
        <xdr:cNvPr id="291" name="フローチャート : 判断 290"/>
        <xdr:cNvSpPr/>
      </xdr:nvSpPr>
      <xdr:spPr>
        <a:xfrm>
          <a:off x="104267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84207</xdr:rowOff>
    </xdr:from>
    <xdr:to>
      <xdr:col>14</xdr:col>
      <xdr:colOff>28575</xdr:colOff>
      <xdr:row>35</xdr:row>
      <xdr:rowOff>102629</xdr:rowOff>
    </xdr:to>
    <xdr:cxnSp macro="">
      <xdr:nvCxnSpPr>
        <xdr:cNvPr id="292" name="直線コネクタ 291"/>
        <xdr:cNvCxnSpPr/>
      </xdr:nvCxnSpPr>
      <xdr:spPr>
        <a:xfrm>
          <a:off x="8750300" y="6084957"/>
          <a:ext cx="889000" cy="1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140164</xdr:rowOff>
    </xdr:from>
    <xdr:to>
      <xdr:col>14</xdr:col>
      <xdr:colOff>79375</xdr:colOff>
      <xdr:row>36</xdr:row>
      <xdr:rowOff>70314</xdr:rowOff>
    </xdr:to>
    <xdr:sp macro="" textlink="">
      <xdr:nvSpPr>
        <xdr:cNvPr id="293" name="フローチャート : 判断 292"/>
        <xdr:cNvSpPr/>
      </xdr:nvSpPr>
      <xdr:spPr>
        <a:xfrm>
          <a:off x="9588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61441</xdr:rowOff>
    </xdr:from>
    <xdr:ext cx="534377" cy="259045"/>
    <xdr:sp macro="" textlink="">
      <xdr:nvSpPr>
        <xdr:cNvPr id="294" name="テキスト ボックス 293"/>
        <xdr:cNvSpPr txBox="1"/>
      </xdr:nvSpPr>
      <xdr:spPr>
        <a:xfrm>
          <a:off x="9372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73311</xdr:rowOff>
    </xdr:from>
    <xdr:to>
      <xdr:col>12</xdr:col>
      <xdr:colOff>511175</xdr:colOff>
      <xdr:row>35</xdr:row>
      <xdr:rowOff>84207</xdr:rowOff>
    </xdr:to>
    <xdr:cxnSp macro="">
      <xdr:nvCxnSpPr>
        <xdr:cNvPr id="295" name="直線コネクタ 294"/>
        <xdr:cNvCxnSpPr/>
      </xdr:nvCxnSpPr>
      <xdr:spPr>
        <a:xfrm>
          <a:off x="7861300" y="6074061"/>
          <a:ext cx="8890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98292</xdr:rowOff>
    </xdr:from>
    <xdr:to>
      <xdr:col>12</xdr:col>
      <xdr:colOff>561975</xdr:colOff>
      <xdr:row>36</xdr:row>
      <xdr:rowOff>28442</xdr:rowOff>
    </xdr:to>
    <xdr:sp macro="" textlink="">
      <xdr:nvSpPr>
        <xdr:cNvPr id="296" name="フローチャート : 判断 295"/>
        <xdr:cNvSpPr/>
      </xdr:nvSpPr>
      <xdr:spPr>
        <a:xfrm>
          <a:off x="8699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19569</xdr:rowOff>
    </xdr:from>
    <xdr:ext cx="534377" cy="259045"/>
    <xdr:sp macro="" textlink="">
      <xdr:nvSpPr>
        <xdr:cNvPr id="297" name="テキスト ボックス 296"/>
        <xdr:cNvSpPr txBox="1"/>
      </xdr:nvSpPr>
      <xdr:spPr>
        <a:xfrm>
          <a:off x="8483111" y="61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43040</xdr:rowOff>
    </xdr:from>
    <xdr:to>
      <xdr:col>11</xdr:col>
      <xdr:colOff>307975</xdr:colOff>
      <xdr:row>35</xdr:row>
      <xdr:rowOff>73311</xdr:rowOff>
    </xdr:to>
    <xdr:cxnSp macro="">
      <xdr:nvCxnSpPr>
        <xdr:cNvPr id="298" name="直線コネクタ 297"/>
        <xdr:cNvCxnSpPr/>
      </xdr:nvCxnSpPr>
      <xdr:spPr>
        <a:xfrm>
          <a:off x="6972300" y="6043790"/>
          <a:ext cx="889000" cy="3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158814</xdr:rowOff>
    </xdr:from>
    <xdr:to>
      <xdr:col>11</xdr:col>
      <xdr:colOff>358775</xdr:colOff>
      <xdr:row>36</xdr:row>
      <xdr:rowOff>88964</xdr:rowOff>
    </xdr:to>
    <xdr:sp macro="" textlink="">
      <xdr:nvSpPr>
        <xdr:cNvPr id="299" name="フローチャート : 判断 298"/>
        <xdr:cNvSpPr/>
      </xdr:nvSpPr>
      <xdr:spPr>
        <a:xfrm>
          <a:off x="7810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80091</xdr:rowOff>
    </xdr:from>
    <xdr:ext cx="534377" cy="259045"/>
    <xdr:sp macro="" textlink="">
      <xdr:nvSpPr>
        <xdr:cNvPr id="300" name="テキスト ボックス 299"/>
        <xdr:cNvSpPr txBox="1"/>
      </xdr:nvSpPr>
      <xdr:spPr>
        <a:xfrm>
          <a:off x="7594111" y="625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31921</xdr:rowOff>
    </xdr:from>
    <xdr:to>
      <xdr:col>10</xdr:col>
      <xdr:colOff>155575</xdr:colOff>
      <xdr:row>36</xdr:row>
      <xdr:rowOff>133521</xdr:rowOff>
    </xdr:to>
    <xdr:sp macro="" textlink="">
      <xdr:nvSpPr>
        <xdr:cNvPr id="301" name="フローチャート : 判断 300"/>
        <xdr:cNvSpPr/>
      </xdr:nvSpPr>
      <xdr:spPr>
        <a:xfrm>
          <a:off x="6921500" y="620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124648</xdr:rowOff>
    </xdr:from>
    <xdr:ext cx="534377" cy="259045"/>
    <xdr:sp macro="" textlink="">
      <xdr:nvSpPr>
        <xdr:cNvPr id="302" name="テキスト ボックス 301"/>
        <xdr:cNvSpPr txBox="1"/>
      </xdr:nvSpPr>
      <xdr:spPr>
        <a:xfrm>
          <a:off x="6705111" y="629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153746</xdr:rowOff>
    </xdr:from>
    <xdr:to>
      <xdr:col>15</xdr:col>
      <xdr:colOff>231775</xdr:colOff>
      <xdr:row>35</xdr:row>
      <xdr:rowOff>83896</xdr:rowOff>
    </xdr:to>
    <xdr:sp macro="" textlink="">
      <xdr:nvSpPr>
        <xdr:cNvPr id="308" name="円/楕円 307"/>
        <xdr:cNvSpPr/>
      </xdr:nvSpPr>
      <xdr:spPr>
        <a:xfrm>
          <a:off x="10426700" y="598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5173</xdr:rowOff>
    </xdr:from>
    <xdr:ext cx="534377" cy="259045"/>
    <xdr:sp macro="" textlink="">
      <xdr:nvSpPr>
        <xdr:cNvPr id="309" name="補助費等該当値テキスト"/>
        <xdr:cNvSpPr txBox="1"/>
      </xdr:nvSpPr>
      <xdr:spPr>
        <a:xfrm>
          <a:off x="10528300" y="583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36,596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51829</xdr:rowOff>
    </xdr:from>
    <xdr:to>
      <xdr:col>14</xdr:col>
      <xdr:colOff>79375</xdr:colOff>
      <xdr:row>35</xdr:row>
      <xdr:rowOff>153429</xdr:rowOff>
    </xdr:to>
    <xdr:sp macro="" textlink="">
      <xdr:nvSpPr>
        <xdr:cNvPr id="310" name="円/楕円 309"/>
        <xdr:cNvSpPr/>
      </xdr:nvSpPr>
      <xdr:spPr>
        <a:xfrm>
          <a:off x="9588500" y="605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169956</xdr:rowOff>
    </xdr:from>
    <xdr:ext cx="534377" cy="259045"/>
    <xdr:sp macro="" textlink="">
      <xdr:nvSpPr>
        <xdr:cNvPr id="311" name="テキスト ボックス 310"/>
        <xdr:cNvSpPr txBox="1"/>
      </xdr:nvSpPr>
      <xdr:spPr>
        <a:xfrm>
          <a:off x="9372111" y="582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32,946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33407</xdr:rowOff>
    </xdr:from>
    <xdr:to>
      <xdr:col>12</xdr:col>
      <xdr:colOff>561975</xdr:colOff>
      <xdr:row>35</xdr:row>
      <xdr:rowOff>135007</xdr:rowOff>
    </xdr:to>
    <xdr:sp macro="" textlink="">
      <xdr:nvSpPr>
        <xdr:cNvPr id="312" name="円/楕円 311"/>
        <xdr:cNvSpPr/>
      </xdr:nvSpPr>
      <xdr:spPr>
        <a:xfrm>
          <a:off x="8699500" y="603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151534</xdr:rowOff>
    </xdr:from>
    <xdr:ext cx="534377" cy="259045"/>
    <xdr:sp macro="" textlink="">
      <xdr:nvSpPr>
        <xdr:cNvPr id="313" name="テキスト ボックス 312"/>
        <xdr:cNvSpPr txBox="1"/>
      </xdr:nvSpPr>
      <xdr:spPr>
        <a:xfrm>
          <a:off x="8483111" y="58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33,913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22511</xdr:rowOff>
    </xdr:from>
    <xdr:to>
      <xdr:col>11</xdr:col>
      <xdr:colOff>358775</xdr:colOff>
      <xdr:row>35</xdr:row>
      <xdr:rowOff>124111</xdr:rowOff>
    </xdr:to>
    <xdr:sp macro="" textlink="">
      <xdr:nvSpPr>
        <xdr:cNvPr id="314" name="円/楕円 313"/>
        <xdr:cNvSpPr/>
      </xdr:nvSpPr>
      <xdr:spPr>
        <a:xfrm>
          <a:off x="7810500" y="602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140638</xdr:rowOff>
    </xdr:from>
    <xdr:ext cx="534377" cy="259045"/>
    <xdr:sp macro="" textlink="">
      <xdr:nvSpPr>
        <xdr:cNvPr id="315" name="テキスト ボックス 314"/>
        <xdr:cNvSpPr txBox="1"/>
      </xdr:nvSpPr>
      <xdr:spPr>
        <a:xfrm>
          <a:off x="7594111" y="579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34,485</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163690</xdr:rowOff>
    </xdr:from>
    <xdr:to>
      <xdr:col>10</xdr:col>
      <xdr:colOff>155575</xdr:colOff>
      <xdr:row>35</xdr:row>
      <xdr:rowOff>93840</xdr:rowOff>
    </xdr:to>
    <xdr:sp macro="" textlink="">
      <xdr:nvSpPr>
        <xdr:cNvPr id="316" name="円/楕円 315"/>
        <xdr:cNvSpPr/>
      </xdr:nvSpPr>
      <xdr:spPr>
        <a:xfrm>
          <a:off x="6921500" y="599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110367</xdr:rowOff>
    </xdr:from>
    <xdr:ext cx="534377" cy="259045"/>
    <xdr:sp macro="" textlink="">
      <xdr:nvSpPr>
        <xdr:cNvPr id="317" name="テキスト ボックス 316"/>
        <xdr:cNvSpPr txBox="1"/>
      </xdr:nvSpPr>
      <xdr:spPr>
        <a:xfrm>
          <a:off x="6705111" y="576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0" name="テキスト ボックス 329"/>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99078</xdr:rowOff>
    </xdr:from>
    <xdr:to>
      <xdr:col>15</xdr:col>
      <xdr:colOff>180340</xdr:colOff>
      <xdr:row>58</xdr:row>
      <xdr:rowOff>168778</xdr:rowOff>
    </xdr:to>
    <xdr:cxnSp macro="">
      <xdr:nvCxnSpPr>
        <xdr:cNvPr id="340" name="直線コネクタ 339"/>
        <xdr:cNvCxnSpPr/>
      </xdr:nvCxnSpPr>
      <xdr:spPr>
        <a:xfrm flipV="1">
          <a:off x="10475595" y="8671578"/>
          <a:ext cx="1270" cy="144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1155</xdr:rowOff>
    </xdr:from>
    <xdr:ext cx="534377" cy="259045"/>
    <xdr:sp macro="" textlink="">
      <xdr:nvSpPr>
        <xdr:cNvPr id="341" name="普通建設事業費最小値テキスト"/>
        <xdr:cNvSpPr txBox="1"/>
      </xdr:nvSpPr>
      <xdr:spPr>
        <a:xfrm>
          <a:off x="10528300" y="101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18,728</a:t>
          </a:r>
          <a:endParaRPr kumimoji="1" lang="ja-JP" altLang="en-US" sz="1000" b="1">
            <a:latin typeface="ＭＳ Ｐゴシック"/>
          </a:endParaRPr>
        </a:p>
      </xdr:txBody>
    </xdr:sp>
    <xdr:clientData/>
  </xdr:oneCellAnchor>
  <xdr:twoCellAnchor>
    <xdr:from>
      <xdr:col>15</xdr:col>
      <xdr:colOff>92075</xdr:colOff>
      <xdr:row>58</xdr:row>
      <xdr:rowOff>168778</xdr:rowOff>
    </xdr:from>
    <xdr:to>
      <xdr:col>15</xdr:col>
      <xdr:colOff>269875</xdr:colOff>
      <xdr:row>58</xdr:row>
      <xdr:rowOff>168778</xdr:rowOff>
    </xdr:to>
    <xdr:cxnSp macro="">
      <xdr:nvCxnSpPr>
        <xdr:cNvPr id="342" name="直線コネクタ 341"/>
        <xdr:cNvCxnSpPr/>
      </xdr:nvCxnSpPr>
      <xdr:spPr>
        <a:xfrm>
          <a:off x="10388600" y="1011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45755</xdr:rowOff>
    </xdr:from>
    <xdr:ext cx="534377" cy="259045"/>
    <xdr:sp macro="" textlink="">
      <xdr:nvSpPr>
        <xdr:cNvPr id="343" name="普通建設事業費最大値テキスト"/>
        <xdr:cNvSpPr txBox="1"/>
      </xdr:nvSpPr>
      <xdr:spPr>
        <a:xfrm>
          <a:off x="10528300" y="844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81,777</a:t>
          </a:r>
          <a:endParaRPr kumimoji="1" lang="ja-JP" altLang="en-US" sz="1000" b="1">
            <a:latin typeface="ＭＳ Ｐゴシック"/>
          </a:endParaRPr>
        </a:p>
      </xdr:txBody>
    </xdr:sp>
    <xdr:clientData/>
  </xdr:oneCellAnchor>
  <xdr:twoCellAnchor>
    <xdr:from>
      <xdr:col>15</xdr:col>
      <xdr:colOff>92075</xdr:colOff>
      <xdr:row>50</xdr:row>
      <xdr:rowOff>99078</xdr:rowOff>
    </xdr:from>
    <xdr:to>
      <xdr:col>15</xdr:col>
      <xdr:colOff>269875</xdr:colOff>
      <xdr:row>50</xdr:row>
      <xdr:rowOff>99078</xdr:rowOff>
    </xdr:to>
    <xdr:cxnSp macro="">
      <xdr:nvCxnSpPr>
        <xdr:cNvPr id="344" name="直線コネクタ 343"/>
        <xdr:cNvCxnSpPr/>
      </xdr:nvCxnSpPr>
      <xdr:spPr>
        <a:xfrm>
          <a:off x="10388600" y="867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62296</xdr:rowOff>
    </xdr:from>
    <xdr:to>
      <xdr:col>15</xdr:col>
      <xdr:colOff>180975</xdr:colOff>
      <xdr:row>54</xdr:row>
      <xdr:rowOff>127859</xdr:rowOff>
    </xdr:to>
    <xdr:cxnSp macro="">
      <xdr:nvCxnSpPr>
        <xdr:cNvPr id="345" name="直線コネクタ 344"/>
        <xdr:cNvCxnSpPr/>
      </xdr:nvCxnSpPr>
      <xdr:spPr>
        <a:xfrm flipV="1">
          <a:off x="9639300" y="9320596"/>
          <a:ext cx="838200" cy="6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43232</xdr:rowOff>
    </xdr:from>
    <xdr:ext cx="534377" cy="259045"/>
    <xdr:sp macro="" textlink="">
      <xdr:nvSpPr>
        <xdr:cNvPr id="346" name="普通建設事業費平均値テキスト"/>
        <xdr:cNvSpPr txBox="1"/>
      </xdr:nvSpPr>
      <xdr:spPr>
        <a:xfrm>
          <a:off x="10528300" y="947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64805</xdr:rowOff>
    </xdr:from>
    <xdr:to>
      <xdr:col>15</xdr:col>
      <xdr:colOff>231775</xdr:colOff>
      <xdr:row>55</xdr:row>
      <xdr:rowOff>166405</xdr:rowOff>
    </xdr:to>
    <xdr:sp macro="" textlink="">
      <xdr:nvSpPr>
        <xdr:cNvPr id="347" name="フローチャート : 判断 346"/>
        <xdr:cNvSpPr/>
      </xdr:nvSpPr>
      <xdr:spPr>
        <a:xfrm>
          <a:off x="10426700" y="949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72697</xdr:rowOff>
    </xdr:from>
    <xdr:to>
      <xdr:col>14</xdr:col>
      <xdr:colOff>28575</xdr:colOff>
      <xdr:row>54</xdr:row>
      <xdr:rowOff>127859</xdr:rowOff>
    </xdr:to>
    <xdr:cxnSp macro="">
      <xdr:nvCxnSpPr>
        <xdr:cNvPr id="348" name="直線コネクタ 347"/>
        <xdr:cNvCxnSpPr/>
      </xdr:nvCxnSpPr>
      <xdr:spPr>
        <a:xfrm>
          <a:off x="8750300" y="9330997"/>
          <a:ext cx="889000" cy="5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103484</xdr:rowOff>
    </xdr:from>
    <xdr:to>
      <xdr:col>14</xdr:col>
      <xdr:colOff>79375</xdr:colOff>
      <xdr:row>56</xdr:row>
      <xdr:rowOff>33634</xdr:rowOff>
    </xdr:to>
    <xdr:sp macro="" textlink="">
      <xdr:nvSpPr>
        <xdr:cNvPr id="349" name="フローチャート : 判断 348"/>
        <xdr:cNvSpPr/>
      </xdr:nvSpPr>
      <xdr:spPr>
        <a:xfrm>
          <a:off x="9588500" y="953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24761</xdr:rowOff>
    </xdr:from>
    <xdr:ext cx="534377" cy="259045"/>
    <xdr:sp macro="" textlink="">
      <xdr:nvSpPr>
        <xdr:cNvPr id="350" name="テキスト ボックス 349"/>
        <xdr:cNvSpPr txBox="1"/>
      </xdr:nvSpPr>
      <xdr:spPr>
        <a:xfrm>
          <a:off x="9372111" y="96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44625</xdr:rowOff>
    </xdr:from>
    <xdr:to>
      <xdr:col>12</xdr:col>
      <xdr:colOff>511175</xdr:colOff>
      <xdr:row>54</xdr:row>
      <xdr:rowOff>72697</xdr:rowOff>
    </xdr:to>
    <xdr:cxnSp macro="">
      <xdr:nvCxnSpPr>
        <xdr:cNvPr id="351" name="直線コネクタ 350"/>
        <xdr:cNvCxnSpPr/>
      </xdr:nvCxnSpPr>
      <xdr:spPr>
        <a:xfrm>
          <a:off x="7861300" y="8960025"/>
          <a:ext cx="889000" cy="37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117818</xdr:rowOff>
    </xdr:from>
    <xdr:to>
      <xdr:col>12</xdr:col>
      <xdr:colOff>561975</xdr:colOff>
      <xdr:row>56</xdr:row>
      <xdr:rowOff>47968</xdr:rowOff>
    </xdr:to>
    <xdr:sp macro="" textlink="">
      <xdr:nvSpPr>
        <xdr:cNvPr id="352" name="フローチャート : 判断 351"/>
        <xdr:cNvSpPr/>
      </xdr:nvSpPr>
      <xdr:spPr>
        <a:xfrm>
          <a:off x="8699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39095</xdr:rowOff>
    </xdr:from>
    <xdr:ext cx="534377" cy="259045"/>
    <xdr:sp macro="" textlink="">
      <xdr:nvSpPr>
        <xdr:cNvPr id="353" name="テキスト ボックス 352"/>
        <xdr:cNvSpPr txBox="1"/>
      </xdr:nvSpPr>
      <xdr:spPr>
        <a:xfrm>
          <a:off x="8483111" y="96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44625</xdr:rowOff>
    </xdr:from>
    <xdr:to>
      <xdr:col>11</xdr:col>
      <xdr:colOff>307975</xdr:colOff>
      <xdr:row>53</xdr:row>
      <xdr:rowOff>106004</xdr:rowOff>
    </xdr:to>
    <xdr:cxnSp macro="">
      <xdr:nvCxnSpPr>
        <xdr:cNvPr id="354" name="直線コネクタ 353"/>
        <xdr:cNvCxnSpPr/>
      </xdr:nvCxnSpPr>
      <xdr:spPr>
        <a:xfrm flipV="1">
          <a:off x="6972300" y="8960025"/>
          <a:ext cx="889000" cy="23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167722</xdr:rowOff>
    </xdr:from>
    <xdr:to>
      <xdr:col>11</xdr:col>
      <xdr:colOff>358775</xdr:colOff>
      <xdr:row>56</xdr:row>
      <xdr:rowOff>97872</xdr:rowOff>
    </xdr:to>
    <xdr:sp macro="" textlink="">
      <xdr:nvSpPr>
        <xdr:cNvPr id="355" name="フローチャート : 判断 354"/>
        <xdr:cNvSpPr/>
      </xdr:nvSpPr>
      <xdr:spPr>
        <a:xfrm>
          <a:off x="7810500" y="95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88999</xdr:rowOff>
    </xdr:from>
    <xdr:ext cx="534377" cy="259045"/>
    <xdr:sp macro="" textlink="">
      <xdr:nvSpPr>
        <xdr:cNvPr id="356" name="テキスト ボックス 355"/>
        <xdr:cNvSpPr txBox="1"/>
      </xdr:nvSpPr>
      <xdr:spPr>
        <a:xfrm>
          <a:off x="7594111" y="96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48552</xdr:rowOff>
    </xdr:from>
    <xdr:to>
      <xdr:col>10</xdr:col>
      <xdr:colOff>155575</xdr:colOff>
      <xdr:row>56</xdr:row>
      <xdr:rowOff>150152</xdr:rowOff>
    </xdr:to>
    <xdr:sp macro="" textlink="">
      <xdr:nvSpPr>
        <xdr:cNvPr id="357" name="フローチャート : 判断 356"/>
        <xdr:cNvSpPr/>
      </xdr:nvSpPr>
      <xdr:spPr>
        <a:xfrm>
          <a:off x="6921500" y="964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141279</xdr:rowOff>
    </xdr:from>
    <xdr:ext cx="534377" cy="259045"/>
    <xdr:sp macro="" textlink="">
      <xdr:nvSpPr>
        <xdr:cNvPr id="358" name="テキスト ボックス 357"/>
        <xdr:cNvSpPr txBox="1"/>
      </xdr:nvSpPr>
      <xdr:spPr>
        <a:xfrm>
          <a:off x="6705111" y="97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36,765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11496</xdr:rowOff>
    </xdr:from>
    <xdr:to>
      <xdr:col>15</xdr:col>
      <xdr:colOff>231775</xdr:colOff>
      <xdr:row>54</xdr:row>
      <xdr:rowOff>113096</xdr:rowOff>
    </xdr:to>
    <xdr:sp macro="" textlink="">
      <xdr:nvSpPr>
        <xdr:cNvPr id="364" name="円/楕円 363"/>
        <xdr:cNvSpPr/>
      </xdr:nvSpPr>
      <xdr:spPr>
        <a:xfrm>
          <a:off x="10426700" y="926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34373</xdr:rowOff>
    </xdr:from>
    <xdr:ext cx="534377" cy="259045"/>
    <xdr:sp macro="" textlink="">
      <xdr:nvSpPr>
        <xdr:cNvPr id="365" name="普通建設事業費該当値テキスト"/>
        <xdr:cNvSpPr txBox="1"/>
      </xdr:nvSpPr>
      <xdr:spPr>
        <a:xfrm>
          <a:off x="10528300" y="912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53,386</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77059</xdr:rowOff>
    </xdr:from>
    <xdr:to>
      <xdr:col>14</xdr:col>
      <xdr:colOff>79375</xdr:colOff>
      <xdr:row>55</xdr:row>
      <xdr:rowOff>7209</xdr:rowOff>
    </xdr:to>
    <xdr:sp macro="" textlink="">
      <xdr:nvSpPr>
        <xdr:cNvPr id="366" name="円/楕円 365"/>
        <xdr:cNvSpPr/>
      </xdr:nvSpPr>
      <xdr:spPr>
        <a:xfrm>
          <a:off x="9588500" y="933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23736</xdr:rowOff>
    </xdr:from>
    <xdr:ext cx="534377" cy="259045"/>
    <xdr:sp macro="" textlink="">
      <xdr:nvSpPr>
        <xdr:cNvPr id="367" name="テキスト ボックス 366"/>
        <xdr:cNvSpPr txBox="1"/>
      </xdr:nvSpPr>
      <xdr:spPr>
        <a:xfrm>
          <a:off x="9372111" y="911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50,518</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21897</xdr:rowOff>
    </xdr:from>
    <xdr:to>
      <xdr:col>12</xdr:col>
      <xdr:colOff>561975</xdr:colOff>
      <xdr:row>54</xdr:row>
      <xdr:rowOff>123497</xdr:rowOff>
    </xdr:to>
    <xdr:sp macro="" textlink="">
      <xdr:nvSpPr>
        <xdr:cNvPr id="368" name="円/楕円 367"/>
        <xdr:cNvSpPr/>
      </xdr:nvSpPr>
      <xdr:spPr>
        <a:xfrm>
          <a:off x="8699500" y="928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140024</xdr:rowOff>
    </xdr:from>
    <xdr:ext cx="534377" cy="259045"/>
    <xdr:sp macro="" textlink="">
      <xdr:nvSpPr>
        <xdr:cNvPr id="369" name="テキスト ボックス 368"/>
        <xdr:cNvSpPr txBox="1"/>
      </xdr:nvSpPr>
      <xdr:spPr>
        <a:xfrm>
          <a:off x="8483111" y="905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52,931</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165275</xdr:rowOff>
    </xdr:from>
    <xdr:to>
      <xdr:col>11</xdr:col>
      <xdr:colOff>358775</xdr:colOff>
      <xdr:row>52</xdr:row>
      <xdr:rowOff>95425</xdr:rowOff>
    </xdr:to>
    <xdr:sp macro="" textlink="">
      <xdr:nvSpPr>
        <xdr:cNvPr id="370" name="円/楕円 369"/>
        <xdr:cNvSpPr/>
      </xdr:nvSpPr>
      <xdr:spPr>
        <a:xfrm>
          <a:off x="7810500" y="89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111952</xdr:rowOff>
    </xdr:from>
    <xdr:ext cx="534377" cy="259045"/>
    <xdr:sp macro="" textlink="">
      <xdr:nvSpPr>
        <xdr:cNvPr id="371" name="テキスト ボックス 370"/>
        <xdr:cNvSpPr txBox="1"/>
      </xdr:nvSpPr>
      <xdr:spPr>
        <a:xfrm>
          <a:off x="7594111" y="86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69,159</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55204</xdr:rowOff>
    </xdr:from>
    <xdr:to>
      <xdr:col>10</xdr:col>
      <xdr:colOff>155575</xdr:colOff>
      <xdr:row>53</xdr:row>
      <xdr:rowOff>156804</xdr:rowOff>
    </xdr:to>
    <xdr:sp macro="" textlink="">
      <xdr:nvSpPr>
        <xdr:cNvPr id="372" name="円/楕円 371"/>
        <xdr:cNvSpPr/>
      </xdr:nvSpPr>
      <xdr:spPr>
        <a:xfrm>
          <a:off x="6921500" y="914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1881</xdr:rowOff>
    </xdr:from>
    <xdr:ext cx="534377" cy="259045"/>
    <xdr:sp macro="" textlink="">
      <xdr:nvSpPr>
        <xdr:cNvPr id="373" name="テキスト ボックス 372"/>
        <xdr:cNvSpPr txBox="1"/>
      </xdr:nvSpPr>
      <xdr:spPr>
        <a:xfrm>
          <a:off x="6705111" y="891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117435</xdr:rowOff>
    </xdr:from>
    <xdr:to>
      <xdr:col>15</xdr:col>
      <xdr:colOff>180340</xdr:colOff>
      <xdr:row>78</xdr:row>
      <xdr:rowOff>129436</xdr:rowOff>
    </xdr:to>
    <xdr:cxnSp macro="">
      <xdr:nvCxnSpPr>
        <xdr:cNvPr id="395" name="直線コネクタ 394"/>
        <xdr:cNvCxnSpPr/>
      </xdr:nvCxnSpPr>
      <xdr:spPr>
        <a:xfrm flipV="1">
          <a:off x="10475595" y="12290385"/>
          <a:ext cx="1270"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133263</xdr:rowOff>
    </xdr:from>
    <xdr:ext cx="378565" cy="259045"/>
    <xdr:sp macro="" textlink="">
      <xdr:nvSpPr>
        <xdr:cNvPr id="396" name="普通建設事業費 （ うち新規整備　）最小値テキスト"/>
        <xdr:cNvSpPr txBox="1"/>
      </xdr:nvSpPr>
      <xdr:spPr>
        <a:xfrm>
          <a:off x="10528300" y="13506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15</xdr:col>
      <xdr:colOff>92075</xdr:colOff>
      <xdr:row>78</xdr:row>
      <xdr:rowOff>129436</xdr:rowOff>
    </xdr:from>
    <xdr:to>
      <xdr:col>15</xdr:col>
      <xdr:colOff>269875</xdr:colOff>
      <xdr:row>78</xdr:row>
      <xdr:rowOff>129436</xdr:rowOff>
    </xdr:to>
    <xdr:cxnSp macro="">
      <xdr:nvCxnSpPr>
        <xdr:cNvPr id="397" name="直線コネクタ 396"/>
        <xdr:cNvCxnSpPr/>
      </xdr:nvCxnSpPr>
      <xdr:spPr>
        <a:xfrm>
          <a:off x="10388600" y="1350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64112</xdr:rowOff>
    </xdr:from>
    <xdr:ext cx="534377" cy="259045"/>
    <xdr:sp macro="" textlink="">
      <xdr:nvSpPr>
        <xdr:cNvPr id="398" name="普通建設事業費 （ うち新規整備　）最大値テキスト"/>
        <xdr:cNvSpPr txBox="1"/>
      </xdr:nvSpPr>
      <xdr:spPr>
        <a:xfrm>
          <a:off x="10528300" y="120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53,474</a:t>
          </a:r>
          <a:endParaRPr kumimoji="1" lang="ja-JP" altLang="en-US" sz="1000" b="1">
            <a:latin typeface="ＭＳ Ｐゴシック"/>
          </a:endParaRPr>
        </a:p>
      </xdr:txBody>
    </xdr:sp>
    <xdr:clientData/>
  </xdr:oneCellAnchor>
  <xdr:twoCellAnchor>
    <xdr:from>
      <xdr:col>15</xdr:col>
      <xdr:colOff>92075</xdr:colOff>
      <xdr:row>71</xdr:row>
      <xdr:rowOff>117435</xdr:rowOff>
    </xdr:from>
    <xdr:to>
      <xdr:col>15</xdr:col>
      <xdr:colOff>269875</xdr:colOff>
      <xdr:row>71</xdr:row>
      <xdr:rowOff>117435</xdr:rowOff>
    </xdr:to>
    <xdr:cxnSp macro="">
      <xdr:nvCxnSpPr>
        <xdr:cNvPr id="399" name="直線コネクタ 398"/>
        <xdr:cNvCxnSpPr/>
      </xdr:nvCxnSpPr>
      <xdr:spPr>
        <a:xfrm>
          <a:off x="10388600" y="1229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38727</xdr:rowOff>
    </xdr:from>
    <xdr:to>
      <xdr:col>15</xdr:col>
      <xdr:colOff>180975</xdr:colOff>
      <xdr:row>74</xdr:row>
      <xdr:rowOff>137620</xdr:rowOff>
    </xdr:to>
    <xdr:cxnSp macro="">
      <xdr:nvCxnSpPr>
        <xdr:cNvPr id="400" name="直線コネクタ 399"/>
        <xdr:cNvCxnSpPr/>
      </xdr:nvCxnSpPr>
      <xdr:spPr>
        <a:xfrm flipV="1">
          <a:off x="9639300" y="12726027"/>
          <a:ext cx="838200" cy="9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32625</xdr:rowOff>
    </xdr:from>
    <xdr:ext cx="534377" cy="259045"/>
    <xdr:sp macro="" textlink="">
      <xdr:nvSpPr>
        <xdr:cNvPr id="401" name="普通建設事業費 （ うち新規整備　）平均値テキスト"/>
        <xdr:cNvSpPr txBox="1"/>
      </xdr:nvSpPr>
      <xdr:spPr>
        <a:xfrm>
          <a:off x="10528300" y="130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54198</xdr:rowOff>
    </xdr:from>
    <xdr:to>
      <xdr:col>15</xdr:col>
      <xdr:colOff>231775</xdr:colOff>
      <xdr:row>76</xdr:row>
      <xdr:rowOff>155798</xdr:rowOff>
    </xdr:to>
    <xdr:sp macro="" textlink="">
      <xdr:nvSpPr>
        <xdr:cNvPr id="402" name="フローチャート : 判断 401"/>
        <xdr:cNvSpPr/>
      </xdr:nvSpPr>
      <xdr:spPr>
        <a:xfrm>
          <a:off x="104267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112629</xdr:rowOff>
    </xdr:from>
    <xdr:to>
      <xdr:col>14</xdr:col>
      <xdr:colOff>79375</xdr:colOff>
      <xdr:row>77</xdr:row>
      <xdr:rowOff>42779</xdr:rowOff>
    </xdr:to>
    <xdr:sp macro="" textlink="">
      <xdr:nvSpPr>
        <xdr:cNvPr id="403" name="フローチャート : 判断 402"/>
        <xdr:cNvSpPr/>
      </xdr:nvSpPr>
      <xdr:spPr>
        <a:xfrm>
          <a:off x="9588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33906</xdr:rowOff>
    </xdr:from>
    <xdr:ext cx="534377" cy="259045"/>
    <xdr:sp macro="" textlink="">
      <xdr:nvSpPr>
        <xdr:cNvPr id="404" name="テキスト ボックス 403"/>
        <xdr:cNvSpPr txBox="1"/>
      </xdr:nvSpPr>
      <xdr:spPr>
        <a:xfrm>
          <a:off x="9372111" y="132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159377</xdr:rowOff>
    </xdr:from>
    <xdr:to>
      <xdr:col>15</xdr:col>
      <xdr:colOff>231775</xdr:colOff>
      <xdr:row>74</xdr:row>
      <xdr:rowOff>89527</xdr:rowOff>
    </xdr:to>
    <xdr:sp macro="" textlink="">
      <xdr:nvSpPr>
        <xdr:cNvPr id="410" name="円/楕円 409"/>
        <xdr:cNvSpPr/>
      </xdr:nvSpPr>
      <xdr:spPr>
        <a:xfrm>
          <a:off x="10426700" y="1267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10804</xdr:rowOff>
    </xdr:from>
    <xdr:ext cx="534377" cy="259045"/>
    <xdr:sp macro="" textlink="">
      <xdr:nvSpPr>
        <xdr:cNvPr id="411" name="普通建設事業費 （ うち新規整備　）該当値テキスト"/>
        <xdr:cNvSpPr txBox="1"/>
      </xdr:nvSpPr>
      <xdr:spPr>
        <a:xfrm>
          <a:off x="10528300" y="1252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34,417</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86820</xdr:rowOff>
    </xdr:from>
    <xdr:to>
      <xdr:col>14</xdr:col>
      <xdr:colOff>79375</xdr:colOff>
      <xdr:row>75</xdr:row>
      <xdr:rowOff>16970</xdr:rowOff>
    </xdr:to>
    <xdr:sp macro="" textlink="">
      <xdr:nvSpPr>
        <xdr:cNvPr id="412" name="円/楕円 411"/>
        <xdr:cNvSpPr/>
      </xdr:nvSpPr>
      <xdr:spPr>
        <a:xfrm>
          <a:off x="9588500" y="1277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33497</xdr:rowOff>
    </xdr:from>
    <xdr:ext cx="534377" cy="259045"/>
    <xdr:sp macro="" textlink="">
      <xdr:nvSpPr>
        <xdr:cNvPr id="413" name="テキスト ボックス 412"/>
        <xdr:cNvSpPr txBox="1"/>
      </xdr:nvSpPr>
      <xdr:spPr>
        <a:xfrm>
          <a:off x="9372111" y="1254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29" name="テキスト ボックス 42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1" name="テキスト ボックス 43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3" name="テキスト ボックス 43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43848</xdr:rowOff>
    </xdr:from>
    <xdr:to>
      <xdr:col>15</xdr:col>
      <xdr:colOff>180340</xdr:colOff>
      <xdr:row>98</xdr:row>
      <xdr:rowOff>139700</xdr:rowOff>
    </xdr:to>
    <xdr:cxnSp macro="">
      <xdr:nvCxnSpPr>
        <xdr:cNvPr id="435" name="直線コネクタ 434"/>
        <xdr:cNvCxnSpPr/>
      </xdr:nvCxnSpPr>
      <xdr:spPr>
        <a:xfrm flipV="1">
          <a:off x="10475595" y="15474348"/>
          <a:ext cx="1270" cy="146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161975</xdr:rowOff>
    </xdr:from>
    <xdr:ext cx="534377" cy="259045"/>
    <xdr:sp macro="" textlink="">
      <xdr:nvSpPr>
        <xdr:cNvPr id="438" name="普通建設事業費 （ うち更新整備　）最大値テキスト"/>
        <xdr:cNvSpPr txBox="1"/>
      </xdr:nvSpPr>
      <xdr:spPr>
        <a:xfrm>
          <a:off x="10528300" y="152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64,193</a:t>
          </a:r>
          <a:endParaRPr kumimoji="1" lang="ja-JP" altLang="en-US" sz="1000" b="1">
            <a:latin typeface="ＭＳ Ｐゴシック"/>
          </a:endParaRPr>
        </a:p>
      </xdr:txBody>
    </xdr:sp>
    <xdr:clientData/>
  </xdr:oneCellAnchor>
  <xdr:twoCellAnchor>
    <xdr:from>
      <xdr:col>15</xdr:col>
      <xdr:colOff>92075</xdr:colOff>
      <xdr:row>90</xdr:row>
      <xdr:rowOff>43848</xdr:rowOff>
    </xdr:from>
    <xdr:to>
      <xdr:col>15</xdr:col>
      <xdr:colOff>269875</xdr:colOff>
      <xdr:row>90</xdr:row>
      <xdr:rowOff>43848</xdr:rowOff>
    </xdr:to>
    <xdr:cxnSp macro="">
      <xdr:nvCxnSpPr>
        <xdr:cNvPr id="439" name="直線コネクタ 438"/>
        <xdr:cNvCxnSpPr/>
      </xdr:nvCxnSpPr>
      <xdr:spPr>
        <a:xfrm>
          <a:off x="10388600" y="1547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52741</xdr:rowOff>
    </xdr:from>
    <xdr:to>
      <xdr:col>15</xdr:col>
      <xdr:colOff>180975</xdr:colOff>
      <xdr:row>97</xdr:row>
      <xdr:rowOff>52832</xdr:rowOff>
    </xdr:to>
    <xdr:cxnSp macro="">
      <xdr:nvCxnSpPr>
        <xdr:cNvPr id="440" name="直線コネクタ 439"/>
        <xdr:cNvCxnSpPr/>
      </xdr:nvCxnSpPr>
      <xdr:spPr>
        <a:xfrm flipV="1">
          <a:off x="9639300" y="16683391"/>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29779</xdr:rowOff>
    </xdr:from>
    <xdr:ext cx="534377" cy="259045"/>
    <xdr:sp macro="" textlink="">
      <xdr:nvSpPr>
        <xdr:cNvPr id="441" name="普通建設事業費 （ うち更新整備　）平均値テキスト"/>
        <xdr:cNvSpPr txBox="1"/>
      </xdr:nvSpPr>
      <xdr:spPr>
        <a:xfrm>
          <a:off x="10528300" y="1631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6902</xdr:rowOff>
    </xdr:from>
    <xdr:to>
      <xdr:col>15</xdr:col>
      <xdr:colOff>231775</xdr:colOff>
      <xdr:row>96</xdr:row>
      <xdr:rowOff>108502</xdr:rowOff>
    </xdr:to>
    <xdr:sp macro="" textlink="">
      <xdr:nvSpPr>
        <xdr:cNvPr id="442" name="フローチャート : 判断 441"/>
        <xdr:cNvSpPr/>
      </xdr:nvSpPr>
      <xdr:spPr>
        <a:xfrm>
          <a:off x="104267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37099</xdr:rowOff>
    </xdr:from>
    <xdr:to>
      <xdr:col>14</xdr:col>
      <xdr:colOff>79375</xdr:colOff>
      <xdr:row>96</xdr:row>
      <xdr:rowOff>138699</xdr:rowOff>
    </xdr:to>
    <xdr:sp macro="" textlink="">
      <xdr:nvSpPr>
        <xdr:cNvPr id="443" name="フローチャート : 判断 442"/>
        <xdr:cNvSpPr/>
      </xdr:nvSpPr>
      <xdr:spPr>
        <a:xfrm>
          <a:off x="9588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155226</xdr:rowOff>
    </xdr:from>
    <xdr:ext cx="534377" cy="259045"/>
    <xdr:sp macro="" textlink="">
      <xdr:nvSpPr>
        <xdr:cNvPr id="444" name="テキスト ボックス 443"/>
        <xdr:cNvSpPr txBox="1"/>
      </xdr:nvSpPr>
      <xdr:spPr>
        <a:xfrm>
          <a:off x="9372111" y="162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1941</xdr:rowOff>
    </xdr:from>
    <xdr:to>
      <xdr:col>15</xdr:col>
      <xdr:colOff>231775</xdr:colOff>
      <xdr:row>97</xdr:row>
      <xdr:rowOff>103541</xdr:rowOff>
    </xdr:to>
    <xdr:sp macro="" textlink="">
      <xdr:nvSpPr>
        <xdr:cNvPr id="450" name="円/楕円 449"/>
        <xdr:cNvSpPr/>
      </xdr:nvSpPr>
      <xdr:spPr>
        <a:xfrm>
          <a:off x="10426700" y="166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151818</xdr:rowOff>
    </xdr:from>
    <xdr:ext cx="534377" cy="259045"/>
    <xdr:sp macro="" textlink="">
      <xdr:nvSpPr>
        <xdr:cNvPr id="451" name="普通建設事業費 （ うち更新整備　）該当値テキスト"/>
        <xdr:cNvSpPr txBox="1"/>
      </xdr:nvSpPr>
      <xdr:spPr>
        <a:xfrm>
          <a:off x="10528300" y="166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11,304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2032</xdr:rowOff>
    </xdr:from>
    <xdr:to>
      <xdr:col>14</xdr:col>
      <xdr:colOff>79375</xdr:colOff>
      <xdr:row>97</xdr:row>
      <xdr:rowOff>103632</xdr:rowOff>
    </xdr:to>
    <xdr:sp macro="" textlink="">
      <xdr:nvSpPr>
        <xdr:cNvPr id="452" name="円/楕円 451"/>
        <xdr:cNvSpPr/>
      </xdr:nvSpPr>
      <xdr:spPr>
        <a:xfrm>
          <a:off x="9588500" y="1663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94759</xdr:rowOff>
    </xdr:from>
    <xdr:ext cx="534377" cy="259045"/>
    <xdr:sp macro="" textlink="">
      <xdr:nvSpPr>
        <xdr:cNvPr id="453" name="テキスト ボックス 452"/>
        <xdr:cNvSpPr txBox="1"/>
      </xdr:nvSpPr>
      <xdr:spPr>
        <a:xfrm>
          <a:off x="9372111" y="1672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4" name="直線コネクタ 46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5" name="テキスト ボックス 46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6" name="直線コネクタ 46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67" name="テキスト ボックス 46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8" name="直線コネクタ 46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69" name="テキスト ボックス 468"/>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0" name="直線コネクタ 46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1" name="テキスト ボックス 470"/>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2" name="直線コネクタ 47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3" name="テキスト ボックス 47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40945</xdr:rowOff>
    </xdr:from>
    <xdr:to>
      <xdr:col>23</xdr:col>
      <xdr:colOff>516889</xdr:colOff>
      <xdr:row>38</xdr:row>
      <xdr:rowOff>139700</xdr:rowOff>
    </xdr:to>
    <xdr:cxnSp macro="">
      <xdr:nvCxnSpPr>
        <xdr:cNvPr id="475" name="直線コネクタ 474"/>
        <xdr:cNvCxnSpPr/>
      </xdr:nvCxnSpPr>
      <xdr:spPr>
        <a:xfrm flipV="1">
          <a:off x="16317595" y="5527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7" name="直線コネクタ 47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159072</xdr:rowOff>
    </xdr:from>
    <xdr:ext cx="469744" cy="259045"/>
    <xdr:sp macro="" textlink="">
      <xdr:nvSpPr>
        <xdr:cNvPr id="478" name="災害復旧事業費最大値テキスト"/>
        <xdr:cNvSpPr txBox="1"/>
      </xdr:nvSpPr>
      <xdr:spPr>
        <a:xfrm>
          <a:off x="16370300" y="530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32</xdr:row>
      <xdr:rowOff>40945</xdr:rowOff>
    </xdr:from>
    <xdr:to>
      <xdr:col>23</xdr:col>
      <xdr:colOff>606425</xdr:colOff>
      <xdr:row>32</xdr:row>
      <xdr:rowOff>40945</xdr:rowOff>
    </xdr:to>
    <xdr:cxnSp macro="">
      <xdr:nvCxnSpPr>
        <xdr:cNvPr id="479" name="直線コネクタ 478"/>
        <xdr:cNvCxnSpPr/>
      </xdr:nvCxnSpPr>
      <xdr:spPr>
        <a:xfrm>
          <a:off x="16230600" y="552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99924</xdr:rowOff>
    </xdr:from>
    <xdr:to>
      <xdr:col>23</xdr:col>
      <xdr:colOff>517525</xdr:colOff>
      <xdr:row>37</xdr:row>
      <xdr:rowOff>136042</xdr:rowOff>
    </xdr:to>
    <xdr:cxnSp macro="">
      <xdr:nvCxnSpPr>
        <xdr:cNvPr id="480" name="直線コネクタ 479"/>
        <xdr:cNvCxnSpPr/>
      </xdr:nvCxnSpPr>
      <xdr:spPr>
        <a:xfrm>
          <a:off x="15481300" y="6443574"/>
          <a:ext cx="838200" cy="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99331</xdr:rowOff>
    </xdr:from>
    <xdr:ext cx="378565" cy="259045"/>
    <xdr:sp macro="" textlink="">
      <xdr:nvSpPr>
        <xdr:cNvPr id="481" name="災害復旧事業費平均値テキスト"/>
        <xdr:cNvSpPr txBox="1"/>
      </xdr:nvSpPr>
      <xdr:spPr>
        <a:xfrm>
          <a:off x="16370300" y="6442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120904</xdr:rowOff>
    </xdr:from>
    <xdr:to>
      <xdr:col>23</xdr:col>
      <xdr:colOff>568325</xdr:colOff>
      <xdr:row>38</xdr:row>
      <xdr:rowOff>51054</xdr:rowOff>
    </xdr:to>
    <xdr:sp macro="" textlink="">
      <xdr:nvSpPr>
        <xdr:cNvPr id="482" name="フローチャート : 判断 481"/>
        <xdr:cNvSpPr/>
      </xdr:nvSpPr>
      <xdr:spPr>
        <a:xfrm>
          <a:off x="162687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99924</xdr:rowOff>
    </xdr:from>
    <xdr:to>
      <xdr:col>22</xdr:col>
      <xdr:colOff>365125</xdr:colOff>
      <xdr:row>38</xdr:row>
      <xdr:rowOff>139700</xdr:rowOff>
    </xdr:to>
    <xdr:cxnSp macro="">
      <xdr:nvCxnSpPr>
        <xdr:cNvPr id="483" name="直線コネクタ 482"/>
        <xdr:cNvCxnSpPr/>
      </xdr:nvCxnSpPr>
      <xdr:spPr>
        <a:xfrm flipV="1">
          <a:off x="14592300" y="6443574"/>
          <a:ext cx="889000" cy="21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112217</xdr:rowOff>
    </xdr:from>
    <xdr:to>
      <xdr:col>22</xdr:col>
      <xdr:colOff>415925</xdr:colOff>
      <xdr:row>38</xdr:row>
      <xdr:rowOff>42367</xdr:rowOff>
    </xdr:to>
    <xdr:sp macro="" textlink="">
      <xdr:nvSpPr>
        <xdr:cNvPr id="484" name="フローチャート : 判断 483"/>
        <xdr:cNvSpPr/>
      </xdr:nvSpPr>
      <xdr:spPr>
        <a:xfrm>
          <a:off x="15430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33494</xdr:rowOff>
    </xdr:from>
    <xdr:ext cx="378565" cy="259045"/>
    <xdr:sp macro="" textlink="">
      <xdr:nvSpPr>
        <xdr:cNvPr id="485" name="テキスト ボックス 484"/>
        <xdr:cNvSpPr txBox="1"/>
      </xdr:nvSpPr>
      <xdr:spPr>
        <a:xfrm>
          <a:off x="15292017" y="6548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86" name="直線コネクタ 48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61925</xdr:rowOff>
    </xdr:from>
    <xdr:to>
      <xdr:col>21</xdr:col>
      <xdr:colOff>212725</xdr:colOff>
      <xdr:row>37</xdr:row>
      <xdr:rowOff>163525</xdr:rowOff>
    </xdr:to>
    <xdr:sp macro="" textlink="">
      <xdr:nvSpPr>
        <xdr:cNvPr id="487" name="フローチャート : 判断 486"/>
        <xdr:cNvSpPr/>
      </xdr:nvSpPr>
      <xdr:spPr>
        <a:xfrm>
          <a:off x="14541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8602</xdr:rowOff>
    </xdr:from>
    <xdr:ext cx="378565" cy="259045"/>
    <xdr:sp macro="" textlink="">
      <xdr:nvSpPr>
        <xdr:cNvPr id="488" name="テキスト ボックス 487"/>
        <xdr:cNvSpPr txBox="1"/>
      </xdr:nvSpPr>
      <xdr:spPr>
        <a:xfrm>
          <a:off x="14403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489" name="直線コネクタ 48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157480</xdr:rowOff>
    </xdr:from>
    <xdr:to>
      <xdr:col>20</xdr:col>
      <xdr:colOff>9525</xdr:colOff>
      <xdr:row>36</xdr:row>
      <xdr:rowOff>87630</xdr:rowOff>
    </xdr:to>
    <xdr:sp macro="" textlink="">
      <xdr:nvSpPr>
        <xdr:cNvPr id="490" name="フローチャート : 判断 489"/>
        <xdr:cNvSpPr/>
      </xdr:nvSpPr>
      <xdr:spPr>
        <a:xfrm>
          <a:off x="13652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34</xdr:row>
      <xdr:rowOff>104157</xdr:rowOff>
    </xdr:from>
    <xdr:ext cx="378565" cy="259045"/>
    <xdr:sp macro="" textlink="">
      <xdr:nvSpPr>
        <xdr:cNvPr id="491" name="テキスト ボックス 490"/>
        <xdr:cNvSpPr txBox="1"/>
      </xdr:nvSpPr>
      <xdr:spPr>
        <a:xfrm>
          <a:off x="13514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141935</xdr:rowOff>
    </xdr:from>
    <xdr:to>
      <xdr:col>18</xdr:col>
      <xdr:colOff>492125</xdr:colOff>
      <xdr:row>36</xdr:row>
      <xdr:rowOff>72085</xdr:rowOff>
    </xdr:to>
    <xdr:sp macro="" textlink="">
      <xdr:nvSpPr>
        <xdr:cNvPr id="492" name="フローチャート : 判断 491"/>
        <xdr:cNvSpPr/>
      </xdr:nvSpPr>
      <xdr:spPr>
        <a:xfrm>
          <a:off x="12763500" y="61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88612</xdr:rowOff>
    </xdr:from>
    <xdr:ext cx="469744" cy="259045"/>
    <xdr:sp macro="" textlink="">
      <xdr:nvSpPr>
        <xdr:cNvPr id="493" name="テキスト ボックス 492"/>
        <xdr:cNvSpPr txBox="1"/>
      </xdr:nvSpPr>
      <xdr:spPr>
        <a:xfrm>
          <a:off x="12579427" y="59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4" name="テキスト ボックス 49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5" name="テキスト ボックス 49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6" name="テキスト ボックス 49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7" name="テキスト ボックス 49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8" name="テキスト ボックス 49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85242</xdr:rowOff>
    </xdr:from>
    <xdr:to>
      <xdr:col>23</xdr:col>
      <xdr:colOff>568325</xdr:colOff>
      <xdr:row>38</xdr:row>
      <xdr:rowOff>15393</xdr:rowOff>
    </xdr:to>
    <xdr:sp macro="" textlink="">
      <xdr:nvSpPr>
        <xdr:cNvPr id="499" name="円/楕円 498"/>
        <xdr:cNvSpPr/>
      </xdr:nvSpPr>
      <xdr:spPr>
        <a:xfrm>
          <a:off x="16268700" y="64288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108119</xdr:rowOff>
    </xdr:from>
    <xdr:ext cx="378565" cy="259045"/>
    <xdr:sp macro="" textlink="">
      <xdr:nvSpPr>
        <xdr:cNvPr id="500" name="災害復旧事業費該当値テキスト"/>
        <xdr:cNvSpPr txBox="1"/>
      </xdr:nvSpPr>
      <xdr:spPr>
        <a:xfrm>
          <a:off x="16370300" y="62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49124</xdr:rowOff>
    </xdr:from>
    <xdr:to>
      <xdr:col>22</xdr:col>
      <xdr:colOff>415925</xdr:colOff>
      <xdr:row>37</xdr:row>
      <xdr:rowOff>150724</xdr:rowOff>
    </xdr:to>
    <xdr:sp macro="" textlink="">
      <xdr:nvSpPr>
        <xdr:cNvPr id="501" name="円/楕円 500"/>
        <xdr:cNvSpPr/>
      </xdr:nvSpPr>
      <xdr:spPr>
        <a:xfrm>
          <a:off x="15430500" y="639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35</xdr:row>
      <xdr:rowOff>167251</xdr:rowOff>
    </xdr:from>
    <xdr:ext cx="378565" cy="259045"/>
    <xdr:sp macro="" textlink="">
      <xdr:nvSpPr>
        <xdr:cNvPr id="502" name="テキスト ボックス 501"/>
        <xdr:cNvSpPr txBox="1"/>
      </xdr:nvSpPr>
      <xdr:spPr>
        <a:xfrm>
          <a:off x="15292017" y="6168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03" name="円/楕円 50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04" name="テキスト ボックス 503"/>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05" name="円/楕円 50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06" name="テキスト ボックス 505"/>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07" name="円/楕円 50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08" name="テキスト ボックス 507"/>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9" name="正方形/長方形 50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0" name="正方形/長方形 50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1" name="正方形/長方形 51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2" name="正方形/長方形 51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3" name="正方形/長方形 51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4" name="正方形/長方形 51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5" name="正方形/長方形 51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6" name="正方形/長方形 51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7" name="テキスト ボックス 51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8" name="直線コネクタ 51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9" name="直線コネクタ 51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0" name="テキスト ボックス 51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1" name="直線コネクタ 52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2" name="テキスト ボックス 52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4" name="直線コネクタ 52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6" name="直線コネクタ 52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9" name="直線コネクタ 52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1" name="フローチャート : 判断 53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2" name="直線コネクタ 53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3" name="フローチャート : 判断 53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4" name="テキスト ボックス 53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5" name="直線コネクタ 53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6" name="フローチャート : 判断 53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7" name="テキスト ボックス 53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8" name="直線コネクタ 53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9" name="フローチャート : 判断 53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0" name="テキスト ボックス 53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1" name="フローチャート : 判断 54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2" name="テキスト ボックス 54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3" name="テキスト ボックス 54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4" name="テキスト ボックス 54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5" name="テキスト ボックス 54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6" name="テキスト ボックス 54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7" name="テキスト ボックス 54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円/楕円 54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0" name="円/楕円 54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1" name="テキスト ボックス 55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2" name="円/楕円 55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3" name="テキスト ボックス 55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4" name="円/楕円 55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5" name="テキスト ボックス 55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円/楕円 55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7" name="テキスト ボックス 55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8" name="正方形/長方形 55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9" name="正方形/長方形 55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0" name="正方形/長方形 55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1" name="正方形/長方形 56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2" name="正方形/長方形 56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3" name="正方形/長方形 56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4" name="正方形/長方形 56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68" name="直線コネクタ 56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69" name="テキスト ボックス 56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0" name="直線コネクタ 56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1" name="テキスト ボックス 57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3" name="テキスト ボックス 57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4" name="直線コネクタ 57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5" name="テキスト ボックス 57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6" name="直線コネクタ 57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7" name="テキスト ボックス 57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43135</xdr:rowOff>
    </xdr:from>
    <xdr:to>
      <xdr:col>23</xdr:col>
      <xdr:colOff>516889</xdr:colOff>
      <xdr:row>77</xdr:row>
      <xdr:rowOff>104724</xdr:rowOff>
    </xdr:to>
    <xdr:cxnSp macro="">
      <xdr:nvCxnSpPr>
        <xdr:cNvPr id="581" name="直線コネクタ 580"/>
        <xdr:cNvCxnSpPr/>
      </xdr:nvCxnSpPr>
      <xdr:spPr>
        <a:xfrm flipV="1">
          <a:off x="16317595" y="12216085"/>
          <a:ext cx="1269" cy="109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108551</xdr:rowOff>
    </xdr:from>
    <xdr:ext cx="534377" cy="259045"/>
    <xdr:sp macro="" textlink="">
      <xdr:nvSpPr>
        <xdr:cNvPr id="582" name="公債費最小値テキスト"/>
        <xdr:cNvSpPr txBox="1"/>
      </xdr:nvSpPr>
      <xdr:spPr>
        <a:xfrm>
          <a:off x="16370300" y="133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77</xdr:row>
      <xdr:rowOff>104724</xdr:rowOff>
    </xdr:from>
    <xdr:to>
      <xdr:col>23</xdr:col>
      <xdr:colOff>606425</xdr:colOff>
      <xdr:row>77</xdr:row>
      <xdr:rowOff>104724</xdr:rowOff>
    </xdr:to>
    <xdr:cxnSp macro="">
      <xdr:nvCxnSpPr>
        <xdr:cNvPr id="583" name="直線コネクタ 582"/>
        <xdr:cNvCxnSpPr/>
      </xdr:nvCxnSpPr>
      <xdr:spPr>
        <a:xfrm>
          <a:off x="16230600" y="1330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161262</xdr:rowOff>
    </xdr:from>
    <xdr:ext cx="534377" cy="259045"/>
    <xdr:sp macro="" textlink="">
      <xdr:nvSpPr>
        <xdr:cNvPr id="584" name="公債費最大値テキスト"/>
        <xdr:cNvSpPr txBox="1"/>
      </xdr:nvSpPr>
      <xdr:spPr>
        <a:xfrm>
          <a:off x="16370300" y="119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72,069</a:t>
          </a:r>
          <a:endParaRPr kumimoji="1" lang="ja-JP" altLang="en-US" sz="1000" b="1">
            <a:latin typeface="ＭＳ Ｐゴシック"/>
          </a:endParaRPr>
        </a:p>
      </xdr:txBody>
    </xdr:sp>
    <xdr:clientData/>
  </xdr:oneCellAnchor>
  <xdr:twoCellAnchor>
    <xdr:from>
      <xdr:col>23</xdr:col>
      <xdr:colOff>428625</xdr:colOff>
      <xdr:row>71</xdr:row>
      <xdr:rowOff>43135</xdr:rowOff>
    </xdr:from>
    <xdr:to>
      <xdr:col>23</xdr:col>
      <xdr:colOff>606425</xdr:colOff>
      <xdr:row>71</xdr:row>
      <xdr:rowOff>43135</xdr:rowOff>
    </xdr:to>
    <xdr:cxnSp macro="">
      <xdr:nvCxnSpPr>
        <xdr:cNvPr id="585" name="直線コネクタ 584"/>
        <xdr:cNvCxnSpPr/>
      </xdr:nvCxnSpPr>
      <xdr:spPr>
        <a:xfrm>
          <a:off x="16230600" y="1221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20751</xdr:rowOff>
    </xdr:from>
    <xdr:to>
      <xdr:col>23</xdr:col>
      <xdr:colOff>517525</xdr:colOff>
      <xdr:row>75</xdr:row>
      <xdr:rowOff>63576</xdr:rowOff>
    </xdr:to>
    <xdr:cxnSp macro="">
      <xdr:nvCxnSpPr>
        <xdr:cNvPr id="586" name="直線コネクタ 585"/>
        <xdr:cNvCxnSpPr/>
      </xdr:nvCxnSpPr>
      <xdr:spPr>
        <a:xfrm>
          <a:off x="15481300" y="12879501"/>
          <a:ext cx="838200" cy="4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18997</xdr:rowOff>
    </xdr:from>
    <xdr:ext cx="534377" cy="259045"/>
    <xdr:sp macro="" textlink="">
      <xdr:nvSpPr>
        <xdr:cNvPr id="587" name="公債費平均値テキスト"/>
        <xdr:cNvSpPr txBox="1"/>
      </xdr:nvSpPr>
      <xdr:spPr>
        <a:xfrm>
          <a:off x="16370300" y="1287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40570</xdr:rowOff>
    </xdr:from>
    <xdr:to>
      <xdr:col>23</xdr:col>
      <xdr:colOff>568325</xdr:colOff>
      <xdr:row>75</xdr:row>
      <xdr:rowOff>142170</xdr:rowOff>
    </xdr:to>
    <xdr:sp macro="" textlink="">
      <xdr:nvSpPr>
        <xdr:cNvPr id="588" name="フローチャート : 判断 587"/>
        <xdr:cNvSpPr/>
      </xdr:nvSpPr>
      <xdr:spPr>
        <a:xfrm>
          <a:off x="162687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17170</xdr:rowOff>
    </xdr:from>
    <xdr:to>
      <xdr:col>22</xdr:col>
      <xdr:colOff>365125</xdr:colOff>
      <xdr:row>75</xdr:row>
      <xdr:rowOff>20751</xdr:rowOff>
    </xdr:to>
    <xdr:cxnSp macro="">
      <xdr:nvCxnSpPr>
        <xdr:cNvPr id="589" name="直線コネクタ 588"/>
        <xdr:cNvCxnSpPr/>
      </xdr:nvCxnSpPr>
      <xdr:spPr>
        <a:xfrm>
          <a:off x="14592300" y="12875920"/>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6299</xdr:rowOff>
    </xdr:from>
    <xdr:to>
      <xdr:col>22</xdr:col>
      <xdr:colOff>415925</xdr:colOff>
      <xdr:row>75</xdr:row>
      <xdr:rowOff>107899</xdr:rowOff>
    </xdr:to>
    <xdr:sp macro="" textlink="">
      <xdr:nvSpPr>
        <xdr:cNvPr id="590" name="フローチャート : 判断 589"/>
        <xdr:cNvSpPr/>
      </xdr:nvSpPr>
      <xdr:spPr>
        <a:xfrm>
          <a:off x="15430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99026</xdr:rowOff>
    </xdr:from>
    <xdr:ext cx="534377" cy="259045"/>
    <xdr:sp macro="" textlink="">
      <xdr:nvSpPr>
        <xdr:cNvPr id="591" name="テキスト ボックス 590"/>
        <xdr:cNvSpPr txBox="1"/>
      </xdr:nvSpPr>
      <xdr:spPr>
        <a:xfrm>
          <a:off x="15214111" y="129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12522</xdr:rowOff>
    </xdr:from>
    <xdr:to>
      <xdr:col>21</xdr:col>
      <xdr:colOff>161925</xdr:colOff>
      <xdr:row>75</xdr:row>
      <xdr:rowOff>17170</xdr:rowOff>
    </xdr:to>
    <xdr:cxnSp macro="">
      <xdr:nvCxnSpPr>
        <xdr:cNvPr id="592" name="直線コネクタ 591"/>
        <xdr:cNvCxnSpPr/>
      </xdr:nvCxnSpPr>
      <xdr:spPr>
        <a:xfrm>
          <a:off x="13703300" y="12871272"/>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7328</xdr:rowOff>
    </xdr:from>
    <xdr:to>
      <xdr:col>21</xdr:col>
      <xdr:colOff>212725</xdr:colOff>
      <xdr:row>75</xdr:row>
      <xdr:rowOff>108928</xdr:rowOff>
    </xdr:to>
    <xdr:sp macro="" textlink="">
      <xdr:nvSpPr>
        <xdr:cNvPr id="593" name="フローチャート : 判断 592"/>
        <xdr:cNvSpPr/>
      </xdr:nvSpPr>
      <xdr:spPr>
        <a:xfrm>
          <a:off x="14541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100055</xdr:rowOff>
    </xdr:from>
    <xdr:ext cx="534377" cy="259045"/>
    <xdr:sp macro="" textlink="">
      <xdr:nvSpPr>
        <xdr:cNvPr id="594" name="テキスト ボックス 593"/>
        <xdr:cNvSpPr txBox="1"/>
      </xdr:nvSpPr>
      <xdr:spPr>
        <a:xfrm>
          <a:off x="14325111" y="129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166046</xdr:rowOff>
    </xdr:from>
    <xdr:to>
      <xdr:col>19</xdr:col>
      <xdr:colOff>644525</xdr:colOff>
      <xdr:row>75</xdr:row>
      <xdr:rowOff>12522</xdr:rowOff>
    </xdr:to>
    <xdr:cxnSp macro="">
      <xdr:nvCxnSpPr>
        <xdr:cNvPr id="595" name="直線コネクタ 594"/>
        <xdr:cNvCxnSpPr/>
      </xdr:nvCxnSpPr>
      <xdr:spPr>
        <a:xfrm>
          <a:off x="12814300" y="12853346"/>
          <a:ext cx="8890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11900</xdr:rowOff>
    </xdr:from>
    <xdr:to>
      <xdr:col>20</xdr:col>
      <xdr:colOff>9525</xdr:colOff>
      <xdr:row>75</xdr:row>
      <xdr:rowOff>113500</xdr:rowOff>
    </xdr:to>
    <xdr:sp macro="" textlink="">
      <xdr:nvSpPr>
        <xdr:cNvPr id="596" name="フローチャート : 判断 595"/>
        <xdr:cNvSpPr/>
      </xdr:nvSpPr>
      <xdr:spPr>
        <a:xfrm>
          <a:off x="13652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104627</xdr:rowOff>
    </xdr:from>
    <xdr:ext cx="534377" cy="259045"/>
    <xdr:sp macro="" textlink="">
      <xdr:nvSpPr>
        <xdr:cNvPr id="597" name="テキスト ボックス 596"/>
        <xdr:cNvSpPr txBox="1"/>
      </xdr:nvSpPr>
      <xdr:spPr>
        <a:xfrm>
          <a:off x="13436111" y="1296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12167</xdr:rowOff>
    </xdr:from>
    <xdr:to>
      <xdr:col>18</xdr:col>
      <xdr:colOff>492125</xdr:colOff>
      <xdr:row>75</xdr:row>
      <xdr:rowOff>113767</xdr:rowOff>
    </xdr:to>
    <xdr:sp macro="" textlink="">
      <xdr:nvSpPr>
        <xdr:cNvPr id="598" name="フローチャート : 判断 597"/>
        <xdr:cNvSpPr/>
      </xdr:nvSpPr>
      <xdr:spPr>
        <a:xfrm>
          <a:off x="12763500" y="128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104894</xdr:rowOff>
    </xdr:from>
    <xdr:ext cx="534377" cy="259045"/>
    <xdr:sp macro="" textlink="">
      <xdr:nvSpPr>
        <xdr:cNvPr id="599" name="テキスト ボックス 598"/>
        <xdr:cNvSpPr txBox="1"/>
      </xdr:nvSpPr>
      <xdr:spPr>
        <a:xfrm>
          <a:off x="12547111" y="1296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12776</xdr:rowOff>
    </xdr:from>
    <xdr:to>
      <xdr:col>23</xdr:col>
      <xdr:colOff>568325</xdr:colOff>
      <xdr:row>75</xdr:row>
      <xdr:rowOff>114376</xdr:rowOff>
    </xdr:to>
    <xdr:sp macro="" textlink="">
      <xdr:nvSpPr>
        <xdr:cNvPr id="605" name="円/楕円 604"/>
        <xdr:cNvSpPr/>
      </xdr:nvSpPr>
      <xdr:spPr>
        <a:xfrm>
          <a:off x="16268700" y="1287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35653</xdr:rowOff>
    </xdr:from>
    <xdr:ext cx="534377" cy="259045"/>
    <xdr:sp macro="" textlink="">
      <xdr:nvSpPr>
        <xdr:cNvPr id="606" name="公債費該当値テキスト"/>
        <xdr:cNvSpPr txBox="1"/>
      </xdr:nvSpPr>
      <xdr:spPr>
        <a:xfrm>
          <a:off x="16370300" y="1272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34,996</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141401</xdr:rowOff>
    </xdr:from>
    <xdr:to>
      <xdr:col>22</xdr:col>
      <xdr:colOff>415925</xdr:colOff>
      <xdr:row>75</xdr:row>
      <xdr:rowOff>71551</xdr:rowOff>
    </xdr:to>
    <xdr:sp macro="" textlink="">
      <xdr:nvSpPr>
        <xdr:cNvPr id="607" name="円/楕円 606"/>
        <xdr:cNvSpPr/>
      </xdr:nvSpPr>
      <xdr:spPr>
        <a:xfrm>
          <a:off x="15430500" y="1282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88078</xdr:rowOff>
    </xdr:from>
    <xdr:ext cx="534377" cy="259045"/>
    <xdr:sp macro="" textlink="">
      <xdr:nvSpPr>
        <xdr:cNvPr id="608" name="テキスト ボックス 607"/>
        <xdr:cNvSpPr txBox="1"/>
      </xdr:nvSpPr>
      <xdr:spPr>
        <a:xfrm>
          <a:off x="15214111" y="126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37,244</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137820</xdr:rowOff>
    </xdr:from>
    <xdr:to>
      <xdr:col>21</xdr:col>
      <xdr:colOff>212725</xdr:colOff>
      <xdr:row>75</xdr:row>
      <xdr:rowOff>67970</xdr:rowOff>
    </xdr:to>
    <xdr:sp macro="" textlink="">
      <xdr:nvSpPr>
        <xdr:cNvPr id="609" name="円/楕円 608"/>
        <xdr:cNvSpPr/>
      </xdr:nvSpPr>
      <xdr:spPr>
        <a:xfrm>
          <a:off x="14541500" y="1282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84497</xdr:rowOff>
    </xdr:from>
    <xdr:ext cx="534377" cy="259045"/>
    <xdr:sp macro="" textlink="">
      <xdr:nvSpPr>
        <xdr:cNvPr id="610" name="テキスト ボックス 609"/>
        <xdr:cNvSpPr txBox="1"/>
      </xdr:nvSpPr>
      <xdr:spPr>
        <a:xfrm>
          <a:off x="14325111" y="1260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37,432</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133172</xdr:rowOff>
    </xdr:from>
    <xdr:to>
      <xdr:col>20</xdr:col>
      <xdr:colOff>9525</xdr:colOff>
      <xdr:row>75</xdr:row>
      <xdr:rowOff>63322</xdr:rowOff>
    </xdr:to>
    <xdr:sp macro="" textlink="">
      <xdr:nvSpPr>
        <xdr:cNvPr id="611" name="円/楕円 610"/>
        <xdr:cNvSpPr/>
      </xdr:nvSpPr>
      <xdr:spPr>
        <a:xfrm>
          <a:off x="13652500" y="128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79849</xdr:rowOff>
    </xdr:from>
    <xdr:ext cx="534377" cy="259045"/>
    <xdr:sp macro="" textlink="">
      <xdr:nvSpPr>
        <xdr:cNvPr id="612" name="テキスト ボックス 611"/>
        <xdr:cNvSpPr txBox="1"/>
      </xdr:nvSpPr>
      <xdr:spPr>
        <a:xfrm>
          <a:off x="13436111" y="1259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37,676</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115246</xdr:rowOff>
    </xdr:from>
    <xdr:to>
      <xdr:col>18</xdr:col>
      <xdr:colOff>492125</xdr:colOff>
      <xdr:row>75</xdr:row>
      <xdr:rowOff>45396</xdr:rowOff>
    </xdr:to>
    <xdr:sp macro="" textlink="">
      <xdr:nvSpPr>
        <xdr:cNvPr id="613" name="円/楕円 612"/>
        <xdr:cNvSpPr/>
      </xdr:nvSpPr>
      <xdr:spPr>
        <a:xfrm>
          <a:off x="12763500" y="1280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61923</xdr:rowOff>
    </xdr:from>
    <xdr:ext cx="534377" cy="259045"/>
    <xdr:sp macro="" textlink="">
      <xdr:nvSpPr>
        <xdr:cNvPr id="614" name="テキスト ボックス 613"/>
        <xdr:cNvSpPr txBox="1"/>
      </xdr:nvSpPr>
      <xdr:spPr>
        <a:xfrm>
          <a:off x="12547111" y="125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5" name="直線コネクタ 62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6" name="テキスト ボックス 62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7" name="直線コネクタ 62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8" name="テキスト ボックス 62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9" name="直線コネクタ 62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0" name="テキスト ボックス 62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1" name="直線コネクタ 63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2" name="テキスト ボックス 63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3" name="直線コネクタ 63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4" name="テキスト ボックス 63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5" name="直線コネクタ 63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6" name="テキスト ボックス 63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123165</xdr:rowOff>
    </xdr:from>
    <xdr:to>
      <xdr:col>23</xdr:col>
      <xdr:colOff>516889</xdr:colOff>
      <xdr:row>99</xdr:row>
      <xdr:rowOff>43687</xdr:rowOff>
    </xdr:to>
    <xdr:cxnSp macro="">
      <xdr:nvCxnSpPr>
        <xdr:cNvPr id="638" name="直線コネクタ 637"/>
        <xdr:cNvCxnSpPr/>
      </xdr:nvCxnSpPr>
      <xdr:spPr>
        <a:xfrm flipV="1">
          <a:off x="16317595" y="15725115"/>
          <a:ext cx="1269" cy="129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47514</xdr:rowOff>
    </xdr:from>
    <xdr:ext cx="313932" cy="259045"/>
    <xdr:sp macro="" textlink="">
      <xdr:nvSpPr>
        <xdr:cNvPr id="639" name="積立金最小値テキスト"/>
        <xdr:cNvSpPr txBox="1"/>
      </xdr:nvSpPr>
      <xdr:spPr>
        <a:xfrm>
          <a:off x="16370300" y="17021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99</xdr:row>
      <xdr:rowOff>43687</xdr:rowOff>
    </xdr:from>
    <xdr:to>
      <xdr:col>23</xdr:col>
      <xdr:colOff>606425</xdr:colOff>
      <xdr:row>99</xdr:row>
      <xdr:rowOff>43687</xdr:rowOff>
    </xdr:to>
    <xdr:cxnSp macro="">
      <xdr:nvCxnSpPr>
        <xdr:cNvPr id="640" name="直線コネクタ 639"/>
        <xdr:cNvCxnSpPr/>
      </xdr:nvCxnSpPr>
      <xdr:spPr>
        <a:xfrm>
          <a:off x="16230600" y="1701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69842</xdr:rowOff>
    </xdr:from>
    <xdr:ext cx="534377" cy="259045"/>
    <xdr:sp macro="" textlink="">
      <xdr:nvSpPr>
        <xdr:cNvPr id="641" name="積立金最大値テキスト"/>
        <xdr:cNvSpPr txBox="1"/>
      </xdr:nvSpPr>
      <xdr:spPr>
        <a:xfrm>
          <a:off x="16370300" y="1550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33,934</a:t>
          </a:r>
          <a:endParaRPr kumimoji="1" lang="ja-JP" altLang="en-US" sz="1000" b="1">
            <a:latin typeface="ＭＳ Ｐゴシック"/>
          </a:endParaRPr>
        </a:p>
      </xdr:txBody>
    </xdr:sp>
    <xdr:clientData/>
  </xdr:oneCellAnchor>
  <xdr:twoCellAnchor>
    <xdr:from>
      <xdr:col>23</xdr:col>
      <xdr:colOff>428625</xdr:colOff>
      <xdr:row>91</xdr:row>
      <xdr:rowOff>123165</xdr:rowOff>
    </xdr:from>
    <xdr:to>
      <xdr:col>23</xdr:col>
      <xdr:colOff>606425</xdr:colOff>
      <xdr:row>91</xdr:row>
      <xdr:rowOff>123165</xdr:rowOff>
    </xdr:to>
    <xdr:cxnSp macro="">
      <xdr:nvCxnSpPr>
        <xdr:cNvPr id="642" name="直線コネクタ 641"/>
        <xdr:cNvCxnSpPr/>
      </xdr:nvCxnSpPr>
      <xdr:spPr>
        <a:xfrm>
          <a:off x="16230600" y="1572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140652</xdr:rowOff>
    </xdr:from>
    <xdr:to>
      <xdr:col>23</xdr:col>
      <xdr:colOff>517525</xdr:colOff>
      <xdr:row>97</xdr:row>
      <xdr:rowOff>91046</xdr:rowOff>
    </xdr:to>
    <xdr:cxnSp macro="">
      <xdr:nvCxnSpPr>
        <xdr:cNvPr id="643" name="直線コネクタ 642"/>
        <xdr:cNvCxnSpPr/>
      </xdr:nvCxnSpPr>
      <xdr:spPr>
        <a:xfrm flipV="1">
          <a:off x="15481300" y="16599852"/>
          <a:ext cx="838200" cy="1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36085</xdr:rowOff>
    </xdr:from>
    <xdr:ext cx="469744" cy="259045"/>
    <xdr:sp macro="" textlink="">
      <xdr:nvSpPr>
        <xdr:cNvPr id="644" name="積立金平均値テキスト"/>
        <xdr:cNvSpPr txBox="1"/>
      </xdr:nvSpPr>
      <xdr:spPr>
        <a:xfrm>
          <a:off x="16370300" y="166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57658</xdr:rowOff>
    </xdr:from>
    <xdr:to>
      <xdr:col>23</xdr:col>
      <xdr:colOff>568325</xdr:colOff>
      <xdr:row>97</xdr:row>
      <xdr:rowOff>159258</xdr:rowOff>
    </xdr:to>
    <xdr:sp macro="" textlink="">
      <xdr:nvSpPr>
        <xdr:cNvPr id="645" name="フローチャート : 判断 644"/>
        <xdr:cNvSpPr/>
      </xdr:nvSpPr>
      <xdr:spPr>
        <a:xfrm>
          <a:off x="162687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72453</xdr:rowOff>
    </xdr:from>
    <xdr:to>
      <xdr:col>22</xdr:col>
      <xdr:colOff>365125</xdr:colOff>
      <xdr:row>97</xdr:row>
      <xdr:rowOff>91046</xdr:rowOff>
    </xdr:to>
    <xdr:cxnSp macro="">
      <xdr:nvCxnSpPr>
        <xdr:cNvPr id="646" name="直線コネクタ 645"/>
        <xdr:cNvCxnSpPr/>
      </xdr:nvCxnSpPr>
      <xdr:spPr>
        <a:xfrm>
          <a:off x="14592300" y="16703103"/>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114464</xdr:rowOff>
    </xdr:from>
    <xdr:to>
      <xdr:col>22</xdr:col>
      <xdr:colOff>415925</xdr:colOff>
      <xdr:row>98</xdr:row>
      <xdr:rowOff>44614</xdr:rowOff>
    </xdr:to>
    <xdr:sp macro="" textlink="">
      <xdr:nvSpPr>
        <xdr:cNvPr id="647" name="フローチャート : 判断 646"/>
        <xdr:cNvSpPr/>
      </xdr:nvSpPr>
      <xdr:spPr>
        <a:xfrm>
          <a:off x="15430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35741</xdr:rowOff>
    </xdr:from>
    <xdr:ext cx="469744" cy="259045"/>
    <xdr:sp macro="" textlink="">
      <xdr:nvSpPr>
        <xdr:cNvPr id="648" name="テキスト ボックス 647"/>
        <xdr:cNvSpPr txBox="1"/>
      </xdr:nvSpPr>
      <xdr:spPr>
        <a:xfrm>
          <a:off x="15246427" y="1683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72453</xdr:rowOff>
    </xdr:from>
    <xdr:to>
      <xdr:col>21</xdr:col>
      <xdr:colOff>161925</xdr:colOff>
      <xdr:row>98</xdr:row>
      <xdr:rowOff>89484</xdr:rowOff>
    </xdr:to>
    <xdr:cxnSp macro="">
      <xdr:nvCxnSpPr>
        <xdr:cNvPr id="649" name="直線コネクタ 648"/>
        <xdr:cNvCxnSpPr/>
      </xdr:nvCxnSpPr>
      <xdr:spPr>
        <a:xfrm flipV="1">
          <a:off x="13703300" y="16703103"/>
          <a:ext cx="889000" cy="18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64669</xdr:rowOff>
    </xdr:from>
    <xdr:to>
      <xdr:col>21</xdr:col>
      <xdr:colOff>212725</xdr:colOff>
      <xdr:row>97</xdr:row>
      <xdr:rowOff>166269</xdr:rowOff>
    </xdr:to>
    <xdr:sp macro="" textlink="">
      <xdr:nvSpPr>
        <xdr:cNvPr id="650" name="フローチャート : 判断 649"/>
        <xdr:cNvSpPr/>
      </xdr:nvSpPr>
      <xdr:spPr>
        <a:xfrm>
          <a:off x="14541500" y="1669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157396</xdr:rowOff>
    </xdr:from>
    <xdr:ext cx="469744" cy="259045"/>
    <xdr:sp macro="" textlink="">
      <xdr:nvSpPr>
        <xdr:cNvPr id="651" name="テキスト ボックス 650"/>
        <xdr:cNvSpPr txBox="1"/>
      </xdr:nvSpPr>
      <xdr:spPr>
        <a:xfrm>
          <a:off x="14357427" y="167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89484</xdr:rowOff>
    </xdr:from>
    <xdr:to>
      <xdr:col>19</xdr:col>
      <xdr:colOff>644525</xdr:colOff>
      <xdr:row>98</xdr:row>
      <xdr:rowOff>145111</xdr:rowOff>
    </xdr:to>
    <xdr:cxnSp macro="">
      <xdr:nvCxnSpPr>
        <xdr:cNvPr id="652" name="直線コネクタ 651"/>
        <xdr:cNvCxnSpPr/>
      </xdr:nvCxnSpPr>
      <xdr:spPr>
        <a:xfrm flipV="1">
          <a:off x="12814300" y="16891584"/>
          <a:ext cx="889000" cy="5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108026</xdr:rowOff>
    </xdr:from>
    <xdr:to>
      <xdr:col>20</xdr:col>
      <xdr:colOff>9525</xdr:colOff>
      <xdr:row>98</xdr:row>
      <xdr:rowOff>38176</xdr:rowOff>
    </xdr:to>
    <xdr:sp macro="" textlink="">
      <xdr:nvSpPr>
        <xdr:cNvPr id="653" name="フローチャート : 判断 652"/>
        <xdr:cNvSpPr/>
      </xdr:nvSpPr>
      <xdr:spPr>
        <a:xfrm>
          <a:off x="13652500" y="167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54703</xdr:rowOff>
    </xdr:from>
    <xdr:ext cx="469744" cy="259045"/>
    <xdr:sp macro="" textlink="">
      <xdr:nvSpPr>
        <xdr:cNvPr id="654" name="テキスト ボックス 653"/>
        <xdr:cNvSpPr txBox="1"/>
      </xdr:nvSpPr>
      <xdr:spPr>
        <a:xfrm>
          <a:off x="13468427" y="1651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106045</xdr:rowOff>
    </xdr:from>
    <xdr:to>
      <xdr:col>18</xdr:col>
      <xdr:colOff>492125</xdr:colOff>
      <xdr:row>98</xdr:row>
      <xdr:rowOff>36195</xdr:rowOff>
    </xdr:to>
    <xdr:sp macro="" textlink="">
      <xdr:nvSpPr>
        <xdr:cNvPr id="655" name="フローチャート : 判断 654"/>
        <xdr:cNvSpPr/>
      </xdr:nvSpPr>
      <xdr:spPr>
        <a:xfrm>
          <a:off x="12763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52722</xdr:rowOff>
    </xdr:from>
    <xdr:ext cx="469744" cy="259045"/>
    <xdr:sp macro="" textlink="">
      <xdr:nvSpPr>
        <xdr:cNvPr id="656" name="テキスト ボックス 655"/>
        <xdr:cNvSpPr txBox="1"/>
      </xdr:nvSpPr>
      <xdr:spPr>
        <a:xfrm>
          <a:off x="12579427" y="1651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7" name="テキスト ボックス 65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8" name="テキスト ボックス 65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9" name="テキスト ボックス 65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0" name="テキスト ボックス 65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1" name="テキスト ボックス 66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89852</xdr:rowOff>
    </xdr:from>
    <xdr:to>
      <xdr:col>23</xdr:col>
      <xdr:colOff>568325</xdr:colOff>
      <xdr:row>97</xdr:row>
      <xdr:rowOff>20002</xdr:rowOff>
    </xdr:to>
    <xdr:sp macro="" textlink="">
      <xdr:nvSpPr>
        <xdr:cNvPr id="662" name="円/楕円 661"/>
        <xdr:cNvSpPr/>
      </xdr:nvSpPr>
      <xdr:spPr>
        <a:xfrm>
          <a:off x="16268700" y="1654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112729</xdr:rowOff>
    </xdr:from>
    <xdr:ext cx="534377" cy="259045"/>
    <xdr:sp macro="" textlink="">
      <xdr:nvSpPr>
        <xdr:cNvPr id="663" name="積立金該当値テキスト"/>
        <xdr:cNvSpPr txBox="1"/>
      </xdr:nvSpPr>
      <xdr:spPr>
        <a:xfrm>
          <a:off x="16370300" y="1640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10,975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40246</xdr:rowOff>
    </xdr:from>
    <xdr:to>
      <xdr:col>22</xdr:col>
      <xdr:colOff>415925</xdr:colOff>
      <xdr:row>97</xdr:row>
      <xdr:rowOff>141846</xdr:rowOff>
    </xdr:to>
    <xdr:sp macro="" textlink="">
      <xdr:nvSpPr>
        <xdr:cNvPr id="664" name="円/楕円 663"/>
        <xdr:cNvSpPr/>
      </xdr:nvSpPr>
      <xdr:spPr>
        <a:xfrm>
          <a:off x="15430500" y="1667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158373</xdr:rowOff>
    </xdr:from>
    <xdr:ext cx="469744" cy="259045"/>
    <xdr:sp macro="" textlink="">
      <xdr:nvSpPr>
        <xdr:cNvPr id="665" name="テキスト ボックス 664"/>
        <xdr:cNvSpPr txBox="1"/>
      </xdr:nvSpPr>
      <xdr:spPr>
        <a:xfrm>
          <a:off x="15246427" y="1644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21653</xdr:rowOff>
    </xdr:from>
    <xdr:to>
      <xdr:col>21</xdr:col>
      <xdr:colOff>212725</xdr:colOff>
      <xdr:row>97</xdr:row>
      <xdr:rowOff>123253</xdr:rowOff>
    </xdr:to>
    <xdr:sp macro="" textlink="">
      <xdr:nvSpPr>
        <xdr:cNvPr id="666" name="円/楕円 665"/>
        <xdr:cNvSpPr/>
      </xdr:nvSpPr>
      <xdr:spPr>
        <a:xfrm>
          <a:off x="14541500" y="1665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139780</xdr:rowOff>
    </xdr:from>
    <xdr:ext cx="469744" cy="259045"/>
    <xdr:sp macro="" textlink="">
      <xdr:nvSpPr>
        <xdr:cNvPr id="667" name="テキスト ボックス 666"/>
        <xdr:cNvSpPr txBox="1"/>
      </xdr:nvSpPr>
      <xdr:spPr>
        <a:xfrm>
          <a:off x="14357427" y="1642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38684</xdr:rowOff>
    </xdr:from>
    <xdr:to>
      <xdr:col>20</xdr:col>
      <xdr:colOff>9525</xdr:colOff>
      <xdr:row>98</xdr:row>
      <xdr:rowOff>140284</xdr:rowOff>
    </xdr:to>
    <xdr:sp macro="" textlink="">
      <xdr:nvSpPr>
        <xdr:cNvPr id="668" name="円/楕円 667"/>
        <xdr:cNvSpPr/>
      </xdr:nvSpPr>
      <xdr:spPr>
        <a:xfrm>
          <a:off x="13652500" y="168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131411</xdr:rowOff>
    </xdr:from>
    <xdr:ext cx="469744" cy="259045"/>
    <xdr:sp macro="" textlink="">
      <xdr:nvSpPr>
        <xdr:cNvPr id="669" name="テキスト ボックス 668"/>
        <xdr:cNvSpPr txBox="1"/>
      </xdr:nvSpPr>
      <xdr:spPr>
        <a:xfrm>
          <a:off x="13468427" y="1693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94311</xdr:rowOff>
    </xdr:from>
    <xdr:to>
      <xdr:col>18</xdr:col>
      <xdr:colOff>492125</xdr:colOff>
      <xdr:row>99</xdr:row>
      <xdr:rowOff>24461</xdr:rowOff>
    </xdr:to>
    <xdr:sp macro="" textlink="">
      <xdr:nvSpPr>
        <xdr:cNvPr id="670" name="円/楕円 669"/>
        <xdr:cNvSpPr/>
      </xdr:nvSpPr>
      <xdr:spPr>
        <a:xfrm>
          <a:off x="12763500" y="1689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15588</xdr:rowOff>
    </xdr:from>
    <xdr:ext cx="469744" cy="259045"/>
    <xdr:sp macro="" textlink="">
      <xdr:nvSpPr>
        <xdr:cNvPr id="671" name="テキスト ボックス 670"/>
        <xdr:cNvSpPr txBox="1"/>
      </xdr:nvSpPr>
      <xdr:spPr>
        <a:xfrm>
          <a:off x="12579427" y="1698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2" name="正方形/長方形 67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3" name="正方形/長方形 67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4" name="正方形/長方形 67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5" name="正方形/長方形 67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6" name="正方形/長方形 67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7" name="正方形/長方形 67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8" name="正方形/長方形 67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2" name="直線コネクタ 68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3" name="テキスト ボックス 68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4" name="直線コネクタ 68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5" name="テキスト ボックス 68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6" name="直線コネクタ 68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7" name="テキスト ボックス 68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8" name="直線コネクタ 68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89" name="テキスト ボックス 68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0" name="直線コネクタ 68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1" name="テキスト ボックス 69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2" name="直線コネクタ 69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3" name="テキスト ボックス 69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153188</xdr:rowOff>
    </xdr:from>
    <xdr:to>
      <xdr:col>32</xdr:col>
      <xdr:colOff>186689</xdr:colOff>
      <xdr:row>39</xdr:row>
      <xdr:rowOff>44450</xdr:rowOff>
    </xdr:to>
    <xdr:cxnSp macro="">
      <xdr:nvCxnSpPr>
        <xdr:cNvPr id="695" name="直線コネクタ 694"/>
        <xdr:cNvCxnSpPr/>
      </xdr:nvCxnSpPr>
      <xdr:spPr>
        <a:xfrm flipV="1">
          <a:off x="22159595" y="5468138"/>
          <a:ext cx="1269" cy="1262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7" name="直線コネクタ 69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99865</xdr:rowOff>
    </xdr:from>
    <xdr:ext cx="534377" cy="259045"/>
    <xdr:sp macro="" textlink="">
      <xdr:nvSpPr>
        <xdr:cNvPr id="698" name="投資及び出資金最大値テキスト"/>
        <xdr:cNvSpPr txBox="1"/>
      </xdr:nvSpPr>
      <xdr:spPr>
        <a:xfrm>
          <a:off x="22212300" y="52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16,573</a:t>
          </a:r>
          <a:endParaRPr kumimoji="1" lang="ja-JP" altLang="en-US" sz="1000" b="1">
            <a:latin typeface="ＭＳ Ｐゴシック"/>
          </a:endParaRPr>
        </a:p>
      </xdr:txBody>
    </xdr:sp>
    <xdr:clientData/>
  </xdr:oneCellAnchor>
  <xdr:twoCellAnchor>
    <xdr:from>
      <xdr:col>32</xdr:col>
      <xdr:colOff>98425</xdr:colOff>
      <xdr:row>31</xdr:row>
      <xdr:rowOff>153188</xdr:rowOff>
    </xdr:from>
    <xdr:to>
      <xdr:col>32</xdr:col>
      <xdr:colOff>276225</xdr:colOff>
      <xdr:row>31</xdr:row>
      <xdr:rowOff>153188</xdr:rowOff>
    </xdr:to>
    <xdr:cxnSp macro="">
      <xdr:nvCxnSpPr>
        <xdr:cNvPr id="699" name="直線コネクタ 698"/>
        <xdr:cNvCxnSpPr/>
      </xdr:nvCxnSpPr>
      <xdr:spPr>
        <a:xfrm>
          <a:off x="22072600" y="546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0" name="直線コネクタ 69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83354</xdr:rowOff>
    </xdr:from>
    <xdr:ext cx="469744" cy="259045"/>
    <xdr:sp macro="" textlink="">
      <xdr:nvSpPr>
        <xdr:cNvPr id="701" name="投資及び出資金平均値テキスト"/>
        <xdr:cNvSpPr txBox="1"/>
      </xdr:nvSpPr>
      <xdr:spPr>
        <a:xfrm>
          <a:off x="22212300" y="6427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60478</xdr:rowOff>
    </xdr:from>
    <xdr:to>
      <xdr:col>32</xdr:col>
      <xdr:colOff>238125</xdr:colOff>
      <xdr:row>38</xdr:row>
      <xdr:rowOff>162078</xdr:rowOff>
    </xdr:to>
    <xdr:sp macro="" textlink="">
      <xdr:nvSpPr>
        <xdr:cNvPr id="702" name="フローチャート : 判断 701"/>
        <xdr:cNvSpPr/>
      </xdr:nvSpPr>
      <xdr:spPr>
        <a:xfrm>
          <a:off x="22110700" y="657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3" name="直線コネクタ 70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94386</xdr:rowOff>
    </xdr:from>
    <xdr:to>
      <xdr:col>31</xdr:col>
      <xdr:colOff>85725</xdr:colOff>
      <xdr:row>39</xdr:row>
      <xdr:rowOff>24536</xdr:rowOff>
    </xdr:to>
    <xdr:sp macro="" textlink="">
      <xdr:nvSpPr>
        <xdr:cNvPr id="704" name="フローチャート : 判断 703"/>
        <xdr:cNvSpPr/>
      </xdr:nvSpPr>
      <xdr:spPr>
        <a:xfrm>
          <a:off x="21272500" y="6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41063</xdr:rowOff>
    </xdr:from>
    <xdr:ext cx="378565" cy="259045"/>
    <xdr:sp macro="" textlink="">
      <xdr:nvSpPr>
        <xdr:cNvPr id="705" name="テキスト ボックス 704"/>
        <xdr:cNvSpPr txBox="1"/>
      </xdr:nvSpPr>
      <xdr:spPr>
        <a:xfrm>
          <a:off x="21134017" y="63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6" name="直線コネクタ 70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91872</xdr:rowOff>
    </xdr:from>
    <xdr:to>
      <xdr:col>29</xdr:col>
      <xdr:colOff>568325</xdr:colOff>
      <xdr:row>39</xdr:row>
      <xdr:rowOff>22022</xdr:rowOff>
    </xdr:to>
    <xdr:sp macro="" textlink="">
      <xdr:nvSpPr>
        <xdr:cNvPr id="707" name="フローチャート : 判断 706"/>
        <xdr:cNvSpPr/>
      </xdr:nvSpPr>
      <xdr:spPr>
        <a:xfrm>
          <a:off x="20383500" y="66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38549</xdr:rowOff>
    </xdr:from>
    <xdr:ext cx="378565" cy="259045"/>
    <xdr:sp macro="" textlink="">
      <xdr:nvSpPr>
        <xdr:cNvPr id="708" name="テキスト ボックス 707"/>
        <xdr:cNvSpPr txBox="1"/>
      </xdr:nvSpPr>
      <xdr:spPr>
        <a:xfrm>
          <a:off x="20245017" y="6382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09" name="直線コネクタ 70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92253</xdr:rowOff>
    </xdr:from>
    <xdr:to>
      <xdr:col>28</xdr:col>
      <xdr:colOff>365125</xdr:colOff>
      <xdr:row>39</xdr:row>
      <xdr:rowOff>22403</xdr:rowOff>
    </xdr:to>
    <xdr:sp macro="" textlink="">
      <xdr:nvSpPr>
        <xdr:cNvPr id="710" name="フローチャート : 判断 709"/>
        <xdr:cNvSpPr/>
      </xdr:nvSpPr>
      <xdr:spPr>
        <a:xfrm>
          <a:off x="19494500" y="660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38930</xdr:rowOff>
    </xdr:from>
    <xdr:ext cx="378565" cy="259045"/>
    <xdr:sp macro="" textlink="">
      <xdr:nvSpPr>
        <xdr:cNvPr id="711" name="テキスト ボックス 710"/>
        <xdr:cNvSpPr txBox="1"/>
      </xdr:nvSpPr>
      <xdr:spPr>
        <a:xfrm>
          <a:off x="19356017" y="6382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87757</xdr:rowOff>
    </xdr:from>
    <xdr:to>
      <xdr:col>27</xdr:col>
      <xdr:colOff>161925</xdr:colOff>
      <xdr:row>39</xdr:row>
      <xdr:rowOff>17907</xdr:rowOff>
    </xdr:to>
    <xdr:sp macro="" textlink="">
      <xdr:nvSpPr>
        <xdr:cNvPr id="712" name="フローチャート : 判断 711"/>
        <xdr:cNvSpPr/>
      </xdr:nvSpPr>
      <xdr:spPr>
        <a:xfrm>
          <a:off x="18605500" y="660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34434</xdr:rowOff>
    </xdr:from>
    <xdr:ext cx="469744" cy="259045"/>
    <xdr:sp macro="" textlink="">
      <xdr:nvSpPr>
        <xdr:cNvPr id="713" name="テキスト ボックス 712"/>
        <xdr:cNvSpPr txBox="1"/>
      </xdr:nvSpPr>
      <xdr:spPr>
        <a:xfrm>
          <a:off x="18421427" y="63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4" name="テキスト ボックス 71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5" name="テキスト ボックス 71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6" name="テキスト ボックス 71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7" name="テキスト ボックス 71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8" name="テキスト ボックス 71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19" name="円/楕円 71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1" name="円/楕円 72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2" name="テキスト ボックス 72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3" name="円/楕円 72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4" name="テキスト ボックス 72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5" name="円/楕円 72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6" name="テキスト ボックス 72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7" name="円/楕円 72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28" name="テキスト ボックス 72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9" name="正方形/長方形 72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0" name="正方形/長方形 72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1" name="正方形/長方形 73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2" name="正方形/長方形 73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3" name="正方形/長方形 73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4" name="正方形/長方形 73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5" name="正方形/長方形 73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6" name="正方形/長方形 73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7" name="テキスト ボックス 73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8" name="直線コネクタ 73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9" name="直線コネクタ 73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0" name="テキスト ボックス 73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1" name="直線コネクタ 74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2" name="テキスト ボックス 74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3" name="直線コネクタ 74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4" name="テキスト ボックス 74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5" name="直線コネクタ 74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6" name="テキスト ボックス 74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8" name="テキスト ボックス 74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79281</xdr:rowOff>
    </xdr:from>
    <xdr:to>
      <xdr:col>32</xdr:col>
      <xdr:colOff>186689</xdr:colOff>
      <xdr:row>58</xdr:row>
      <xdr:rowOff>139700</xdr:rowOff>
    </xdr:to>
    <xdr:cxnSp macro="">
      <xdr:nvCxnSpPr>
        <xdr:cNvPr id="750" name="直線コネクタ 749"/>
        <xdr:cNvCxnSpPr/>
      </xdr:nvCxnSpPr>
      <xdr:spPr>
        <a:xfrm flipV="1">
          <a:off x="22159595" y="8823231"/>
          <a:ext cx="1269" cy="126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2" name="直線コネクタ 75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25958</xdr:rowOff>
    </xdr:from>
    <xdr:ext cx="534377" cy="259045"/>
    <xdr:sp macro="" textlink="">
      <xdr:nvSpPr>
        <xdr:cNvPr id="753" name="貸付金最大値テキスト"/>
        <xdr:cNvSpPr txBox="1"/>
      </xdr:nvSpPr>
      <xdr:spPr>
        <a:xfrm>
          <a:off x="22212300" y="859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55,143</a:t>
          </a:r>
          <a:endParaRPr kumimoji="1" lang="ja-JP" altLang="en-US" sz="1000" b="1">
            <a:latin typeface="ＭＳ Ｐゴシック"/>
          </a:endParaRPr>
        </a:p>
      </xdr:txBody>
    </xdr:sp>
    <xdr:clientData/>
  </xdr:oneCellAnchor>
  <xdr:twoCellAnchor>
    <xdr:from>
      <xdr:col>32</xdr:col>
      <xdr:colOff>98425</xdr:colOff>
      <xdr:row>51</xdr:row>
      <xdr:rowOff>79281</xdr:rowOff>
    </xdr:from>
    <xdr:to>
      <xdr:col>32</xdr:col>
      <xdr:colOff>276225</xdr:colOff>
      <xdr:row>51</xdr:row>
      <xdr:rowOff>79281</xdr:rowOff>
    </xdr:to>
    <xdr:cxnSp macro="">
      <xdr:nvCxnSpPr>
        <xdr:cNvPr id="754" name="直線コネクタ 753"/>
        <xdr:cNvCxnSpPr/>
      </xdr:nvCxnSpPr>
      <xdr:spPr>
        <a:xfrm>
          <a:off x="22072600" y="8823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55" name="直線コネクタ 75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89580</xdr:rowOff>
    </xdr:from>
    <xdr:ext cx="469744" cy="259045"/>
    <xdr:sp macro="" textlink="">
      <xdr:nvSpPr>
        <xdr:cNvPr id="756" name="貸付金平均値テキスト"/>
        <xdr:cNvSpPr txBox="1"/>
      </xdr:nvSpPr>
      <xdr:spPr>
        <a:xfrm>
          <a:off x="22212300" y="9690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66703</xdr:rowOff>
    </xdr:from>
    <xdr:to>
      <xdr:col>32</xdr:col>
      <xdr:colOff>238125</xdr:colOff>
      <xdr:row>57</xdr:row>
      <xdr:rowOff>168303</xdr:rowOff>
    </xdr:to>
    <xdr:sp macro="" textlink="">
      <xdr:nvSpPr>
        <xdr:cNvPr id="757" name="フローチャート : 判断 756"/>
        <xdr:cNvSpPr/>
      </xdr:nvSpPr>
      <xdr:spPr>
        <a:xfrm>
          <a:off x="221107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58" name="直線コネクタ 75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60965</xdr:rowOff>
    </xdr:from>
    <xdr:to>
      <xdr:col>31</xdr:col>
      <xdr:colOff>85725</xdr:colOff>
      <xdr:row>57</xdr:row>
      <xdr:rowOff>162565</xdr:rowOff>
    </xdr:to>
    <xdr:sp macro="" textlink="">
      <xdr:nvSpPr>
        <xdr:cNvPr id="759" name="フローチャート : 判断 758"/>
        <xdr:cNvSpPr/>
      </xdr:nvSpPr>
      <xdr:spPr>
        <a:xfrm>
          <a:off x="21272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7642</xdr:rowOff>
    </xdr:from>
    <xdr:ext cx="469744" cy="259045"/>
    <xdr:sp macro="" textlink="">
      <xdr:nvSpPr>
        <xdr:cNvPr id="760" name="テキスト ボックス 759"/>
        <xdr:cNvSpPr txBox="1"/>
      </xdr:nvSpPr>
      <xdr:spPr>
        <a:xfrm>
          <a:off x="21088427"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61" name="直線コネクタ 76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53764</xdr:rowOff>
    </xdr:from>
    <xdr:to>
      <xdr:col>29</xdr:col>
      <xdr:colOff>568325</xdr:colOff>
      <xdr:row>57</xdr:row>
      <xdr:rowOff>155364</xdr:rowOff>
    </xdr:to>
    <xdr:sp macro="" textlink="">
      <xdr:nvSpPr>
        <xdr:cNvPr id="762" name="フローチャート : 判断 761"/>
        <xdr:cNvSpPr/>
      </xdr:nvSpPr>
      <xdr:spPr>
        <a:xfrm>
          <a:off x="20383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441</xdr:rowOff>
    </xdr:from>
    <xdr:ext cx="469744" cy="259045"/>
    <xdr:sp macro="" textlink="">
      <xdr:nvSpPr>
        <xdr:cNvPr id="763" name="テキスト ボックス 762"/>
        <xdr:cNvSpPr txBox="1"/>
      </xdr:nvSpPr>
      <xdr:spPr>
        <a:xfrm>
          <a:off x="20199427"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64" name="直線コネクタ 76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30493</xdr:rowOff>
    </xdr:from>
    <xdr:to>
      <xdr:col>28</xdr:col>
      <xdr:colOff>365125</xdr:colOff>
      <xdr:row>57</xdr:row>
      <xdr:rowOff>132093</xdr:rowOff>
    </xdr:to>
    <xdr:sp macro="" textlink="">
      <xdr:nvSpPr>
        <xdr:cNvPr id="765" name="フローチャート : 判断 764"/>
        <xdr:cNvSpPr/>
      </xdr:nvSpPr>
      <xdr:spPr>
        <a:xfrm>
          <a:off x="19494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148620</xdr:rowOff>
    </xdr:from>
    <xdr:ext cx="534377" cy="259045"/>
    <xdr:sp macro="" textlink="">
      <xdr:nvSpPr>
        <xdr:cNvPr id="766" name="テキスト ボックス 765"/>
        <xdr:cNvSpPr txBox="1"/>
      </xdr:nvSpPr>
      <xdr:spPr>
        <a:xfrm>
          <a:off x="19278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14925</xdr:rowOff>
    </xdr:from>
    <xdr:to>
      <xdr:col>27</xdr:col>
      <xdr:colOff>161925</xdr:colOff>
      <xdr:row>57</xdr:row>
      <xdr:rowOff>116525</xdr:rowOff>
    </xdr:to>
    <xdr:sp macro="" textlink="">
      <xdr:nvSpPr>
        <xdr:cNvPr id="767" name="フローチャート : 判断 766"/>
        <xdr:cNvSpPr/>
      </xdr:nvSpPr>
      <xdr:spPr>
        <a:xfrm>
          <a:off x="18605500" y="978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133052</xdr:rowOff>
    </xdr:from>
    <xdr:ext cx="534377" cy="259045"/>
    <xdr:sp macro="" textlink="">
      <xdr:nvSpPr>
        <xdr:cNvPr id="768" name="テキスト ボックス 767"/>
        <xdr:cNvSpPr txBox="1"/>
      </xdr:nvSpPr>
      <xdr:spPr>
        <a:xfrm>
          <a:off x="18389111" y="956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74" name="円/楕円 77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7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76" name="円/楕円 77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77" name="テキスト ボックス 77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78" name="円/楕円 77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79" name="テキスト ボックス 77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80" name="円/楕円 77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81" name="テキスト ボックス 78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82" name="円/楕円 78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83" name="テキスト ボックス 78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5" name="正方形/長方形 78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6" name="正方形/長方形 78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7" name="正方形/長方形 78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8" name="正方形/長方形 78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9" name="正方形/長方形 78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0" name="正方形/長方形 78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1" name="正方形/長方形 79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2" name="テキスト ボックス 7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3" name="直線コネクタ 7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4" name="テキスト ボックス 79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5" name="直線コネクタ 79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6" name="テキスト ボックス 79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7" name="直線コネクタ 79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8" name="テキスト ボックス 79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9" name="直線コネクタ 79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00" name="テキスト ボックス 79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01" name="直線コネクタ 80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2" name="テキスト ボックス 80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3" name="直線コネクタ 80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4" name="テキスト ボックス 80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12736</xdr:rowOff>
    </xdr:from>
    <xdr:to>
      <xdr:col>32</xdr:col>
      <xdr:colOff>186689</xdr:colOff>
      <xdr:row>77</xdr:row>
      <xdr:rowOff>33858</xdr:rowOff>
    </xdr:to>
    <xdr:cxnSp macro="">
      <xdr:nvCxnSpPr>
        <xdr:cNvPr id="806" name="直線コネクタ 805"/>
        <xdr:cNvCxnSpPr/>
      </xdr:nvCxnSpPr>
      <xdr:spPr>
        <a:xfrm flipV="1">
          <a:off x="22159595" y="12014236"/>
          <a:ext cx="1269" cy="1221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37685</xdr:rowOff>
    </xdr:from>
    <xdr:ext cx="534377" cy="259045"/>
    <xdr:sp macro="" textlink="">
      <xdr:nvSpPr>
        <xdr:cNvPr id="807" name="繰出金最小値テキスト"/>
        <xdr:cNvSpPr txBox="1"/>
      </xdr:nvSpPr>
      <xdr:spPr>
        <a:xfrm>
          <a:off x="22212300" y="132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26,065</a:t>
          </a:r>
          <a:endParaRPr kumimoji="1" lang="ja-JP" altLang="en-US" sz="1000" b="1">
            <a:latin typeface="ＭＳ Ｐゴシック"/>
          </a:endParaRPr>
        </a:p>
      </xdr:txBody>
    </xdr:sp>
    <xdr:clientData/>
  </xdr:oneCellAnchor>
  <xdr:twoCellAnchor>
    <xdr:from>
      <xdr:col>32</xdr:col>
      <xdr:colOff>98425</xdr:colOff>
      <xdr:row>77</xdr:row>
      <xdr:rowOff>33858</xdr:rowOff>
    </xdr:from>
    <xdr:to>
      <xdr:col>32</xdr:col>
      <xdr:colOff>276225</xdr:colOff>
      <xdr:row>77</xdr:row>
      <xdr:rowOff>33858</xdr:rowOff>
    </xdr:to>
    <xdr:cxnSp macro="">
      <xdr:nvCxnSpPr>
        <xdr:cNvPr id="808" name="直線コネクタ 807"/>
        <xdr:cNvCxnSpPr/>
      </xdr:nvCxnSpPr>
      <xdr:spPr>
        <a:xfrm>
          <a:off x="22072600" y="13235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130863</xdr:rowOff>
    </xdr:from>
    <xdr:ext cx="534377" cy="259045"/>
    <xdr:sp macro="" textlink="">
      <xdr:nvSpPr>
        <xdr:cNvPr id="809" name="繰出金最大値テキスト"/>
        <xdr:cNvSpPr txBox="1"/>
      </xdr:nvSpPr>
      <xdr:spPr>
        <a:xfrm>
          <a:off x="22212300" y="117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52,777</a:t>
          </a:r>
          <a:endParaRPr kumimoji="1" lang="ja-JP" altLang="en-US" sz="1000" b="1">
            <a:latin typeface="ＭＳ Ｐゴシック"/>
          </a:endParaRPr>
        </a:p>
      </xdr:txBody>
    </xdr:sp>
    <xdr:clientData/>
  </xdr:oneCellAnchor>
  <xdr:twoCellAnchor>
    <xdr:from>
      <xdr:col>32</xdr:col>
      <xdr:colOff>98425</xdr:colOff>
      <xdr:row>70</xdr:row>
      <xdr:rowOff>12736</xdr:rowOff>
    </xdr:from>
    <xdr:to>
      <xdr:col>32</xdr:col>
      <xdr:colOff>276225</xdr:colOff>
      <xdr:row>70</xdr:row>
      <xdr:rowOff>12736</xdr:rowOff>
    </xdr:to>
    <xdr:cxnSp macro="">
      <xdr:nvCxnSpPr>
        <xdr:cNvPr id="810" name="直線コネクタ 809"/>
        <xdr:cNvCxnSpPr/>
      </xdr:nvCxnSpPr>
      <xdr:spPr>
        <a:xfrm>
          <a:off x="22072600" y="120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81087</xdr:rowOff>
    </xdr:from>
    <xdr:to>
      <xdr:col>32</xdr:col>
      <xdr:colOff>187325</xdr:colOff>
      <xdr:row>76</xdr:row>
      <xdr:rowOff>121915</xdr:rowOff>
    </xdr:to>
    <xdr:cxnSp macro="">
      <xdr:nvCxnSpPr>
        <xdr:cNvPr id="811" name="直線コネクタ 810"/>
        <xdr:cNvCxnSpPr/>
      </xdr:nvCxnSpPr>
      <xdr:spPr>
        <a:xfrm flipV="1">
          <a:off x="21323300" y="13111287"/>
          <a:ext cx="838200" cy="4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99204</xdr:rowOff>
    </xdr:from>
    <xdr:ext cx="534377" cy="259045"/>
    <xdr:sp macro="" textlink="">
      <xdr:nvSpPr>
        <xdr:cNvPr id="812" name="繰出金平均値テキスト"/>
        <xdr:cNvSpPr txBox="1"/>
      </xdr:nvSpPr>
      <xdr:spPr>
        <a:xfrm>
          <a:off x="22212300" y="1261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76327</xdr:rowOff>
    </xdr:from>
    <xdr:to>
      <xdr:col>32</xdr:col>
      <xdr:colOff>238125</xdr:colOff>
      <xdr:row>75</xdr:row>
      <xdr:rowOff>6477</xdr:rowOff>
    </xdr:to>
    <xdr:sp macro="" textlink="">
      <xdr:nvSpPr>
        <xdr:cNvPr id="813" name="フローチャート : 判断 812"/>
        <xdr:cNvSpPr/>
      </xdr:nvSpPr>
      <xdr:spPr>
        <a:xfrm>
          <a:off x="22110700" y="127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121915</xdr:rowOff>
    </xdr:from>
    <xdr:to>
      <xdr:col>31</xdr:col>
      <xdr:colOff>34925</xdr:colOff>
      <xdr:row>76</xdr:row>
      <xdr:rowOff>150307</xdr:rowOff>
    </xdr:to>
    <xdr:cxnSp macro="">
      <xdr:nvCxnSpPr>
        <xdr:cNvPr id="814" name="直線コネクタ 813"/>
        <xdr:cNvCxnSpPr/>
      </xdr:nvCxnSpPr>
      <xdr:spPr>
        <a:xfrm flipV="1">
          <a:off x="20434300" y="13152115"/>
          <a:ext cx="889000" cy="2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91506</xdr:rowOff>
    </xdr:from>
    <xdr:to>
      <xdr:col>31</xdr:col>
      <xdr:colOff>85725</xdr:colOff>
      <xdr:row>75</xdr:row>
      <xdr:rowOff>21656</xdr:rowOff>
    </xdr:to>
    <xdr:sp macro="" textlink="">
      <xdr:nvSpPr>
        <xdr:cNvPr id="815" name="フローチャート : 判断 814"/>
        <xdr:cNvSpPr/>
      </xdr:nvSpPr>
      <xdr:spPr>
        <a:xfrm>
          <a:off x="21272500" y="1277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38183</xdr:rowOff>
    </xdr:from>
    <xdr:ext cx="534377" cy="259045"/>
    <xdr:sp macro="" textlink="">
      <xdr:nvSpPr>
        <xdr:cNvPr id="816" name="テキスト ボックス 815"/>
        <xdr:cNvSpPr txBox="1"/>
      </xdr:nvSpPr>
      <xdr:spPr>
        <a:xfrm>
          <a:off x="21056111" y="125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150307</xdr:rowOff>
    </xdr:from>
    <xdr:to>
      <xdr:col>29</xdr:col>
      <xdr:colOff>517525</xdr:colOff>
      <xdr:row>77</xdr:row>
      <xdr:rowOff>13742</xdr:rowOff>
    </xdr:to>
    <xdr:cxnSp macro="">
      <xdr:nvCxnSpPr>
        <xdr:cNvPr id="817" name="直線コネクタ 816"/>
        <xdr:cNvCxnSpPr/>
      </xdr:nvCxnSpPr>
      <xdr:spPr>
        <a:xfrm flipV="1">
          <a:off x="19545300" y="13180507"/>
          <a:ext cx="889000" cy="3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13919</xdr:rowOff>
    </xdr:from>
    <xdr:to>
      <xdr:col>29</xdr:col>
      <xdr:colOff>568325</xdr:colOff>
      <xdr:row>75</xdr:row>
      <xdr:rowOff>115519</xdr:rowOff>
    </xdr:to>
    <xdr:sp macro="" textlink="">
      <xdr:nvSpPr>
        <xdr:cNvPr id="818" name="フローチャート : 判断 817"/>
        <xdr:cNvSpPr/>
      </xdr:nvSpPr>
      <xdr:spPr>
        <a:xfrm>
          <a:off x="20383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132046</xdr:rowOff>
    </xdr:from>
    <xdr:ext cx="534377" cy="259045"/>
    <xdr:sp macro="" textlink="">
      <xdr:nvSpPr>
        <xdr:cNvPr id="819" name="テキスト ボックス 818"/>
        <xdr:cNvSpPr txBox="1"/>
      </xdr:nvSpPr>
      <xdr:spPr>
        <a:xfrm>
          <a:off x="20167111" y="126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13742</xdr:rowOff>
    </xdr:from>
    <xdr:to>
      <xdr:col>28</xdr:col>
      <xdr:colOff>314325</xdr:colOff>
      <xdr:row>77</xdr:row>
      <xdr:rowOff>47940</xdr:rowOff>
    </xdr:to>
    <xdr:cxnSp macro="">
      <xdr:nvCxnSpPr>
        <xdr:cNvPr id="820" name="直線コネクタ 819"/>
        <xdr:cNvCxnSpPr/>
      </xdr:nvCxnSpPr>
      <xdr:spPr>
        <a:xfrm flipV="1">
          <a:off x="18656300" y="13215392"/>
          <a:ext cx="889000" cy="3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141570</xdr:rowOff>
    </xdr:from>
    <xdr:to>
      <xdr:col>28</xdr:col>
      <xdr:colOff>365125</xdr:colOff>
      <xdr:row>75</xdr:row>
      <xdr:rowOff>71720</xdr:rowOff>
    </xdr:to>
    <xdr:sp macro="" textlink="">
      <xdr:nvSpPr>
        <xdr:cNvPr id="821" name="フローチャート : 判断 820"/>
        <xdr:cNvSpPr/>
      </xdr:nvSpPr>
      <xdr:spPr>
        <a:xfrm>
          <a:off x="19494500" y="1282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88247</xdr:rowOff>
    </xdr:from>
    <xdr:ext cx="534377" cy="259045"/>
    <xdr:sp macro="" textlink="">
      <xdr:nvSpPr>
        <xdr:cNvPr id="822" name="テキスト ボックス 821"/>
        <xdr:cNvSpPr txBox="1"/>
      </xdr:nvSpPr>
      <xdr:spPr>
        <a:xfrm>
          <a:off x="19278111" y="1260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167539</xdr:rowOff>
    </xdr:from>
    <xdr:to>
      <xdr:col>27</xdr:col>
      <xdr:colOff>161925</xdr:colOff>
      <xdr:row>75</xdr:row>
      <xdr:rowOff>97689</xdr:rowOff>
    </xdr:to>
    <xdr:sp macro="" textlink="">
      <xdr:nvSpPr>
        <xdr:cNvPr id="823" name="フローチャート : 判断 822"/>
        <xdr:cNvSpPr/>
      </xdr:nvSpPr>
      <xdr:spPr>
        <a:xfrm>
          <a:off x="18605500" y="128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114216</xdr:rowOff>
    </xdr:from>
    <xdr:ext cx="534377" cy="259045"/>
    <xdr:sp macro="" textlink="">
      <xdr:nvSpPr>
        <xdr:cNvPr id="824" name="テキスト ボックス 823"/>
        <xdr:cNvSpPr txBox="1"/>
      </xdr:nvSpPr>
      <xdr:spPr>
        <a:xfrm>
          <a:off x="18389111" y="1263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5" name="テキスト ボックス 82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6" name="テキスト ボックス 82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7" name="テキスト ボックス 82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8" name="テキスト ボックス 82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9" name="テキスト ボックス 82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30287</xdr:rowOff>
    </xdr:from>
    <xdr:to>
      <xdr:col>32</xdr:col>
      <xdr:colOff>238125</xdr:colOff>
      <xdr:row>76</xdr:row>
      <xdr:rowOff>131887</xdr:rowOff>
    </xdr:to>
    <xdr:sp macro="" textlink="">
      <xdr:nvSpPr>
        <xdr:cNvPr id="830" name="円/楕円 829"/>
        <xdr:cNvSpPr/>
      </xdr:nvSpPr>
      <xdr:spPr>
        <a:xfrm>
          <a:off x="22110700" y="1306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116664</xdr:rowOff>
    </xdr:from>
    <xdr:ext cx="534377" cy="259045"/>
    <xdr:sp macro="" textlink="">
      <xdr:nvSpPr>
        <xdr:cNvPr id="831" name="繰出金該当値テキスト"/>
        <xdr:cNvSpPr txBox="1"/>
      </xdr:nvSpPr>
      <xdr:spPr>
        <a:xfrm>
          <a:off x="22212300" y="1297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28,782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71115</xdr:rowOff>
    </xdr:from>
    <xdr:to>
      <xdr:col>31</xdr:col>
      <xdr:colOff>85725</xdr:colOff>
      <xdr:row>77</xdr:row>
      <xdr:rowOff>1265</xdr:rowOff>
    </xdr:to>
    <xdr:sp macro="" textlink="">
      <xdr:nvSpPr>
        <xdr:cNvPr id="832" name="円/楕円 831"/>
        <xdr:cNvSpPr/>
      </xdr:nvSpPr>
      <xdr:spPr>
        <a:xfrm>
          <a:off x="21272500" y="1310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163842</xdr:rowOff>
    </xdr:from>
    <xdr:ext cx="534377" cy="259045"/>
    <xdr:sp macro="" textlink="">
      <xdr:nvSpPr>
        <xdr:cNvPr id="833" name="テキスト ボックス 832"/>
        <xdr:cNvSpPr txBox="1"/>
      </xdr:nvSpPr>
      <xdr:spPr>
        <a:xfrm>
          <a:off x="21056111" y="1319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27,889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99507</xdr:rowOff>
    </xdr:from>
    <xdr:to>
      <xdr:col>29</xdr:col>
      <xdr:colOff>568325</xdr:colOff>
      <xdr:row>77</xdr:row>
      <xdr:rowOff>29657</xdr:rowOff>
    </xdr:to>
    <xdr:sp macro="" textlink="">
      <xdr:nvSpPr>
        <xdr:cNvPr id="834" name="円/楕円 833"/>
        <xdr:cNvSpPr/>
      </xdr:nvSpPr>
      <xdr:spPr>
        <a:xfrm>
          <a:off x="20383500" y="1312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20784</xdr:rowOff>
    </xdr:from>
    <xdr:ext cx="534377" cy="259045"/>
    <xdr:sp macro="" textlink="">
      <xdr:nvSpPr>
        <xdr:cNvPr id="835" name="テキスト ボックス 834"/>
        <xdr:cNvSpPr txBox="1"/>
      </xdr:nvSpPr>
      <xdr:spPr>
        <a:xfrm>
          <a:off x="20167111" y="1322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27,268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134392</xdr:rowOff>
    </xdr:from>
    <xdr:to>
      <xdr:col>28</xdr:col>
      <xdr:colOff>365125</xdr:colOff>
      <xdr:row>77</xdr:row>
      <xdr:rowOff>64542</xdr:rowOff>
    </xdr:to>
    <xdr:sp macro="" textlink="">
      <xdr:nvSpPr>
        <xdr:cNvPr id="836" name="円/楕円 835"/>
        <xdr:cNvSpPr/>
      </xdr:nvSpPr>
      <xdr:spPr>
        <a:xfrm>
          <a:off x="19494500" y="131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55669</xdr:rowOff>
    </xdr:from>
    <xdr:ext cx="534377" cy="259045"/>
    <xdr:sp macro="" textlink="">
      <xdr:nvSpPr>
        <xdr:cNvPr id="837" name="テキスト ボックス 836"/>
        <xdr:cNvSpPr txBox="1"/>
      </xdr:nvSpPr>
      <xdr:spPr>
        <a:xfrm>
          <a:off x="19278111" y="132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26,505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168590</xdr:rowOff>
    </xdr:from>
    <xdr:to>
      <xdr:col>27</xdr:col>
      <xdr:colOff>161925</xdr:colOff>
      <xdr:row>77</xdr:row>
      <xdr:rowOff>98740</xdr:rowOff>
    </xdr:to>
    <xdr:sp macro="" textlink="">
      <xdr:nvSpPr>
        <xdr:cNvPr id="838" name="円/楕円 837"/>
        <xdr:cNvSpPr/>
      </xdr:nvSpPr>
      <xdr:spPr>
        <a:xfrm>
          <a:off x="18605500" y="1319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89867</xdr:rowOff>
    </xdr:from>
    <xdr:ext cx="534377" cy="259045"/>
    <xdr:sp macro="" textlink="">
      <xdr:nvSpPr>
        <xdr:cNvPr id="839" name="テキスト ボックス 838"/>
        <xdr:cNvSpPr txBox="1"/>
      </xdr:nvSpPr>
      <xdr:spPr>
        <a:xfrm>
          <a:off x="18389111" y="1329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25,757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0" name="正方形/長方形 83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1" name="正方形/長方形 84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2" name="正方形/長方形 84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3" name="正方形/長方形 84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4" name="正方形/長方形 84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5" name="正方形/長方形 84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6" name="正方形/長方形 84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7" name="正方形/長方形 84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8" name="テキスト ボックス 84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9" name="直線コネクタ 84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0" name="直線コネクタ 84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1" name="テキスト ボックス 85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2" name="直線コネクタ 85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3" name="テキスト ボックス 85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5" name="直線コネクタ 85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7" name="直線コネクタ 85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9" name="直線コネクタ 85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0" name="直線コネクタ 85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2" name="フローチャート : 判断 86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3" name="直線コネクタ 86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4" name="フローチャート : 判断 86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5" name="テキスト ボックス 86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6" name="直線コネクタ 86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7" name="フローチャート : 判断 86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8" name="テキスト ボックス 86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9" name="直線コネクタ 86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0" name="フローチャート : 判断 86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1" name="テキスト ボックス 87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2" name="フローチャート : 判断 87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3" name="テキスト ボックス 87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4" name="テキスト ボックス 87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5" name="テキスト ボックス 87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6" name="テキスト ボックス 87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7" name="テキスト ボックス 87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8" name="テキスト ボックス 87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円/楕円 87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1" name="円/楕円 88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2" name="テキスト ボックス 88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3" name="円/楕円 88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4" name="テキスト ボックス 88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5" name="円/楕円 88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6" name="テキスト ボックス 88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円/楕円 88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8" name="テキスト ボックス 88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9" name="正方形/長方形 88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0" name="正方形/長方形 88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1" name="テキスト ボックス 89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・人件費は類似都市と比べ平成２３年度は上回っていたものの徐々に乖離は縮小し、平成２７年度は類似都市と同程度になったことから、引き続き職員数を適正に管理していく。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普通建設事業費は平成２４年度に展示施設や会議施設などからなる多目的施設キラメッセぬまづの建設に伴い住民１人あたりの金額が増加し、その後もスマートインターチェンジの整備などから類似都市よりも高い金額となっている。今後は沼津市公共施設マネジメント計画に基づき適切に実施し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・扶助費は平成２３年度から類似都市を下回っているものの、子育て支援サービスや障害福祉サービスの充実に伴い増加傾向にあるため、引き続き扶助費の動向を注視していく必要がある。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積立金は平成２３年度は類似都市を下回っていたが、行政改革プランに基づきコスト削減に努め、平成２７年度の財政調整基金は適正な水準となった。今後も様々な財政需要に備え、適正な水準での積立を行っ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静岡県沼津市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200,704
197,184
186.96
74,055,888
70,691,682
3,266,998
41,307,718
72,519,327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39.0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77651</xdr:rowOff>
    </xdr:from>
    <xdr:to>
      <xdr:col>6</xdr:col>
      <xdr:colOff>510540</xdr:colOff>
      <xdr:row>39</xdr:row>
      <xdr:rowOff>35741</xdr:rowOff>
    </xdr:to>
    <xdr:cxnSp macro="">
      <xdr:nvCxnSpPr>
        <xdr:cNvPr id="58" name="直線コネクタ 57"/>
        <xdr:cNvCxnSpPr/>
      </xdr:nvCxnSpPr>
      <xdr:spPr>
        <a:xfrm flipV="1">
          <a:off x="4633595" y="5221151"/>
          <a:ext cx="127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39568</xdr:rowOff>
    </xdr:from>
    <xdr:ext cx="469744" cy="259045"/>
    <xdr:sp macro="" textlink="">
      <xdr:nvSpPr>
        <xdr:cNvPr id="59" name="議会費最小値テキスト"/>
        <xdr:cNvSpPr txBox="1"/>
      </xdr:nvSpPr>
      <xdr:spPr>
        <a:xfrm>
          <a:off x="4686300" y="672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1,558</a:t>
          </a:r>
          <a:endParaRPr kumimoji="1" lang="ja-JP" altLang="en-US" sz="1000" b="1">
            <a:latin typeface="ＭＳ Ｐゴシック"/>
          </a:endParaRPr>
        </a:p>
      </xdr:txBody>
    </xdr:sp>
    <xdr:clientData/>
  </xdr:oneCellAnchor>
  <xdr:twoCellAnchor>
    <xdr:from>
      <xdr:col>6</xdr:col>
      <xdr:colOff>422275</xdr:colOff>
      <xdr:row>39</xdr:row>
      <xdr:rowOff>35741</xdr:rowOff>
    </xdr:from>
    <xdr:to>
      <xdr:col>6</xdr:col>
      <xdr:colOff>600075</xdr:colOff>
      <xdr:row>39</xdr:row>
      <xdr:rowOff>35741</xdr:rowOff>
    </xdr:to>
    <xdr:cxnSp macro="">
      <xdr:nvCxnSpPr>
        <xdr:cNvPr id="60" name="直線コネクタ 59"/>
        <xdr:cNvCxnSpPr/>
      </xdr:nvCxnSpPr>
      <xdr:spPr>
        <a:xfrm>
          <a:off x="4546600" y="672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24328</xdr:rowOff>
    </xdr:from>
    <xdr:ext cx="469744" cy="259045"/>
    <xdr:sp macro="" textlink="">
      <xdr:nvSpPr>
        <xdr:cNvPr id="61" name="議会費最大値テキスト"/>
        <xdr:cNvSpPr txBox="1"/>
      </xdr:nvSpPr>
      <xdr:spPr>
        <a:xfrm>
          <a:off x="4686300" y="499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a:t>
          </a:r>
          <a:endParaRPr kumimoji="1" lang="ja-JP" altLang="en-US" sz="1000" b="1">
            <a:latin typeface="ＭＳ Ｐゴシック"/>
          </a:endParaRPr>
        </a:p>
      </xdr:txBody>
    </xdr:sp>
    <xdr:clientData/>
  </xdr:oneCellAnchor>
  <xdr:twoCellAnchor>
    <xdr:from>
      <xdr:col>6</xdr:col>
      <xdr:colOff>422275</xdr:colOff>
      <xdr:row>30</xdr:row>
      <xdr:rowOff>77651</xdr:rowOff>
    </xdr:from>
    <xdr:to>
      <xdr:col>6</xdr:col>
      <xdr:colOff>600075</xdr:colOff>
      <xdr:row>30</xdr:row>
      <xdr:rowOff>77651</xdr:rowOff>
    </xdr:to>
    <xdr:cxnSp macro="">
      <xdr:nvCxnSpPr>
        <xdr:cNvPr id="62" name="直線コネクタ 61"/>
        <xdr:cNvCxnSpPr/>
      </xdr:nvCxnSpPr>
      <xdr:spPr>
        <a:xfrm>
          <a:off x="4546600" y="522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70576</xdr:rowOff>
    </xdr:from>
    <xdr:to>
      <xdr:col>6</xdr:col>
      <xdr:colOff>511175</xdr:colOff>
      <xdr:row>34</xdr:row>
      <xdr:rowOff>38463</xdr:rowOff>
    </xdr:to>
    <xdr:cxnSp macro="">
      <xdr:nvCxnSpPr>
        <xdr:cNvPr id="63" name="直線コネクタ 62"/>
        <xdr:cNvCxnSpPr/>
      </xdr:nvCxnSpPr>
      <xdr:spPr>
        <a:xfrm flipV="1">
          <a:off x="3797300" y="5728426"/>
          <a:ext cx="838200" cy="13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3646</xdr:rowOff>
    </xdr:from>
    <xdr:ext cx="469744" cy="259045"/>
    <xdr:sp macro="" textlink="">
      <xdr:nvSpPr>
        <xdr:cNvPr id="64" name="議会費平均値テキスト"/>
        <xdr:cNvSpPr txBox="1"/>
      </xdr:nvSpPr>
      <xdr:spPr>
        <a:xfrm>
          <a:off x="4686300" y="6004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25219</xdr:rowOff>
    </xdr:from>
    <xdr:to>
      <xdr:col>6</xdr:col>
      <xdr:colOff>561975</xdr:colOff>
      <xdr:row>35</xdr:row>
      <xdr:rowOff>126819</xdr:rowOff>
    </xdr:to>
    <xdr:sp macro="" textlink="">
      <xdr:nvSpPr>
        <xdr:cNvPr id="65" name="フローチャート :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38463</xdr:rowOff>
    </xdr:from>
    <xdr:to>
      <xdr:col>5</xdr:col>
      <xdr:colOff>358775</xdr:colOff>
      <xdr:row>34</xdr:row>
      <xdr:rowOff>111397</xdr:rowOff>
    </xdr:to>
    <xdr:cxnSp macro="">
      <xdr:nvCxnSpPr>
        <xdr:cNvPr id="66" name="直線コネクタ 65"/>
        <xdr:cNvCxnSpPr/>
      </xdr:nvCxnSpPr>
      <xdr:spPr>
        <a:xfrm flipV="1">
          <a:off x="2908300" y="5867763"/>
          <a:ext cx="889000" cy="7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86178</xdr:rowOff>
    </xdr:from>
    <xdr:to>
      <xdr:col>5</xdr:col>
      <xdr:colOff>409575</xdr:colOff>
      <xdr:row>36</xdr:row>
      <xdr:rowOff>16328</xdr:rowOff>
    </xdr:to>
    <xdr:sp macro="" textlink="">
      <xdr:nvSpPr>
        <xdr:cNvPr id="67" name="フローチャート : 判断 66"/>
        <xdr:cNvSpPr/>
      </xdr:nvSpPr>
      <xdr:spPr>
        <a:xfrm>
          <a:off x="3746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7455</xdr:rowOff>
    </xdr:from>
    <xdr:ext cx="469744" cy="259045"/>
    <xdr:sp macro="" textlink="">
      <xdr:nvSpPr>
        <xdr:cNvPr id="68" name="テキスト ボックス 67"/>
        <xdr:cNvSpPr txBox="1"/>
      </xdr:nvSpPr>
      <xdr:spPr>
        <a:xfrm>
          <a:off x="3562427"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68943</xdr:rowOff>
    </xdr:from>
    <xdr:to>
      <xdr:col>4</xdr:col>
      <xdr:colOff>155575</xdr:colOff>
      <xdr:row>34</xdr:row>
      <xdr:rowOff>111397</xdr:rowOff>
    </xdr:to>
    <xdr:cxnSp macro="">
      <xdr:nvCxnSpPr>
        <xdr:cNvPr id="69" name="直線コネクタ 68"/>
        <xdr:cNvCxnSpPr/>
      </xdr:nvCxnSpPr>
      <xdr:spPr>
        <a:xfrm>
          <a:off x="2019300" y="589824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146050</xdr:rowOff>
    </xdr:from>
    <xdr:to>
      <xdr:col>4</xdr:col>
      <xdr:colOff>206375</xdr:colOff>
      <xdr:row>36</xdr:row>
      <xdr:rowOff>76200</xdr:rowOff>
    </xdr:to>
    <xdr:sp macro="" textlink="">
      <xdr:nvSpPr>
        <xdr:cNvPr id="70" name="フローチャート : 判断 69"/>
        <xdr:cNvSpPr/>
      </xdr:nvSpPr>
      <xdr:spPr>
        <a:xfrm>
          <a:off x="2857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67327</xdr:rowOff>
    </xdr:from>
    <xdr:ext cx="469744" cy="259045"/>
    <xdr:sp macro="" textlink="">
      <xdr:nvSpPr>
        <xdr:cNvPr id="71" name="テキスト ボックス 70"/>
        <xdr:cNvSpPr txBox="1"/>
      </xdr:nvSpPr>
      <xdr:spPr>
        <a:xfrm>
          <a:off x="2673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163104</xdr:rowOff>
    </xdr:from>
    <xdr:to>
      <xdr:col>2</xdr:col>
      <xdr:colOff>638175</xdr:colOff>
      <xdr:row>34</xdr:row>
      <xdr:rowOff>68943</xdr:rowOff>
    </xdr:to>
    <xdr:cxnSp macro="">
      <xdr:nvCxnSpPr>
        <xdr:cNvPr id="72" name="直線コネクタ 71"/>
        <xdr:cNvCxnSpPr/>
      </xdr:nvCxnSpPr>
      <xdr:spPr>
        <a:xfrm>
          <a:off x="1130300" y="5478054"/>
          <a:ext cx="889000" cy="42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60053</xdr:rowOff>
    </xdr:from>
    <xdr:to>
      <xdr:col>3</xdr:col>
      <xdr:colOff>3175</xdr:colOff>
      <xdr:row>35</xdr:row>
      <xdr:rowOff>161653</xdr:rowOff>
    </xdr:to>
    <xdr:sp macro="" textlink="">
      <xdr:nvSpPr>
        <xdr:cNvPr id="73" name="フローチャート : 判断 72"/>
        <xdr:cNvSpPr/>
      </xdr:nvSpPr>
      <xdr:spPr>
        <a:xfrm>
          <a:off x="1968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152780</xdr:rowOff>
    </xdr:from>
    <xdr:ext cx="469744" cy="259045"/>
    <xdr:sp macro="" textlink="">
      <xdr:nvSpPr>
        <xdr:cNvPr id="74" name="テキスト ボックス 73"/>
        <xdr:cNvSpPr txBox="1"/>
      </xdr:nvSpPr>
      <xdr:spPr>
        <a:xfrm>
          <a:off x="1784427" y="615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93799</xdr:rowOff>
    </xdr:from>
    <xdr:to>
      <xdr:col>1</xdr:col>
      <xdr:colOff>485775</xdr:colOff>
      <xdr:row>34</xdr:row>
      <xdr:rowOff>23949</xdr:rowOff>
    </xdr:to>
    <xdr:sp macro="" textlink="">
      <xdr:nvSpPr>
        <xdr:cNvPr id="75" name="フローチャート : 判断 74"/>
        <xdr:cNvSpPr/>
      </xdr:nvSpPr>
      <xdr:spPr>
        <a:xfrm>
          <a:off x="1079500" y="575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15076</xdr:rowOff>
    </xdr:from>
    <xdr:ext cx="469744" cy="259045"/>
    <xdr:sp macro="" textlink="">
      <xdr:nvSpPr>
        <xdr:cNvPr id="76" name="テキスト ボックス 75"/>
        <xdr:cNvSpPr txBox="1"/>
      </xdr:nvSpPr>
      <xdr:spPr>
        <a:xfrm>
          <a:off x="895427" y="58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19776</xdr:rowOff>
    </xdr:from>
    <xdr:to>
      <xdr:col>6</xdr:col>
      <xdr:colOff>561975</xdr:colOff>
      <xdr:row>33</xdr:row>
      <xdr:rowOff>121376</xdr:rowOff>
    </xdr:to>
    <xdr:sp macro="" textlink="">
      <xdr:nvSpPr>
        <xdr:cNvPr id="82" name="円/楕円 81"/>
        <xdr:cNvSpPr/>
      </xdr:nvSpPr>
      <xdr:spPr>
        <a:xfrm>
          <a:off x="4584700" y="567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42653</xdr:rowOff>
    </xdr:from>
    <xdr:ext cx="469744" cy="259045"/>
    <xdr:sp macro="" textlink="">
      <xdr:nvSpPr>
        <xdr:cNvPr id="83" name="議会費該当値テキスト"/>
        <xdr:cNvSpPr txBox="1"/>
      </xdr:nvSpPr>
      <xdr:spPr>
        <a:xfrm>
          <a:off x="4686300" y="552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159113</xdr:rowOff>
    </xdr:from>
    <xdr:to>
      <xdr:col>5</xdr:col>
      <xdr:colOff>409575</xdr:colOff>
      <xdr:row>34</xdr:row>
      <xdr:rowOff>89263</xdr:rowOff>
    </xdr:to>
    <xdr:sp macro="" textlink="">
      <xdr:nvSpPr>
        <xdr:cNvPr id="84" name="円/楕円 83"/>
        <xdr:cNvSpPr/>
      </xdr:nvSpPr>
      <xdr:spPr>
        <a:xfrm>
          <a:off x="3746500" y="581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105790</xdr:rowOff>
    </xdr:from>
    <xdr:ext cx="469744" cy="259045"/>
    <xdr:sp macro="" textlink="">
      <xdr:nvSpPr>
        <xdr:cNvPr id="85" name="テキスト ボックス 84"/>
        <xdr:cNvSpPr txBox="1"/>
      </xdr:nvSpPr>
      <xdr:spPr>
        <a:xfrm>
          <a:off x="3562427" y="559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60597</xdr:rowOff>
    </xdr:from>
    <xdr:to>
      <xdr:col>4</xdr:col>
      <xdr:colOff>206375</xdr:colOff>
      <xdr:row>34</xdr:row>
      <xdr:rowOff>162197</xdr:rowOff>
    </xdr:to>
    <xdr:sp macro="" textlink="">
      <xdr:nvSpPr>
        <xdr:cNvPr id="86" name="円/楕円 85"/>
        <xdr:cNvSpPr/>
      </xdr:nvSpPr>
      <xdr:spPr>
        <a:xfrm>
          <a:off x="2857500" y="588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7274</xdr:rowOff>
    </xdr:from>
    <xdr:ext cx="469744" cy="259045"/>
    <xdr:sp macro="" textlink="">
      <xdr:nvSpPr>
        <xdr:cNvPr id="87" name="テキスト ボックス 86"/>
        <xdr:cNvSpPr txBox="1"/>
      </xdr:nvSpPr>
      <xdr:spPr>
        <a:xfrm>
          <a:off x="2673427" y="566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18143</xdr:rowOff>
    </xdr:from>
    <xdr:to>
      <xdr:col>3</xdr:col>
      <xdr:colOff>3175</xdr:colOff>
      <xdr:row>34</xdr:row>
      <xdr:rowOff>119743</xdr:rowOff>
    </xdr:to>
    <xdr:sp macro="" textlink="">
      <xdr:nvSpPr>
        <xdr:cNvPr id="88" name="円/楕円 87"/>
        <xdr:cNvSpPr/>
      </xdr:nvSpPr>
      <xdr:spPr>
        <a:xfrm>
          <a:off x="1968500" y="584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136270</xdr:rowOff>
    </xdr:from>
    <xdr:ext cx="469744" cy="259045"/>
    <xdr:sp macro="" textlink="">
      <xdr:nvSpPr>
        <xdr:cNvPr id="89" name="テキスト ボックス 88"/>
        <xdr:cNvSpPr txBox="1"/>
      </xdr:nvSpPr>
      <xdr:spPr>
        <a:xfrm>
          <a:off x="1784427" y="562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2,315</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112304</xdr:rowOff>
    </xdr:from>
    <xdr:to>
      <xdr:col>1</xdr:col>
      <xdr:colOff>485775</xdr:colOff>
      <xdr:row>32</xdr:row>
      <xdr:rowOff>42454</xdr:rowOff>
    </xdr:to>
    <xdr:sp macro="" textlink="">
      <xdr:nvSpPr>
        <xdr:cNvPr id="90" name="円/楕円 89"/>
        <xdr:cNvSpPr/>
      </xdr:nvSpPr>
      <xdr:spPr>
        <a:xfrm>
          <a:off x="1079500" y="542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58981</xdr:rowOff>
    </xdr:from>
    <xdr:ext cx="469744" cy="259045"/>
    <xdr:sp macro="" textlink="">
      <xdr:nvSpPr>
        <xdr:cNvPr id="91" name="テキスト ボックス 90"/>
        <xdr:cNvSpPr txBox="1"/>
      </xdr:nvSpPr>
      <xdr:spPr>
        <a:xfrm>
          <a:off x="895427" y="520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113849</xdr:rowOff>
    </xdr:from>
    <xdr:to>
      <xdr:col>6</xdr:col>
      <xdr:colOff>510540</xdr:colOff>
      <xdr:row>58</xdr:row>
      <xdr:rowOff>107467</xdr:rowOff>
    </xdr:to>
    <xdr:cxnSp macro="">
      <xdr:nvCxnSpPr>
        <xdr:cNvPr id="116" name="直線コネクタ 115"/>
        <xdr:cNvCxnSpPr/>
      </xdr:nvCxnSpPr>
      <xdr:spPr>
        <a:xfrm flipV="1">
          <a:off x="4633595" y="8857799"/>
          <a:ext cx="1270"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111294</xdr:rowOff>
    </xdr:from>
    <xdr:ext cx="534377" cy="259045"/>
    <xdr:sp macro="" textlink="">
      <xdr:nvSpPr>
        <xdr:cNvPr id="117" name="総務費最小値テキスト"/>
        <xdr:cNvSpPr txBox="1"/>
      </xdr:nvSpPr>
      <xdr:spPr>
        <a:xfrm>
          <a:off x="4686300" y="1005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25,692</a:t>
          </a:r>
          <a:endParaRPr kumimoji="1" lang="ja-JP" altLang="en-US" sz="1000" b="1">
            <a:latin typeface="ＭＳ Ｐゴシック"/>
          </a:endParaRPr>
        </a:p>
      </xdr:txBody>
    </xdr:sp>
    <xdr:clientData/>
  </xdr:oneCellAnchor>
  <xdr:twoCellAnchor>
    <xdr:from>
      <xdr:col>6</xdr:col>
      <xdr:colOff>422275</xdr:colOff>
      <xdr:row>58</xdr:row>
      <xdr:rowOff>107467</xdr:rowOff>
    </xdr:from>
    <xdr:to>
      <xdr:col>6</xdr:col>
      <xdr:colOff>600075</xdr:colOff>
      <xdr:row>58</xdr:row>
      <xdr:rowOff>107467</xdr:rowOff>
    </xdr:to>
    <xdr:cxnSp macro="">
      <xdr:nvCxnSpPr>
        <xdr:cNvPr id="118" name="直線コネクタ 117"/>
        <xdr:cNvCxnSpPr/>
      </xdr:nvCxnSpPr>
      <xdr:spPr>
        <a:xfrm>
          <a:off x="4546600" y="1005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60526</xdr:rowOff>
    </xdr:from>
    <xdr:ext cx="534377" cy="259045"/>
    <xdr:sp macro="" textlink="">
      <xdr:nvSpPr>
        <xdr:cNvPr id="119" name="総務費最大値テキスト"/>
        <xdr:cNvSpPr txBox="1"/>
      </xdr:nvSpPr>
      <xdr:spPr>
        <a:xfrm>
          <a:off x="4686300" y="86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88,357</a:t>
          </a:r>
          <a:endParaRPr kumimoji="1" lang="ja-JP" altLang="en-US" sz="1000" b="1">
            <a:latin typeface="ＭＳ Ｐゴシック"/>
          </a:endParaRPr>
        </a:p>
      </xdr:txBody>
    </xdr:sp>
    <xdr:clientData/>
  </xdr:oneCellAnchor>
  <xdr:twoCellAnchor>
    <xdr:from>
      <xdr:col>6</xdr:col>
      <xdr:colOff>422275</xdr:colOff>
      <xdr:row>51</xdr:row>
      <xdr:rowOff>113849</xdr:rowOff>
    </xdr:from>
    <xdr:to>
      <xdr:col>6</xdr:col>
      <xdr:colOff>600075</xdr:colOff>
      <xdr:row>51</xdr:row>
      <xdr:rowOff>113849</xdr:rowOff>
    </xdr:to>
    <xdr:cxnSp macro="">
      <xdr:nvCxnSpPr>
        <xdr:cNvPr id="120" name="直線コネクタ 119"/>
        <xdr:cNvCxnSpPr/>
      </xdr:nvCxnSpPr>
      <xdr:spPr>
        <a:xfrm>
          <a:off x="4546600" y="885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99485</xdr:rowOff>
    </xdr:from>
    <xdr:to>
      <xdr:col>6</xdr:col>
      <xdr:colOff>511175</xdr:colOff>
      <xdr:row>57</xdr:row>
      <xdr:rowOff>22999</xdr:rowOff>
    </xdr:to>
    <xdr:cxnSp macro="">
      <xdr:nvCxnSpPr>
        <xdr:cNvPr id="121" name="直線コネクタ 120"/>
        <xdr:cNvCxnSpPr/>
      </xdr:nvCxnSpPr>
      <xdr:spPr>
        <a:xfrm>
          <a:off x="3797300" y="9700685"/>
          <a:ext cx="838200" cy="9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139895</xdr:rowOff>
    </xdr:from>
    <xdr:ext cx="534377" cy="259045"/>
    <xdr:sp macro="" textlink="">
      <xdr:nvSpPr>
        <xdr:cNvPr id="122" name="総務費平均値テキスト"/>
        <xdr:cNvSpPr txBox="1"/>
      </xdr:nvSpPr>
      <xdr:spPr>
        <a:xfrm>
          <a:off x="4686300" y="9569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117018</xdr:rowOff>
    </xdr:from>
    <xdr:to>
      <xdr:col>6</xdr:col>
      <xdr:colOff>561975</xdr:colOff>
      <xdr:row>57</xdr:row>
      <xdr:rowOff>47168</xdr:rowOff>
    </xdr:to>
    <xdr:sp macro="" textlink="">
      <xdr:nvSpPr>
        <xdr:cNvPr id="123" name="フローチャート : 判断 122"/>
        <xdr:cNvSpPr/>
      </xdr:nvSpPr>
      <xdr:spPr>
        <a:xfrm>
          <a:off x="45847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99485</xdr:rowOff>
    </xdr:from>
    <xdr:to>
      <xdr:col>5</xdr:col>
      <xdr:colOff>358775</xdr:colOff>
      <xdr:row>57</xdr:row>
      <xdr:rowOff>90913</xdr:rowOff>
    </xdr:to>
    <xdr:cxnSp macro="">
      <xdr:nvCxnSpPr>
        <xdr:cNvPr id="124" name="直線コネクタ 123"/>
        <xdr:cNvCxnSpPr/>
      </xdr:nvCxnSpPr>
      <xdr:spPr>
        <a:xfrm flipV="1">
          <a:off x="2908300" y="9700685"/>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22282</xdr:rowOff>
    </xdr:from>
    <xdr:to>
      <xdr:col>5</xdr:col>
      <xdr:colOff>409575</xdr:colOff>
      <xdr:row>57</xdr:row>
      <xdr:rowOff>123882</xdr:rowOff>
    </xdr:to>
    <xdr:sp macro="" textlink="">
      <xdr:nvSpPr>
        <xdr:cNvPr id="125" name="フローチャート : 判断 124"/>
        <xdr:cNvSpPr/>
      </xdr:nvSpPr>
      <xdr:spPr>
        <a:xfrm>
          <a:off x="3746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115009</xdr:rowOff>
    </xdr:from>
    <xdr:ext cx="534377" cy="259045"/>
    <xdr:sp macro="" textlink="">
      <xdr:nvSpPr>
        <xdr:cNvPr id="126" name="テキスト ボックス 125"/>
        <xdr:cNvSpPr txBox="1"/>
      </xdr:nvSpPr>
      <xdr:spPr>
        <a:xfrm>
          <a:off x="3530111" y="988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90913</xdr:rowOff>
    </xdr:from>
    <xdr:to>
      <xdr:col>4</xdr:col>
      <xdr:colOff>155575</xdr:colOff>
      <xdr:row>58</xdr:row>
      <xdr:rowOff>15418</xdr:rowOff>
    </xdr:to>
    <xdr:cxnSp macro="">
      <xdr:nvCxnSpPr>
        <xdr:cNvPr id="127" name="直線コネクタ 126"/>
        <xdr:cNvCxnSpPr/>
      </xdr:nvCxnSpPr>
      <xdr:spPr>
        <a:xfrm flipV="1">
          <a:off x="2019300" y="9863563"/>
          <a:ext cx="889000" cy="9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156775</xdr:rowOff>
    </xdr:from>
    <xdr:to>
      <xdr:col>4</xdr:col>
      <xdr:colOff>206375</xdr:colOff>
      <xdr:row>57</xdr:row>
      <xdr:rowOff>86925</xdr:rowOff>
    </xdr:to>
    <xdr:sp macro="" textlink="">
      <xdr:nvSpPr>
        <xdr:cNvPr id="128" name="フローチャート : 判断 127"/>
        <xdr:cNvSpPr/>
      </xdr:nvSpPr>
      <xdr:spPr>
        <a:xfrm>
          <a:off x="2857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103452</xdr:rowOff>
    </xdr:from>
    <xdr:ext cx="534377" cy="259045"/>
    <xdr:sp macro="" textlink="">
      <xdr:nvSpPr>
        <xdr:cNvPr id="129" name="テキスト ボックス 128"/>
        <xdr:cNvSpPr txBox="1"/>
      </xdr:nvSpPr>
      <xdr:spPr>
        <a:xfrm>
          <a:off x="2641111" y="95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2369</xdr:rowOff>
    </xdr:from>
    <xdr:to>
      <xdr:col>2</xdr:col>
      <xdr:colOff>638175</xdr:colOff>
      <xdr:row>58</xdr:row>
      <xdr:rowOff>15418</xdr:rowOff>
    </xdr:to>
    <xdr:cxnSp macro="">
      <xdr:nvCxnSpPr>
        <xdr:cNvPr id="130" name="直線コネクタ 129"/>
        <xdr:cNvCxnSpPr/>
      </xdr:nvCxnSpPr>
      <xdr:spPr>
        <a:xfrm>
          <a:off x="1130300" y="9946469"/>
          <a:ext cx="889000" cy="1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167100</xdr:rowOff>
    </xdr:from>
    <xdr:to>
      <xdr:col>3</xdr:col>
      <xdr:colOff>3175</xdr:colOff>
      <xdr:row>57</xdr:row>
      <xdr:rowOff>97250</xdr:rowOff>
    </xdr:to>
    <xdr:sp macro="" textlink="">
      <xdr:nvSpPr>
        <xdr:cNvPr id="131" name="フローチャート : 判断 130"/>
        <xdr:cNvSpPr/>
      </xdr:nvSpPr>
      <xdr:spPr>
        <a:xfrm>
          <a:off x="1968500" y="97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113777</xdr:rowOff>
    </xdr:from>
    <xdr:ext cx="534377" cy="259045"/>
    <xdr:sp macro="" textlink="">
      <xdr:nvSpPr>
        <xdr:cNvPr id="132" name="テキスト ボックス 131"/>
        <xdr:cNvSpPr txBox="1"/>
      </xdr:nvSpPr>
      <xdr:spPr>
        <a:xfrm>
          <a:off x="1752111" y="954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7766</xdr:rowOff>
    </xdr:from>
    <xdr:to>
      <xdr:col>1</xdr:col>
      <xdr:colOff>485775</xdr:colOff>
      <xdr:row>57</xdr:row>
      <xdr:rowOff>109366</xdr:rowOff>
    </xdr:to>
    <xdr:sp macro="" textlink="">
      <xdr:nvSpPr>
        <xdr:cNvPr id="133" name="フローチャート : 判断 132"/>
        <xdr:cNvSpPr/>
      </xdr:nvSpPr>
      <xdr:spPr>
        <a:xfrm>
          <a:off x="1079500" y="978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125893</xdr:rowOff>
    </xdr:from>
    <xdr:ext cx="534377" cy="259045"/>
    <xdr:sp macro="" textlink="">
      <xdr:nvSpPr>
        <xdr:cNvPr id="134" name="テキスト ボックス 133"/>
        <xdr:cNvSpPr txBox="1"/>
      </xdr:nvSpPr>
      <xdr:spPr>
        <a:xfrm>
          <a:off x="863111" y="955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143649</xdr:rowOff>
    </xdr:from>
    <xdr:to>
      <xdr:col>6</xdr:col>
      <xdr:colOff>561975</xdr:colOff>
      <xdr:row>57</xdr:row>
      <xdr:rowOff>73799</xdr:rowOff>
    </xdr:to>
    <xdr:sp macro="" textlink="">
      <xdr:nvSpPr>
        <xdr:cNvPr id="140" name="円/楕円 139"/>
        <xdr:cNvSpPr/>
      </xdr:nvSpPr>
      <xdr:spPr>
        <a:xfrm>
          <a:off x="4584700" y="974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122076</xdr:rowOff>
    </xdr:from>
    <xdr:ext cx="534377" cy="259045"/>
    <xdr:sp macro="" textlink="">
      <xdr:nvSpPr>
        <xdr:cNvPr id="141" name="総務費該当値テキスト"/>
        <xdr:cNvSpPr txBox="1"/>
      </xdr:nvSpPr>
      <xdr:spPr>
        <a:xfrm>
          <a:off x="4686300" y="97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39,126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48685</xdr:rowOff>
    </xdr:from>
    <xdr:to>
      <xdr:col>5</xdr:col>
      <xdr:colOff>409575</xdr:colOff>
      <xdr:row>56</xdr:row>
      <xdr:rowOff>150285</xdr:rowOff>
    </xdr:to>
    <xdr:sp macro="" textlink="">
      <xdr:nvSpPr>
        <xdr:cNvPr id="142" name="円/楕円 141"/>
        <xdr:cNvSpPr/>
      </xdr:nvSpPr>
      <xdr:spPr>
        <a:xfrm>
          <a:off x="3746500" y="96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166812</xdr:rowOff>
    </xdr:from>
    <xdr:ext cx="534377" cy="259045"/>
    <xdr:sp macro="" textlink="">
      <xdr:nvSpPr>
        <xdr:cNvPr id="143" name="テキスト ボックス 142"/>
        <xdr:cNvSpPr txBox="1"/>
      </xdr:nvSpPr>
      <xdr:spPr>
        <a:xfrm>
          <a:off x="3530111" y="942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44,111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40113</xdr:rowOff>
    </xdr:from>
    <xdr:to>
      <xdr:col>4</xdr:col>
      <xdr:colOff>206375</xdr:colOff>
      <xdr:row>57</xdr:row>
      <xdr:rowOff>141713</xdr:rowOff>
    </xdr:to>
    <xdr:sp macro="" textlink="">
      <xdr:nvSpPr>
        <xdr:cNvPr id="144" name="円/楕円 143"/>
        <xdr:cNvSpPr/>
      </xdr:nvSpPr>
      <xdr:spPr>
        <a:xfrm>
          <a:off x="2857500" y="98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132840</xdr:rowOff>
    </xdr:from>
    <xdr:ext cx="534377" cy="259045"/>
    <xdr:sp macro="" textlink="">
      <xdr:nvSpPr>
        <xdr:cNvPr id="145" name="テキスト ボックス 144"/>
        <xdr:cNvSpPr txBox="1"/>
      </xdr:nvSpPr>
      <xdr:spPr>
        <a:xfrm>
          <a:off x="2641111" y="99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136068</xdr:rowOff>
    </xdr:from>
    <xdr:to>
      <xdr:col>3</xdr:col>
      <xdr:colOff>3175</xdr:colOff>
      <xdr:row>58</xdr:row>
      <xdr:rowOff>66218</xdr:rowOff>
    </xdr:to>
    <xdr:sp macro="" textlink="">
      <xdr:nvSpPr>
        <xdr:cNvPr id="146" name="円/楕円 145"/>
        <xdr:cNvSpPr/>
      </xdr:nvSpPr>
      <xdr:spPr>
        <a:xfrm>
          <a:off x="1968500" y="99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57345</xdr:rowOff>
    </xdr:from>
    <xdr:ext cx="534377" cy="259045"/>
    <xdr:sp macro="" textlink="">
      <xdr:nvSpPr>
        <xdr:cNvPr id="147" name="テキスト ボックス 146"/>
        <xdr:cNvSpPr txBox="1"/>
      </xdr:nvSpPr>
      <xdr:spPr>
        <a:xfrm>
          <a:off x="1752111" y="100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123019</xdr:rowOff>
    </xdr:from>
    <xdr:to>
      <xdr:col>1</xdr:col>
      <xdr:colOff>485775</xdr:colOff>
      <xdr:row>58</xdr:row>
      <xdr:rowOff>53169</xdr:rowOff>
    </xdr:to>
    <xdr:sp macro="" textlink="">
      <xdr:nvSpPr>
        <xdr:cNvPr id="148" name="円/楕円 147"/>
        <xdr:cNvSpPr/>
      </xdr:nvSpPr>
      <xdr:spPr>
        <a:xfrm>
          <a:off x="1079500" y="989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44296</xdr:rowOff>
    </xdr:from>
    <xdr:ext cx="534377" cy="259045"/>
    <xdr:sp macro="" textlink="">
      <xdr:nvSpPr>
        <xdr:cNvPr id="149" name="テキスト ボックス 148"/>
        <xdr:cNvSpPr txBox="1"/>
      </xdr:nvSpPr>
      <xdr:spPr>
        <a:xfrm>
          <a:off x="863111" y="998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117,507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8522</xdr:rowOff>
    </xdr:from>
    <xdr:to>
      <xdr:col>6</xdr:col>
      <xdr:colOff>510540</xdr:colOff>
      <xdr:row>77</xdr:row>
      <xdr:rowOff>166808</xdr:rowOff>
    </xdr:to>
    <xdr:cxnSp macro="">
      <xdr:nvCxnSpPr>
        <xdr:cNvPr id="174" name="直線コネクタ 173"/>
        <xdr:cNvCxnSpPr/>
      </xdr:nvCxnSpPr>
      <xdr:spPr>
        <a:xfrm flipV="1">
          <a:off x="4633595" y="12010022"/>
          <a:ext cx="1270" cy="1358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170635</xdr:rowOff>
    </xdr:from>
    <xdr:ext cx="599010" cy="259045"/>
    <xdr:sp macro="" textlink="">
      <xdr:nvSpPr>
        <xdr:cNvPr id="175" name="民生費最小値テキスト"/>
        <xdr:cNvSpPr txBox="1"/>
      </xdr:nvSpPr>
      <xdr:spPr>
        <a:xfrm>
          <a:off x="4686300" y="1337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111,577</a:t>
          </a:r>
          <a:endParaRPr kumimoji="1" lang="ja-JP" altLang="en-US" sz="1000" b="1">
            <a:latin typeface="ＭＳ Ｐゴシック"/>
          </a:endParaRPr>
        </a:p>
      </xdr:txBody>
    </xdr:sp>
    <xdr:clientData/>
  </xdr:oneCellAnchor>
  <xdr:twoCellAnchor>
    <xdr:from>
      <xdr:col>6</xdr:col>
      <xdr:colOff>422275</xdr:colOff>
      <xdr:row>77</xdr:row>
      <xdr:rowOff>166808</xdr:rowOff>
    </xdr:from>
    <xdr:to>
      <xdr:col>6</xdr:col>
      <xdr:colOff>600075</xdr:colOff>
      <xdr:row>77</xdr:row>
      <xdr:rowOff>166808</xdr:rowOff>
    </xdr:to>
    <xdr:cxnSp macro="">
      <xdr:nvCxnSpPr>
        <xdr:cNvPr id="176" name="直線コネクタ 175"/>
        <xdr:cNvCxnSpPr/>
      </xdr:nvCxnSpPr>
      <xdr:spPr>
        <a:xfrm>
          <a:off x="4546600" y="1336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126649</xdr:rowOff>
    </xdr:from>
    <xdr:ext cx="599010" cy="259045"/>
    <xdr:sp macro="" textlink="">
      <xdr:nvSpPr>
        <xdr:cNvPr id="177" name="民生費最大値テキスト"/>
        <xdr:cNvSpPr txBox="1"/>
      </xdr:nvSpPr>
      <xdr:spPr>
        <a:xfrm>
          <a:off x="4686300" y="1178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182,886</a:t>
          </a:r>
          <a:endParaRPr kumimoji="1" lang="ja-JP" altLang="en-US" sz="1000" b="1">
            <a:latin typeface="ＭＳ Ｐゴシック"/>
          </a:endParaRPr>
        </a:p>
      </xdr:txBody>
    </xdr:sp>
    <xdr:clientData/>
  </xdr:oneCellAnchor>
  <xdr:twoCellAnchor>
    <xdr:from>
      <xdr:col>6</xdr:col>
      <xdr:colOff>422275</xdr:colOff>
      <xdr:row>70</xdr:row>
      <xdr:rowOff>8522</xdr:rowOff>
    </xdr:from>
    <xdr:to>
      <xdr:col>6</xdr:col>
      <xdr:colOff>600075</xdr:colOff>
      <xdr:row>70</xdr:row>
      <xdr:rowOff>8522</xdr:rowOff>
    </xdr:to>
    <xdr:cxnSp macro="">
      <xdr:nvCxnSpPr>
        <xdr:cNvPr id="178" name="直線コネクタ 177"/>
        <xdr:cNvCxnSpPr/>
      </xdr:nvCxnSpPr>
      <xdr:spPr>
        <a:xfrm>
          <a:off x="4546600" y="120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164294</xdr:rowOff>
    </xdr:from>
    <xdr:to>
      <xdr:col>6</xdr:col>
      <xdr:colOff>511175</xdr:colOff>
      <xdr:row>77</xdr:row>
      <xdr:rowOff>17475</xdr:rowOff>
    </xdr:to>
    <xdr:cxnSp macro="">
      <xdr:nvCxnSpPr>
        <xdr:cNvPr id="179" name="直線コネクタ 178"/>
        <xdr:cNvCxnSpPr/>
      </xdr:nvCxnSpPr>
      <xdr:spPr>
        <a:xfrm flipV="1">
          <a:off x="3797300" y="13194494"/>
          <a:ext cx="838200" cy="2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123379</xdr:rowOff>
    </xdr:from>
    <xdr:ext cx="599010" cy="259045"/>
    <xdr:sp macro="" textlink="">
      <xdr:nvSpPr>
        <xdr:cNvPr id="180" name="民生費平均値テキスト"/>
        <xdr:cNvSpPr txBox="1"/>
      </xdr:nvSpPr>
      <xdr:spPr>
        <a:xfrm>
          <a:off x="4686300" y="12639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100502</xdr:rowOff>
    </xdr:from>
    <xdr:to>
      <xdr:col>6</xdr:col>
      <xdr:colOff>561975</xdr:colOff>
      <xdr:row>75</xdr:row>
      <xdr:rowOff>30652</xdr:rowOff>
    </xdr:to>
    <xdr:sp macro="" textlink="">
      <xdr:nvSpPr>
        <xdr:cNvPr id="181" name="フローチャート : 判断 180"/>
        <xdr:cNvSpPr/>
      </xdr:nvSpPr>
      <xdr:spPr>
        <a:xfrm>
          <a:off x="4584700" y="127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17475</xdr:rowOff>
    </xdr:from>
    <xdr:to>
      <xdr:col>5</xdr:col>
      <xdr:colOff>358775</xdr:colOff>
      <xdr:row>77</xdr:row>
      <xdr:rowOff>140672</xdr:rowOff>
    </xdr:to>
    <xdr:cxnSp macro="">
      <xdr:nvCxnSpPr>
        <xdr:cNvPr id="182" name="直線コネクタ 181"/>
        <xdr:cNvCxnSpPr/>
      </xdr:nvCxnSpPr>
      <xdr:spPr>
        <a:xfrm flipV="1">
          <a:off x="2908300" y="13219125"/>
          <a:ext cx="889000" cy="12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19824</xdr:rowOff>
    </xdr:from>
    <xdr:to>
      <xdr:col>5</xdr:col>
      <xdr:colOff>409575</xdr:colOff>
      <xdr:row>75</xdr:row>
      <xdr:rowOff>121424</xdr:rowOff>
    </xdr:to>
    <xdr:sp macro="" textlink="">
      <xdr:nvSpPr>
        <xdr:cNvPr id="183" name="フローチャート : 判断 182"/>
        <xdr:cNvSpPr/>
      </xdr:nvSpPr>
      <xdr:spPr>
        <a:xfrm>
          <a:off x="3746500" y="128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137951</xdr:rowOff>
    </xdr:from>
    <xdr:ext cx="599010" cy="259045"/>
    <xdr:sp macro="" textlink="">
      <xdr:nvSpPr>
        <xdr:cNvPr id="184" name="テキスト ボックス 183"/>
        <xdr:cNvSpPr txBox="1"/>
      </xdr:nvSpPr>
      <xdr:spPr>
        <a:xfrm>
          <a:off x="3497794" y="1265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140672</xdr:rowOff>
    </xdr:from>
    <xdr:to>
      <xdr:col>4</xdr:col>
      <xdr:colOff>155575</xdr:colOff>
      <xdr:row>78</xdr:row>
      <xdr:rowOff>20295</xdr:rowOff>
    </xdr:to>
    <xdr:cxnSp macro="">
      <xdr:nvCxnSpPr>
        <xdr:cNvPr id="185" name="直線コネクタ 184"/>
        <xdr:cNvCxnSpPr/>
      </xdr:nvCxnSpPr>
      <xdr:spPr>
        <a:xfrm flipV="1">
          <a:off x="2019300" y="13342322"/>
          <a:ext cx="889000" cy="5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19901</xdr:rowOff>
    </xdr:from>
    <xdr:to>
      <xdr:col>4</xdr:col>
      <xdr:colOff>206375</xdr:colOff>
      <xdr:row>76</xdr:row>
      <xdr:rowOff>121501</xdr:rowOff>
    </xdr:to>
    <xdr:sp macro="" textlink="">
      <xdr:nvSpPr>
        <xdr:cNvPr id="186" name="フローチャート : 判断 185"/>
        <xdr:cNvSpPr/>
      </xdr:nvSpPr>
      <xdr:spPr>
        <a:xfrm>
          <a:off x="2857500" y="1305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138028</xdr:rowOff>
    </xdr:from>
    <xdr:ext cx="599010" cy="259045"/>
    <xdr:sp macro="" textlink="">
      <xdr:nvSpPr>
        <xdr:cNvPr id="187" name="テキスト ボックス 186"/>
        <xdr:cNvSpPr txBox="1"/>
      </xdr:nvSpPr>
      <xdr:spPr>
        <a:xfrm>
          <a:off x="2608794" y="1282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169780</xdr:rowOff>
    </xdr:from>
    <xdr:to>
      <xdr:col>2</xdr:col>
      <xdr:colOff>638175</xdr:colOff>
      <xdr:row>78</xdr:row>
      <xdr:rowOff>20295</xdr:rowOff>
    </xdr:to>
    <xdr:cxnSp macro="">
      <xdr:nvCxnSpPr>
        <xdr:cNvPr id="188" name="直線コネクタ 187"/>
        <xdr:cNvCxnSpPr/>
      </xdr:nvCxnSpPr>
      <xdr:spPr>
        <a:xfrm>
          <a:off x="1130300" y="13371430"/>
          <a:ext cx="889000" cy="2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78766</xdr:rowOff>
    </xdr:from>
    <xdr:to>
      <xdr:col>3</xdr:col>
      <xdr:colOff>3175</xdr:colOff>
      <xdr:row>77</xdr:row>
      <xdr:rowOff>8916</xdr:rowOff>
    </xdr:to>
    <xdr:sp macro="" textlink="">
      <xdr:nvSpPr>
        <xdr:cNvPr id="189" name="フローチャート : 判断 188"/>
        <xdr:cNvSpPr/>
      </xdr:nvSpPr>
      <xdr:spPr>
        <a:xfrm>
          <a:off x="1968500" y="1310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25443</xdr:rowOff>
    </xdr:from>
    <xdr:ext cx="599010" cy="259045"/>
    <xdr:sp macro="" textlink="">
      <xdr:nvSpPr>
        <xdr:cNvPr id="190" name="テキスト ボックス 189"/>
        <xdr:cNvSpPr txBox="1"/>
      </xdr:nvSpPr>
      <xdr:spPr>
        <a:xfrm>
          <a:off x="1719794" y="1288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68859</xdr:rowOff>
    </xdr:from>
    <xdr:to>
      <xdr:col>1</xdr:col>
      <xdr:colOff>485775</xdr:colOff>
      <xdr:row>76</xdr:row>
      <xdr:rowOff>170459</xdr:rowOff>
    </xdr:to>
    <xdr:sp macro="" textlink="">
      <xdr:nvSpPr>
        <xdr:cNvPr id="191" name="フローチャート : 判断 190"/>
        <xdr:cNvSpPr/>
      </xdr:nvSpPr>
      <xdr:spPr>
        <a:xfrm>
          <a:off x="1079500" y="1309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15536</xdr:rowOff>
    </xdr:from>
    <xdr:ext cx="599010" cy="259045"/>
    <xdr:sp macro="" textlink="">
      <xdr:nvSpPr>
        <xdr:cNvPr id="192" name="テキスト ボックス 191"/>
        <xdr:cNvSpPr txBox="1"/>
      </xdr:nvSpPr>
      <xdr:spPr>
        <a:xfrm>
          <a:off x="830794" y="1287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123,052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113494</xdr:rowOff>
    </xdr:from>
    <xdr:to>
      <xdr:col>6</xdr:col>
      <xdr:colOff>561975</xdr:colOff>
      <xdr:row>77</xdr:row>
      <xdr:rowOff>43644</xdr:rowOff>
    </xdr:to>
    <xdr:sp macro="" textlink="">
      <xdr:nvSpPr>
        <xdr:cNvPr id="198" name="円/楕円 197"/>
        <xdr:cNvSpPr/>
      </xdr:nvSpPr>
      <xdr:spPr>
        <a:xfrm>
          <a:off x="4584700" y="1314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91921</xdr:rowOff>
    </xdr:from>
    <xdr:ext cx="599010" cy="259045"/>
    <xdr:sp macro="" textlink="">
      <xdr:nvSpPr>
        <xdr:cNvPr id="199" name="民生費該当値テキスト"/>
        <xdr:cNvSpPr txBox="1"/>
      </xdr:nvSpPr>
      <xdr:spPr>
        <a:xfrm>
          <a:off x="4686300" y="13122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120,709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138125</xdr:rowOff>
    </xdr:from>
    <xdr:to>
      <xdr:col>5</xdr:col>
      <xdr:colOff>409575</xdr:colOff>
      <xdr:row>77</xdr:row>
      <xdr:rowOff>68275</xdr:rowOff>
    </xdr:to>
    <xdr:sp macro="" textlink="">
      <xdr:nvSpPr>
        <xdr:cNvPr id="200" name="円/楕円 199"/>
        <xdr:cNvSpPr/>
      </xdr:nvSpPr>
      <xdr:spPr>
        <a:xfrm>
          <a:off x="3746500" y="131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59402</xdr:rowOff>
    </xdr:from>
    <xdr:ext cx="599010" cy="259045"/>
    <xdr:sp macro="" textlink="">
      <xdr:nvSpPr>
        <xdr:cNvPr id="201" name="テキスト ボックス 200"/>
        <xdr:cNvSpPr txBox="1"/>
      </xdr:nvSpPr>
      <xdr:spPr>
        <a:xfrm>
          <a:off x="3497794" y="13261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119,416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89872</xdr:rowOff>
    </xdr:from>
    <xdr:to>
      <xdr:col>4</xdr:col>
      <xdr:colOff>206375</xdr:colOff>
      <xdr:row>78</xdr:row>
      <xdr:rowOff>20022</xdr:rowOff>
    </xdr:to>
    <xdr:sp macro="" textlink="">
      <xdr:nvSpPr>
        <xdr:cNvPr id="202" name="円/楕円 201"/>
        <xdr:cNvSpPr/>
      </xdr:nvSpPr>
      <xdr:spPr>
        <a:xfrm>
          <a:off x="2857500" y="1329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11149</xdr:rowOff>
    </xdr:from>
    <xdr:ext cx="599010" cy="259045"/>
    <xdr:sp macro="" textlink="">
      <xdr:nvSpPr>
        <xdr:cNvPr id="203" name="テキスト ボックス 202"/>
        <xdr:cNvSpPr txBox="1"/>
      </xdr:nvSpPr>
      <xdr:spPr>
        <a:xfrm>
          <a:off x="2608794" y="13384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112,949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140945</xdr:rowOff>
    </xdr:from>
    <xdr:to>
      <xdr:col>3</xdr:col>
      <xdr:colOff>3175</xdr:colOff>
      <xdr:row>78</xdr:row>
      <xdr:rowOff>71095</xdr:rowOff>
    </xdr:to>
    <xdr:sp macro="" textlink="">
      <xdr:nvSpPr>
        <xdr:cNvPr id="204" name="円/楕円 203"/>
        <xdr:cNvSpPr/>
      </xdr:nvSpPr>
      <xdr:spPr>
        <a:xfrm>
          <a:off x="1968500" y="133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62222</xdr:rowOff>
    </xdr:from>
    <xdr:ext cx="599010" cy="259045"/>
    <xdr:sp macro="" textlink="">
      <xdr:nvSpPr>
        <xdr:cNvPr id="205" name="テキスト ボックス 204"/>
        <xdr:cNvSpPr txBox="1"/>
      </xdr:nvSpPr>
      <xdr:spPr>
        <a:xfrm>
          <a:off x="1719794" y="1343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110,268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118980</xdr:rowOff>
    </xdr:from>
    <xdr:to>
      <xdr:col>1</xdr:col>
      <xdr:colOff>485775</xdr:colOff>
      <xdr:row>78</xdr:row>
      <xdr:rowOff>49130</xdr:rowOff>
    </xdr:to>
    <xdr:sp macro="" textlink="">
      <xdr:nvSpPr>
        <xdr:cNvPr id="206" name="円/楕円 205"/>
        <xdr:cNvSpPr/>
      </xdr:nvSpPr>
      <xdr:spPr>
        <a:xfrm>
          <a:off x="1079500" y="1332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40257</xdr:rowOff>
    </xdr:from>
    <xdr:ext cx="599010" cy="259045"/>
    <xdr:sp macro="" textlink="">
      <xdr:nvSpPr>
        <xdr:cNvPr id="207" name="テキスト ボックス 206"/>
        <xdr:cNvSpPr txBox="1"/>
      </xdr:nvSpPr>
      <xdr:spPr>
        <a:xfrm>
          <a:off x="830794" y="1341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77881</xdr:rowOff>
    </xdr:from>
    <xdr:to>
      <xdr:col>6</xdr:col>
      <xdr:colOff>510540</xdr:colOff>
      <xdr:row>99</xdr:row>
      <xdr:rowOff>106749</xdr:rowOff>
    </xdr:to>
    <xdr:cxnSp macro="">
      <xdr:nvCxnSpPr>
        <xdr:cNvPr id="234" name="直線コネクタ 233"/>
        <xdr:cNvCxnSpPr/>
      </xdr:nvCxnSpPr>
      <xdr:spPr>
        <a:xfrm flipV="1">
          <a:off x="4633595" y="15508381"/>
          <a:ext cx="1270" cy="1571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110576</xdr:rowOff>
    </xdr:from>
    <xdr:ext cx="534377" cy="259045"/>
    <xdr:sp macro="" textlink="">
      <xdr:nvSpPr>
        <xdr:cNvPr id="235" name="衛生費最小値テキスト"/>
        <xdr:cNvSpPr txBox="1"/>
      </xdr:nvSpPr>
      <xdr:spPr>
        <a:xfrm>
          <a:off x="4686300" y="1708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19,759</a:t>
          </a:r>
          <a:endParaRPr kumimoji="1" lang="ja-JP" altLang="en-US" sz="1000" b="1">
            <a:latin typeface="ＭＳ Ｐゴシック"/>
          </a:endParaRPr>
        </a:p>
      </xdr:txBody>
    </xdr:sp>
    <xdr:clientData/>
  </xdr:oneCellAnchor>
  <xdr:twoCellAnchor>
    <xdr:from>
      <xdr:col>6</xdr:col>
      <xdr:colOff>422275</xdr:colOff>
      <xdr:row>99</xdr:row>
      <xdr:rowOff>106749</xdr:rowOff>
    </xdr:from>
    <xdr:to>
      <xdr:col>6</xdr:col>
      <xdr:colOff>600075</xdr:colOff>
      <xdr:row>99</xdr:row>
      <xdr:rowOff>106749</xdr:rowOff>
    </xdr:to>
    <xdr:cxnSp macro="">
      <xdr:nvCxnSpPr>
        <xdr:cNvPr id="236" name="直線コネクタ 235"/>
        <xdr:cNvCxnSpPr/>
      </xdr:nvCxnSpPr>
      <xdr:spPr>
        <a:xfrm>
          <a:off x="4546600" y="1708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24558</xdr:rowOff>
    </xdr:from>
    <xdr:ext cx="534377" cy="259045"/>
    <xdr:sp macro="" textlink="">
      <xdr:nvSpPr>
        <xdr:cNvPr id="237" name="衛生費最大値テキスト"/>
        <xdr:cNvSpPr txBox="1"/>
      </xdr:nvSpPr>
      <xdr:spPr>
        <a:xfrm>
          <a:off x="4686300" y="152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67,893</a:t>
          </a:r>
          <a:endParaRPr kumimoji="1" lang="ja-JP" altLang="en-US" sz="1000" b="1">
            <a:latin typeface="ＭＳ Ｐゴシック"/>
          </a:endParaRPr>
        </a:p>
      </xdr:txBody>
    </xdr:sp>
    <xdr:clientData/>
  </xdr:oneCellAnchor>
  <xdr:twoCellAnchor>
    <xdr:from>
      <xdr:col>6</xdr:col>
      <xdr:colOff>422275</xdr:colOff>
      <xdr:row>90</xdr:row>
      <xdr:rowOff>77881</xdr:rowOff>
    </xdr:from>
    <xdr:to>
      <xdr:col>6</xdr:col>
      <xdr:colOff>600075</xdr:colOff>
      <xdr:row>90</xdr:row>
      <xdr:rowOff>77881</xdr:rowOff>
    </xdr:to>
    <xdr:cxnSp macro="">
      <xdr:nvCxnSpPr>
        <xdr:cNvPr id="238" name="直線コネクタ 237"/>
        <xdr:cNvCxnSpPr/>
      </xdr:nvCxnSpPr>
      <xdr:spPr>
        <a:xfrm>
          <a:off x="4546600" y="155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118734</xdr:rowOff>
    </xdr:from>
    <xdr:to>
      <xdr:col>6</xdr:col>
      <xdr:colOff>511175</xdr:colOff>
      <xdr:row>96</xdr:row>
      <xdr:rowOff>40815</xdr:rowOff>
    </xdr:to>
    <xdr:cxnSp macro="">
      <xdr:nvCxnSpPr>
        <xdr:cNvPr id="239" name="直線コネクタ 238"/>
        <xdr:cNvCxnSpPr/>
      </xdr:nvCxnSpPr>
      <xdr:spPr>
        <a:xfrm flipV="1">
          <a:off x="3797300" y="16406484"/>
          <a:ext cx="838200" cy="9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14879</xdr:rowOff>
    </xdr:from>
    <xdr:ext cx="534377" cy="259045"/>
    <xdr:sp macro="" textlink="">
      <xdr:nvSpPr>
        <xdr:cNvPr id="240" name="衛生費平均値テキスト"/>
        <xdr:cNvSpPr txBox="1"/>
      </xdr:nvSpPr>
      <xdr:spPr>
        <a:xfrm>
          <a:off x="4686300" y="16645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36452</xdr:rowOff>
    </xdr:from>
    <xdr:to>
      <xdr:col>6</xdr:col>
      <xdr:colOff>561975</xdr:colOff>
      <xdr:row>97</xdr:row>
      <xdr:rowOff>138052</xdr:rowOff>
    </xdr:to>
    <xdr:sp macro="" textlink="">
      <xdr:nvSpPr>
        <xdr:cNvPr id="241" name="フローチャート : 判断 240"/>
        <xdr:cNvSpPr/>
      </xdr:nvSpPr>
      <xdr:spPr>
        <a:xfrm>
          <a:off x="45847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40815</xdr:rowOff>
    </xdr:from>
    <xdr:to>
      <xdr:col>5</xdr:col>
      <xdr:colOff>358775</xdr:colOff>
      <xdr:row>96</xdr:row>
      <xdr:rowOff>55673</xdr:rowOff>
    </xdr:to>
    <xdr:cxnSp macro="">
      <xdr:nvCxnSpPr>
        <xdr:cNvPr id="242" name="直線コネクタ 241"/>
        <xdr:cNvCxnSpPr/>
      </xdr:nvCxnSpPr>
      <xdr:spPr>
        <a:xfrm flipV="1">
          <a:off x="2908300" y="16500015"/>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84198</xdr:rowOff>
    </xdr:from>
    <xdr:to>
      <xdr:col>5</xdr:col>
      <xdr:colOff>409575</xdr:colOff>
      <xdr:row>98</xdr:row>
      <xdr:rowOff>14348</xdr:rowOff>
    </xdr:to>
    <xdr:sp macro="" textlink="">
      <xdr:nvSpPr>
        <xdr:cNvPr id="243" name="フローチャート : 判断 242"/>
        <xdr:cNvSpPr/>
      </xdr:nvSpPr>
      <xdr:spPr>
        <a:xfrm>
          <a:off x="3746500" y="1671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5475</xdr:rowOff>
    </xdr:from>
    <xdr:ext cx="534377" cy="259045"/>
    <xdr:sp macro="" textlink="">
      <xdr:nvSpPr>
        <xdr:cNvPr id="244" name="テキスト ボックス 243"/>
        <xdr:cNvSpPr txBox="1"/>
      </xdr:nvSpPr>
      <xdr:spPr>
        <a:xfrm>
          <a:off x="3530111" y="1680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18379</xdr:rowOff>
    </xdr:from>
    <xdr:to>
      <xdr:col>4</xdr:col>
      <xdr:colOff>155575</xdr:colOff>
      <xdr:row>96</xdr:row>
      <xdr:rowOff>55673</xdr:rowOff>
    </xdr:to>
    <xdr:cxnSp macro="">
      <xdr:nvCxnSpPr>
        <xdr:cNvPr id="245" name="直線コネクタ 244"/>
        <xdr:cNvCxnSpPr/>
      </xdr:nvCxnSpPr>
      <xdr:spPr>
        <a:xfrm>
          <a:off x="2019300" y="16477579"/>
          <a:ext cx="889000" cy="3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116593</xdr:rowOff>
    </xdr:from>
    <xdr:to>
      <xdr:col>4</xdr:col>
      <xdr:colOff>206375</xdr:colOff>
      <xdr:row>98</xdr:row>
      <xdr:rowOff>46743</xdr:rowOff>
    </xdr:to>
    <xdr:sp macro="" textlink="">
      <xdr:nvSpPr>
        <xdr:cNvPr id="246" name="フローチャート : 判断 245"/>
        <xdr:cNvSpPr/>
      </xdr:nvSpPr>
      <xdr:spPr>
        <a:xfrm>
          <a:off x="2857500" y="167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37870</xdr:rowOff>
    </xdr:from>
    <xdr:ext cx="534377" cy="259045"/>
    <xdr:sp macro="" textlink="">
      <xdr:nvSpPr>
        <xdr:cNvPr id="247" name="テキスト ボックス 246"/>
        <xdr:cNvSpPr txBox="1"/>
      </xdr:nvSpPr>
      <xdr:spPr>
        <a:xfrm>
          <a:off x="2641111" y="1683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18379</xdr:rowOff>
    </xdr:from>
    <xdr:to>
      <xdr:col>2</xdr:col>
      <xdr:colOff>638175</xdr:colOff>
      <xdr:row>96</xdr:row>
      <xdr:rowOff>29090</xdr:rowOff>
    </xdr:to>
    <xdr:cxnSp macro="">
      <xdr:nvCxnSpPr>
        <xdr:cNvPr id="248" name="直線コネクタ 247"/>
        <xdr:cNvCxnSpPr/>
      </xdr:nvCxnSpPr>
      <xdr:spPr>
        <a:xfrm flipV="1">
          <a:off x="1130300" y="16477579"/>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67314</xdr:rowOff>
    </xdr:from>
    <xdr:to>
      <xdr:col>3</xdr:col>
      <xdr:colOff>3175</xdr:colOff>
      <xdr:row>97</xdr:row>
      <xdr:rowOff>168914</xdr:rowOff>
    </xdr:to>
    <xdr:sp macro="" textlink="">
      <xdr:nvSpPr>
        <xdr:cNvPr id="249" name="フローチャート : 判断 248"/>
        <xdr:cNvSpPr/>
      </xdr:nvSpPr>
      <xdr:spPr>
        <a:xfrm>
          <a:off x="1968500" y="1669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160041</xdr:rowOff>
    </xdr:from>
    <xdr:ext cx="534377" cy="259045"/>
    <xdr:sp macro="" textlink="">
      <xdr:nvSpPr>
        <xdr:cNvPr id="250" name="テキスト ボックス 249"/>
        <xdr:cNvSpPr txBox="1"/>
      </xdr:nvSpPr>
      <xdr:spPr>
        <a:xfrm>
          <a:off x="1752111" y="1679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73127</xdr:rowOff>
    </xdr:from>
    <xdr:to>
      <xdr:col>1</xdr:col>
      <xdr:colOff>485775</xdr:colOff>
      <xdr:row>98</xdr:row>
      <xdr:rowOff>3277</xdr:rowOff>
    </xdr:to>
    <xdr:sp macro="" textlink="">
      <xdr:nvSpPr>
        <xdr:cNvPr id="251" name="フローチャート : 判断 250"/>
        <xdr:cNvSpPr/>
      </xdr:nvSpPr>
      <xdr:spPr>
        <a:xfrm>
          <a:off x="1079500" y="167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165854</xdr:rowOff>
    </xdr:from>
    <xdr:ext cx="534377" cy="259045"/>
    <xdr:sp macro="" textlink="">
      <xdr:nvSpPr>
        <xdr:cNvPr id="252" name="テキスト ボックス 251"/>
        <xdr:cNvSpPr txBox="1"/>
      </xdr:nvSpPr>
      <xdr:spPr>
        <a:xfrm>
          <a:off x="863111" y="1679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67934</xdr:rowOff>
    </xdr:from>
    <xdr:to>
      <xdr:col>6</xdr:col>
      <xdr:colOff>561975</xdr:colOff>
      <xdr:row>95</xdr:row>
      <xdr:rowOff>169534</xdr:rowOff>
    </xdr:to>
    <xdr:sp macro="" textlink="">
      <xdr:nvSpPr>
        <xdr:cNvPr id="258" name="円/楕円 257"/>
        <xdr:cNvSpPr/>
      </xdr:nvSpPr>
      <xdr:spPr>
        <a:xfrm>
          <a:off x="4584700" y="1635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90811</xdr:rowOff>
    </xdr:from>
    <xdr:ext cx="534377" cy="259045"/>
    <xdr:sp macro="" textlink="">
      <xdr:nvSpPr>
        <xdr:cNvPr id="259" name="衛生費該当値テキスト"/>
        <xdr:cNvSpPr txBox="1"/>
      </xdr:nvSpPr>
      <xdr:spPr>
        <a:xfrm>
          <a:off x="4686300" y="1620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40,392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161465</xdr:rowOff>
    </xdr:from>
    <xdr:to>
      <xdr:col>5</xdr:col>
      <xdr:colOff>409575</xdr:colOff>
      <xdr:row>96</xdr:row>
      <xdr:rowOff>91615</xdr:rowOff>
    </xdr:to>
    <xdr:sp macro="" textlink="">
      <xdr:nvSpPr>
        <xdr:cNvPr id="260" name="円/楕円 259"/>
        <xdr:cNvSpPr/>
      </xdr:nvSpPr>
      <xdr:spPr>
        <a:xfrm>
          <a:off x="3746500" y="1644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108142</xdr:rowOff>
    </xdr:from>
    <xdr:ext cx="534377" cy="259045"/>
    <xdr:sp macro="" textlink="">
      <xdr:nvSpPr>
        <xdr:cNvPr id="261" name="テキスト ボックス 260"/>
        <xdr:cNvSpPr txBox="1"/>
      </xdr:nvSpPr>
      <xdr:spPr>
        <a:xfrm>
          <a:off x="3530111" y="1622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37,528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4873</xdr:rowOff>
    </xdr:from>
    <xdr:to>
      <xdr:col>4</xdr:col>
      <xdr:colOff>206375</xdr:colOff>
      <xdr:row>96</xdr:row>
      <xdr:rowOff>106473</xdr:rowOff>
    </xdr:to>
    <xdr:sp macro="" textlink="">
      <xdr:nvSpPr>
        <xdr:cNvPr id="262" name="円/楕円 261"/>
        <xdr:cNvSpPr/>
      </xdr:nvSpPr>
      <xdr:spPr>
        <a:xfrm>
          <a:off x="2857500" y="1646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123000</xdr:rowOff>
    </xdr:from>
    <xdr:ext cx="534377" cy="259045"/>
    <xdr:sp macro="" textlink="">
      <xdr:nvSpPr>
        <xdr:cNvPr id="263" name="テキスト ボックス 262"/>
        <xdr:cNvSpPr txBox="1"/>
      </xdr:nvSpPr>
      <xdr:spPr>
        <a:xfrm>
          <a:off x="2641111" y="162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37,073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139029</xdr:rowOff>
    </xdr:from>
    <xdr:to>
      <xdr:col>3</xdr:col>
      <xdr:colOff>3175</xdr:colOff>
      <xdr:row>96</xdr:row>
      <xdr:rowOff>69179</xdr:rowOff>
    </xdr:to>
    <xdr:sp macro="" textlink="">
      <xdr:nvSpPr>
        <xdr:cNvPr id="264" name="円/楕円 263"/>
        <xdr:cNvSpPr/>
      </xdr:nvSpPr>
      <xdr:spPr>
        <a:xfrm>
          <a:off x="1968500" y="1642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85706</xdr:rowOff>
    </xdr:from>
    <xdr:ext cx="534377" cy="259045"/>
    <xdr:sp macro="" textlink="">
      <xdr:nvSpPr>
        <xdr:cNvPr id="265" name="テキスト ボックス 264"/>
        <xdr:cNvSpPr txBox="1"/>
      </xdr:nvSpPr>
      <xdr:spPr>
        <a:xfrm>
          <a:off x="1752111" y="1620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38,215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149740</xdr:rowOff>
    </xdr:from>
    <xdr:to>
      <xdr:col>1</xdr:col>
      <xdr:colOff>485775</xdr:colOff>
      <xdr:row>96</xdr:row>
      <xdr:rowOff>79890</xdr:rowOff>
    </xdr:to>
    <xdr:sp macro="" textlink="">
      <xdr:nvSpPr>
        <xdr:cNvPr id="266" name="円/楕円 265"/>
        <xdr:cNvSpPr/>
      </xdr:nvSpPr>
      <xdr:spPr>
        <a:xfrm>
          <a:off x="1079500" y="164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96417</xdr:rowOff>
    </xdr:from>
    <xdr:ext cx="534377" cy="259045"/>
    <xdr:sp macro="" textlink="">
      <xdr:nvSpPr>
        <xdr:cNvPr id="267" name="テキスト ボックス 266"/>
        <xdr:cNvSpPr txBox="1"/>
      </xdr:nvSpPr>
      <xdr:spPr>
        <a:xfrm>
          <a:off x="863111" y="162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122682</xdr:rowOff>
    </xdr:from>
    <xdr:to>
      <xdr:col>15</xdr:col>
      <xdr:colOff>180340</xdr:colOff>
      <xdr:row>39</xdr:row>
      <xdr:rowOff>35052</xdr:rowOff>
    </xdr:to>
    <xdr:cxnSp macro="">
      <xdr:nvCxnSpPr>
        <xdr:cNvPr id="291" name="直線コネクタ 290"/>
        <xdr:cNvCxnSpPr/>
      </xdr:nvCxnSpPr>
      <xdr:spPr>
        <a:xfrm flipV="1">
          <a:off x="10475595" y="5437632"/>
          <a:ext cx="127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38879</xdr:rowOff>
    </xdr:from>
    <xdr:ext cx="313932" cy="259045"/>
    <xdr:sp macro="" textlink="">
      <xdr:nvSpPr>
        <xdr:cNvPr id="292" name="労働費最小値テキスト"/>
        <xdr:cNvSpPr txBox="1"/>
      </xdr:nvSpPr>
      <xdr:spPr>
        <a:xfrm>
          <a:off x="10528300" y="67254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15</xdr:col>
      <xdr:colOff>92075</xdr:colOff>
      <xdr:row>39</xdr:row>
      <xdr:rowOff>35052</xdr:rowOff>
    </xdr:from>
    <xdr:to>
      <xdr:col>15</xdr:col>
      <xdr:colOff>269875</xdr:colOff>
      <xdr:row>39</xdr:row>
      <xdr:rowOff>35052</xdr:rowOff>
    </xdr:to>
    <xdr:cxnSp macro="">
      <xdr:nvCxnSpPr>
        <xdr:cNvPr id="293" name="直線コネクタ 292"/>
        <xdr:cNvCxnSpPr/>
      </xdr:nvCxnSpPr>
      <xdr:spPr>
        <a:xfrm>
          <a:off x="10388600" y="672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69359</xdr:rowOff>
    </xdr:from>
    <xdr:ext cx="534377" cy="259045"/>
    <xdr:sp macro="" textlink="">
      <xdr:nvSpPr>
        <xdr:cNvPr id="294" name="労働費最大値テキスト"/>
        <xdr:cNvSpPr txBox="1"/>
      </xdr:nvSpPr>
      <xdr:spPr>
        <a:xfrm>
          <a:off x="10528300" y="521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10,184</a:t>
          </a:r>
          <a:endParaRPr kumimoji="1" lang="ja-JP" altLang="en-US" sz="1000" b="1">
            <a:latin typeface="ＭＳ Ｐゴシック"/>
          </a:endParaRPr>
        </a:p>
      </xdr:txBody>
    </xdr:sp>
    <xdr:clientData/>
  </xdr:oneCellAnchor>
  <xdr:twoCellAnchor>
    <xdr:from>
      <xdr:col>15</xdr:col>
      <xdr:colOff>92075</xdr:colOff>
      <xdr:row>31</xdr:row>
      <xdr:rowOff>122682</xdr:rowOff>
    </xdr:from>
    <xdr:to>
      <xdr:col>15</xdr:col>
      <xdr:colOff>269875</xdr:colOff>
      <xdr:row>31</xdr:row>
      <xdr:rowOff>122682</xdr:rowOff>
    </xdr:to>
    <xdr:cxnSp macro="">
      <xdr:nvCxnSpPr>
        <xdr:cNvPr id="295" name="直線コネクタ 294"/>
        <xdr:cNvCxnSpPr/>
      </xdr:nvCxnSpPr>
      <xdr:spPr>
        <a:xfrm>
          <a:off x="10388600" y="5437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508</xdr:rowOff>
    </xdr:from>
    <xdr:to>
      <xdr:col>15</xdr:col>
      <xdr:colOff>180975</xdr:colOff>
      <xdr:row>39</xdr:row>
      <xdr:rowOff>2032</xdr:rowOff>
    </xdr:to>
    <xdr:cxnSp macro="">
      <xdr:nvCxnSpPr>
        <xdr:cNvPr id="296" name="直線コネクタ 295"/>
        <xdr:cNvCxnSpPr/>
      </xdr:nvCxnSpPr>
      <xdr:spPr>
        <a:xfrm>
          <a:off x="9639300" y="668705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14241</xdr:rowOff>
    </xdr:from>
    <xdr:ext cx="469744" cy="259045"/>
    <xdr:sp macro="" textlink="">
      <xdr:nvSpPr>
        <xdr:cNvPr id="297" name="労働費平均値テキスト"/>
        <xdr:cNvSpPr txBox="1"/>
      </xdr:nvSpPr>
      <xdr:spPr>
        <a:xfrm>
          <a:off x="10528300" y="6357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162814</xdr:rowOff>
    </xdr:from>
    <xdr:to>
      <xdr:col>15</xdr:col>
      <xdr:colOff>231775</xdr:colOff>
      <xdr:row>38</xdr:row>
      <xdr:rowOff>92964</xdr:rowOff>
    </xdr:to>
    <xdr:sp macro="" textlink="">
      <xdr:nvSpPr>
        <xdr:cNvPr id="298" name="フローチャート : 判断 297"/>
        <xdr:cNvSpPr/>
      </xdr:nvSpPr>
      <xdr:spPr>
        <a:xfrm>
          <a:off x="104267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508</xdr:rowOff>
    </xdr:from>
    <xdr:to>
      <xdr:col>14</xdr:col>
      <xdr:colOff>28575</xdr:colOff>
      <xdr:row>39</xdr:row>
      <xdr:rowOff>6350</xdr:rowOff>
    </xdr:to>
    <xdr:cxnSp macro="">
      <xdr:nvCxnSpPr>
        <xdr:cNvPr id="299" name="直線コネクタ 298"/>
        <xdr:cNvCxnSpPr/>
      </xdr:nvCxnSpPr>
      <xdr:spPr>
        <a:xfrm flipV="1">
          <a:off x="8750300" y="6687058"/>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146431</xdr:rowOff>
    </xdr:from>
    <xdr:to>
      <xdr:col>14</xdr:col>
      <xdr:colOff>79375</xdr:colOff>
      <xdr:row>38</xdr:row>
      <xdr:rowOff>76581</xdr:rowOff>
    </xdr:to>
    <xdr:sp macro="" textlink="">
      <xdr:nvSpPr>
        <xdr:cNvPr id="300" name="フローチャート : 判断 299"/>
        <xdr:cNvSpPr/>
      </xdr:nvSpPr>
      <xdr:spPr>
        <a:xfrm>
          <a:off x="9588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93108</xdr:rowOff>
    </xdr:from>
    <xdr:ext cx="469744" cy="259045"/>
    <xdr:sp macro="" textlink="">
      <xdr:nvSpPr>
        <xdr:cNvPr id="301" name="テキスト ボックス 300"/>
        <xdr:cNvSpPr txBox="1"/>
      </xdr:nvSpPr>
      <xdr:spPr>
        <a:xfrm>
          <a:off x="9404427" y="626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2032</xdr:rowOff>
    </xdr:from>
    <xdr:to>
      <xdr:col>12</xdr:col>
      <xdr:colOff>511175</xdr:colOff>
      <xdr:row>39</xdr:row>
      <xdr:rowOff>6350</xdr:rowOff>
    </xdr:to>
    <xdr:cxnSp macro="">
      <xdr:nvCxnSpPr>
        <xdr:cNvPr id="302" name="直線コネクタ 301"/>
        <xdr:cNvCxnSpPr/>
      </xdr:nvCxnSpPr>
      <xdr:spPr>
        <a:xfrm>
          <a:off x="7861300" y="6688582"/>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123063</xdr:rowOff>
    </xdr:from>
    <xdr:to>
      <xdr:col>12</xdr:col>
      <xdr:colOff>561975</xdr:colOff>
      <xdr:row>38</xdr:row>
      <xdr:rowOff>53213</xdr:rowOff>
    </xdr:to>
    <xdr:sp macro="" textlink="">
      <xdr:nvSpPr>
        <xdr:cNvPr id="303" name="フローチャート : 判断 302"/>
        <xdr:cNvSpPr/>
      </xdr:nvSpPr>
      <xdr:spPr>
        <a:xfrm>
          <a:off x="8699500" y="64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69740</xdr:rowOff>
    </xdr:from>
    <xdr:ext cx="469744" cy="259045"/>
    <xdr:sp macro="" textlink="">
      <xdr:nvSpPr>
        <xdr:cNvPr id="304" name="テキスト ボックス 303"/>
        <xdr:cNvSpPr txBox="1"/>
      </xdr:nvSpPr>
      <xdr:spPr>
        <a:xfrm>
          <a:off x="8515427" y="62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145923</xdr:rowOff>
    </xdr:from>
    <xdr:to>
      <xdr:col>11</xdr:col>
      <xdr:colOff>307975</xdr:colOff>
      <xdr:row>39</xdr:row>
      <xdr:rowOff>2032</xdr:rowOff>
    </xdr:to>
    <xdr:cxnSp macro="">
      <xdr:nvCxnSpPr>
        <xdr:cNvPr id="305" name="直線コネクタ 304"/>
        <xdr:cNvCxnSpPr/>
      </xdr:nvCxnSpPr>
      <xdr:spPr>
        <a:xfrm>
          <a:off x="6972300" y="6661023"/>
          <a:ext cx="889000" cy="2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76200</xdr:rowOff>
    </xdr:from>
    <xdr:to>
      <xdr:col>11</xdr:col>
      <xdr:colOff>358775</xdr:colOff>
      <xdr:row>38</xdr:row>
      <xdr:rowOff>6350</xdr:rowOff>
    </xdr:to>
    <xdr:sp macro="" textlink="">
      <xdr:nvSpPr>
        <xdr:cNvPr id="306" name="フローチャート : 判断 305"/>
        <xdr:cNvSpPr/>
      </xdr:nvSpPr>
      <xdr:spPr>
        <a:xfrm>
          <a:off x="7810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22877</xdr:rowOff>
    </xdr:from>
    <xdr:ext cx="469744" cy="259045"/>
    <xdr:sp macro="" textlink="">
      <xdr:nvSpPr>
        <xdr:cNvPr id="307" name="テキスト ボックス 306"/>
        <xdr:cNvSpPr txBox="1"/>
      </xdr:nvSpPr>
      <xdr:spPr>
        <a:xfrm>
          <a:off x="7626427" y="61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168402</xdr:rowOff>
    </xdr:from>
    <xdr:to>
      <xdr:col>10</xdr:col>
      <xdr:colOff>155575</xdr:colOff>
      <xdr:row>37</xdr:row>
      <xdr:rowOff>98552</xdr:rowOff>
    </xdr:to>
    <xdr:sp macro="" textlink="">
      <xdr:nvSpPr>
        <xdr:cNvPr id="308" name="フローチャート : 判断 307"/>
        <xdr:cNvSpPr/>
      </xdr:nvSpPr>
      <xdr:spPr>
        <a:xfrm>
          <a:off x="6921500" y="634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115079</xdr:rowOff>
    </xdr:from>
    <xdr:ext cx="469744" cy="259045"/>
    <xdr:sp macro="" textlink="">
      <xdr:nvSpPr>
        <xdr:cNvPr id="309" name="テキスト ボックス 308"/>
        <xdr:cNvSpPr txBox="1"/>
      </xdr:nvSpPr>
      <xdr:spPr>
        <a:xfrm>
          <a:off x="6737427" y="611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122682</xdr:rowOff>
    </xdr:from>
    <xdr:to>
      <xdr:col>15</xdr:col>
      <xdr:colOff>231775</xdr:colOff>
      <xdr:row>39</xdr:row>
      <xdr:rowOff>52832</xdr:rowOff>
    </xdr:to>
    <xdr:sp macro="" textlink="">
      <xdr:nvSpPr>
        <xdr:cNvPr id="315" name="円/楕円 314"/>
        <xdr:cNvSpPr/>
      </xdr:nvSpPr>
      <xdr:spPr>
        <a:xfrm>
          <a:off x="10426700" y="663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37609</xdr:rowOff>
    </xdr:from>
    <xdr:ext cx="378565" cy="259045"/>
    <xdr:sp macro="" textlink="">
      <xdr:nvSpPr>
        <xdr:cNvPr id="316" name="労働費該当値テキスト"/>
        <xdr:cNvSpPr txBox="1"/>
      </xdr:nvSpPr>
      <xdr:spPr>
        <a:xfrm>
          <a:off x="10528300"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121158</xdr:rowOff>
    </xdr:from>
    <xdr:to>
      <xdr:col>14</xdr:col>
      <xdr:colOff>79375</xdr:colOff>
      <xdr:row>39</xdr:row>
      <xdr:rowOff>51308</xdr:rowOff>
    </xdr:to>
    <xdr:sp macro="" textlink="">
      <xdr:nvSpPr>
        <xdr:cNvPr id="317" name="円/楕円 316"/>
        <xdr:cNvSpPr/>
      </xdr:nvSpPr>
      <xdr:spPr>
        <a:xfrm>
          <a:off x="9588500" y="663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42435</xdr:rowOff>
    </xdr:from>
    <xdr:ext cx="378565" cy="259045"/>
    <xdr:sp macro="" textlink="">
      <xdr:nvSpPr>
        <xdr:cNvPr id="318" name="テキスト ボックス 317"/>
        <xdr:cNvSpPr txBox="1"/>
      </xdr:nvSpPr>
      <xdr:spPr>
        <a:xfrm>
          <a:off x="9450017" y="6728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127000</xdr:rowOff>
    </xdr:from>
    <xdr:to>
      <xdr:col>12</xdr:col>
      <xdr:colOff>561975</xdr:colOff>
      <xdr:row>39</xdr:row>
      <xdr:rowOff>57150</xdr:rowOff>
    </xdr:to>
    <xdr:sp macro="" textlink="">
      <xdr:nvSpPr>
        <xdr:cNvPr id="319" name="円/楕円 318"/>
        <xdr:cNvSpPr/>
      </xdr:nvSpPr>
      <xdr:spPr>
        <a:xfrm>
          <a:off x="8699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48277</xdr:rowOff>
    </xdr:from>
    <xdr:ext cx="378565" cy="259045"/>
    <xdr:sp macro="" textlink="">
      <xdr:nvSpPr>
        <xdr:cNvPr id="320" name="テキスト ボックス 319"/>
        <xdr:cNvSpPr txBox="1"/>
      </xdr:nvSpPr>
      <xdr:spPr>
        <a:xfrm>
          <a:off x="8561017" y="673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122682</xdr:rowOff>
    </xdr:from>
    <xdr:to>
      <xdr:col>11</xdr:col>
      <xdr:colOff>358775</xdr:colOff>
      <xdr:row>39</xdr:row>
      <xdr:rowOff>52832</xdr:rowOff>
    </xdr:to>
    <xdr:sp macro="" textlink="">
      <xdr:nvSpPr>
        <xdr:cNvPr id="321" name="円/楕円 320"/>
        <xdr:cNvSpPr/>
      </xdr:nvSpPr>
      <xdr:spPr>
        <a:xfrm>
          <a:off x="7810500" y="663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43959</xdr:rowOff>
    </xdr:from>
    <xdr:ext cx="378565" cy="259045"/>
    <xdr:sp macro="" textlink="">
      <xdr:nvSpPr>
        <xdr:cNvPr id="322" name="テキスト ボックス 321"/>
        <xdr:cNvSpPr txBox="1"/>
      </xdr:nvSpPr>
      <xdr:spPr>
        <a:xfrm>
          <a:off x="7672017" y="6730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95123</xdr:rowOff>
    </xdr:from>
    <xdr:to>
      <xdr:col>10</xdr:col>
      <xdr:colOff>155575</xdr:colOff>
      <xdr:row>39</xdr:row>
      <xdr:rowOff>25273</xdr:rowOff>
    </xdr:to>
    <xdr:sp macro="" textlink="">
      <xdr:nvSpPr>
        <xdr:cNvPr id="323" name="円/楕円 322"/>
        <xdr:cNvSpPr/>
      </xdr:nvSpPr>
      <xdr:spPr>
        <a:xfrm>
          <a:off x="6921500" y="661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16400</xdr:rowOff>
    </xdr:from>
    <xdr:ext cx="378565" cy="259045"/>
    <xdr:sp macro="" textlink="">
      <xdr:nvSpPr>
        <xdr:cNvPr id="324" name="テキスト ボックス 323"/>
        <xdr:cNvSpPr txBox="1"/>
      </xdr:nvSpPr>
      <xdr:spPr>
        <a:xfrm>
          <a:off x="6783017" y="6702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131059</xdr:rowOff>
    </xdr:from>
    <xdr:to>
      <xdr:col>15</xdr:col>
      <xdr:colOff>180340</xdr:colOff>
      <xdr:row>58</xdr:row>
      <xdr:rowOff>131607</xdr:rowOff>
    </xdr:to>
    <xdr:cxnSp macro="">
      <xdr:nvCxnSpPr>
        <xdr:cNvPr id="346" name="直線コネクタ 345"/>
        <xdr:cNvCxnSpPr/>
      </xdr:nvCxnSpPr>
      <xdr:spPr>
        <a:xfrm flipV="1">
          <a:off x="10475595" y="8875009"/>
          <a:ext cx="1270" cy="1200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135434</xdr:rowOff>
    </xdr:from>
    <xdr:ext cx="378565" cy="259045"/>
    <xdr:sp macro="" textlink="">
      <xdr:nvSpPr>
        <xdr:cNvPr id="347" name="農林水産業費最小値テキスト"/>
        <xdr:cNvSpPr txBox="1"/>
      </xdr:nvSpPr>
      <xdr:spPr>
        <a:xfrm>
          <a:off x="10528300" y="10079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15</xdr:col>
      <xdr:colOff>92075</xdr:colOff>
      <xdr:row>58</xdr:row>
      <xdr:rowOff>131607</xdr:rowOff>
    </xdr:from>
    <xdr:to>
      <xdr:col>15</xdr:col>
      <xdr:colOff>269875</xdr:colOff>
      <xdr:row>58</xdr:row>
      <xdr:rowOff>131607</xdr:rowOff>
    </xdr:to>
    <xdr:cxnSp macro="">
      <xdr:nvCxnSpPr>
        <xdr:cNvPr id="348" name="直線コネクタ 347"/>
        <xdr:cNvCxnSpPr/>
      </xdr:nvCxnSpPr>
      <xdr:spPr>
        <a:xfrm>
          <a:off x="10388600" y="1007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77736</xdr:rowOff>
    </xdr:from>
    <xdr:ext cx="534377" cy="259045"/>
    <xdr:sp macro="" textlink="">
      <xdr:nvSpPr>
        <xdr:cNvPr id="349" name="農林水産業費最大値テキスト"/>
        <xdr:cNvSpPr txBox="1"/>
      </xdr:nvSpPr>
      <xdr:spPr>
        <a:xfrm>
          <a:off x="10528300" y="865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26,439</a:t>
          </a:r>
          <a:endParaRPr kumimoji="1" lang="ja-JP" altLang="en-US" sz="1000" b="1">
            <a:latin typeface="ＭＳ Ｐゴシック"/>
          </a:endParaRPr>
        </a:p>
      </xdr:txBody>
    </xdr:sp>
    <xdr:clientData/>
  </xdr:oneCellAnchor>
  <xdr:twoCellAnchor>
    <xdr:from>
      <xdr:col>15</xdr:col>
      <xdr:colOff>92075</xdr:colOff>
      <xdr:row>51</xdr:row>
      <xdr:rowOff>131059</xdr:rowOff>
    </xdr:from>
    <xdr:to>
      <xdr:col>15</xdr:col>
      <xdr:colOff>269875</xdr:colOff>
      <xdr:row>51</xdr:row>
      <xdr:rowOff>131059</xdr:rowOff>
    </xdr:to>
    <xdr:cxnSp macro="">
      <xdr:nvCxnSpPr>
        <xdr:cNvPr id="350" name="直線コネクタ 349"/>
        <xdr:cNvCxnSpPr/>
      </xdr:nvCxnSpPr>
      <xdr:spPr>
        <a:xfrm>
          <a:off x="10388600" y="887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143175</xdr:rowOff>
    </xdr:from>
    <xdr:to>
      <xdr:col>15</xdr:col>
      <xdr:colOff>180975</xdr:colOff>
      <xdr:row>57</xdr:row>
      <xdr:rowOff>145004</xdr:rowOff>
    </xdr:to>
    <xdr:cxnSp macro="">
      <xdr:nvCxnSpPr>
        <xdr:cNvPr id="351" name="直線コネクタ 350"/>
        <xdr:cNvCxnSpPr/>
      </xdr:nvCxnSpPr>
      <xdr:spPr>
        <a:xfrm flipV="1">
          <a:off x="9639300" y="9915825"/>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11239</xdr:rowOff>
    </xdr:from>
    <xdr:ext cx="469744" cy="259045"/>
    <xdr:sp macro="" textlink="">
      <xdr:nvSpPr>
        <xdr:cNvPr id="352" name="農林水産業費平均値テキスト"/>
        <xdr:cNvSpPr txBox="1"/>
      </xdr:nvSpPr>
      <xdr:spPr>
        <a:xfrm>
          <a:off x="10528300" y="9612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159812</xdr:rowOff>
    </xdr:from>
    <xdr:to>
      <xdr:col>15</xdr:col>
      <xdr:colOff>231775</xdr:colOff>
      <xdr:row>57</xdr:row>
      <xdr:rowOff>89962</xdr:rowOff>
    </xdr:to>
    <xdr:sp macro="" textlink="">
      <xdr:nvSpPr>
        <xdr:cNvPr id="353" name="フローチャート : 判断 352"/>
        <xdr:cNvSpPr/>
      </xdr:nvSpPr>
      <xdr:spPr>
        <a:xfrm>
          <a:off x="104267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145004</xdr:rowOff>
    </xdr:from>
    <xdr:to>
      <xdr:col>14</xdr:col>
      <xdr:colOff>28575</xdr:colOff>
      <xdr:row>57</xdr:row>
      <xdr:rowOff>146512</xdr:rowOff>
    </xdr:to>
    <xdr:cxnSp macro="">
      <xdr:nvCxnSpPr>
        <xdr:cNvPr id="354" name="直線コネクタ 353"/>
        <xdr:cNvCxnSpPr/>
      </xdr:nvCxnSpPr>
      <xdr:spPr>
        <a:xfrm flipV="1">
          <a:off x="8750300" y="9917654"/>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21143</xdr:rowOff>
    </xdr:from>
    <xdr:to>
      <xdr:col>14</xdr:col>
      <xdr:colOff>79375</xdr:colOff>
      <xdr:row>57</xdr:row>
      <xdr:rowOff>122743</xdr:rowOff>
    </xdr:to>
    <xdr:sp macro="" textlink="">
      <xdr:nvSpPr>
        <xdr:cNvPr id="355" name="フローチャート : 判断 354"/>
        <xdr:cNvSpPr/>
      </xdr:nvSpPr>
      <xdr:spPr>
        <a:xfrm>
          <a:off x="9588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139270</xdr:rowOff>
    </xdr:from>
    <xdr:ext cx="469744" cy="259045"/>
    <xdr:sp macro="" textlink="">
      <xdr:nvSpPr>
        <xdr:cNvPr id="356" name="テキスト ボックス 355"/>
        <xdr:cNvSpPr txBox="1"/>
      </xdr:nvSpPr>
      <xdr:spPr>
        <a:xfrm>
          <a:off x="9404427"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65588</xdr:rowOff>
    </xdr:from>
    <xdr:to>
      <xdr:col>12</xdr:col>
      <xdr:colOff>511175</xdr:colOff>
      <xdr:row>57</xdr:row>
      <xdr:rowOff>146512</xdr:rowOff>
    </xdr:to>
    <xdr:cxnSp macro="">
      <xdr:nvCxnSpPr>
        <xdr:cNvPr id="357" name="直線コネクタ 356"/>
        <xdr:cNvCxnSpPr/>
      </xdr:nvCxnSpPr>
      <xdr:spPr>
        <a:xfrm>
          <a:off x="7861300" y="9838238"/>
          <a:ext cx="8890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41397</xdr:rowOff>
    </xdr:from>
    <xdr:to>
      <xdr:col>12</xdr:col>
      <xdr:colOff>561975</xdr:colOff>
      <xdr:row>57</xdr:row>
      <xdr:rowOff>142997</xdr:rowOff>
    </xdr:to>
    <xdr:sp macro="" textlink="">
      <xdr:nvSpPr>
        <xdr:cNvPr id="358" name="フローチャート : 判断 357"/>
        <xdr:cNvSpPr/>
      </xdr:nvSpPr>
      <xdr:spPr>
        <a:xfrm>
          <a:off x="8699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159524</xdr:rowOff>
    </xdr:from>
    <xdr:ext cx="469744" cy="259045"/>
    <xdr:sp macro="" textlink="">
      <xdr:nvSpPr>
        <xdr:cNvPr id="359" name="テキスト ボックス 358"/>
        <xdr:cNvSpPr txBox="1"/>
      </xdr:nvSpPr>
      <xdr:spPr>
        <a:xfrm>
          <a:off x="8515427"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65588</xdr:rowOff>
    </xdr:from>
    <xdr:to>
      <xdr:col>11</xdr:col>
      <xdr:colOff>307975</xdr:colOff>
      <xdr:row>57</xdr:row>
      <xdr:rowOff>116932</xdr:rowOff>
    </xdr:to>
    <xdr:cxnSp macro="">
      <xdr:nvCxnSpPr>
        <xdr:cNvPr id="360" name="直線コネクタ 359"/>
        <xdr:cNvCxnSpPr/>
      </xdr:nvCxnSpPr>
      <xdr:spPr>
        <a:xfrm flipV="1">
          <a:off x="6972300" y="9838238"/>
          <a:ext cx="889000" cy="5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32116</xdr:rowOff>
    </xdr:from>
    <xdr:to>
      <xdr:col>11</xdr:col>
      <xdr:colOff>358775</xdr:colOff>
      <xdr:row>57</xdr:row>
      <xdr:rowOff>133716</xdr:rowOff>
    </xdr:to>
    <xdr:sp macro="" textlink="">
      <xdr:nvSpPr>
        <xdr:cNvPr id="361" name="フローチャート : 判断 360"/>
        <xdr:cNvSpPr/>
      </xdr:nvSpPr>
      <xdr:spPr>
        <a:xfrm>
          <a:off x="7810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124843</xdr:rowOff>
    </xdr:from>
    <xdr:ext cx="469744" cy="259045"/>
    <xdr:sp macro="" textlink="">
      <xdr:nvSpPr>
        <xdr:cNvPr id="362" name="テキスト ボックス 361"/>
        <xdr:cNvSpPr txBox="1"/>
      </xdr:nvSpPr>
      <xdr:spPr>
        <a:xfrm>
          <a:off x="7626427" y="989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54839</xdr:rowOff>
    </xdr:from>
    <xdr:to>
      <xdr:col>10</xdr:col>
      <xdr:colOff>155575</xdr:colOff>
      <xdr:row>57</xdr:row>
      <xdr:rowOff>156439</xdr:rowOff>
    </xdr:to>
    <xdr:sp macro="" textlink="">
      <xdr:nvSpPr>
        <xdr:cNvPr id="363" name="フローチャート : 判断 362"/>
        <xdr:cNvSpPr/>
      </xdr:nvSpPr>
      <xdr:spPr>
        <a:xfrm>
          <a:off x="6921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1516</xdr:rowOff>
    </xdr:from>
    <xdr:ext cx="469744" cy="259045"/>
    <xdr:sp macro="" textlink="">
      <xdr:nvSpPr>
        <xdr:cNvPr id="364" name="テキスト ボックス 363"/>
        <xdr:cNvSpPr txBox="1"/>
      </xdr:nvSpPr>
      <xdr:spPr>
        <a:xfrm>
          <a:off x="6737427"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92375</xdr:rowOff>
    </xdr:from>
    <xdr:to>
      <xdr:col>15</xdr:col>
      <xdr:colOff>231775</xdr:colOff>
      <xdr:row>58</xdr:row>
      <xdr:rowOff>22525</xdr:rowOff>
    </xdr:to>
    <xdr:sp macro="" textlink="">
      <xdr:nvSpPr>
        <xdr:cNvPr id="370" name="円/楕円 369"/>
        <xdr:cNvSpPr/>
      </xdr:nvSpPr>
      <xdr:spPr>
        <a:xfrm>
          <a:off x="10426700" y="986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70802</xdr:rowOff>
    </xdr:from>
    <xdr:ext cx="469744" cy="259045"/>
    <xdr:sp macro="" textlink="">
      <xdr:nvSpPr>
        <xdr:cNvPr id="371" name="農林水産業費該当値テキスト"/>
        <xdr:cNvSpPr txBox="1"/>
      </xdr:nvSpPr>
      <xdr:spPr>
        <a:xfrm>
          <a:off x="10528300" y="984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94204</xdr:rowOff>
    </xdr:from>
    <xdr:to>
      <xdr:col>14</xdr:col>
      <xdr:colOff>79375</xdr:colOff>
      <xdr:row>58</xdr:row>
      <xdr:rowOff>24354</xdr:rowOff>
    </xdr:to>
    <xdr:sp macro="" textlink="">
      <xdr:nvSpPr>
        <xdr:cNvPr id="372" name="円/楕円 371"/>
        <xdr:cNvSpPr/>
      </xdr:nvSpPr>
      <xdr:spPr>
        <a:xfrm>
          <a:off x="9588500" y="986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15481</xdr:rowOff>
    </xdr:from>
    <xdr:ext cx="469744" cy="259045"/>
    <xdr:sp macro="" textlink="">
      <xdr:nvSpPr>
        <xdr:cNvPr id="373" name="テキスト ボックス 372"/>
        <xdr:cNvSpPr txBox="1"/>
      </xdr:nvSpPr>
      <xdr:spPr>
        <a:xfrm>
          <a:off x="9404427" y="995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95712</xdr:rowOff>
    </xdr:from>
    <xdr:to>
      <xdr:col>12</xdr:col>
      <xdr:colOff>561975</xdr:colOff>
      <xdr:row>58</xdr:row>
      <xdr:rowOff>25862</xdr:rowOff>
    </xdr:to>
    <xdr:sp macro="" textlink="">
      <xdr:nvSpPr>
        <xdr:cNvPr id="374" name="円/楕円 373"/>
        <xdr:cNvSpPr/>
      </xdr:nvSpPr>
      <xdr:spPr>
        <a:xfrm>
          <a:off x="8699500" y="986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16989</xdr:rowOff>
    </xdr:from>
    <xdr:ext cx="469744" cy="259045"/>
    <xdr:sp macro="" textlink="">
      <xdr:nvSpPr>
        <xdr:cNvPr id="375" name="テキスト ボックス 374"/>
        <xdr:cNvSpPr txBox="1"/>
      </xdr:nvSpPr>
      <xdr:spPr>
        <a:xfrm>
          <a:off x="8515427" y="996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14788</xdr:rowOff>
    </xdr:from>
    <xdr:to>
      <xdr:col>11</xdr:col>
      <xdr:colOff>358775</xdr:colOff>
      <xdr:row>57</xdr:row>
      <xdr:rowOff>116388</xdr:rowOff>
    </xdr:to>
    <xdr:sp macro="" textlink="">
      <xdr:nvSpPr>
        <xdr:cNvPr id="376" name="円/楕円 375"/>
        <xdr:cNvSpPr/>
      </xdr:nvSpPr>
      <xdr:spPr>
        <a:xfrm>
          <a:off x="7810500" y="978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132915</xdr:rowOff>
    </xdr:from>
    <xdr:ext cx="469744" cy="259045"/>
    <xdr:sp macro="" textlink="">
      <xdr:nvSpPr>
        <xdr:cNvPr id="377" name="テキスト ボックス 376"/>
        <xdr:cNvSpPr txBox="1"/>
      </xdr:nvSpPr>
      <xdr:spPr>
        <a:xfrm>
          <a:off x="7626427" y="956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66132</xdr:rowOff>
    </xdr:from>
    <xdr:to>
      <xdr:col>10</xdr:col>
      <xdr:colOff>155575</xdr:colOff>
      <xdr:row>57</xdr:row>
      <xdr:rowOff>167732</xdr:rowOff>
    </xdr:to>
    <xdr:sp macro="" textlink="">
      <xdr:nvSpPr>
        <xdr:cNvPr id="378" name="円/楕円 377"/>
        <xdr:cNvSpPr/>
      </xdr:nvSpPr>
      <xdr:spPr>
        <a:xfrm>
          <a:off x="6921500" y="983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158859</xdr:rowOff>
    </xdr:from>
    <xdr:ext cx="469744" cy="259045"/>
    <xdr:sp macro="" textlink="">
      <xdr:nvSpPr>
        <xdr:cNvPr id="379" name="テキスト ボックス 378"/>
        <xdr:cNvSpPr txBox="1"/>
      </xdr:nvSpPr>
      <xdr:spPr>
        <a:xfrm>
          <a:off x="6737427" y="993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119446</xdr:rowOff>
    </xdr:from>
    <xdr:to>
      <xdr:col>15</xdr:col>
      <xdr:colOff>180340</xdr:colOff>
      <xdr:row>78</xdr:row>
      <xdr:rowOff>107764</xdr:rowOff>
    </xdr:to>
    <xdr:cxnSp macro="">
      <xdr:nvCxnSpPr>
        <xdr:cNvPr id="401" name="直線コネクタ 400"/>
        <xdr:cNvCxnSpPr/>
      </xdr:nvCxnSpPr>
      <xdr:spPr>
        <a:xfrm flipV="1">
          <a:off x="10475595" y="12120946"/>
          <a:ext cx="1270" cy="135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111591</xdr:rowOff>
    </xdr:from>
    <xdr:ext cx="469744" cy="259045"/>
    <xdr:sp macro="" textlink="">
      <xdr:nvSpPr>
        <xdr:cNvPr id="402" name="商工費最小値テキスト"/>
        <xdr:cNvSpPr txBox="1"/>
      </xdr:nvSpPr>
      <xdr:spPr>
        <a:xfrm>
          <a:off x="10528300" y="1348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a:t>
          </a:r>
          <a:endParaRPr kumimoji="1" lang="ja-JP" altLang="en-US" sz="1000" b="1">
            <a:latin typeface="ＭＳ Ｐゴシック"/>
          </a:endParaRPr>
        </a:p>
      </xdr:txBody>
    </xdr:sp>
    <xdr:clientData/>
  </xdr:oneCellAnchor>
  <xdr:twoCellAnchor>
    <xdr:from>
      <xdr:col>15</xdr:col>
      <xdr:colOff>92075</xdr:colOff>
      <xdr:row>78</xdr:row>
      <xdr:rowOff>107764</xdr:rowOff>
    </xdr:from>
    <xdr:to>
      <xdr:col>15</xdr:col>
      <xdr:colOff>269875</xdr:colOff>
      <xdr:row>78</xdr:row>
      <xdr:rowOff>107764</xdr:rowOff>
    </xdr:to>
    <xdr:cxnSp macro="">
      <xdr:nvCxnSpPr>
        <xdr:cNvPr id="403" name="直線コネクタ 402"/>
        <xdr:cNvCxnSpPr/>
      </xdr:nvCxnSpPr>
      <xdr:spPr>
        <a:xfrm>
          <a:off x="10388600" y="1348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66123</xdr:rowOff>
    </xdr:from>
    <xdr:ext cx="534377" cy="259045"/>
    <xdr:sp macro="" textlink="">
      <xdr:nvSpPr>
        <xdr:cNvPr id="404" name="商工費最大値テキスト"/>
        <xdr:cNvSpPr txBox="1"/>
      </xdr:nvSpPr>
      <xdr:spPr>
        <a:xfrm>
          <a:off x="10528300" y="1189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60,886</a:t>
          </a:r>
          <a:endParaRPr kumimoji="1" lang="ja-JP" altLang="en-US" sz="1000" b="1">
            <a:latin typeface="ＭＳ Ｐゴシック"/>
          </a:endParaRPr>
        </a:p>
      </xdr:txBody>
    </xdr:sp>
    <xdr:clientData/>
  </xdr:oneCellAnchor>
  <xdr:twoCellAnchor>
    <xdr:from>
      <xdr:col>15</xdr:col>
      <xdr:colOff>92075</xdr:colOff>
      <xdr:row>70</xdr:row>
      <xdr:rowOff>119446</xdr:rowOff>
    </xdr:from>
    <xdr:to>
      <xdr:col>15</xdr:col>
      <xdr:colOff>269875</xdr:colOff>
      <xdr:row>70</xdr:row>
      <xdr:rowOff>119446</xdr:rowOff>
    </xdr:to>
    <xdr:cxnSp macro="">
      <xdr:nvCxnSpPr>
        <xdr:cNvPr id="405" name="直線コネクタ 404"/>
        <xdr:cNvCxnSpPr/>
      </xdr:nvCxnSpPr>
      <xdr:spPr>
        <a:xfrm>
          <a:off x="10388600" y="1212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16644</xdr:rowOff>
    </xdr:from>
    <xdr:to>
      <xdr:col>15</xdr:col>
      <xdr:colOff>180975</xdr:colOff>
      <xdr:row>78</xdr:row>
      <xdr:rowOff>41836</xdr:rowOff>
    </xdr:to>
    <xdr:cxnSp macro="">
      <xdr:nvCxnSpPr>
        <xdr:cNvPr id="406" name="直線コネクタ 405"/>
        <xdr:cNvCxnSpPr/>
      </xdr:nvCxnSpPr>
      <xdr:spPr>
        <a:xfrm flipV="1">
          <a:off x="9639300" y="13389744"/>
          <a:ext cx="838200" cy="2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29573</xdr:rowOff>
    </xdr:from>
    <xdr:ext cx="534377" cy="259045"/>
    <xdr:sp macro="" textlink="">
      <xdr:nvSpPr>
        <xdr:cNvPr id="407" name="商工費平均値テキスト"/>
        <xdr:cNvSpPr txBox="1"/>
      </xdr:nvSpPr>
      <xdr:spPr>
        <a:xfrm>
          <a:off x="10528300" y="1305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6696</xdr:rowOff>
    </xdr:from>
    <xdr:to>
      <xdr:col>15</xdr:col>
      <xdr:colOff>231775</xdr:colOff>
      <xdr:row>77</xdr:row>
      <xdr:rowOff>108296</xdr:rowOff>
    </xdr:to>
    <xdr:sp macro="" textlink="">
      <xdr:nvSpPr>
        <xdr:cNvPr id="408" name="フローチャート : 判断 407"/>
        <xdr:cNvSpPr/>
      </xdr:nvSpPr>
      <xdr:spPr>
        <a:xfrm>
          <a:off x="10426700" y="1320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170675</xdr:rowOff>
    </xdr:from>
    <xdr:to>
      <xdr:col>14</xdr:col>
      <xdr:colOff>28575</xdr:colOff>
      <xdr:row>78</xdr:row>
      <xdr:rowOff>41836</xdr:rowOff>
    </xdr:to>
    <xdr:cxnSp macro="">
      <xdr:nvCxnSpPr>
        <xdr:cNvPr id="409" name="直線コネクタ 408"/>
        <xdr:cNvCxnSpPr/>
      </xdr:nvCxnSpPr>
      <xdr:spPr>
        <a:xfrm>
          <a:off x="8750300" y="13372325"/>
          <a:ext cx="8890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28023</xdr:rowOff>
    </xdr:from>
    <xdr:to>
      <xdr:col>14</xdr:col>
      <xdr:colOff>79375</xdr:colOff>
      <xdr:row>77</xdr:row>
      <xdr:rowOff>129623</xdr:rowOff>
    </xdr:to>
    <xdr:sp macro="" textlink="">
      <xdr:nvSpPr>
        <xdr:cNvPr id="410" name="フローチャート : 判断 409"/>
        <xdr:cNvSpPr/>
      </xdr:nvSpPr>
      <xdr:spPr>
        <a:xfrm>
          <a:off x="9588500" y="132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146150</xdr:rowOff>
    </xdr:from>
    <xdr:ext cx="534377" cy="259045"/>
    <xdr:sp macro="" textlink="">
      <xdr:nvSpPr>
        <xdr:cNvPr id="411" name="テキスト ボックス 410"/>
        <xdr:cNvSpPr txBox="1"/>
      </xdr:nvSpPr>
      <xdr:spPr>
        <a:xfrm>
          <a:off x="9372111" y="1300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170675</xdr:rowOff>
    </xdr:from>
    <xdr:to>
      <xdr:col>12</xdr:col>
      <xdr:colOff>511175</xdr:colOff>
      <xdr:row>78</xdr:row>
      <xdr:rowOff>24371</xdr:rowOff>
    </xdr:to>
    <xdr:cxnSp macro="">
      <xdr:nvCxnSpPr>
        <xdr:cNvPr id="412" name="直線コネクタ 411"/>
        <xdr:cNvCxnSpPr/>
      </xdr:nvCxnSpPr>
      <xdr:spPr>
        <a:xfrm flipV="1">
          <a:off x="7861300" y="13372325"/>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33396</xdr:rowOff>
    </xdr:from>
    <xdr:to>
      <xdr:col>12</xdr:col>
      <xdr:colOff>561975</xdr:colOff>
      <xdr:row>77</xdr:row>
      <xdr:rowOff>134996</xdr:rowOff>
    </xdr:to>
    <xdr:sp macro="" textlink="">
      <xdr:nvSpPr>
        <xdr:cNvPr id="413" name="フローチャート : 判断 412"/>
        <xdr:cNvSpPr/>
      </xdr:nvSpPr>
      <xdr:spPr>
        <a:xfrm>
          <a:off x="8699500" y="1323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151523</xdr:rowOff>
    </xdr:from>
    <xdr:ext cx="469744" cy="259045"/>
    <xdr:sp macro="" textlink="">
      <xdr:nvSpPr>
        <xdr:cNvPr id="414" name="テキスト ボックス 413"/>
        <xdr:cNvSpPr txBox="1"/>
      </xdr:nvSpPr>
      <xdr:spPr>
        <a:xfrm>
          <a:off x="8515427" y="1301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20096</xdr:rowOff>
    </xdr:from>
    <xdr:to>
      <xdr:col>11</xdr:col>
      <xdr:colOff>307975</xdr:colOff>
      <xdr:row>78</xdr:row>
      <xdr:rowOff>24371</xdr:rowOff>
    </xdr:to>
    <xdr:cxnSp macro="">
      <xdr:nvCxnSpPr>
        <xdr:cNvPr id="415" name="直線コネクタ 414"/>
        <xdr:cNvCxnSpPr/>
      </xdr:nvCxnSpPr>
      <xdr:spPr>
        <a:xfrm>
          <a:off x="6972300" y="13393196"/>
          <a:ext cx="8890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22423</xdr:rowOff>
    </xdr:from>
    <xdr:to>
      <xdr:col>11</xdr:col>
      <xdr:colOff>358775</xdr:colOff>
      <xdr:row>77</xdr:row>
      <xdr:rowOff>124023</xdr:rowOff>
    </xdr:to>
    <xdr:sp macro="" textlink="">
      <xdr:nvSpPr>
        <xdr:cNvPr id="416" name="フローチャート : 判断 415"/>
        <xdr:cNvSpPr/>
      </xdr:nvSpPr>
      <xdr:spPr>
        <a:xfrm>
          <a:off x="7810500" y="1322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140550</xdr:rowOff>
    </xdr:from>
    <xdr:ext cx="534377" cy="259045"/>
    <xdr:sp macro="" textlink="">
      <xdr:nvSpPr>
        <xdr:cNvPr id="417" name="テキスト ボックス 416"/>
        <xdr:cNvSpPr txBox="1"/>
      </xdr:nvSpPr>
      <xdr:spPr>
        <a:xfrm>
          <a:off x="7594111" y="1299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26355</xdr:rowOff>
    </xdr:from>
    <xdr:to>
      <xdr:col>10</xdr:col>
      <xdr:colOff>155575</xdr:colOff>
      <xdr:row>77</xdr:row>
      <xdr:rowOff>127955</xdr:rowOff>
    </xdr:to>
    <xdr:sp macro="" textlink="">
      <xdr:nvSpPr>
        <xdr:cNvPr id="418" name="フローチャート : 判断 417"/>
        <xdr:cNvSpPr/>
      </xdr:nvSpPr>
      <xdr:spPr>
        <a:xfrm>
          <a:off x="6921500" y="1322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144482</xdr:rowOff>
    </xdr:from>
    <xdr:ext cx="534377" cy="259045"/>
    <xdr:sp macro="" textlink="">
      <xdr:nvSpPr>
        <xdr:cNvPr id="419" name="テキスト ボックス 418"/>
        <xdr:cNvSpPr txBox="1"/>
      </xdr:nvSpPr>
      <xdr:spPr>
        <a:xfrm>
          <a:off x="6705111" y="130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137294</xdr:rowOff>
    </xdr:from>
    <xdr:to>
      <xdr:col>15</xdr:col>
      <xdr:colOff>231775</xdr:colOff>
      <xdr:row>78</xdr:row>
      <xdr:rowOff>67444</xdr:rowOff>
    </xdr:to>
    <xdr:sp macro="" textlink="">
      <xdr:nvSpPr>
        <xdr:cNvPr id="425" name="円/楕円 424"/>
        <xdr:cNvSpPr/>
      </xdr:nvSpPr>
      <xdr:spPr>
        <a:xfrm>
          <a:off x="10426700" y="133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52221</xdr:rowOff>
    </xdr:from>
    <xdr:ext cx="469744" cy="259045"/>
    <xdr:sp macro="" textlink="">
      <xdr:nvSpPr>
        <xdr:cNvPr id="426" name="商工費該当値テキスト"/>
        <xdr:cNvSpPr txBox="1"/>
      </xdr:nvSpPr>
      <xdr:spPr>
        <a:xfrm>
          <a:off x="10528300" y="1325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162486</xdr:rowOff>
    </xdr:from>
    <xdr:to>
      <xdr:col>14</xdr:col>
      <xdr:colOff>79375</xdr:colOff>
      <xdr:row>78</xdr:row>
      <xdr:rowOff>92636</xdr:rowOff>
    </xdr:to>
    <xdr:sp macro="" textlink="">
      <xdr:nvSpPr>
        <xdr:cNvPr id="427" name="円/楕円 426"/>
        <xdr:cNvSpPr/>
      </xdr:nvSpPr>
      <xdr:spPr>
        <a:xfrm>
          <a:off x="9588500" y="1336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83763</xdr:rowOff>
    </xdr:from>
    <xdr:ext cx="469744" cy="259045"/>
    <xdr:sp macro="" textlink="">
      <xdr:nvSpPr>
        <xdr:cNvPr id="428" name="テキスト ボックス 427"/>
        <xdr:cNvSpPr txBox="1"/>
      </xdr:nvSpPr>
      <xdr:spPr>
        <a:xfrm>
          <a:off x="9404427" y="1345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119875</xdr:rowOff>
    </xdr:from>
    <xdr:to>
      <xdr:col>12</xdr:col>
      <xdr:colOff>561975</xdr:colOff>
      <xdr:row>78</xdr:row>
      <xdr:rowOff>50025</xdr:rowOff>
    </xdr:to>
    <xdr:sp macro="" textlink="">
      <xdr:nvSpPr>
        <xdr:cNvPr id="429" name="円/楕円 428"/>
        <xdr:cNvSpPr/>
      </xdr:nvSpPr>
      <xdr:spPr>
        <a:xfrm>
          <a:off x="8699500" y="133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41152</xdr:rowOff>
    </xdr:from>
    <xdr:ext cx="469744" cy="259045"/>
    <xdr:sp macro="" textlink="">
      <xdr:nvSpPr>
        <xdr:cNvPr id="430" name="テキスト ボックス 429"/>
        <xdr:cNvSpPr txBox="1"/>
      </xdr:nvSpPr>
      <xdr:spPr>
        <a:xfrm>
          <a:off x="8515427" y="1341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145021</xdr:rowOff>
    </xdr:from>
    <xdr:to>
      <xdr:col>11</xdr:col>
      <xdr:colOff>358775</xdr:colOff>
      <xdr:row>78</xdr:row>
      <xdr:rowOff>75171</xdr:rowOff>
    </xdr:to>
    <xdr:sp macro="" textlink="">
      <xdr:nvSpPr>
        <xdr:cNvPr id="431" name="円/楕円 430"/>
        <xdr:cNvSpPr/>
      </xdr:nvSpPr>
      <xdr:spPr>
        <a:xfrm>
          <a:off x="7810500" y="1334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66298</xdr:rowOff>
    </xdr:from>
    <xdr:ext cx="469744" cy="259045"/>
    <xdr:sp macro="" textlink="">
      <xdr:nvSpPr>
        <xdr:cNvPr id="432" name="テキスト ボックス 431"/>
        <xdr:cNvSpPr txBox="1"/>
      </xdr:nvSpPr>
      <xdr:spPr>
        <a:xfrm>
          <a:off x="7626427" y="1343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140746</xdr:rowOff>
    </xdr:from>
    <xdr:to>
      <xdr:col>10</xdr:col>
      <xdr:colOff>155575</xdr:colOff>
      <xdr:row>78</xdr:row>
      <xdr:rowOff>70896</xdr:rowOff>
    </xdr:to>
    <xdr:sp macro="" textlink="">
      <xdr:nvSpPr>
        <xdr:cNvPr id="433" name="円/楕円 432"/>
        <xdr:cNvSpPr/>
      </xdr:nvSpPr>
      <xdr:spPr>
        <a:xfrm>
          <a:off x="6921500" y="1334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62023</xdr:rowOff>
    </xdr:from>
    <xdr:ext cx="469744" cy="259045"/>
    <xdr:sp macro="" textlink="">
      <xdr:nvSpPr>
        <xdr:cNvPr id="434" name="テキスト ボックス 433"/>
        <xdr:cNvSpPr txBox="1"/>
      </xdr:nvSpPr>
      <xdr:spPr>
        <a:xfrm>
          <a:off x="6737427" y="1343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67157</xdr:rowOff>
    </xdr:from>
    <xdr:to>
      <xdr:col>15</xdr:col>
      <xdr:colOff>180340</xdr:colOff>
      <xdr:row>99</xdr:row>
      <xdr:rowOff>70396</xdr:rowOff>
    </xdr:to>
    <xdr:cxnSp macro="">
      <xdr:nvCxnSpPr>
        <xdr:cNvPr id="459" name="直線コネクタ 458"/>
        <xdr:cNvCxnSpPr/>
      </xdr:nvCxnSpPr>
      <xdr:spPr>
        <a:xfrm flipV="1">
          <a:off x="10475595" y="15497657"/>
          <a:ext cx="1270" cy="1546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74223</xdr:rowOff>
    </xdr:from>
    <xdr:ext cx="534377" cy="259045"/>
    <xdr:sp macro="" textlink="">
      <xdr:nvSpPr>
        <xdr:cNvPr id="460" name="土木費最小値テキスト"/>
        <xdr:cNvSpPr txBox="1"/>
      </xdr:nvSpPr>
      <xdr:spPr>
        <a:xfrm>
          <a:off x="10528300" y="1704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18,638</a:t>
          </a:r>
          <a:endParaRPr kumimoji="1" lang="ja-JP" altLang="en-US" sz="1000" b="1">
            <a:latin typeface="ＭＳ Ｐゴシック"/>
          </a:endParaRPr>
        </a:p>
      </xdr:txBody>
    </xdr:sp>
    <xdr:clientData/>
  </xdr:oneCellAnchor>
  <xdr:twoCellAnchor>
    <xdr:from>
      <xdr:col>15</xdr:col>
      <xdr:colOff>92075</xdr:colOff>
      <xdr:row>99</xdr:row>
      <xdr:rowOff>70396</xdr:rowOff>
    </xdr:from>
    <xdr:to>
      <xdr:col>15</xdr:col>
      <xdr:colOff>269875</xdr:colOff>
      <xdr:row>99</xdr:row>
      <xdr:rowOff>70396</xdr:rowOff>
    </xdr:to>
    <xdr:cxnSp macro="">
      <xdr:nvCxnSpPr>
        <xdr:cNvPr id="461" name="直線コネクタ 460"/>
        <xdr:cNvCxnSpPr/>
      </xdr:nvCxnSpPr>
      <xdr:spPr>
        <a:xfrm>
          <a:off x="10388600" y="170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13834</xdr:rowOff>
    </xdr:from>
    <xdr:ext cx="534377" cy="259045"/>
    <xdr:sp macro="" textlink="">
      <xdr:nvSpPr>
        <xdr:cNvPr id="462" name="土木費最大値テキスト"/>
        <xdr:cNvSpPr txBox="1"/>
      </xdr:nvSpPr>
      <xdr:spPr>
        <a:xfrm>
          <a:off x="10528300" y="1527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99,808</a:t>
          </a:r>
          <a:endParaRPr kumimoji="1" lang="ja-JP" altLang="en-US" sz="1000" b="1">
            <a:latin typeface="ＭＳ Ｐゴシック"/>
          </a:endParaRPr>
        </a:p>
      </xdr:txBody>
    </xdr:sp>
    <xdr:clientData/>
  </xdr:oneCellAnchor>
  <xdr:twoCellAnchor>
    <xdr:from>
      <xdr:col>15</xdr:col>
      <xdr:colOff>92075</xdr:colOff>
      <xdr:row>90</xdr:row>
      <xdr:rowOff>67157</xdr:rowOff>
    </xdr:from>
    <xdr:to>
      <xdr:col>15</xdr:col>
      <xdr:colOff>269875</xdr:colOff>
      <xdr:row>90</xdr:row>
      <xdr:rowOff>67157</xdr:rowOff>
    </xdr:to>
    <xdr:cxnSp macro="">
      <xdr:nvCxnSpPr>
        <xdr:cNvPr id="463" name="直線コネクタ 462"/>
        <xdr:cNvCxnSpPr/>
      </xdr:nvCxnSpPr>
      <xdr:spPr>
        <a:xfrm>
          <a:off x="10388600" y="154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163894</xdr:rowOff>
    </xdr:from>
    <xdr:to>
      <xdr:col>15</xdr:col>
      <xdr:colOff>180975</xdr:colOff>
      <xdr:row>96</xdr:row>
      <xdr:rowOff>45365</xdr:rowOff>
    </xdr:to>
    <xdr:cxnSp macro="">
      <xdr:nvCxnSpPr>
        <xdr:cNvPr id="464" name="直線コネクタ 463"/>
        <xdr:cNvCxnSpPr/>
      </xdr:nvCxnSpPr>
      <xdr:spPr>
        <a:xfrm flipV="1">
          <a:off x="9639300" y="16451644"/>
          <a:ext cx="8382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95293</xdr:rowOff>
    </xdr:from>
    <xdr:ext cx="534377" cy="259045"/>
    <xdr:sp macro="" textlink="">
      <xdr:nvSpPr>
        <xdr:cNvPr id="465" name="土木費平均値テキスト"/>
        <xdr:cNvSpPr txBox="1"/>
      </xdr:nvSpPr>
      <xdr:spPr>
        <a:xfrm>
          <a:off x="10528300" y="16554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116866</xdr:rowOff>
    </xdr:from>
    <xdr:to>
      <xdr:col>15</xdr:col>
      <xdr:colOff>231775</xdr:colOff>
      <xdr:row>97</xdr:row>
      <xdr:rowOff>47016</xdr:rowOff>
    </xdr:to>
    <xdr:sp macro="" textlink="">
      <xdr:nvSpPr>
        <xdr:cNvPr id="466" name="フローチャート : 判断 465"/>
        <xdr:cNvSpPr/>
      </xdr:nvSpPr>
      <xdr:spPr>
        <a:xfrm>
          <a:off x="104267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45365</xdr:rowOff>
    </xdr:from>
    <xdr:to>
      <xdr:col>14</xdr:col>
      <xdr:colOff>28575</xdr:colOff>
      <xdr:row>96</xdr:row>
      <xdr:rowOff>69710</xdr:rowOff>
    </xdr:to>
    <xdr:cxnSp macro="">
      <xdr:nvCxnSpPr>
        <xdr:cNvPr id="467" name="直線コネクタ 466"/>
        <xdr:cNvCxnSpPr/>
      </xdr:nvCxnSpPr>
      <xdr:spPr>
        <a:xfrm flipV="1">
          <a:off x="8750300" y="16504565"/>
          <a:ext cx="889000" cy="2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98082</xdr:rowOff>
    </xdr:from>
    <xdr:to>
      <xdr:col>14</xdr:col>
      <xdr:colOff>79375</xdr:colOff>
      <xdr:row>97</xdr:row>
      <xdr:rowOff>28232</xdr:rowOff>
    </xdr:to>
    <xdr:sp macro="" textlink="">
      <xdr:nvSpPr>
        <xdr:cNvPr id="468" name="フローチャート : 判断 467"/>
        <xdr:cNvSpPr/>
      </xdr:nvSpPr>
      <xdr:spPr>
        <a:xfrm>
          <a:off x="9588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19359</xdr:rowOff>
    </xdr:from>
    <xdr:ext cx="534377" cy="259045"/>
    <xdr:sp macro="" textlink="">
      <xdr:nvSpPr>
        <xdr:cNvPr id="469" name="テキスト ボックス 468"/>
        <xdr:cNvSpPr txBox="1"/>
      </xdr:nvSpPr>
      <xdr:spPr>
        <a:xfrm>
          <a:off x="9372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82322</xdr:rowOff>
    </xdr:from>
    <xdr:to>
      <xdr:col>12</xdr:col>
      <xdr:colOff>511175</xdr:colOff>
      <xdr:row>96</xdr:row>
      <xdr:rowOff>69710</xdr:rowOff>
    </xdr:to>
    <xdr:cxnSp macro="">
      <xdr:nvCxnSpPr>
        <xdr:cNvPr id="470" name="直線コネクタ 469"/>
        <xdr:cNvCxnSpPr/>
      </xdr:nvCxnSpPr>
      <xdr:spPr>
        <a:xfrm>
          <a:off x="7861300" y="16027172"/>
          <a:ext cx="889000" cy="50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43904</xdr:rowOff>
    </xdr:from>
    <xdr:to>
      <xdr:col>12</xdr:col>
      <xdr:colOff>561975</xdr:colOff>
      <xdr:row>96</xdr:row>
      <xdr:rowOff>145504</xdr:rowOff>
    </xdr:to>
    <xdr:sp macro="" textlink="">
      <xdr:nvSpPr>
        <xdr:cNvPr id="471" name="フローチャート : 判断 470"/>
        <xdr:cNvSpPr/>
      </xdr:nvSpPr>
      <xdr:spPr>
        <a:xfrm>
          <a:off x="8699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136631</xdr:rowOff>
    </xdr:from>
    <xdr:ext cx="534377" cy="259045"/>
    <xdr:sp macro="" textlink="">
      <xdr:nvSpPr>
        <xdr:cNvPr id="472" name="テキスト ボックス 471"/>
        <xdr:cNvSpPr txBox="1"/>
      </xdr:nvSpPr>
      <xdr:spPr>
        <a:xfrm>
          <a:off x="8483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82322</xdr:rowOff>
    </xdr:from>
    <xdr:to>
      <xdr:col>11</xdr:col>
      <xdr:colOff>307975</xdr:colOff>
      <xdr:row>94</xdr:row>
      <xdr:rowOff>151512</xdr:rowOff>
    </xdr:to>
    <xdr:cxnSp macro="">
      <xdr:nvCxnSpPr>
        <xdr:cNvPr id="473" name="直線コネクタ 472"/>
        <xdr:cNvCxnSpPr/>
      </xdr:nvCxnSpPr>
      <xdr:spPr>
        <a:xfrm flipV="1">
          <a:off x="6972300" y="16027172"/>
          <a:ext cx="889000" cy="2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84080</xdr:rowOff>
    </xdr:from>
    <xdr:to>
      <xdr:col>11</xdr:col>
      <xdr:colOff>358775</xdr:colOff>
      <xdr:row>97</xdr:row>
      <xdr:rowOff>14230</xdr:rowOff>
    </xdr:to>
    <xdr:sp macro="" textlink="">
      <xdr:nvSpPr>
        <xdr:cNvPr id="474" name="フローチャート : 判断 473"/>
        <xdr:cNvSpPr/>
      </xdr:nvSpPr>
      <xdr:spPr>
        <a:xfrm>
          <a:off x="7810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5357</xdr:rowOff>
    </xdr:from>
    <xdr:ext cx="534377" cy="259045"/>
    <xdr:sp macro="" textlink="">
      <xdr:nvSpPr>
        <xdr:cNvPr id="475" name="テキスト ボックス 474"/>
        <xdr:cNvSpPr txBox="1"/>
      </xdr:nvSpPr>
      <xdr:spPr>
        <a:xfrm>
          <a:off x="7594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94862</xdr:rowOff>
    </xdr:from>
    <xdr:to>
      <xdr:col>10</xdr:col>
      <xdr:colOff>155575</xdr:colOff>
      <xdr:row>97</xdr:row>
      <xdr:rowOff>25012</xdr:rowOff>
    </xdr:to>
    <xdr:sp macro="" textlink="">
      <xdr:nvSpPr>
        <xdr:cNvPr id="476" name="フローチャート : 判断 475"/>
        <xdr:cNvSpPr/>
      </xdr:nvSpPr>
      <xdr:spPr>
        <a:xfrm>
          <a:off x="6921500" y="1655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16139</xdr:rowOff>
    </xdr:from>
    <xdr:ext cx="534377" cy="259045"/>
    <xdr:sp macro="" textlink="">
      <xdr:nvSpPr>
        <xdr:cNvPr id="477" name="テキスト ボックス 476"/>
        <xdr:cNvSpPr txBox="1"/>
      </xdr:nvSpPr>
      <xdr:spPr>
        <a:xfrm>
          <a:off x="6705111" y="1664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113094</xdr:rowOff>
    </xdr:from>
    <xdr:to>
      <xdr:col>15</xdr:col>
      <xdr:colOff>231775</xdr:colOff>
      <xdr:row>96</xdr:row>
      <xdr:rowOff>43244</xdr:rowOff>
    </xdr:to>
    <xdr:sp macro="" textlink="">
      <xdr:nvSpPr>
        <xdr:cNvPr id="483" name="円/楕円 482"/>
        <xdr:cNvSpPr/>
      </xdr:nvSpPr>
      <xdr:spPr>
        <a:xfrm>
          <a:off x="10426700" y="164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135971</xdr:rowOff>
    </xdr:from>
    <xdr:ext cx="534377" cy="259045"/>
    <xdr:sp macro="" textlink="">
      <xdr:nvSpPr>
        <xdr:cNvPr id="484" name="土木費該当値テキスト"/>
        <xdr:cNvSpPr txBox="1"/>
      </xdr:nvSpPr>
      <xdr:spPr>
        <a:xfrm>
          <a:off x="10528300" y="1625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49,730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166015</xdr:rowOff>
    </xdr:from>
    <xdr:to>
      <xdr:col>14</xdr:col>
      <xdr:colOff>79375</xdr:colOff>
      <xdr:row>96</xdr:row>
      <xdr:rowOff>96165</xdr:rowOff>
    </xdr:to>
    <xdr:sp macro="" textlink="">
      <xdr:nvSpPr>
        <xdr:cNvPr id="485" name="円/楕円 484"/>
        <xdr:cNvSpPr/>
      </xdr:nvSpPr>
      <xdr:spPr>
        <a:xfrm>
          <a:off x="9588500" y="1645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112692</xdr:rowOff>
    </xdr:from>
    <xdr:ext cx="534377" cy="259045"/>
    <xdr:sp macro="" textlink="">
      <xdr:nvSpPr>
        <xdr:cNvPr id="486" name="テキスト ボックス 485"/>
        <xdr:cNvSpPr txBox="1"/>
      </xdr:nvSpPr>
      <xdr:spPr>
        <a:xfrm>
          <a:off x="9372111" y="1622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46,952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18910</xdr:rowOff>
    </xdr:from>
    <xdr:to>
      <xdr:col>12</xdr:col>
      <xdr:colOff>561975</xdr:colOff>
      <xdr:row>96</xdr:row>
      <xdr:rowOff>120510</xdr:rowOff>
    </xdr:to>
    <xdr:sp macro="" textlink="">
      <xdr:nvSpPr>
        <xdr:cNvPr id="487" name="円/楕円 486"/>
        <xdr:cNvSpPr/>
      </xdr:nvSpPr>
      <xdr:spPr>
        <a:xfrm>
          <a:off x="8699500" y="164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137037</xdr:rowOff>
    </xdr:from>
    <xdr:ext cx="534377" cy="259045"/>
    <xdr:sp macro="" textlink="">
      <xdr:nvSpPr>
        <xdr:cNvPr id="488" name="テキスト ボックス 487"/>
        <xdr:cNvSpPr txBox="1"/>
      </xdr:nvSpPr>
      <xdr:spPr>
        <a:xfrm>
          <a:off x="8483111" y="1625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45,674</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31522</xdr:rowOff>
    </xdr:from>
    <xdr:to>
      <xdr:col>11</xdr:col>
      <xdr:colOff>358775</xdr:colOff>
      <xdr:row>93</xdr:row>
      <xdr:rowOff>133122</xdr:rowOff>
    </xdr:to>
    <xdr:sp macro="" textlink="">
      <xdr:nvSpPr>
        <xdr:cNvPr id="489" name="円/楕円 488"/>
        <xdr:cNvSpPr/>
      </xdr:nvSpPr>
      <xdr:spPr>
        <a:xfrm>
          <a:off x="7810500" y="1597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91</xdr:row>
      <xdr:rowOff>149649</xdr:rowOff>
    </xdr:from>
    <xdr:ext cx="534377" cy="259045"/>
    <xdr:sp macro="" textlink="">
      <xdr:nvSpPr>
        <xdr:cNvPr id="490" name="テキスト ボックス 489"/>
        <xdr:cNvSpPr txBox="1"/>
      </xdr:nvSpPr>
      <xdr:spPr>
        <a:xfrm>
          <a:off x="7594111" y="1575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72,012</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100712</xdr:rowOff>
    </xdr:from>
    <xdr:to>
      <xdr:col>10</xdr:col>
      <xdr:colOff>155575</xdr:colOff>
      <xdr:row>95</xdr:row>
      <xdr:rowOff>30862</xdr:rowOff>
    </xdr:to>
    <xdr:sp macro="" textlink="">
      <xdr:nvSpPr>
        <xdr:cNvPr id="491" name="円/楕円 490"/>
        <xdr:cNvSpPr/>
      </xdr:nvSpPr>
      <xdr:spPr>
        <a:xfrm>
          <a:off x="6921500" y="162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47389</xdr:rowOff>
    </xdr:from>
    <xdr:ext cx="534377" cy="259045"/>
    <xdr:sp macro="" textlink="">
      <xdr:nvSpPr>
        <xdr:cNvPr id="492" name="テキスト ボックス 491"/>
        <xdr:cNvSpPr txBox="1"/>
      </xdr:nvSpPr>
      <xdr:spPr>
        <a:xfrm>
          <a:off x="6705111" y="1599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49631</xdr:rowOff>
    </xdr:from>
    <xdr:to>
      <xdr:col>23</xdr:col>
      <xdr:colOff>516889</xdr:colOff>
      <xdr:row>38</xdr:row>
      <xdr:rowOff>63086</xdr:rowOff>
    </xdr:to>
    <xdr:cxnSp macro="">
      <xdr:nvCxnSpPr>
        <xdr:cNvPr id="519" name="直線コネクタ 518"/>
        <xdr:cNvCxnSpPr/>
      </xdr:nvCxnSpPr>
      <xdr:spPr>
        <a:xfrm flipV="1">
          <a:off x="16317595" y="5364581"/>
          <a:ext cx="1269" cy="121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66913</xdr:rowOff>
    </xdr:from>
    <xdr:ext cx="469744" cy="259045"/>
    <xdr:sp macro="" textlink="">
      <xdr:nvSpPr>
        <xdr:cNvPr id="520" name="消防費最小値テキスト"/>
        <xdr:cNvSpPr txBox="1"/>
      </xdr:nvSpPr>
      <xdr:spPr>
        <a:xfrm>
          <a:off x="16370300" y="658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8,173</a:t>
          </a:r>
          <a:endParaRPr kumimoji="1" lang="ja-JP" altLang="en-US" sz="1000" b="1">
            <a:latin typeface="ＭＳ Ｐゴシック"/>
          </a:endParaRPr>
        </a:p>
      </xdr:txBody>
    </xdr:sp>
    <xdr:clientData/>
  </xdr:oneCellAnchor>
  <xdr:twoCellAnchor>
    <xdr:from>
      <xdr:col>23</xdr:col>
      <xdr:colOff>428625</xdr:colOff>
      <xdr:row>38</xdr:row>
      <xdr:rowOff>63086</xdr:rowOff>
    </xdr:from>
    <xdr:to>
      <xdr:col>23</xdr:col>
      <xdr:colOff>606425</xdr:colOff>
      <xdr:row>38</xdr:row>
      <xdr:rowOff>63086</xdr:rowOff>
    </xdr:to>
    <xdr:cxnSp macro="">
      <xdr:nvCxnSpPr>
        <xdr:cNvPr id="521" name="直線コネクタ 520"/>
        <xdr:cNvCxnSpPr/>
      </xdr:nvCxnSpPr>
      <xdr:spPr>
        <a:xfrm>
          <a:off x="16230600" y="65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167758</xdr:rowOff>
    </xdr:from>
    <xdr:ext cx="534377" cy="259045"/>
    <xdr:sp macro="" textlink="">
      <xdr:nvSpPr>
        <xdr:cNvPr id="522" name="消防費最大値テキスト"/>
        <xdr:cNvSpPr txBox="1"/>
      </xdr:nvSpPr>
      <xdr:spPr>
        <a:xfrm>
          <a:off x="16370300" y="51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26,754</a:t>
          </a:r>
          <a:endParaRPr kumimoji="1" lang="ja-JP" altLang="en-US" sz="1000" b="1">
            <a:latin typeface="ＭＳ Ｐゴシック"/>
          </a:endParaRPr>
        </a:p>
      </xdr:txBody>
    </xdr:sp>
    <xdr:clientData/>
  </xdr:oneCellAnchor>
  <xdr:twoCellAnchor>
    <xdr:from>
      <xdr:col>23</xdr:col>
      <xdr:colOff>428625</xdr:colOff>
      <xdr:row>31</xdr:row>
      <xdr:rowOff>49631</xdr:rowOff>
    </xdr:from>
    <xdr:to>
      <xdr:col>23</xdr:col>
      <xdr:colOff>606425</xdr:colOff>
      <xdr:row>31</xdr:row>
      <xdr:rowOff>49631</xdr:rowOff>
    </xdr:to>
    <xdr:cxnSp macro="">
      <xdr:nvCxnSpPr>
        <xdr:cNvPr id="523" name="直線コネクタ 522"/>
        <xdr:cNvCxnSpPr/>
      </xdr:nvCxnSpPr>
      <xdr:spPr>
        <a:xfrm>
          <a:off x="16230600" y="536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49631</xdr:rowOff>
    </xdr:from>
    <xdr:to>
      <xdr:col>23</xdr:col>
      <xdr:colOff>517525</xdr:colOff>
      <xdr:row>35</xdr:row>
      <xdr:rowOff>55575</xdr:rowOff>
    </xdr:to>
    <xdr:cxnSp macro="">
      <xdr:nvCxnSpPr>
        <xdr:cNvPr id="524" name="直線コネクタ 523"/>
        <xdr:cNvCxnSpPr/>
      </xdr:nvCxnSpPr>
      <xdr:spPr>
        <a:xfrm flipV="1">
          <a:off x="15481300" y="5364581"/>
          <a:ext cx="838200" cy="69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12659</xdr:rowOff>
    </xdr:from>
    <xdr:ext cx="534377" cy="259045"/>
    <xdr:sp macro="" textlink="">
      <xdr:nvSpPr>
        <xdr:cNvPr id="525" name="消防費平均値テキスト"/>
        <xdr:cNvSpPr txBox="1"/>
      </xdr:nvSpPr>
      <xdr:spPr>
        <a:xfrm>
          <a:off x="16370300" y="618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34232</xdr:rowOff>
    </xdr:from>
    <xdr:to>
      <xdr:col>23</xdr:col>
      <xdr:colOff>568325</xdr:colOff>
      <xdr:row>36</xdr:row>
      <xdr:rowOff>135832</xdr:rowOff>
    </xdr:to>
    <xdr:sp macro="" textlink="">
      <xdr:nvSpPr>
        <xdr:cNvPr id="526" name="フローチャート : 判断 525"/>
        <xdr:cNvSpPr/>
      </xdr:nvSpPr>
      <xdr:spPr>
        <a:xfrm>
          <a:off x="16268700" y="620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112203</xdr:rowOff>
    </xdr:from>
    <xdr:to>
      <xdr:col>22</xdr:col>
      <xdr:colOff>365125</xdr:colOff>
      <xdr:row>35</xdr:row>
      <xdr:rowOff>55575</xdr:rowOff>
    </xdr:to>
    <xdr:cxnSp macro="">
      <xdr:nvCxnSpPr>
        <xdr:cNvPr id="527" name="直線コネクタ 526"/>
        <xdr:cNvCxnSpPr/>
      </xdr:nvCxnSpPr>
      <xdr:spPr>
        <a:xfrm>
          <a:off x="14592300" y="5941503"/>
          <a:ext cx="889000" cy="11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53434</xdr:rowOff>
    </xdr:from>
    <xdr:to>
      <xdr:col>22</xdr:col>
      <xdr:colOff>415925</xdr:colOff>
      <xdr:row>36</xdr:row>
      <xdr:rowOff>155034</xdr:rowOff>
    </xdr:to>
    <xdr:sp macro="" textlink="">
      <xdr:nvSpPr>
        <xdr:cNvPr id="528" name="フローチャート : 判断 527"/>
        <xdr:cNvSpPr/>
      </xdr:nvSpPr>
      <xdr:spPr>
        <a:xfrm>
          <a:off x="15430500" y="622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146161</xdr:rowOff>
    </xdr:from>
    <xdr:ext cx="534377" cy="259045"/>
    <xdr:sp macro="" textlink="">
      <xdr:nvSpPr>
        <xdr:cNvPr id="529" name="テキスト ボックス 528"/>
        <xdr:cNvSpPr txBox="1"/>
      </xdr:nvSpPr>
      <xdr:spPr>
        <a:xfrm>
          <a:off x="15214111" y="631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112203</xdr:rowOff>
    </xdr:from>
    <xdr:to>
      <xdr:col>21</xdr:col>
      <xdr:colOff>161925</xdr:colOff>
      <xdr:row>35</xdr:row>
      <xdr:rowOff>119518</xdr:rowOff>
    </xdr:to>
    <xdr:cxnSp macro="">
      <xdr:nvCxnSpPr>
        <xdr:cNvPr id="530" name="直線コネクタ 529"/>
        <xdr:cNvCxnSpPr/>
      </xdr:nvCxnSpPr>
      <xdr:spPr>
        <a:xfrm flipV="1">
          <a:off x="13703300" y="5941503"/>
          <a:ext cx="889000" cy="17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82173</xdr:rowOff>
    </xdr:from>
    <xdr:to>
      <xdr:col>21</xdr:col>
      <xdr:colOff>212725</xdr:colOff>
      <xdr:row>37</xdr:row>
      <xdr:rowOff>12323</xdr:rowOff>
    </xdr:to>
    <xdr:sp macro="" textlink="">
      <xdr:nvSpPr>
        <xdr:cNvPr id="531" name="フローチャート : 判断 530"/>
        <xdr:cNvSpPr/>
      </xdr:nvSpPr>
      <xdr:spPr>
        <a:xfrm>
          <a:off x="14541500" y="625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3450</xdr:rowOff>
    </xdr:from>
    <xdr:ext cx="534377" cy="259045"/>
    <xdr:sp macro="" textlink="">
      <xdr:nvSpPr>
        <xdr:cNvPr id="532" name="テキスト ボックス 531"/>
        <xdr:cNvSpPr txBox="1"/>
      </xdr:nvSpPr>
      <xdr:spPr>
        <a:xfrm>
          <a:off x="14325111" y="634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73014</xdr:rowOff>
    </xdr:from>
    <xdr:to>
      <xdr:col>19</xdr:col>
      <xdr:colOff>644525</xdr:colOff>
      <xdr:row>35</xdr:row>
      <xdr:rowOff>119518</xdr:rowOff>
    </xdr:to>
    <xdr:cxnSp macro="">
      <xdr:nvCxnSpPr>
        <xdr:cNvPr id="533" name="直線コネクタ 532"/>
        <xdr:cNvCxnSpPr/>
      </xdr:nvCxnSpPr>
      <xdr:spPr>
        <a:xfrm>
          <a:off x="12814300" y="6073764"/>
          <a:ext cx="889000" cy="4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107449</xdr:rowOff>
    </xdr:from>
    <xdr:to>
      <xdr:col>20</xdr:col>
      <xdr:colOff>9525</xdr:colOff>
      <xdr:row>37</xdr:row>
      <xdr:rowOff>37599</xdr:rowOff>
    </xdr:to>
    <xdr:sp macro="" textlink="">
      <xdr:nvSpPr>
        <xdr:cNvPr id="534" name="フローチャート : 判断 533"/>
        <xdr:cNvSpPr/>
      </xdr:nvSpPr>
      <xdr:spPr>
        <a:xfrm>
          <a:off x="13652500" y="627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28726</xdr:rowOff>
    </xdr:from>
    <xdr:ext cx="534377" cy="259045"/>
    <xdr:sp macro="" textlink="">
      <xdr:nvSpPr>
        <xdr:cNvPr id="535" name="テキスト ボックス 534"/>
        <xdr:cNvSpPr txBox="1"/>
      </xdr:nvSpPr>
      <xdr:spPr>
        <a:xfrm>
          <a:off x="13436111" y="637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121361</xdr:rowOff>
    </xdr:from>
    <xdr:to>
      <xdr:col>18</xdr:col>
      <xdr:colOff>492125</xdr:colOff>
      <xdr:row>37</xdr:row>
      <xdr:rowOff>51511</xdr:rowOff>
    </xdr:to>
    <xdr:sp macro="" textlink="">
      <xdr:nvSpPr>
        <xdr:cNvPr id="536" name="フローチャート : 判断 535"/>
        <xdr:cNvSpPr/>
      </xdr:nvSpPr>
      <xdr:spPr>
        <a:xfrm>
          <a:off x="12763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42638</xdr:rowOff>
    </xdr:from>
    <xdr:ext cx="534377" cy="259045"/>
    <xdr:sp macro="" textlink="">
      <xdr:nvSpPr>
        <xdr:cNvPr id="537" name="テキスト ボックス 536"/>
        <xdr:cNvSpPr txBox="1"/>
      </xdr:nvSpPr>
      <xdr:spPr>
        <a:xfrm>
          <a:off x="12547111" y="63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30</xdr:row>
      <xdr:rowOff>170281</xdr:rowOff>
    </xdr:from>
    <xdr:to>
      <xdr:col>23</xdr:col>
      <xdr:colOff>568325</xdr:colOff>
      <xdr:row>31</xdr:row>
      <xdr:rowOff>100431</xdr:rowOff>
    </xdr:to>
    <xdr:sp macro="" textlink="">
      <xdr:nvSpPr>
        <xdr:cNvPr id="543" name="円/楕円 542"/>
        <xdr:cNvSpPr/>
      </xdr:nvSpPr>
      <xdr:spPr>
        <a:xfrm>
          <a:off x="16268700" y="531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123308</xdr:rowOff>
    </xdr:from>
    <xdr:ext cx="534377" cy="259045"/>
    <xdr:sp macro="" textlink="">
      <xdr:nvSpPr>
        <xdr:cNvPr id="544" name="消防費該当値テキスト"/>
        <xdr:cNvSpPr txBox="1"/>
      </xdr:nvSpPr>
      <xdr:spPr>
        <a:xfrm>
          <a:off x="16370300" y="526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26,754</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4775</xdr:rowOff>
    </xdr:from>
    <xdr:to>
      <xdr:col>22</xdr:col>
      <xdr:colOff>415925</xdr:colOff>
      <xdr:row>35</xdr:row>
      <xdr:rowOff>106375</xdr:rowOff>
    </xdr:to>
    <xdr:sp macro="" textlink="">
      <xdr:nvSpPr>
        <xdr:cNvPr id="545" name="円/楕円 544"/>
        <xdr:cNvSpPr/>
      </xdr:nvSpPr>
      <xdr:spPr>
        <a:xfrm>
          <a:off x="15430500" y="60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122902</xdr:rowOff>
    </xdr:from>
    <xdr:ext cx="534377" cy="259045"/>
    <xdr:sp macro="" textlink="">
      <xdr:nvSpPr>
        <xdr:cNvPr id="546" name="テキスト ボックス 545"/>
        <xdr:cNvSpPr txBox="1"/>
      </xdr:nvSpPr>
      <xdr:spPr>
        <a:xfrm>
          <a:off x="15214111" y="578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16,163</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61403</xdr:rowOff>
    </xdr:from>
    <xdr:to>
      <xdr:col>21</xdr:col>
      <xdr:colOff>212725</xdr:colOff>
      <xdr:row>34</xdr:row>
      <xdr:rowOff>163003</xdr:rowOff>
    </xdr:to>
    <xdr:sp macro="" textlink="">
      <xdr:nvSpPr>
        <xdr:cNvPr id="547" name="円/楕円 546"/>
        <xdr:cNvSpPr/>
      </xdr:nvSpPr>
      <xdr:spPr>
        <a:xfrm>
          <a:off x="14541500" y="589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8080</xdr:rowOff>
    </xdr:from>
    <xdr:ext cx="534377" cy="259045"/>
    <xdr:sp macro="" textlink="">
      <xdr:nvSpPr>
        <xdr:cNvPr id="548" name="テキスト ボックス 547"/>
        <xdr:cNvSpPr txBox="1"/>
      </xdr:nvSpPr>
      <xdr:spPr>
        <a:xfrm>
          <a:off x="14325111" y="566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17,921</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68718</xdr:rowOff>
    </xdr:from>
    <xdr:to>
      <xdr:col>20</xdr:col>
      <xdr:colOff>9525</xdr:colOff>
      <xdr:row>35</xdr:row>
      <xdr:rowOff>170318</xdr:rowOff>
    </xdr:to>
    <xdr:sp macro="" textlink="">
      <xdr:nvSpPr>
        <xdr:cNvPr id="549" name="円/楕円 548"/>
        <xdr:cNvSpPr/>
      </xdr:nvSpPr>
      <xdr:spPr>
        <a:xfrm>
          <a:off x="13652500" y="60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15395</xdr:rowOff>
    </xdr:from>
    <xdr:ext cx="534377" cy="259045"/>
    <xdr:sp macro="" textlink="">
      <xdr:nvSpPr>
        <xdr:cNvPr id="550" name="テキスト ボックス 549"/>
        <xdr:cNvSpPr txBox="1"/>
      </xdr:nvSpPr>
      <xdr:spPr>
        <a:xfrm>
          <a:off x="13436111" y="58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15,184</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22214</xdr:rowOff>
    </xdr:from>
    <xdr:to>
      <xdr:col>18</xdr:col>
      <xdr:colOff>492125</xdr:colOff>
      <xdr:row>35</xdr:row>
      <xdr:rowOff>123814</xdr:rowOff>
    </xdr:to>
    <xdr:sp macro="" textlink="">
      <xdr:nvSpPr>
        <xdr:cNvPr id="551" name="円/楕円 550"/>
        <xdr:cNvSpPr/>
      </xdr:nvSpPr>
      <xdr:spPr>
        <a:xfrm>
          <a:off x="12763500" y="602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140341</xdr:rowOff>
    </xdr:from>
    <xdr:ext cx="534377" cy="259045"/>
    <xdr:sp macro="" textlink="">
      <xdr:nvSpPr>
        <xdr:cNvPr id="552" name="テキスト ボックス 551"/>
        <xdr:cNvSpPr txBox="1"/>
      </xdr:nvSpPr>
      <xdr:spPr>
        <a:xfrm>
          <a:off x="12547111" y="579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45549</xdr:rowOff>
    </xdr:from>
    <xdr:to>
      <xdr:col>23</xdr:col>
      <xdr:colOff>516889</xdr:colOff>
      <xdr:row>58</xdr:row>
      <xdr:rowOff>170953</xdr:rowOff>
    </xdr:to>
    <xdr:cxnSp macro="">
      <xdr:nvCxnSpPr>
        <xdr:cNvPr id="579" name="直線コネクタ 578"/>
        <xdr:cNvCxnSpPr/>
      </xdr:nvCxnSpPr>
      <xdr:spPr>
        <a:xfrm flipV="1">
          <a:off x="16317595" y="8618049"/>
          <a:ext cx="1269"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3330</xdr:rowOff>
    </xdr:from>
    <xdr:ext cx="534377" cy="259045"/>
    <xdr:sp macro="" textlink="">
      <xdr:nvSpPr>
        <xdr:cNvPr id="580" name="教育費最小値テキスト"/>
        <xdr:cNvSpPr txBox="1"/>
      </xdr:nvSpPr>
      <xdr:spPr>
        <a:xfrm>
          <a:off x="16370300" y="101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23,043</a:t>
          </a:r>
          <a:endParaRPr kumimoji="1" lang="ja-JP" altLang="en-US" sz="1000" b="1">
            <a:latin typeface="ＭＳ Ｐゴシック"/>
          </a:endParaRPr>
        </a:p>
      </xdr:txBody>
    </xdr:sp>
    <xdr:clientData/>
  </xdr:oneCellAnchor>
  <xdr:twoCellAnchor>
    <xdr:from>
      <xdr:col>23</xdr:col>
      <xdr:colOff>428625</xdr:colOff>
      <xdr:row>58</xdr:row>
      <xdr:rowOff>170953</xdr:rowOff>
    </xdr:from>
    <xdr:to>
      <xdr:col>23</xdr:col>
      <xdr:colOff>606425</xdr:colOff>
      <xdr:row>58</xdr:row>
      <xdr:rowOff>170953</xdr:rowOff>
    </xdr:to>
    <xdr:cxnSp macro="">
      <xdr:nvCxnSpPr>
        <xdr:cNvPr id="581" name="直線コネクタ 580"/>
        <xdr:cNvCxnSpPr/>
      </xdr:nvCxnSpPr>
      <xdr:spPr>
        <a:xfrm>
          <a:off x="16230600" y="101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163676</xdr:rowOff>
    </xdr:from>
    <xdr:ext cx="534377" cy="259045"/>
    <xdr:sp macro="" textlink="">
      <xdr:nvSpPr>
        <xdr:cNvPr id="582" name="教育費最大値テキスト"/>
        <xdr:cNvSpPr txBox="1"/>
      </xdr:nvSpPr>
      <xdr:spPr>
        <a:xfrm>
          <a:off x="16370300" y="839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68,883</a:t>
          </a:r>
          <a:endParaRPr kumimoji="1" lang="ja-JP" altLang="en-US" sz="1000" b="1">
            <a:latin typeface="ＭＳ Ｐゴシック"/>
          </a:endParaRPr>
        </a:p>
      </xdr:txBody>
    </xdr:sp>
    <xdr:clientData/>
  </xdr:oneCellAnchor>
  <xdr:twoCellAnchor>
    <xdr:from>
      <xdr:col>23</xdr:col>
      <xdr:colOff>428625</xdr:colOff>
      <xdr:row>50</xdr:row>
      <xdr:rowOff>45549</xdr:rowOff>
    </xdr:from>
    <xdr:to>
      <xdr:col>23</xdr:col>
      <xdr:colOff>606425</xdr:colOff>
      <xdr:row>50</xdr:row>
      <xdr:rowOff>45549</xdr:rowOff>
    </xdr:to>
    <xdr:cxnSp macro="">
      <xdr:nvCxnSpPr>
        <xdr:cNvPr id="583" name="直線コネクタ 582"/>
        <xdr:cNvCxnSpPr/>
      </xdr:nvCxnSpPr>
      <xdr:spPr>
        <a:xfrm>
          <a:off x="16230600" y="861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384</xdr:rowOff>
    </xdr:from>
    <xdr:to>
      <xdr:col>23</xdr:col>
      <xdr:colOff>517525</xdr:colOff>
      <xdr:row>58</xdr:row>
      <xdr:rowOff>9986</xdr:rowOff>
    </xdr:to>
    <xdr:cxnSp macro="">
      <xdr:nvCxnSpPr>
        <xdr:cNvPr id="584" name="直線コネクタ 583"/>
        <xdr:cNvCxnSpPr/>
      </xdr:nvCxnSpPr>
      <xdr:spPr>
        <a:xfrm flipV="1">
          <a:off x="15481300" y="9944484"/>
          <a:ext cx="8382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167392</xdr:rowOff>
    </xdr:from>
    <xdr:ext cx="534377" cy="259045"/>
    <xdr:sp macro="" textlink="">
      <xdr:nvSpPr>
        <xdr:cNvPr id="585" name="教育費平均値テキスト"/>
        <xdr:cNvSpPr txBox="1"/>
      </xdr:nvSpPr>
      <xdr:spPr>
        <a:xfrm>
          <a:off x="16370300" y="9425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144515</xdr:rowOff>
    </xdr:from>
    <xdr:to>
      <xdr:col>23</xdr:col>
      <xdr:colOff>568325</xdr:colOff>
      <xdr:row>56</xdr:row>
      <xdr:rowOff>74665</xdr:rowOff>
    </xdr:to>
    <xdr:sp macro="" textlink="">
      <xdr:nvSpPr>
        <xdr:cNvPr id="586" name="フローチャート : 判断 585"/>
        <xdr:cNvSpPr/>
      </xdr:nvSpPr>
      <xdr:spPr>
        <a:xfrm>
          <a:off x="162687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98650</xdr:rowOff>
    </xdr:from>
    <xdr:to>
      <xdr:col>22</xdr:col>
      <xdr:colOff>365125</xdr:colOff>
      <xdr:row>58</xdr:row>
      <xdr:rowOff>9986</xdr:rowOff>
    </xdr:to>
    <xdr:cxnSp macro="">
      <xdr:nvCxnSpPr>
        <xdr:cNvPr id="587" name="直線コネクタ 586"/>
        <xdr:cNvCxnSpPr/>
      </xdr:nvCxnSpPr>
      <xdr:spPr>
        <a:xfrm>
          <a:off x="14592300" y="9699850"/>
          <a:ext cx="889000" cy="25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159929</xdr:rowOff>
    </xdr:from>
    <xdr:to>
      <xdr:col>22</xdr:col>
      <xdr:colOff>415925</xdr:colOff>
      <xdr:row>56</xdr:row>
      <xdr:rowOff>90079</xdr:rowOff>
    </xdr:to>
    <xdr:sp macro="" textlink="">
      <xdr:nvSpPr>
        <xdr:cNvPr id="588" name="フローチャート : 判断 587"/>
        <xdr:cNvSpPr/>
      </xdr:nvSpPr>
      <xdr:spPr>
        <a:xfrm>
          <a:off x="15430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106606</xdr:rowOff>
    </xdr:from>
    <xdr:ext cx="534377" cy="259045"/>
    <xdr:sp macro="" textlink="">
      <xdr:nvSpPr>
        <xdr:cNvPr id="589" name="テキスト ボックス 588"/>
        <xdr:cNvSpPr txBox="1"/>
      </xdr:nvSpPr>
      <xdr:spPr>
        <a:xfrm>
          <a:off x="15214111" y="9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98650</xdr:rowOff>
    </xdr:from>
    <xdr:to>
      <xdr:col>21</xdr:col>
      <xdr:colOff>161925</xdr:colOff>
      <xdr:row>57</xdr:row>
      <xdr:rowOff>89996</xdr:rowOff>
    </xdr:to>
    <xdr:cxnSp macro="">
      <xdr:nvCxnSpPr>
        <xdr:cNvPr id="590" name="直線コネクタ 589"/>
        <xdr:cNvCxnSpPr/>
      </xdr:nvCxnSpPr>
      <xdr:spPr>
        <a:xfrm flipV="1">
          <a:off x="13703300" y="9699850"/>
          <a:ext cx="889000" cy="16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68456</xdr:rowOff>
    </xdr:from>
    <xdr:to>
      <xdr:col>21</xdr:col>
      <xdr:colOff>212725</xdr:colOff>
      <xdr:row>56</xdr:row>
      <xdr:rowOff>170056</xdr:rowOff>
    </xdr:to>
    <xdr:sp macro="" textlink="">
      <xdr:nvSpPr>
        <xdr:cNvPr id="591" name="フローチャート : 判断 590"/>
        <xdr:cNvSpPr/>
      </xdr:nvSpPr>
      <xdr:spPr>
        <a:xfrm>
          <a:off x="14541500" y="966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161183</xdr:rowOff>
    </xdr:from>
    <xdr:ext cx="534377" cy="259045"/>
    <xdr:sp macro="" textlink="">
      <xdr:nvSpPr>
        <xdr:cNvPr id="592" name="テキスト ボックス 591"/>
        <xdr:cNvSpPr txBox="1"/>
      </xdr:nvSpPr>
      <xdr:spPr>
        <a:xfrm>
          <a:off x="14325111" y="976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98389</xdr:rowOff>
    </xdr:from>
    <xdr:to>
      <xdr:col>19</xdr:col>
      <xdr:colOff>644525</xdr:colOff>
      <xdr:row>57</xdr:row>
      <xdr:rowOff>89996</xdr:rowOff>
    </xdr:to>
    <xdr:cxnSp macro="">
      <xdr:nvCxnSpPr>
        <xdr:cNvPr id="593" name="直線コネクタ 592"/>
        <xdr:cNvCxnSpPr/>
      </xdr:nvCxnSpPr>
      <xdr:spPr>
        <a:xfrm>
          <a:off x="12814300" y="9699589"/>
          <a:ext cx="889000" cy="16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93243</xdr:rowOff>
    </xdr:from>
    <xdr:to>
      <xdr:col>20</xdr:col>
      <xdr:colOff>9525</xdr:colOff>
      <xdr:row>57</xdr:row>
      <xdr:rowOff>23393</xdr:rowOff>
    </xdr:to>
    <xdr:sp macro="" textlink="">
      <xdr:nvSpPr>
        <xdr:cNvPr id="594" name="フローチャート : 判断 593"/>
        <xdr:cNvSpPr/>
      </xdr:nvSpPr>
      <xdr:spPr>
        <a:xfrm>
          <a:off x="13652500" y="969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39920</xdr:rowOff>
    </xdr:from>
    <xdr:ext cx="534377" cy="259045"/>
    <xdr:sp macro="" textlink="">
      <xdr:nvSpPr>
        <xdr:cNvPr id="595" name="テキスト ボックス 594"/>
        <xdr:cNvSpPr txBox="1"/>
      </xdr:nvSpPr>
      <xdr:spPr>
        <a:xfrm>
          <a:off x="13436111" y="94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84328</xdr:rowOff>
    </xdr:from>
    <xdr:to>
      <xdr:col>18</xdr:col>
      <xdr:colOff>492125</xdr:colOff>
      <xdr:row>57</xdr:row>
      <xdr:rowOff>14478</xdr:rowOff>
    </xdr:to>
    <xdr:sp macro="" textlink="">
      <xdr:nvSpPr>
        <xdr:cNvPr id="596" name="フローチャート : 判断 595"/>
        <xdr:cNvSpPr/>
      </xdr:nvSpPr>
      <xdr:spPr>
        <a:xfrm>
          <a:off x="12763500" y="968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5605</xdr:rowOff>
    </xdr:from>
    <xdr:ext cx="534377" cy="259045"/>
    <xdr:sp macro="" textlink="">
      <xdr:nvSpPr>
        <xdr:cNvPr id="597" name="テキスト ボックス 596"/>
        <xdr:cNvSpPr txBox="1"/>
      </xdr:nvSpPr>
      <xdr:spPr>
        <a:xfrm>
          <a:off x="12547111" y="977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34,640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121034</xdr:rowOff>
    </xdr:from>
    <xdr:to>
      <xdr:col>23</xdr:col>
      <xdr:colOff>568325</xdr:colOff>
      <xdr:row>58</xdr:row>
      <xdr:rowOff>51184</xdr:rowOff>
    </xdr:to>
    <xdr:sp macro="" textlink="">
      <xdr:nvSpPr>
        <xdr:cNvPr id="603" name="円/楕円 602"/>
        <xdr:cNvSpPr/>
      </xdr:nvSpPr>
      <xdr:spPr>
        <a:xfrm>
          <a:off x="16268700" y="989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99461</xdr:rowOff>
    </xdr:from>
    <xdr:ext cx="534377" cy="259045"/>
    <xdr:sp macro="" textlink="">
      <xdr:nvSpPr>
        <xdr:cNvPr id="604" name="教育費該当値テキスト"/>
        <xdr:cNvSpPr txBox="1"/>
      </xdr:nvSpPr>
      <xdr:spPr>
        <a:xfrm>
          <a:off x="16370300" y="987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28,266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130636</xdr:rowOff>
    </xdr:from>
    <xdr:to>
      <xdr:col>22</xdr:col>
      <xdr:colOff>415925</xdr:colOff>
      <xdr:row>58</xdr:row>
      <xdr:rowOff>60786</xdr:rowOff>
    </xdr:to>
    <xdr:sp macro="" textlink="">
      <xdr:nvSpPr>
        <xdr:cNvPr id="605" name="円/楕円 604"/>
        <xdr:cNvSpPr/>
      </xdr:nvSpPr>
      <xdr:spPr>
        <a:xfrm>
          <a:off x="15430500" y="990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51913</xdr:rowOff>
    </xdr:from>
    <xdr:ext cx="534377" cy="259045"/>
    <xdr:sp macro="" textlink="">
      <xdr:nvSpPr>
        <xdr:cNvPr id="606" name="テキスト ボックス 605"/>
        <xdr:cNvSpPr txBox="1"/>
      </xdr:nvSpPr>
      <xdr:spPr>
        <a:xfrm>
          <a:off x="15214111" y="999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27,972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47850</xdr:rowOff>
    </xdr:from>
    <xdr:to>
      <xdr:col>21</xdr:col>
      <xdr:colOff>212725</xdr:colOff>
      <xdr:row>56</xdr:row>
      <xdr:rowOff>149450</xdr:rowOff>
    </xdr:to>
    <xdr:sp macro="" textlink="">
      <xdr:nvSpPr>
        <xdr:cNvPr id="607" name="円/楕円 606"/>
        <xdr:cNvSpPr/>
      </xdr:nvSpPr>
      <xdr:spPr>
        <a:xfrm>
          <a:off x="14541500" y="964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165977</xdr:rowOff>
    </xdr:from>
    <xdr:ext cx="534377" cy="259045"/>
    <xdr:sp macro="" textlink="">
      <xdr:nvSpPr>
        <xdr:cNvPr id="608" name="テキスト ボックス 607"/>
        <xdr:cNvSpPr txBox="1"/>
      </xdr:nvSpPr>
      <xdr:spPr>
        <a:xfrm>
          <a:off x="14325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39196</xdr:rowOff>
    </xdr:from>
    <xdr:to>
      <xdr:col>20</xdr:col>
      <xdr:colOff>9525</xdr:colOff>
      <xdr:row>57</xdr:row>
      <xdr:rowOff>140796</xdr:rowOff>
    </xdr:to>
    <xdr:sp macro="" textlink="">
      <xdr:nvSpPr>
        <xdr:cNvPr id="609" name="円/楕円 608"/>
        <xdr:cNvSpPr/>
      </xdr:nvSpPr>
      <xdr:spPr>
        <a:xfrm>
          <a:off x="13652500" y="981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131923</xdr:rowOff>
    </xdr:from>
    <xdr:ext cx="534377" cy="259045"/>
    <xdr:sp macro="" textlink="">
      <xdr:nvSpPr>
        <xdr:cNvPr id="610" name="テキスト ボックス 609"/>
        <xdr:cNvSpPr txBox="1"/>
      </xdr:nvSpPr>
      <xdr:spPr>
        <a:xfrm>
          <a:off x="13436111" y="990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30,772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47589</xdr:rowOff>
    </xdr:from>
    <xdr:to>
      <xdr:col>18</xdr:col>
      <xdr:colOff>492125</xdr:colOff>
      <xdr:row>56</xdr:row>
      <xdr:rowOff>149189</xdr:rowOff>
    </xdr:to>
    <xdr:sp macro="" textlink="">
      <xdr:nvSpPr>
        <xdr:cNvPr id="611" name="円/楕円 610"/>
        <xdr:cNvSpPr/>
      </xdr:nvSpPr>
      <xdr:spPr>
        <a:xfrm>
          <a:off x="12763500" y="964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165716</xdr:rowOff>
    </xdr:from>
    <xdr:ext cx="534377" cy="259045"/>
    <xdr:sp macro="" textlink="">
      <xdr:nvSpPr>
        <xdr:cNvPr id="612" name="テキスト ボックス 611"/>
        <xdr:cNvSpPr txBox="1"/>
      </xdr:nvSpPr>
      <xdr:spPr>
        <a:xfrm>
          <a:off x="12547111" y="942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35,765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6" name="テキスト ボックス 62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8" name="テキスト ボックス 62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30" name="テキスト ボックス 62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2" name="テキスト ボックス 63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40945</xdr:rowOff>
    </xdr:from>
    <xdr:to>
      <xdr:col>23</xdr:col>
      <xdr:colOff>516889</xdr:colOff>
      <xdr:row>78</xdr:row>
      <xdr:rowOff>139700</xdr:rowOff>
    </xdr:to>
    <xdr:cxnSp macro="">
      <xdr:nvCxnSpPr>
        <xdr:cNvPr id="634" name="直線コネクタ 633"/>
        <xdr:cNvCxnSpPr/>
      </xdr:nvCxnSpPr>
      <xdr:spPr>
        <a:xfrm flipV="1">
          <a:off x="16317595" y="12385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159072</xdr:rowOff>
    </xdr:from>
    <xdr:ext cx="469744" cy="259045"/>
    <xdr:sp macro="" textlink="">
      <xdr:nvSpPr>
        <xdr:cNvPr id="637" name="災害復旧費最大値テキスト"/>
        <xdr:cNvSpPr txBox="1"/>
      </xdr:nvSpPr>
      <xdr:spPr>
        <a:xfrm>
          <a:off x="16370300" y="1216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72</xdr:row>
      <xdr:rowOff>40945</xdr:rowOff>
    </xdr:from>
    <xdr:to>
      <xdr:col>23</xdr:col>
      <xdr:colOff>606425</xdr:colOff>
      <xdr:row>72</xdr:row>
      <xdr:rowOff>40945</xdr:rowOff>
    </xdr:to>
    <xdr:cxnSp macro="">
      <xdr:nvCxnSpPr>
        <xdr:cNvPr id="638" name="直線コネクタ 637"/>
        <xdr:cNvCxnSpPr/>
      </xdr:nvCxnSpPr>
      <xdr:spPr>
        <a:xfrm>
          <a:off x="16230600" y="1238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99924</xdr:rowOff>
    </xdr:from>
    <xdr:to>
      <xdr:col>23</xdr:col>
      <xdr:colOff>517525</xdr:colOff>
      <xdr:row>77</xdr:row>
      <xdr:rowOff>136043</xdr:rowOff>
    </xdr:to>
    <xdr:cxnSp macro="">
      <xdr:nvCxnSpPr>
        <xdr:cNvPr id="639" name="直線コネクタ 638"/>
        <xdr:cNvCxnSpPr/>
      </xdr:nvCxnSpPr>
      <xdr:spPr>
        <a:xfrm>
          <a:off x="15481300" y="13301574"/>
          <a:ext cx="8382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99331</xdr:rowOff>
    </xdr:from>
    <xdr:ext cx="378565" cy="259045"/>
    <xdr:sp macro="" textlink="">
      <xdr:nvSpPr>
        <xdr:cNvPr id="640" name="災害復旧費平均値テキスト"/>
        <xdr:cNvSpPr txBox="1"/>
      </xdr:nvSpPr>
      <xdr:spPr>
        <a:xfrm>
          <a:off x="16370300" y="13300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120904</xdr:rowOff>
    </xdr:from>
    <xdr:to>
      <xdr:col>23</xdr:col>
      <xdr:colOff>568325</xdr:colOff>
      <xdr:row>78</xdr:row>
      <xdr:rowOff>51054</xdr:rowOff>
    </xdr:to>
    <xdr:sp macro="" textlink="">
      <xdr:nvSpPr>
        <xdr:cNvPr id="641" name="フローチャート : 判断 640"/>
        <xdr:cNvSpPr/>
      </xdr:nvSpPr>
      <xdr:spPr>
        <a:xfrm>
          <a:off x="162687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99924</xdr:rowOff>
    </xdr:from>
    <xdr:to>
      <xdr:col>22</xdr:col>
      <xdr:colOff>365125</xdr:colOff>
      <xdr:row>78</xdr:row>
      <xdr:rowOff>139700</xdr:rowOff>
    </xdr:to>
    <xdr:cxnSp macro="">
      <xdr:nvCxnSpPr>
        <xdr:cNvPr id="642" name="直線コネクタ 641"/>
        <xdr:cNvCxnSpPr/>
      </xdr:nvCxnSpPr>
      <xdr:spPr>
        <a:xfrm flipV="1">
          <a:off x="14592300" y="13301574"/>
          <a:ext cx="889000" cy="21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112218</xdr:rowOff>
    </xdr:from>
    <xdr:to>
      <xdr:col>22</xdr:col>
      <xdr:colOff>415925</xdr:colOff>
      <xdr:row>78</xdr:row>
      <xdr:rowOff>42368</xdr:rowOff>
    </xdr:to>
    <xdr:sp macro="" textlink="">
      <xdr:nvSpPr>
        <xdr:cNvPr id="643" name="フローチャート : 判断 642"/>
        <xdr:cNvSpPr/>
      </xdr:nvSpPr>
      <xdr:spPr>
        <a:xfrm>
          <a:off x="15430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33495</xdr:rowOff>
    </xdr:from>
    <xdr:ext cx="378565" cy="259045"/>
    <xdr:sp macro="" textlink="">
      <xdr:nvSpPr>
        <xdr:cNvPr id="644" name="テキスト ボックス 643"/>
        <xdr:cNvSpPr txBox="1"/>
      </xdr:nvSpPr>
      <xdr:spPr>
        <a:xfrm>
          <a:off x="15292017" y="13406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45" name="直線コネクタ 64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61925</xdr:rowOff>
    </xdr:from>
    <xdr:to>
      <xdr:col>21</xdr:col>
      <xdr:colOff>212725</xdr:colOff>
      <xdr:row>77</xdr:row>
      <xdr:rowOff>163525</xdr:rowOff>
    </xdr:to>
    <xdr:sp macro="" textlink="">
      <xdr:nvSpPr>
        <xdr:cNvPr id="646" name="フローチャート : 判断 645"/>
        <xdr:cNvSpPr/>
      </xdr:nvSpPr>
      <xdr:spPr>
        <a:xfrm>
          <a:off x="14541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8602</xdr:rowOff>
    </xdr:from>
    <xdr:ext cx="378565" cy="259045"/>
    <xdr:sp macro="" textlink="">
      <xdr:nvSpPr>
        <xdr:cNvPr id="647" name="テキスト ボックス 646"/>
        <xdr:cNvSpPr txBox="1"/>
      </xdr:nvSpPr>
      <xdr:spPr>
        <a:xfrm>
          <a:off x="14403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48" name="直線コネクタ 64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157480</xdr:rowOff>
    </xdr:from>
    <xdr:to>
      <xdr:col>20</xdr:col>
      <xdr:colOff>9525</xdr:colOff>
      <xdr:row>76</xdr:row>
      <xdr:rowOff>87630</xdr:rowOff>
    </xdr:to>
    <xdr:sp macro="" textlink="">
      <xdr:nvSpPr>
        <xdr:cNvPr id="649" name="フローチャート : 判断 648"/>
        <xdr:cNvSpPr/>
      </xdr:nvSpPr>
      <xdr:spPr>
        <a:xfrm>
          <a:off x="13652500" y="1301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74</xdr:row>
      <xdr:rowOff>104157</xdr:rowOff>
    </xdr:from>
    <xdr:ext cx="378565" cy="259045"/>
    <xdr:sp macro="" textlink="">
      <xdr:nvSpPr>
        <xdr:cNvPr id="650" name="テキスト ボックス 649"/>
        <xdr:cNvSpPr txBox="1"/>
      </xdr:nvSpPr>
      <xdr:spPr>
        <a:xfrm>
          <a:off x="13514017" y="1279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141936</xdr:rowOff>
    </xdr:from>
    <xdr:to>
      <xdr:col>18</xdr:col>
      <xdr:colOff>492125</xdr:colOff>
      <xdr:row>76</xdr:row>
      <xdr:rowOff>72086</xdr:rowOff>
    </xdr:to>
    <xdr:sp macro="" textlink="">
      <xdr:nvSpPr>
        <xdr:cNvPr id="651" name="フローチャート : 判断 650"/>
        <xdr:cNvSpPr/>
      </xdr:nvSpPr>
      <xdr:spPr>
        <a:xfrm>
          <a:off x="12763500" y="130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88613</xdr:rowOff>
    </xdr:from>
    <xdr:ext cx="469744" cy="259045"/>
    <xdr:sp macro="" textlink="">
      <xdr:nvSpPr>
        <xdr:cNvPr id="652" name="テキスト ボックス 651"/>
        <xdr:cNvSpPr txBox="1"/>
      </xdr:nvSpPr>
      <xdr:spPr>
        <a:xfrm>
          <a:off x="12579427" y="127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85243</xdr:rowOff>
    </xdr:from>
    <xdr:to>
      <xdr:col>23</xdr:col>
      <xdr:colOff>568325</xdr:colOff>
      <xdr:row>78</xdr:row>
      <xdr:rowOff>15393</xdr:rowOff>
    </xdr:to>
    <xdr:sp macro="" textlink="">
      <xdr:nvSpPr>
        <xdr:cNvPr id="658" name="円/楕円 657"/>
        <xdr:cNvSpPr/>
      </xdr:nvSpPr>
      <xdr:spPr>
        <a:xfrm>
          <a:off x="16268700" y="1328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108120</xdr:rowOff>
    </xdr:from>
    <xdr:ext cx="378565" cy="259045"/>
    <xdr:sp macro="" textlink="">
      <xdr:nvSpPr>
        <xdr:cNvPr id="659" name="災害復旧費該当値テキスト"/>
        <xdr:cNvSpPr txBox="1"/>
      </xdr:nvSpPr>
      <xdr:spPr>
        <a:xfrm>
          <a:off x="16370300" y="13138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49124</xdr:rowOff>
    </xdr:from>
    <xdr:to>
      <xdr:col>22</xdr:col>
      <xdr:colOff>415925</xdr:colOff>
      <xdr:row>77</xdr:row>
      <xdr:rowOff>150724</xdr:rowOff>
    </xdr:to>
    <xdr:sp macro="" textlink="">
      <xdr:nvSpPr>
        <xdr:cNvPr id="660" name="円/楕円 659"/>
        <xdr:cNvSpPr/>
      </xdr:nvSpPr>
      <xdr:spPr>
        <a:xfrm>
          <a:off x="15430500" y="132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75</xdr:row>
      <xdr:rowOff>167251</xdr:rowOff>
    </xdr:from>
    <xdr:ext cx="378565" cy="259045"/>
    <xdr:sp macro="" textlink="">
      <xdr:nvSpPr>
        <xdr:cNvPr id="661" name="テキスト ボックス 660"/>
        <xdr:cNvSpPr txBox="1"/>
      </xdr:nvSpPr>
      <xdr:spPr>
        <a:xfrm>
          <a:off x="15292017" y="13026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62" name="円/楕円 66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63" name="テキスト ボックス 662"/>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64" name="円/楕円 66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5" name="テキスト ボックス 664"/>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66" name="円/楕円 66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7" name="テキスト ボックス 666"/>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43117</xdr:rowOff>
    </xdr:from>
    <xdr:to>
      <xdr:col>23</xdr:col>
      <xdr:colOff>516889</xdr:colOff>
      <xdr:row>97</xdr:row>
      <xdr:rowOff>104724</xdr:rowOff>
    </xdr:to>
    <xdr:cxnSp macro="">
      <xdr:nvCxnSpPr>
        <xdr:cNvPr id="691" name="直線コネクタ 690"/>
        <xdr:cNvCxnSpPr/>
      </xdr:nvCxnSpPr>
      <xdr:spPr>
        <a:xfrm flipV="1">
          <a:off x="16317595" y="15645067"/>
          <a:ext cx="1269" cy="1090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108551</xdr:rowOff>
    </xdr:from>
    <xdr:ext cx="534377" cy="259045"/>
    <xdr:sp macro="" textlink="">
      <xdr:nvSpPr>
        <xdr:cNvPr id="692" name="公債費最小値テキスト"/>
        <xdr:cNvSpPr txBox="1"/>
      </xdr:nvSpPr>
      <xdr:spPr>
        <a:xfrm>
          <a:off x="16370300" y="167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97</xdr:row>
      <xdr:rowOff>104724</xdr:rowOff>
    </xdr:from>
    <xdr:to>
      <xdr:col>23</xdr:col>
      <xdr:colOff>606425</xdr:colOff>
      <xdr:row>97</xdr:row>
      <xdr:rowOff>104724</xdr:rowOff>
    </xdr:to>
    <xdr:cxnSp macro="">
      <xdr:nvCxnSpPr>
        <xdr:cNvPr id="693" name="直線コネクタ 692"/>
        <xdr:cNvCxnSpPr/>
      </xdr:nvCxnSpPr>
      <xdr:spPr>
        <a:xfrm>
          <a:off x="16230600" y="16735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161244</xdr:rowOff>
    </xdr:from>
    <xdr:ext cx="534377" cy="259045"/>
    <xdr:sp macro="" textlink="">
      <xdr:nvSpPr>
        <xdr:cNvPr id="694" name="公債費最大値テキスト"/>
        <xdr:cNvSpPr txBox="1"/>
      </xdr:nvSpPr>
      <xdr:spPr>
        <a:xfrm>
          <a:off x="16370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72,070</a:t>
          </a:r>
          <a:endParaRPr kumimoji="1" lang="ja-JP" altLang="en-US" sz="1000" b="1">
            <a:latin typeface="ＭＳ Ｐゴシック"/>
          </a:endParaRPr>
        </a:p>
      </xdr:txBody>
    </xdr:sp>
    <xdr:clientData/>
  </xdr:oneCellAnchor>
  <xdr:twoCellAnchor>
    <xdr:from>
      <xdr:col>23</xdr:col>
      <xdr:colOff>428625</xdr:colOff>
      <xdr:row>91</xdr:row>
      <xdr:rowOff>43117</xdr:rowOff>
    </xdr:from>
    <xdr:to>
      <xdr:col>23</xdr:col>
      <xdr:colOff>606425</xdr:colOff>
      <xdr:row>91</xdr:row>
      <xdr:rowOff>43117</xdr:rowOff>
    </xdr:to>
    <xdr:cxnSp macro="">
      <xdr:nvCxnSpPr>
        <xdr:cNvPr id="695" name="直線コネクタ 694"/>
        <xdr:cNvCxnSpPr/>
      </xdr:nvCxnSpPr>
      <xdr:spPr>
        <a:xfrm>
          <a:off x="16230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20713</xdr:rowOff>
    </xdr:from>
    <xdr:to>
      <xdr:col>23</xdr:col>
      <xdr:colOff>517525</xdr:colOff>
      <xdr:row>95</xdr:row>
      <xdr:rowOff>63539</xdr:rowOff>
    </xdr:to>
    <xdr:cxnSp macro="">
      <xdr:nvCxnSpPr>
        <xdr:cNvPr id="696" name="直線コネクタ 695"/>
        <xdr:cNvCxnSpPr/>
      </xdr:nvCxnSpPr>
      <xdr:spPr>
        <a:xfrm>
          <a:off x="15481300" y="16308463"/>
          <a:ext cx="838200" cy="4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18959</xdr:rowOff>
    </xdr:from>
    <xdr:ext cx="534377" cy="259045"/>
    <xdr:sp macro="" textlink="">
      <xdr:nvSpPr>
        <xdr:cNvPr id="697" name="公債費平均値テキスト"/>
        <xdr:cNvSpPr txBox="1"/>
      </xdr:nvSpPr>
      <xdr:spPr>
        <a:xfrm>
          <a:off x="16370300" y="16306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40532</xdr:rowOff>
    </xdr:from>
    <xdr:to>
      <xdr:col>23</xdr:col>
      <xdr:colOff>568325</xdr:colOff>
      <xdr:row>95</xdr:row>
      <xdr:rowOff>142132</xdr:rowOff>
    </xdr:to>
    <xdr:sp macro="" textlink="">
      <xdr:nvSpPr>
        <xdr:cNvPr id="698" name="フローチャート : 判断 697"/>
        <xdr:cNvSpPr/>
      </xdr:nvSpPr>
      <xdr:spPr>
        <a:xfrm>
          <a:off x="162687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17151</xdr:rowOff>
    </xdr:from>
    <xdr:to>
      <xdr:col>22</xdr:col>
      <xdr:colOff>365125</xdr:colOff>
      <xdr:row>95</xdr:row>
      <xdr:rowOff>20713</xdr:rowOff>
    </xdr:to>
    <xdr:cxnSp macro="">
      <xdr:nvCxnSpPr>
        <xdr:cNvPr id="699" name="直線コネクタ 698"/>
        <xdr:cNvCxnSpPr/>
      </xdr:nvCxnSpPr>
      <xdr:spPr>
        <a:xfrm>
          <a:off x="14592300" y="16304901"/>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5784</xdr:rowOff>
    </xdr:from>
    <xdr:to>
      <xdr:col>22</xdr:col>
      <xdr:colOff>415925</xdr:colOff>
      <xdr:row>95</xdr:row>
      <xdr:rowOff>107384</xdr:rowOff>
    </xdr:to>
    <xdr:sp macro="" textlink="">
      <xdr:nvSpPr>
        <xdr:cNvPr id="700" name="フローチャート : 判断 699"/>
        <xdr:cNvSpPr/>
      </xdr:nvSpPr>
      <xdr:spPr>
        <a:xfrm>
          <a:off x="15430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98511</xdr:rowOff>
    </xdr:from>
    <xdr:ext cx="534377" cy="259045"/>
    <xdr:sp macro="" textlink="">
      <xdr:nvSpPr>
        <xdr:cNvPr id="701" name="テキスト ボックス 700"/>
        <xdr:cNvSpPr txBox="1"/>
      </xdr:nvSpPr>
      <xdr:spPr>
        <a:xfrm>
          <a:off x="15214111" y="163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12503</xdr:rowOff>
    </xdr:from>
    <xdr:to>
      <xdr:col>21</xdr:col>
      <xdr:colOff>161925</xdr:colOff>
      <xdr:row>95</xdr:row>
      <xdr:rowOff>17151</xdr:rowOff>
    </xdr:to>
    <xdr:cxnSp macro="">
      <xdr:nvCxnSpPr>
        <xdr:cNvPr id="702" name="直線コネクタ 701"/>
        <xdr:cNvCxnSpPr/>
      </xdr:nvCxnSpPr>
      <xdr:spPr>
        <a:xfrm>
          <a:off x="13703300" y="16300253"/>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7308</xdr:rowOff>
    </xdr:from>
    <xdr:to>
      <xdr:col>21</xdr:col>
      <xdr:colOff>212725</xdr:colOff>
      <xdr:row>95</xdr:row>
      <xdr:rowOff>108908</xdr:rowOff>
    </xdr:to>
    <xdr:sp macro="" textlink="">
      <xdr:nvSpPr>
        <xdr:cNvPr id="703" name="フローチャート : 判断 702"/>
        <xdr:cNvSpPr/>
      </xdr:nvSpPr>
      <xdr:spPr>
        <a:xfrm>
          <a:off x="14541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100035</xdr:rowOff>
    </xdr:from>
    <xdr:ext cx="534377" cy="259045"/>
    <xdr:sp macro="" textlink="">
      <xdr:nvSpPr>
        <xdr:cNvPr id="704" name="テキスト ボックス 703"/>
        <xdr:cNvSpPr txBox="1"/>
      </xdr:nvSpPr>
      <xdr:spPr>
        <a:xfrm>
          <a:off x="14325111" y="163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166027</xdr:rowOff>
    </xdr:from>
    <xdr:to>
      <xdr:col>19</xdr:col>
      <xdr:colOff>644525</xdr:colOff>
      <xdr:row>95</xdr:row>
      <xdr:rowOff>12503</xdr:rowOff>
    </xdr:to>
    <xdr:cxnSp macro="">
      <xdr:nvCxnSpPr>
        <xdr:cNvPr id="705" name="直線コネクタ 704"/>
        <xdr:cNvCxnSpPr/>
      </xdr:nvCxnSpPr>
      <xdr:spPr>
        <a:xfrm>
          <a:off x="12814300" y="16282327"/>
          <a:ext cx="8890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11881</xdr:rowOff>
    </xdr:from>
    <xdr:to>
      <xdr:col>20</xdr:col>
      <xdr:colOff>9525</xdr:colOff>
      <xdr:row>95</xdr:row>
      <xdr:rowOff>113481</xdr:rowOff>
    </xdr:to>
    <xdr:sp macro="" textlink="">
      <xdr:nvSpPr>
        <xdr:cNvPr id="706" name="フローチャート : 判断 705"/>
        <xdr:cNvSpPr/>
      </xdr:nvSpPr>
      <xdr:spPr>
        <a:xfrm>
          <a:off x="13652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104608</xdr:rowOff>
    </xdr:from>
    <xdr:ext cx="534377" cy="259045"/>
    <xdr:sp macro="" textlink="">
      <xdr:nvSpPr>
        <xdr:cNvPr id="707" name="テキスト ボックス 706"/>
        <xdr:cNvSpPr txBox="1"/>
      </xdr:nvSpPr>
      <xdr:spPr>
        <a:xfrm>
          <a:off x="13436111" y="163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12128</xdr:rowOff>
    </xdr:from>
    <xdr:to>
      <xdr:col>18</xdr:col>
      <xdr:colOff>492125</xdr:colOff>
      <xdr:row>95</xdr:row>
      <xdr:rowOff>113728</xdr:rowOff>
    </xdr:to>
    <xdr:sp macro="" textlink="">
      <xdr:nvSpPr>
        <xdr:cNvPr id="708" name="フローチャート : 判断 707"/>
        <xdr:cNvSpPr/>
      </xdr:nvSpPr>
      <xdr:spPr>
        <a:xfrm>
          <a:off x="12763500" y="1629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104855</xdr:rowOff>
    </xdr:from>
    <xdr:ext cx="534377" cy="259045"/>
    <xdr:sp macro="" textlink="">
      <xdr:nvSpPr>
        <xdr:cNvPr id="709" name="テキスト ボックス 708"/>
        <xdr:cNvSpPr txBox="1"/>
      </xdr:nvSpPr>
      <xdr:spPr>
        <a:xfrm>
          <a:off x="12547111" y="1639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12739</xdr:rowOff>
    </xdr:from>
    <xdr:to>
      <xdr:col>23</xdr:col>
      <xdr:colOff>568325</xdr:colOff>
      <xdr:row>95</xdr:row>
      <xdr:rowOff>114339</xdr:rowOff>
    </xdr:to>
    <xdr:sp macro="" textlink="">
      <xdr:nvSpPr>
        <xdr:cNvPr id="715" name="円/楕円 714"/>
        <xdr:cNvSpPr/>
      </xdr:nvSpPr>
      <xdr:spPr>
        <a:xfrm>
          <a:off x="16268700" y="1630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35616</xdr:rowOff>
    </xdr:from>
    <xdr:ext cx="534377" cy="259045"/>
    <xdr:sp macro="" textlink="">
      <xdr:nvSpPr>
        <xdr:cNvPr id="716" name="公債費該当値テキスト"/>
        <xdr:cNvSpPr txBox="1"/>
      </xdr:nvSpPr>
      <xdr:spPr>
        <a:xfrm>
          <a:off x="16370300" y="1615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34,998</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141363</xdr:rowOff>
    </xdr:from>
    <xdr:to>
      <xdr:col>22</xdr:col>
      <xdr:colOff>415925</xdr:colOff>
      <xdr:row>95</xdr:row>
      <xdr:rowOff>71513</xdr:rowOff>
    </xdr:to>
    <xdr:sp macro="" textlink="">
      <xdr:nvSpPr>
        <xdr:cNvPr id="717" name="円/楕円 716"/>
        <xdr:cNvSpPr/>
      </xdr:nvSpPr>
      <xdr:spPr>
        <a:xfrm>
          <a:off x="15430500" y="1625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88040</xdr:rowOff>
    </xdr:from>
    <xdr:ext cx="534377" cy="259045"/>
    <xdr:sp macro="" textlink="">
      <xdr:nvSpPr>
        <xdr:cNvPr id="718" name="テキスト ボックス 717"/>
        <xdr:cNvSpPr txBox="1"/>
      </xdr:nvSpPr>
      <xdr:spPr>
        <a:xfrm>
          <a:off x="15214111" y="160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37,246</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137801</xdr:rowOff>
    </xdr:from>
    <xdr:to>
      <xdr:col>21</xdr:col>
      <xdr:colOff>212725</xdr:colOff>
      <xdr:row>95</xdr:row>
      <xdr:rowOff>67951</xdr:rowOff>
    </xdr:to>
    <xdr:sp macro="" textlink="">
      <xdr:nvSpPr>
        <xdr:cNvPr id="719" name="円/楕円 718"/>
        <xdr:cNvSpPr/>
      </xdr:nvSpPr>
      <xdr:spPr>
        <a:xfrm>
          <a:off x="14541500" y="1625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84478</xdr:rowOff>
    </xdr:from>
    <xdr:ext cx="534377" cy="259045"/>
    <xdr:sp macro="" textlink="">
      <xdr:nvSpPr>
        <xdr:cNvPr id="720" name="テキスト ボックス 719"/>
        <xdr:cNvSpPr txBox="1"/>
      </xdr:nvSpPr>
      <xdr:spPr>
        <a:xfrm>
          <a:off x="14325111" y="1602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37,433</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133153</xdr:rowOff>
    </xdr:from>
    <xdr:to>
      <xdr:col>20</xdr:col>
      <xdr:colOff>9525</xdr:colOff>
      <xdr:row>95</xdr:row>
      <xdr:rowOff>63303</xdr:rowOff>
    </xdr:to>
    <xdr:sp macro="" textlink="">
      <xdr:nvSpPr>
        <xdr:cNvPr id="721" name="円/楕円 720"/>
        <xdr:cNvSpPr/>
      </xdr:nvSpPr>
      <xdr:spPr>
        <a:xfrm>
          <a:off x="13652500" y="1624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79830</xdr:rowOff>
    </xdr:from>
    <xdr:ext cx="534377" cy="259045"/>
    <xdr:sp macro="" textlink="">
      <xdr:nvSpPr>
        <xdr:cNvPr id="722" name="テキスト ボックス 721"/>
        <xdr:cNvSpPr txBox="1"/>
      </xdr:nvSpPr>
      <xdr:spPr>
        <a:xfrm>
          <a:off x="13436111" y="1602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37,677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115227</xdr:rowOff>
    </xdr:from>
    <xdr:to>
      <xdr:col>18</xdr:col>
      <xdr:colOff>492125</xdr:colOff>
      <xdr:row>95</xdr:row>
      <xdr:rowOff>45377</xdr:rowOff>
    </xdr:to>
    <xdr:sp macro="" textlink="">
      <xdr:nvSpPr>
        <xdr:cNvPr id="723" name="円/楕円 722"/>
        <xdr:cNvSpPr/>
      </xdr:nvSpPr>
      <xdr:spPr>
        <a:xfrm>
          <a:off x="12763500" y="162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61904</xdr:rowOff>
    </xdr:from>
    <xdr:ext cx="534377" cy="259045"/>
    <xdr:sp macro="" textlink="">
      <xdr:nvSpPr>
        <xdr:cNvPr id="724" name="テキスト ボックス 723"/>
        <xdr:cNvSpPr txBox="1"/>
      </xdr:nvSpPr>
      <xdr:spPr>
        <a:xfrm>
          <a:off x="12547111" y="1600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123317</xdr:rowOff>
    </xdr:from>
    <xdr:to>
      <xdr:col>32</xdr:col>
      <xdr:colOff>186689</xdr:colOff>
      <xdr:row>39</xdr:row>
      <xdr:rowOff>44450</xdr:rowOff>
    </xdr:to>
    <xdr:cxnSp macro="">
      <xdr:nvCxnSpPr>
        <xdr:cNvPr id="748" name="直線コネクタ 747"/>
        <xdr:cNvCxnSpPr/>
      </xdr:nvCxnSpPr>
      <xdr:spPr>
        <a:xfrm flipV="1">
          <a:off x="22159595" y="5095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69994</xdr:rowOff>
    </xdr:from>
    <xdr:ext cx="469744" cy="259045"/>
    <xdr:sp macro="" textlink="">
      <xdr:nvSpPr>
        <xdr:cNvPr id="751" name="諸支出金最大値テキスト"/>
        <xdr:cNvSpPr txBox="1"/>
      </xdr:nvSpPr>
      <xdr:spPr>
        <a:xfrm>
          <a:off x="22212300" y="487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4,293</a:t>
          </a:r>
          <a:endParaRPr kumimoji="1" lang="ja-JP" altLang="en-US" sz="1000" b="1">
            <a:latin typeface="ＭＳ Ｐゴシック"/>
          </a:endParaRPr>
        </a:p>
      </xdr:txBody>
    </xdr:sp>
    <xdr:clientData/>
  </xdr:oneCellAnchor>
  <xdr:twoCellAnchor>
    <xdr:from>
      <xdr:col>32</xdr:col>
      <xdr:colOff>98425</xdr:colOff>
      <xdr:row>29</xdr:row>
      <xdr:rowOff>123317</xdr:rowOff>
    </xdr:from>
    <xdr:to>
      <xdr:col>32</xdr:col>
      <xdr:colOff>276225</xdr:colOff>
      <xdr:row>29</xdr:row>
      <xdr:rowOff>123317</xdr:rowOff>
    </xdr:to>
    <xdr:cxnSp macro="">
      <xdr:nvCxnSpPr>
        <xdr:cNvPr id="752" name="直線コネクタ 751"/>
        <xdr:cNvCxnSpPr/>
      </xdr:nvCxnSpPr>
      <xdr:spPr>
        <a:xfrm>
          <a:off x="22072600" y="509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83964</xdr:rowOff>
    </xdr:from>
    <xdr:ext cx="378565" cy="259045"/>
    <xdr:sp macro="" textlink="">
      <xdr:nvSpPr>
        <xdr:cNvPr id="754" name="諸支出金平均値テキスト"/>
        <xdr:cNvSpPr txBox="1"/>
      </xdr:nvSpPr>
      <xdr:spPr>
        <a:xfrm>
          <a:off x="22212300" y="6427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61087</xdr:rowOff>
    </xdr:from>
    <xdr:to>
      <xdr:col>32</xdr:col>
      <xdr:colOff>238125</xdr:colOff>
      <xdr:row>38</xdr:row>
      <xdr:rowOff>162687</xdr:rowOff>
    </xdr:to>
    <xdr:sp macro="" textlink="">
      <xdr:nvSpPr>
        <xdr:cNvPr id="755" name="フローチャート : 判断 754"/>
        <xdr:cNvSpPr/>
      </xdr:nvSpPr>
      <xdr:spPr>
        <a:xfrm>
          <a:off x="22110700" y="65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26797</xdr:rowOff>
    </xdr:from>
    <xdr:to>
      <xdr:col>31</xdr:col>
      <xdr:colOff>85725</xdr:colOff>
      <xdr:row>38</xdr:row>
      <xdr:rowOff>128397</xdr:rowOff>
    </xdr:to>
    <xdr:sp macro="" textlink="">
      <xdr:nvSpPr>
        <xdr:cNvPr id="757" name="フローチャート : 判断 756"/>
        <xdr:cNvSpPr/>
      </xdr:nvSpPr>
      <xdr:spPr>
        <a:xfrm>
          <a:off x="21272500" y="654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144924</xdr:rowOff>
    </xdr:from>
    <xdr:ext cx="378565" cy="259045"/>
    <xdr:sp macro="" textlink="">
      <xdr:nvSpPr>
        <xdr:cNvPr id="758" name="テキスト ボックス 757"/>
        <xdr:cNvSpPr txBox="1"/>
      </xdr:nvSpPr>
      <xdr:spPr>
        <a:xfrm>
          <a:off x="21134017" y="6317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154051</xdr:rowOff>
    </xdr:from>
    <xdr:to>
      <xdr:col>29</xdr:col>
      <xdr:colOff>568325</xdr:colOff>
      <xdr:row>38</xdr:row>
      <xdr:rowOff>84201</xdr:rowOff>
    </xdr:to>
    <xdr:sp macro="" textlink="">
      <xdr:nvSpPr>
        <xdr:cNvPr id="760" name="フローチャート : 判断 759"/>
        <xdr:cNvSpPr/>
      </xdr:nvSpPr>
      <xdr:spPr>
        <a:xfrm>
          <a:off x="20383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100728</xdr:rowOff>
    </xdr:from>
    <xdr:ext cx="378565" cy="259045"/>
    <xdr:sp macro="" textlink="">
      <xdr:nvSpPr>
        <xdr:cNvPr id="761" name="テキスト ボックス 760"/>
        <xdr:cNvSpPr txBox="1"/>
      </xdr:nvSpPr>
      <xdr:spPr>
        <a:xfrm>
          <a:off x="20245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107569</xdr:rowOff>
    </xdr:from>
    <xdr:to>
      <xdr:col>28</xdr:col>
      <xdr:colOff>365125</xdr:colOff>
      <xdr:row>38</xdr:row>
      <xdr:rowOff>37719</xdr:rowOff>
    </xdr:to>
    <xdr:sp macro="" textlink="">
      <xdr:nvSpPr>
        <xdr:cNvPr id="763" name="フローチャート : 判断 762"/>
        <xdr:cNvSpPr/>
      </xdr:nvSpPr>
      <xdr:spPr>
        <a:xfrm>
          <a:off x="19494500" y="645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54246</xdr:rowOff>
    </xdr:from>
    <xdr:ext cx="378565" cy="259045"/>
    <xdr:sp macro="" textlink="">
      <xdr:nvSpPr>
        <xdr:cNvPr id="764" name="テキスト ボックス 763"/>
        <xdr:cNvSpPr txBox="1"/>
      </xdr:nvSpPr>
      <xdr:spPr>
        <a:xfrm>
          <a:off x="19356017" y="6226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10414</xdr:rowOff>
    </xdr:from>
    <xdr:to>
      <xdr:col>27</xdr:col>
      <xdr:colOff>161925</xdr:colOff>
      <xdr:row>37</xdr:row>
      <xdr:rowOff>112014</xdr:rowOff>
    </xdr:to>
    <xdr:sp macro="" textlink="">
      <xdr:nvSpPr>
        <xdr:cNvPr id="765" name="フローチャート : 判断 764"/>
        <xdr:cNvSpPr/>
      </xdr:nvSpPr>
      <xdr:spPr>
        <a:xfrm>
          <a:off x="18605500" y="63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128541</xdr:rowOff>
    </xdr:from>
    <xdr:ext cx="378565" cy="259045"/>
    <xdr:sp macro="" textlink="">
      <xdr:nvSpPr>
        <xdr:cNvPr id="766" name="テキスト ボックス 765"/>
        <xdr:cNvSpPr txBox="1"/>
      </xdr:nvSpPr>
      <xdr:spPr>
        <a:xfrm>
          <a:off x="18467017" y="6129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7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消防費：平成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年度から発足する駿東伊豆消防本部設立のため、消防・救急無線デジタル化や消防指令センターの整備などの大規模建設事業を実施したことによるものである。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教育費：小中一貫学校の建設の終了にともない平成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年度は減少したものである。公立幼稚園数が少ないことが、類似都市との乖離の一因と考えられる。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民生費：子育て世帯臨時特例給付金や臨時福祉給付金が減少したが、保育や障害者福祉に要する経費が増加している。これは、待機児童対策や障害者福祉対策として、関連施設整備を進めた結果、利用者が増加し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商工費：地域活性化・地域住民生活等緊急支援交付金（地域消費喚起・生活支援型）事業である沼津市プレミアム付き商品券発行事業を実施したことによるものである。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衛生費：平成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年度の増加は病院事業会計への繰出金が増嵩していることが要因である。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土木費：平成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年度の大規模事業（駅北拠点施設整備）が完了したことにより、工事費が減少した。その後ほぼ横ばいだが、平成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年度は市営住宅の建設やｽﾏｰﾄｲﾝﾀｰﾁｪﾝｼﾞ設置事業に重点的に取り組んできた。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静岡県沼津市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平成２７年度は前年度に比べ翌年度繰越額が減少したことに加え、歳入総額が増加したことから実質収支比率は１．９ポイント増加した。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また、財政調整基金への積立も進め残高は増加傾向にある。引き続き実質収支額や財政調整基金の確保に努める。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静岡県沼津市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病院事業については、平成２６年度は赤字となった。平成２７年度は黒字となったものの経営は厳しい状況である。病院事業会計のみならず、他の会計についても、一般会計からの繰出しは依然として減少せず一般会計の大きな負担となっている。今後も引き続き一般会計からの繰出しを受けている会計の収入確保を強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静岡県沼津市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２７年度は元利償還金は減少し、算入公債費等も減少したが、算入公債費等の減少幅が大きかったため、実質公債比率の分子は増加した。今後も緊急度等を総合的に判断した上で、適切な借入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静岡県沼津市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債務負担行為に基づく支出予定額や公営企業債等繰入見込額の減少などから将来負担額は減少となったが、充当可能財源等は同額であったため、将来負担比率の分子は減少となった。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今後も市の財政状況を総合的に勘案しつつ、将来負担額の上昇を招かないよう努める。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静岡県沼津市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200,704
197,184
186.96
74,055,888
70,691,682
3,266,998
41,307,718
72,519,327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39.0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静岡県沼津市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200,704
197,184
186.96
74,055,888
70,691,682
3,266,998
41,307,718
72,519,327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39.0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静岡県沼津市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200,704
197,184
186.96
74,055,888
70,691,682
3,266,998
41,307,718
72,519,327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39.0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74055888</v>
      </c>
      <c r="BO4" s="409"/>
      <c r="BP4" s="409"/>
      <c r="BQ4" s="409"/>
      <c r="BR4" s="409"/>
      <c r="BS4" s="409"/>
      <c r="BT4" s="409"/>
      <c r="BU4" s="410"/>
      <c r="BV4" s="408">
        <v>71737018</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7.9</v>
      </c>
      <c r="CU4" s="586"/>
      <c r="CV4" s="586"/>
      <c r="CW4" s="586"/>
      <c r="CX4" s="586"/>
      <c r="CY4" s="586"/>
      <c r="CZ4" s="586"/>
      <c r="DA4" s="587"/>
      <c r="DB4" s="585">
        <v>6</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70691682</v>
      </c>
      <c r="BO5" s="414"/>
      <c r="BP5" s="414"/>
      <c r="BQ5" s="414"/>
      <c r="BR5" s="414"/>
      <c r="BS5" s="414"/>
      <c r="BT5" s="414"/>
      <c r="BU5" s="415"/>
      <c r="BV5" s="413">
        <v>68979851</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80.7</v>
      </c>
      <c r="CU5" s="384"/>
      <c r="CV5" s="384"/>
      <c r="CW5" s="384"/>
      <c r="CX5" s="384"/>
      <c r="CY5" s="384"/>
      <c r="CZ5" s="384"/>
      <c r="DA5" s="385"/>
      <c r="DB5" s="383">
        <v>82.8</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3364206</v>
      </c>
      <c r="BO6" s="414"/>
      <c r="BP6" s="414"/>
      <c r="BQ6" s="414"/>
      <c r="BR6" s="414"/>
      <c r="BS6" s="414"/>
      <c r="BT6" s="414"/>
      <c r="BU6" s="415"/>
      <c r="BV6" s="413">
        <v>2757167</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85.1</v>
      </c>
      <c r="CU6" s="560"/>
      <c r="CV6" s="560"/>
      <c r="CW6" s="560"/>
      <c r="CX6" s="560"/>
      <c r="CY6" s="560"/>
      <c r="CZ6" s="560"/>
      <c r="DA6" s="561"/>
      <c r="DB6" s="559">
        <v>87.4</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97208</v>
      </c>
      <c r="BO7" s="414"/>
      <c r="BP7" s="414"/>
      <c r="BQ7" s="414"/>
      <c r="BR7" s="414"/>
      <c r="BS7" s="414"/>
      <c r="BT7" s="414"/>
      <c r="BU7" s="415"/>
      <c r="BV7" s="413">
        <v>298569</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41307718</v>
      </c>
      <c r="CU7" s="414"/>
      <c r="CV7" s="414"/>
      <c r="CW7" s="414"/>
      <c r="CX7" s="414"/>
      <c r="CY7" s="414"/>
      <c r="CZ7" s="414"/>
      <c r="DA7" s="415"/>
      <c r="DB7" s="413">
        <v>41016929</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3266998</v>
      </c>
      <c r="BO8" s="414"/>
      <c r="BP8" s="414"/>
      <c r="BQ8" s="414"/>
      <c r="BR8" s="414"/>
      <c r="BS8" s="414"/>
      <c r="BT8" s="414"/>
      <c r="BU8" s="415"/>
      <c r="BV8" s="413">
        <v>2458598</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0.96</v>
      </c>
      <c r="CU8" s="523"/>
      <c r="CV8" s="523"/>
      <c r="CW8" s="523"/>
      <c r="CX8" s="523"/>
      <c r="CY8" s="523"/>
      <c r="CZ8" s="523"/>
      <c r="DA8" s="524"/>
      <c r="DB8" s="522">
        <v>0.96</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195633</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97</v>
      </c>
      <c r="AV9" s="471"/>
      <c r="AW9" s="471"/>
      <c r="AX9" s="471"/>
      <c r="AY9" s="393" t="s">
        <v>98</v>
      </c>
      <c r="AZ9" s="394"/>
      <c r="BA9" s="394"/>
      <c r="BB9" s="394"/>
      <c r="BC9" s="394"/>
      <c r="BD9" s="394"/>
      <c r="BE9" s="394"/>
      <c r="BF9" s="394"/>
      <c r="BG9" s="394"/>
      <c r="BH9" s="394"/>
      <c r="BI9" s="394"/>
      <c r="BJ9" s="394"/>
      <c r="BK9" s="394"/>
      <c r="BL9" s="394"/>
      <c r="BM9" s="395"/>
      <c r="BN9" s="413">
        <v>808400</v>
      </c>
      <c r="BO9" s="414"/>
      <c r="BP9" s="414"/>
      <c r="BQ9" s="414"/>
      <c r="BR9" s="414"/>
      <c r="BS9" s="414"/>
      <c r="BT9" s="414"/>
      <c r="BU9" s="415"/>
      <c r="BV9" s="413">
        <v>285148</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13.2</v>
      </c>
      <c r="CU9" s="384"/>
      <c r="CV9" s="384"/>
      <c r="CW9" s="384"/>
      <c r="CX9" s="384"/>
      <c r="CY9" s="384"/>
      <c r="CZ9" s="384"/>
      <c r="DA9" s="385"/>
      <c r="DB9" s="383">
        <v>14.6</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202304</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97</v>
      </c>
      <c r="AV10" s="471"/>
      <c r="AW10" s="471"/>
      <c r="AX10" s="471"/>
      <c r="AY10" s="393" t="s">
        <v>102</v>
      </c>
      <c r="AZ10" s="394"/>
      <c r="BA10" s="394"/>
      <c r="BB10" s="394"/>
      <c r="BC10" s="394"/>
      <c r="BD10" s="394"/>
      <c r="BE10" s="394"/>
      <c r="BF10" s="394"/>
      <c r="BG10" s="394"/>
      <c r="BH10" s="394"/>
      <c r="BI10" s="394"/>
      <c r="BJ10" s="394"/>
      <c r="BK10" s="394"/>
      <c r="BL10" s="394"/>
      <c r="BM10" s="395"/>
      <c r="BN10" s="413">
        <v>2027355</v>
      </c>
      <c r="BO10" s="414"/>
      <c r="BP10" s="414"/>
      <c r="BQ10" s="414"/>
      <c r="BR10" s="414"/>
      <c r="BS10" s="414"/>
      <c r="BT10" s="414"/>
      <c r="BU10" s="415"/>
      <c r="BV10" s="413">
        <v>1524101</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200704</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77</v>
      </c>
      <c r="AV12" s="471"/>
      <c r="AW12" s="471"/>
      <c r="AX12" s="471"/>
      <c r="AY12" s="393" t="s">
        <v>115</v>
      </c>
      <c r="AZ12" s="394"/>
      <c r="BA12" s="394"/>
      <c r="BB12" s="394"/>
      <c r="BC12" s="394"/>
      <c r="BD12" s="394"/>
      <c r="BE12" s="394"/>
      <c r="BF12" s="394"/>
      <c r="BG12" s="394"/>
      <c r="BH12" s="394"/>
      <c r="BI12" s="394"/>
      <c r="BJ12" s="394"/>
      <c r="BK12" s="394"/>
      <c r="BL12" s="394"/>
      <c r="BM12" s="395"/>
      <c r="BN12" s="413">
        <v>734818</v>
      </c>
      <c r="BO12" s="414"/>
      <c r="BP12" s="414"/>
      <c r="BQ12" s="414"/>
      <c r="BR12" s="414"/>
      <c r="BS12" s="414"/>
      <c r="BT12" s="414"/>
      <c r="BU12" s="415"/>
      <c r="BV12" s="413">
        <v>649899</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108</v>
      </c>
      <c r="CU12" s="523"/>
      <c r="CV12" s="523"/>
      <c r="CW12" s="523"/>
      <c r="CX12" s="523"/>
      <c r="CY12" s="523"/>
      <c r="CZ12" s="523"/>
      <c r="DA12" s="524"/>
      <c r="DB12" s="522" t="s">
        <v>108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117</v>
      </c>
      <c r="N13" s="512"/>
      <c r="O13" s="512"/>
      <c r="P13" s="512"/>
      <c r="Q13" s="513"/>
      <c r="R13" s="514">
        <v>197184</v>
      </c>
      <c r="S13" s="515"/>
      <c r="T13" s="515"/>
      <c r="U13" s="515"/>
      <c r="V13" s="516"/>
      <c r="W13" s="502" t="s">
        <v>118</v>
      </c>
      <c r="X13" s="426"/>
      <c r="Y13" s="426"/>
      <c r="Z13" s="426"/>
      <c r="AA13" s="426"/>
      <c r="AB13" s="427"/>
      <c r="AC13" s="389">
        <v>2818</v>
      </c>
      <c r="AD13" s="390"/>
      <c r="AE13" s="390"/>
      <c r="AF13" s="390"/>
      <c r="AG13" s="391"/>
      <c r="AH13" s="389">
        <v>3270</v>
      </c>
      <c r="AI13" s="390"/>
      <c r="AJ13" s="390"/>
      <c r="AK13" s="390"/>
      <c r="AL13" s="392"/>
      <c r="AM13" s="482" t="s">
        <v>119</v>
      </c>
      <c r="AN13" s="387"/>
      <c r="AO13" s="387"/>
      <c r="AP13" s="387"/>
      <c r="AQ13" s="387"/>
      <c r="AR13" s="387"/>
      <c r="AS13" s="387"/>
      <c r="AT13" s="388"/>
      <c r="AU13" s="470" t="s">
        <v>97</v>
      </c>
      <c r="AV13" s="471"/>
      <c r="AW13" s="471"/>
      <c r="AX13" s="471"/>
      <c r="AY13" s="393" t="s">
        <v>120</v>
      </c>
      <c r="AZ13" s="394"/>
      <c r="BA13" s="394"/>
      <c r="BB13" s="394"/>
      <c r="BC13" s="394"/>
      <c r="BD13" s="394"/>
      <c r="BE13" s="394"/>
      <c r="BF13" s="394"/>
      <c r="BG13" s="394"/>
      <c r="BH13" s="394"/>
      <c r="BI13" s="394"/>
      <c r="BJ13" s="394"/>
      <c r="BK13" s="394"/>
      <c r="BL13" s="394"/>
      <c r="BM13" s="395"/>
      <c r="BN13" s="413">
        <v>2100937</v>
      </c>
      <c r="BO13" s="414"/>
      <c r="BP13" s="414"/>
      <c r="BQ13" s="414"/>
      <c r="BR13" s="414"/>
      <c r="BS13" s="414"/>
      <c r="BT13" s="414"/>
      <c r="BU13" s="415"/>
      <c r="BV13" s="413">
        <v>1159350</v>
      </c>
      <c r="BW13" s="414"/>
      <c r="BX13" s="414"/>
      <c r="BY13" s="414"/>
      <c r="BZ13" s="414"/>
      <c r="CA13" s="414"/>
      <c r="CB13" s="414"/>
      <c r="CC13" s="415"/>
      <c r="CD13" s="422" t="s">
        <v>121</v>
      </c>
      <c r="CE13" s="423"/>
      <c r="CF13" s="423"/>
      <c r="CG13" s="423"/>
      <c r="CH13" s="423"/>
      <c r="CI13" s="423"/>
      <c r="CJ13" s="423"/>
      <c r="CK13" s="423"/>
      <c r="CL13" s="423"/>
      <c r="CM13" s="423"/>
      <c r="CN13" s="423"/>
      <c r="CO13" s="423"/>
      <c r="CP13" s="423"/>
      <c r="CQ13" s="423"/>
      <c r="CR13" s="423"/>
      <c r="CS13" s="424"/>
      <c r="CT13" s="383">
        <v>5</v>
      </c>
      <c r="CU13" s="384"/>
      <c r="CV13" s="384"/>
      <c r="CW13" s="384"/>
      <c r="CX13" s="384"/>
      <c r="CY13" s="384"/>
      <c r="CZ13" s="384"/>
      <c r="DA13" s="385"/>
      <c r="DB13" s="383">
        <v>5.7</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122</v>
      </c>
      <c r="M14" s="543"/>
      <c r="N14" s="543"/>
      <c r="O14" s="543"/>
      <c r="P14" s="543"/>
      <c r="Q14" s="544"/>
      <c r="R14" s="514">
        <v>202612</v>
      </c>
      <c r="S14" s="515"/>
      <c r="T14" s="515"/>
      <c r="U14" s="515"/>
      <c r="V14" s="516"/>
      <c r="W14" s="517"/>
      <c r="X14" s="429"/>
      <c r="Y14" s="429"/>
      <c r="Z14" s="429"/>
      <c r="AA14" s="429"/>
      <c r="AB14" s="430"/>
      <c r="AC14" s="507">
        <v>2.9</v>
      </c>
      <c r="AD14" s="508"/>
      <c r="AE14" s="508"/>
      <c r="AF14" s="508"/>
      <c r="AG14" s="509"/>
      <c r="AH14" s="507">
        <v>3.1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123</v>
      </c>
      <c r="CE14" s="420"/>
      <c r="CF14" s="420"/>
      <c r="CG14" s="420"/>
      <c r="CH14" s="420"/>
      <c r="CI14" s="420"/>
      <c r="CJ14" s="420"/>
      <c r="CK14" s="420"/>
      <c r="CL14" s="420"/>
      <c r="CM14" s="420"/>
      <c r="CN14" s="420"/>
      <c r="CO14" s="420"/>
      <c r="CP14" s="420"/>
      <c r="CQ14" s="420"/>
      <c r="CR14" s="420"/>
      <c r="CS14" s="421"/>
      <c r="CT14" s="518">
        <v>39</v>
      </c>
      <c r="CU14" s="486"/>
      <c r="CV14" s="486"/>
      <c r="CW14" s="486"/>
      <c r="CX14" s="486"/>
      <c r="CY14" s="486"/>
      <c r="CZ14" s="486"/>
      <c r="DA14" s="487"/>
      <c r="DB14" s="518">
        <v>47.7</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117</v>
      </c>
      <c r="N15" s="512"/>
      <c r="O15" s="512"/>
      <c r="P15" s="512"/>
      <c r="Q15" s="513"/>
      <c r="R15" s="514">
        <v>199152</v>
      </c>
      <c r="S15" s="515"/>
      <c r="T15" s="515"/>
      <c r="U15" s="515"/>
      <c r="V15" s="516"/>
      <c r="W15" s="502" t="s">
        <v>124</v>
      </c>
      <c r="X15" s="426"/>
      <c r="Y15" s="426"/>
      <c r="Z15" s="426"/>
      <c r="AA15" s="426"/>
      <c r="AB15" s="427"/>
      <c r="AC15" s="389">
        <v>30943</v>
      </c>
      <c r="AD15" s="390"/>
      <c r="AE15" s="390"/>
      <c r="AF15" s="390"/>
      <c r="AG15" s="391"/>
      <c r="AH15" s="389">
        <v>33557</v>
      </c>
      <c r="AI15" s="390"/>
      <c r="AJ15" s="390"/>
      <c r="AK15" s="390"/>
      <c r="AL15" s="392"/>
      <c r="AM15" s="482"/>
      <c r="AN15" s="387"/>
      <c r="AO15" s="387"/>
      <c r="AP15" s="387"/>
      <c r="AQ15" s="387"/>
      <c r="AR15" s="387"/>
      <c r="AS15" s="387"/>
      <c r="AT15" s="388"/>
      <c r="AU15" s="470"/>
      <c r="AV15" s="471"/>
      <c r="AW15" s="471"/>
      <c r="AX15" s="471"/>
      <c r="AY15" s="405" t="s">
        <v>125</v>
      </c>
      <c r="AZ15" s="406"/>
      <c r="BA15" s="406"/>
      <c r="BB15" s="406"/>
      <c r="BC15" s="406"/>
      <c r="BD15" s="406"/>
      <c r="BE15" s="406"/>
      <c r="BF15" s="406"/>
      <c r="BG15" s="406"/>
      <c r="BH15" s="406"/>
      <c r="BI15" s="406"/>
      <c r="BJ15" s="406"/>
      <c r="BK15" s="406"/>
      <c r="BL15" s="406"/>
      <c r="BM15" s="407"/>
      <c r="BN15" s="408">
        <v>28941596</v>
      </c>
      <c r="BO15" s="409"/>
      <c r="BP15" s="409"/>
      <c r="BQ15" s="409"/>
      <c r="BR15" s="409"/>
      <c r="BS15" s="409"/>
      <c r="BT15" s="409"/>
      <c r="BU15" s="410"/>
      <c r="BV15" s="408">
        <v>28492300</v>
      </c>
      <c r="BW15" s="409"/>
      <c r="BX15" s="409"/>
      <c r="BY15" s="409"/>
      <c r="BZ15" s="409"/>
      <c r="CA15" s="409"/>
      <c r="CB15" s="409"/>
      <c r="CC15" s="410"/>
      <c r="CD15" s="519" t="s">
        <v>126</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127</v>
      </c>
      <c r="M16" s="505"/>
      <c r="N16" s="505"/>
      <c r="O16" s="505"/>
      <c r="P16" s="505"/>
      <c r="Q16" s="506"/>
      <c r="R16" s="499" t="s">
        <v>128</v>
      </c>
      <c r="S16" s="500"/>
      <c r="T16" s="500"/>
      <c r="U16" s="500"/>
      <c r="V16" s="501"/>
      <c r="W16" s="517"/>
      <c r="X16" s="429"/>
      <c r="Y16" s="429"/>
      <c r="Z16" s="429"/>
      <c r="AA16" s="429"/>
      <c r="AB16" s="430"/>
      <c r="AC16" s="507">
        <v>31.5</v>
      </c>
      <c r="AD16" s="508"/>
      <c r="AE16" s="508"/>
      <c r="AF16" s="508"/>
      <c r="AG16" s="509"/>
      <c r="AH16" s="507">
        <v>31.5</v>
      </c>
      <c r="AI16" s="508"/>
      <c r="AJ16" s="508"/>
      <c r="AK16" s="508"/>
      <c r="AL16" s="510"/>
      <c r="AM16" s="482"/>
      <c r="AN16" s="387"/>
      <c r="AO16" s="387"/>
      <c r="AP16" s="387"/>
      <c r="AQ16" s="387"/>
      <c r="AR16" s="387"/>
      <c r="AS16" s="387"/>
      <c r="AT16" s="388"/>
      <c r="AU16" s="470"/>
      <c r="AV16" s="471"/>
      <c r="AW16" s="471"/>
      <c r="AX16" s="471"/>
      <c r="AY16" s="393" t="s">
        <v>129</v>
      </c>
      <c r="AZ16" s="394"/>
      <c r="BA16" s="394"/>
      <c r="BB16" s="394"/>
      <c r="BC16" s="394"/>
      <c r="BD16" s="394"/>
      <c r="BE16" s="394"/>
      <c r="BF16" s="394"/>
      <c r="BG16" s="394"/>
      <c r="BH16" s="394"/>
      <c r="BI16" s="394"/>
      <c r="BJ16" s="394"/>
      <c r="BK16" s="394"/>
      <c r="BL16" s="394"/>
      <c r="BM16" s="395"/>
      <c r="BN16" s="413">
        <v>30149216</v>
      </c>
      <c r="BO16" s="414"/>
      <c r="BP16" s="414"/>
      <c r="BQ16" s="414"/>
      <c r="BR16" s="414"/>
      <c r="BS16" s="414"/>
      <c r="BT16" s="414"/>
      <c r="BU16" s="415"/>
      <c r="BV16" s="413">
        <v>29565179</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130</v>
      </c>
      <c r="N17" s="497"/>
      <c r="O17" s="497"/>
      <c r="P17" s="497"/>
      <c r="Q17" s="498"/>
      <c r="R17" s="499" t="s">
        <v>131</v>
      </c>
      <c r="S17" s="500"/>
      <c r="T17" s="500"/>
      <c r="U17" s="500"/>
      <c r="V17" s="501"/>
      <c r="W17" s="502" t="s">
        <v>132</v>
      </c>
      <c r="X17" s="426"/>
      <c r="Y17" s="426"/>
      <c r="Z17" s="426"/>
      <c r="AA17" s="426"/>
      <c r="AB17" s="427"/>
      <c r="AC17" s="389">
        <v>64589</v>
      </c>
      <c r="AD17" s="390"/>
      <c r="AE17" s="390"/>
      <c r="AF17" s="390"/>
      <c r="AG17" s="391"/>
      <c r="AH17" s="389">
        <v>69273</v>
      </c>
      <c r="AI17" s="390"/>
      <c r="AJ17" s="390"/>
      <c r="AK17" s="390"/>
      <c r="AL17" s="392"/>
      <c r="AM17" s="482"/>
      <c r="AN17" s="387"/>
      <c r="AO17" s="387"/>
      <c r="AP17" s="387"/>
      <c r="AQ17" s="387"/>
      <c r="AR17" s="387"/>
      <c r="AS17" s="387"/>
      <c r="AT17" s="388"/>
      <c r="AU17" s="470"/>
      <c r="AV17" s="471"/>
      <c r="AW17" s="471"/>
      <c r="AX17" s="471"/>
      <c r="AY17" s="393" t="s">
        <v>133</v>
      </c>
      <c r="AZ17" s="394"/>
      <c r="BA17" s="394"/>
      <c r="BB17" s="394"/>
      <c r="BC17" s="394"/>
      <c r="BD17" s="394"/>
      <c r="BE17" s="394"/>
      <c r="BF17" s="394"/>
      <c r="BG17" s="394"/>
      <c r="BH17" s="394"/>
      <c r="BI17" s="394"/>
      <c r="BJ17" s="394"/>
      <c r="BK17" s="394"/>
      <c r="BL17" s="394"/>
      <c r="BM17" s="395"/>
      <c r="BN17" s="413">
        <v>37250614</v>
      </c>
      <c r="BO17" s="414"/>
      <c r="BP17" s="414"/>
      <c r="BQ17" s="414"/>
      <c r="BR17" s="414"/>
      <c r="BS17" s="414"/>
      <c r="BT17" s="414"/>
      <c r="BU17" s="415"/>
      <c r="BV17" s="413">
        <v>37021294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134</v>
      </c>
      <c r="C18" s="476"/>
      <c r="D18" s="476"/>
      <c r="E18" s="477"/>
      <c r="F18" s="477"/>
      <c r="G18" s="477"/>
      <c r="H18" s="477"/>
      <c r="I18" s="477"/>
      <c r="J18" s="477"/>
      <c r="K18" s="477"/>
      <c r="L18" s="478">
        <v>186.96</v>
      </c>
      <c r="M18" s="478"/>
      <c r="N18" s="478"/>
      <c r="O18" s="478"/>
      <c r="P18" s="478"/>
      <c r="Q18" s="478"/>
      <c r="R18" s="479"/>
      <c r="S18" s="479"/>
      <c r="T18" s="479"/>
      <c r="U18" s="479"/>
      <c r="V18" s="480"/>
      <c r="W18" s="494"/>
      <c r="X18" s="495"/>
      <c r="Y18" s="495"/>
      <c r="Z18" s="495"/>
      <c r="AA18" s="495"/>
      <c r="AB18" s="503"/>
      <c r="AC18" s="377">
        <v>65.7</v>
      </c>
      <c r="AD18" s="378"/>
      <c r="AE18" s="378"/>
      <c r="AF18" s="378"/>
      <c r="AG18" s="481"/>
      <c r="AH18" s="377">
        <v>65</v>
      </c>
      <c r="AI18" s="378"/>
      <c r="AJ18" s="378"/>
      <c r="AK18" s="378"/>
      <c r="AL18" s="379"/>
      <c r="AM18" s="482"/>
      <c r="AN18" s="387"/>
      <c r="AO18" s="387"/>
      <c r="AP18" s="387"/>
      <c r="AQ18" s="387"/>
      <c r="AR18" s="387"/>
      <c r="AS18" s="387"/>
      <c r="AT18" s="388"/>
      <c r="AU18" s="470"/>
      <c r="AV18" s="471"/>
      <c r="AW18" s="471"/>
      <c r="AX18" s="471"/>
      <c r="AY18" s="393" t="s">
        <v>135</v>
      </c>
      <c r="AZ18" s="394"/>
      <c r="BA18" s="394"/>
      <c r="BB18" s="394"/>
      <c r="BC18" s="394"/>
      <c r="BD18" s="394"/>
      <c r="BE18" s="394"/>
      <c r="BF18" s="394"/>
      <c r="BG18" s="394"/>
      <c r="BH18" s="394"/>
      <c r="BI18" s="394"/>
      <c r="BJ18" s="394"/>
      <c r="BK18" s="394"/>
      <c r="BL18" s="394"/>
      <c r="BM18" s="395"/>
      <c r="BN18" s="413">
        <v>34098171</v>
      </c>
      <c r="BO18" s="414"/>
      <c r="BP18" s="414"/>
      <c r="BQ18" s="414"/>
      <c r="BR18" s="414"/>
      <c r="BS18" s="414"/>
      <c r="BT18" s="414"/>
      <c r="BU18" s="415"/>
      <c r="BV18" s="413">
        <v>34222065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136</v>
      </c>
      <c r="C19" s="476"/>
      <c r="D19" s="476"/>
      <c r="E19" s="477"/>
      <c r="F19" s="477"/>
      <c r="G19" s="477"/>
      <c r="H19" s="477"/>
      <c r="I19" s="477"/>
      <c r="J19" s="477"/>
      <c r="K19" s="477"/>
      <c r="L19" s="483">
        <v>1046</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137</v>
      </c>
      <c r="AZ19" s="394"/>
      <c r="BA19" s="394"/>
      <c r="BB19" s="394"/>
      <c r="BC19" s="394"/>
      <c r="BD19" s="394"/>
      <c r="BE19" s="394"/>
      <c r="BF19" s="394"/>
      <c r="BG19" s="394"/>
      <c r="BH19" s="394"/>
      <c r="BI19" s="394"/>
      <c r="BJ19" s="394"/>
      <c r="BK19" s="394"/>
      <c r="BL19" s="394"/>
      <c r="BM19" s="395"/>
      <c r="BN19" s="413">
        <v>49371983</v>
      </c>
      <c r="BO19" s="414"/>
      <c r="BP19" s="414"/>
      <c r="BQ19" s="414"/>
      <c r="BR19" s="414"/>
      <c r="BS19" s="414"/>
      <c r="BT19" s="414"/>
      <c r="BU19" s="415"/>
      <c r="BV19" s="413">
        <v>48191942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138</v>
      </c>
      <c r="C20" s="476"/>
      <c r="D20" s="476"/>
      <c r="E20" s="477"/>
      <c r="F20" s="477"/>
      <c r="G20" s="477"/>
      <c r="H20" s="477"/>
      <c r="I20" s="477"/>
      <c r="J20" s="477"/>
      <c r="K20" s="477"/>
      <c r="L20" s="483">
        <v>80798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139</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140</v>
      </c>
      <c r="C22" s="443"/>
      <c r="D22" s="444"/>
      <c r="E22" s="451" t="s">
        <v>1</v>
      </c>
      <c r="F22" s="426"/>
      <c r="G22" s="426"/>
      <c r="H22" s="426"/>
      <c r="I22" s="426"/>
      <c r="J22" s="426"/>
      <c r="K22" s="427"/>
      <c r="L22" s="451" t="s">
        <v>141</v>
      </c>
      <c r="M22" s="426"/>
      <c r="N22" s="426"/>
      <c r="O22" s="426"/>
      <c r="P22" s="427"/>
      <c r="Q22" s="436" t="s">
        <v>142</v>
      </c>
      <c r="R22" s="437"/>
      <c r="S22" s="437"/>
      <c r="T22" s="437"/>
      <c r="U22" s="437"/>
      <c r="V22" s="452"/>
      <c r="W22" s="454" t="s">
        <v>143</v>
      </c>
      <c r="X22" s="443"/>
      <c r="Y22" s="444"/>
      <c r="Z22" s="451" t="s">
        <v>1</v>
      </c>
      <c r="AA22" s="426"/>
      <c r="AB22" s="426"/>
      <c r="AC22" s="426"/>
      <c r="AD22" s="426"/>
      <c r="AE22" s="426"/>
      <c r="AF22" s="426"/>
      <c r="AG22" s="427"/>
      <c r="AH22" s="425" t="s">
        <v>144</v>
      </c>
      <c r="AI22" s="426"/>
      <c r="AJ22" s="426"/>
      <c r="AK22" s="426"/>
      <c r="AL22" s="427"/>
      <c r="AM22" s="425" t="s">
        <v>145</v>
      </c>
      <c r="AN22" s="431"/>
      <c r="AO22" s="431"/>
      <c r="AP22" s="431"/>
      <c r="AQ22" s="431"/>
      <c r="AR22" s="432"/>
      <c r="AS22" s="436" t="s">
        <v>142</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146</v>
      </c>
      <c r="AZ23" s="406"/>
      <c r="BA23" s="406"/>
      <c r="BB23" s="406"/>
      <c r="BC23" s="406"/>
      <c r="BD23" s="406"/>
      <c r="BE23" s="406"/>
      <c r="BF23" s="406"/>
      <c r="BG23" s="406"/>
      <c r="BH23" s="406"/>
      <c r="BI23" s="406"/>
      <c r="BJ23" s="406"/>
      <c r="BK23" s="406"/>
      <c r="BL23" s="406"/>
      <c r="BM23" s="407"/>
      <c r="BN23" s="413">
        <v>72519327</v>
      </c>
      <c r="BO23" s="414"/>
      <c r="BP23" s="414"/>
      <c r="BQ23" s="414"/>
      <c r="BR23" s="414"/>
      <c r="BS23" s="414"/>
      <c r="BT23" s="414"/>
      <c r="BU23" s="415"/>
      <c r="BV23" s="413">
        <v>73005798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147</v>
      </c>
      <c r="F24" s="387"/>
      <c r="G24" s="387"/>
      <c r="H24" s="387"/>
      <c r="I24" s="387"/>
      <c r="J24" s="387"/>
      <c r="K24" s="388"/>
      <c r="L24" s="389">
        <v>1</v>
      </c>
      <c r="M24" s="390"/>
      <c r="N24" s="390"/>
      <c r="O24" s="390"/>
      <c r="P24" s="391"/>
      <c r="Q24" s="389">
        <v>10050</v>
      </c>
      <c r="R24" s="390"/>
      <c r="S24" s="390"/>
      <c r="T24" s="390"/>
      <c r="U24" s="390"/>
      <c r="V24" s="391"/>
      <c r="W24" s="455"/>
      <c r="X24" s="446"/>
      <c r="Y24" s="447"/>
      <c r="Z24" s="386" t="s">
        <v>148</v>
      </c>
      <c r="AA24" s="387"/>
      <c r="AB24" s="387"/>
      <c r="AC24" s="387"/>
      <c r="AD24" s="387"/>
      <c r="AE24" s="387"/>
      <c r="AF24" s="387"/>
      <c r="AG24" s="388"/>
      <c r="AH24" s="389">
        <v>995</v>
      </c>
      <c r="AI24" s="390"/>
      <c r="AJ24" s="390"/>
      <c r="AK24" s="390"/>
      <c r="AL24" s="391"/>
      <c r="AM24" s="389">
        <v>3136240</v>
      </c>
      <c r="AN24" s="390"/>
      <c r="AO24" s="390"/>
      <c r="AP24" s="390"/>
      <c r="AQ24" s="390"/>
      <c r="AR24" s="391"/>
      <c r="AS24" s="389">
        <v>3152</v>
      </c>
      <c r="AT24" s="390"/>
      <c r="AU24" s="390"/>
      <c r="AV24" s="390"/>
      <c r="AW24" s="390"/>
      <c r="AX24" s="392"/>
      <c r="AY24" s="380" t="s">
        <v>149</v>
      </c>
      <c r="AZ24" s="381"/>
      <c r="BA24" s="381"/>
      <c r="BB24" s="381"/>
      <c r="BC24" s="381"/>
      <c r="BD24" s="381"/>
      <c r="BE24" s="381"/>
      <c r="BF24" s="381"/>
      <c r="BG24" s="381"/>
      <c r="BH24" s="381"/>
      <c r="BI24" s="381"/>
      <c r="BJ24" s="381"/>
      <c r="BK24" s="381"/>
      <c r="BL24" s="381"/>
      <c r="BM24" s="382"/>
      <c r="BN24" s="413">
        <v>49056538</v>
      </c>
      <c r="BO24" s="414"/>
      <c r="BP24" s="414"/>
      <c r="BQ24" s="414"/>
      <c r="BR24" s="414"/>
      <c r="BS24" s="414"/>
      <c r="BT24" s="414"/>
      <c r="BU24" s="415"/>
      <c r="BV24" s="413">
        <v>49427932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150</v>
      </c>
      <c r="F25" s="387"/>
      <c r="G25" s="387"/>
      <c r="H25" s="387"/>
      <c r="I25" s="387"/>
      <c r="J25" s="387"/>
      <c r="K25" s="388"/>
      <c r="L25" s="389">
        <v>2</v>
      </c>
      <c r="M25" s="390"/>
      <c r="N25" s="390"/>
      <c r="O25" s="390"/>
      <c r="P25" s="391"/>
      <c r="Q25" s="389">
        <v>8000</v>
      </c>
      <c r="R25" s="390"/>
      <c r="S25" s="390"/>
      <c r="T25" s="390"/>
      <c r="U25" s="390"/>
      <c r="V25" s="391"/>
      <c r="W25" s="455"/>
      <c r="X25" s="446"/>
      <c r="Y25" s="447"/>
      <c r="Z25" s="386" t="s">
        <v>151</v>
      </c>
      <c r="AA25" s="387"/>
      <c r="AB25" s="387"/>
      <c r="AC25" s="387"/>
      <c r="AD25" s="387"/>
      <c r="AE25" s="387"/>
      <c r="AF25" s="387"/>
      <c r="AG25" s="388"/>
      <c r="AH25" s="389" t="s">
        <v>152</v>
      </c>
      <c r="AI25" s="390"/>
      <c r="AJ25" s="390"/>
      <c r="AK25" s="390"/>
      <c r="AL25" s="391"/>
      <c r="AM25" s="389" t="s">
        <v>152</v>
      </c>
      <c r="AN25" s="390"/>
      <c r="AO25" s="390"/>
      <c r="AP25" s="390"/>
      <c r="AQ25" s="390"/>
      <c r="AR25" s="391"/>
      <c r="AS25" s="389" t="s">
        <v>152</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9360688</v>
      </c>
      <c r="BO25" s="409"/>
      <c r="BP25" s="409"/>
      <c r="BQ25" s="409"/>
      <c r="BR25" s="409"/>
      <c r="BS25" s="409"/>
      <c r="BT25" s="409"/>
      <c r="BU25" s="410"/>
      <c r="BV25" s="408">
        <v>10841159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154</v>
      </c>
      <c r="F26" s="387"/>
      <c r="G26" s="387"/>
      <c r="H26" s="387"/>
      <c r="I26" s="387"/>
      <c r="J26" s="387"/>
      <c r="K26" s="388"/>
      <c r="L26" s="389">
        <v>1</v>
      </c>
      <c r="M26" s="390"/>
      <c r="N26" s="390"/>
      <c r="O26" s="390"/>
      <c r="P26" s="391"/>
      <c r="Q26" s="389">
        <v>7250</v>
      </c>
      <c r="R26" s="390"/>
      <c r="S26" s="390"/>
      <c r="T26" s="390"/>
      <c r="U26" s="390"/>
      <c r="V26" s="391"/>
      <c r="W26" s="455"/>
      <c r="X26" s="446"/>
      <c r="Y26" s="447"/>
      <c r="Z26" s="386" t="s">
        <v>155</v>
      </c>
      <c r="AA26" s="468"/>
      <c r="AB26" s="468"/>
      <c r="AC26" s="468"/>
      <c r="AD26" s="468"/>
      <c r="AE26" s="468"/>
      <c r="AF26" s="468"/>
      <c r="AG26" s="469"/>
      <c r="AH26" s="389">
        <v>110</v>
      </c>
      <c r="AI26" s="390"/>
      <c r="AJ26" s="390"/>
      <c r="AK26" s="390"/>
      <c r="AL26" s="391"/>
      <c r="AM26" s="389">
        <v>378620</v>
      </c>
      <c r="AN26" s="390"/>
      <c r="AO26" s="390"/>
      <c r="AP26" s="390"/>
      <c r="AQ26" s="390"/>
      <c r="AR26" s="391"/>
      <c r="AS26" s="389">
        <v>3442</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152</v>
      </c>
      <c r="BO26" s="414"/>
      <c r="BP26" s="414"/>
      <c r="BQ26" s="414"/>
      <c r="BR26" s="414"/>
      <c r="BS26" s="414"/>
      <c r="BT26" s="414"/>
      <c r="BU26" s="415"/>
      <c r="BV26" s="413" t="s">
        <v>152</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157</v>
      </c>
      <c r="F27" s="387"/>
      <c r="G27" s="387"/>
      <c r="H27" s="387"/>
      <c r="I27" s="387"/>
      <c r="J27" s="387"/>
      <c r="K27" s="388"/>
      <c r="L27" s="389">
        <v>1</v>
      </c>
      <c r="M27" s="390"/>
      <c r="N27" s="390"/>
      <c r="O27" s="390"/>
      <c r="P27" s="391"/>
      <c r="Q27" s="389">
        <v>6000</v>
      </c>
      <c r="R27" s="390"/>
      <c r="S27" s="390"/>
      <c r="T27" s="390"/>
      <c r="U27" s="390"/>
      <c r="V27" s="391"/>
      <c r="W27" s="455"/>
      <c r="X27" s="446"/>
      <c r="Y27" s="447"/>
      <c r="Z27" s="386" t="s">
        <v>158</v>
      </c>
      <c r="AA27" s="387"/>
      <c r="AB27" s="387"/>
      <c r="AC27" s="387"/>
      <c r="AD27" s="387"/>
      <c r="AE27" s="387"/>
      <c r="AF27" s="387"/>
      <c r="AG27" s="388"/>
      <c r="AH27" s="389">
        <v>76</v>
      </c>
      <c r="AI27" s="390"/>
      <c r="AJ27" s="390"/>
      <c r="AK27" s="390"/>
      <c r="AL27" s="391"/>
      <c r="AM27" s="389">
        <v>291176</v>
      </c>
      <c r="AN27" s="390"/>
      <c r="AO27" s="390"/>
      <c r="AP27" s="390"/>
      <c r="AQ27" s="390"/>
      <c r="AR27" s="391"/>
      <c r="AS27" s="389">
        <v>3831</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v>1379491</v>
      </c>
      <c r="BO27" s="417"/>
      <c r="BP27" s="417"/>
      <c r="BQ27" s="417"/>
      <c r="BR27" s="417"/>
      <c r="BS27" s="417"/>
      <c r="BT27" s="417"/>
      <c r="BU27" s="418"/>
      <c r="BV27" s="416">
        <v>1378951</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160</v>
      </c>
      <c r="F28" s="387"/>
      <c r="G28" s="387"/>
      <c r="H28" s="387"/>
      <c r="I28" s="387"/>
      <c r="J28" s="387"/>
      <c r="K28" s="388"/>
      <c r="L28" s="389">
        <v>1</v>
      </c>
      <c r="M28" s="390"/>
      <c r="N28" s="390"/>
      <c r="O28" s="390"/>
      <c r="P28" s="391"/>
      <c r="Q28" s="389">
        <v>5370</v>
      </c>
      <c r="R28" s="390"/>
      <c r="S28" s="390"/>
      <c r="T28" s="390"/>
      <c r="U28" s="390"/>
      <c r="V28" s="391"/>
      <c r="W28" s="455"/>
      <c r="X28" s="446"/>
      <c r="Y28" s="447"/>
      <c r="Z28" s="386" t="s">
        <v>161</v>
      </c>
      <c r="AA28" s="387"/>
      <c r="AB28" s="387"/>
      <c r="AC28" s="387"/>
      <c r="AD28" s="387"/>
      <c r="AE28" s="387"/>
      <c r="AF28" s="387"/>
      <c r="AG28" s="388"/>
      <c r="AH28" s="389" t="s">
        <v>152</v>
      </c>
      <c r="AI28" s="390"/>
      <c r="AJ28" s="390"/>
      <c r="AK28" s="390"/>
      <c r="AL28" s="391"/>
      <c r="AM28" s="389" t="s">
        <v>152</v>
      </c>
      <c r="AN28" s="390"/>
      <c r="AO28" s="390"/>
      <c r="AP28" s="390"/>
      <c r="AQ28" s="390"/>
      <c r="AR28" s="391"/>
      <c r="AS28" s="389" t="s">
        <v>152</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4110190</v>
      </c>
      <c r="BO28" s="409"/>
      <c r="BP28" s="409"/>
      <c r="BQ28" s="409"/>
      <c r="BR28" s="409"/>
      <c r="BS28" s="409"/>
      <c r="BT28" s="409"/>
      <c r="BU28" s="410"/>
      <c r="BV28" s="408">
        <v>2817653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164</v>
      </c>
      <c r="F29" s="387"/>
      <c r="G29" s="387"/>
      <c r="H29" s="387"/>
      <c r="I29" s="387"/>
      <c r="J29" s="387"/>
      <c r="K29" s="388"/>
      <c r="L29" s="389">
        <v>26</v>
      </c>
      <c r="M29" s="390"/>
      <c r="N29" s="390"/>
      <c r="O29" s="390"/>
      <c r="P29" s="391"/>
      <c r="Q29" s="389">
        <v>4930</v>
      </c>
      <c r="R29" s="390"/>
      <c r="S29" s="390"/>
      <c r="T29" s="390"/>
      <c r="U29" s="390"/>
      <c r="V29" s="391"/>
      <c r="W29" s="456"/>
      <c r="X29" s="457"/>
      <c r="Y29" s="458"/>
      <c r="Z29" s="386" t="s">
        <v>165</v>
      </c>
      <c r="AA29" s="387"/>
      <c r="AB29" s="387"/>
      <c r="AC29" s="387"/>
      <c r="AD29" s="387"/>
      <c r="AE29" s="387"/>
      <c r="AF29" s="387"/>
      <c r="AG29" s="388"/>
      <c r="AH29" s="389">
        <v>1071</v>
      </c>
      <c r="AI29" s="390"/>
      <c r="AJ29" s="390"/>
      <c r="AK29" s="390"/>
      <c r="AL29" s="391"/>
      <c r="AM29" s="389">
        <v>3427416</v>
      </c>
      <c r="AN29" s="390"/>
      <c r="AO29" s="390"/>
      <c r="AP29" s="390"/>
      <c r="AQ29" s="390"/>
      <c r="AR29" s="391"/>
      <c r="AS29" s="389">
        <v>3200</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70321</v>
      </c>
      <c r="BO29" s="414"/>
      <c r="BP29" s="414"/>
      <c r="BQ29" s="414"/>
      <c r="BR29" s="414"/>
      <c r="BS29" s="414"/>
      <c r="BT29" s="414"/>
      <c r="BU29" s="415"/>
      <c r="BV29" s="413">
        <v>70021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102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12763431</v>
      </c>
      <c r="BO30" s="417"/>
      <c r="BP30" s="417"/>
      <c r="BQ30" s="417"/>
      <c r="BR30" s="417"/>
      <c r="BS30" s="417"/>
      <c r="BT30" s="417"/>
      <c r="BU30" s="418"/>
      <c r="BV30" s="416">
        <v>13387018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病院事業会計</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IF('各会計、関係団体の財政状況及び健全化判断比率'!B34="","",'各会計、関係団体の財政状況及び健全化判断比率'!B34)</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伊豆市沼津市衛生施設組合</v>
      </c>
      <c r="BZ34" s="372"/>
      <c r="CA34" s="372"/>
      <c r="CB34" s="372"/>
      <c r="CC34" s="372"/>
      <c r="CD34" s="372"/>
      <c r="CE34" s="372"/>
      <c r="CF34" s="372"/>
      <c r="CG34" s="372"/>
      <c r="CH34" s="372"/>
      <c r="CI34" s="372"/>
      <c r="CJ34" s="372"/>
      <c r="CK34" s="372"/>
      <c r="CL34" s="372"/>
      <c r="CM34" s="372"/>
      <c r="CN34" s="165"/>
      <c r="CO34" s="373">
        <f>IF(CQ34="","",MAX(C34:D43,U34:V43,AM34:AN43,BE34:BF43,BW34:BX43)+1)</f>
        <v>15</v>
      </c>
      <c r="CP34" s="373"/>
      <c r="CQ34" s="372" t="str">
        <f>IF('各会計、関係団体の財政状況及び健全化判断比率'!BS7="","",'各会計、関係団体の財政状況及び健全化判断比率'!BS7)</f>
        <v>沼津市振興公社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土地取得事業特別会計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f t="shared" ref="AM35:AM43" si="0">IF(AO35="","",AM34+1)</f>
        <v>7</v>
      </c>
      <c r="AN35" s="373"/>
      <c r="AO35" s="372" t="str">
        <f>IF('各会計、関係団体の財政状況及び健全化判断比率'!B32="","",'各会計、関係団体の財政状況及び健全化判断比率'!B32)</f>
        <v>水道事業会計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駿豆学園管理組合</v>
      </c>
      <c r="BZ35" s="372"/>
      <c r="CA35" s="372"/>
      <c r="CB35" s="372"/>
      <c r="CC35" s="372"/>
      <c r="CD35" s="372"/>
      <c r="CE35" s="372"/>
      <c r="CF35" s="372"/>
      <c r="CG35" s="372"/>
      <c r="CH35" s="372"/>
      <c r="CI35" s="372"/>
      <c r="CJ35" s="372"/>
      <c r="CK35" s="372"/>
      <c r="CL35" s="372"/>
      <c r="CM35" s="372"/>
      <c r="CN35" s="165"/>
      <c r="CO35" s="373">
        <f t="shared" ref="CO35:CO43" si="3">IF(CQ35="","",CO34+1)</f>
        <v>16</v>
      </c>
      <c r="CP35" s="373"/>
      <c r="CQ35" s="372" t="str">
        <f>IF('各会計、関係団体の財政状況及び健全化判断比率'!BS8="","",'各会計、関係団体の財政状況及び健全化判断比率'!BS8)</f>
        <v>沼津市土地開発公社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65"/>
      <c r="AM36" s="373">
        <f t="shared" si="0"/>
        <v>8</v>
      </c>
      <c r="AN36" s="373"/>
      <c r="AO36" s="372" t="str">
        <f>IF('各会計、関係団体の財政状況及び健全化判断比率'!B33="","",'各会計、関係団体の財政状況及び健全化判断比率'!B33)</f>
        <v>下水道事業会計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静岡県後期高齢者医療広域連合</v>
      </c>
      <c r="BZ36" s="372"/>
      <c r="CA36" s="372"/>
      <c r="CB36" s="372"/>
      <c r="CC36" s="372"/>
      <c r="CD36" s="372"/>
      <c r="CE36" s="372"/>
      <c r="CF36" s="372"/>
      <c r="CG36" s="372"/>
      <c r="CH36" s="372"/>
      <c r="CI36" s="372"/>
      <c r="CJ36" s="372"/>
      <c r="CK36" s="372"/>
      <c r="CL36" s="372"/>
      <c r="CM36" s="372"/>
      <c r="CN36" s="165"/>
      <c r="CO36" s="373">
        <f t="shared" si="3"/>
        <v>17</v>
      </c>
      <c r="CP36" s="373"/>
      <c r="CQ36" s="372" t="str">
        <f>IF('各会計、関係団体の財政状況及び健全化判断比率'!BS9="","",'各会計、関係団体の財政状況及び健全化判断比率'!BS9)</f>
        <v>沼津まちづくり公社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静岡地方税滞納整理機構</v>
      </c>
      <c r="BZ37" s="372"/>
      <c r="CA37" s="372"/>
      <c r="CB37" s="372"/>
      <c r="CC37" s="372"/>
      <c r="CD37" s="372"/>
      <c r="CE37" s="372"/>
      <c r="CF37" s="372"/>
      <c r="CG37" s="372"/>
      <c r="CH37" s="372"/>
      <c r="CI37" s="372"/>
      <c r="CJ37" s="372"/>
      <c r="CK37" s="372"/>
      <c r="CL37" s="372"/>
      <c r="CM37" s="372"/>
      <c r="CN37" s="165"/>
      <c r="CO37" s="373">
        <f t="shared" si="3"/>
        <v>18</v>
      </c>
      <c r="CP37" s="373"/>
      <c r="CQ37" s="372" t="str">
        <f>IF('各会計、関係団体の財政状況及び健全化判断比率'!BS10="","",'各会計、関係団体の財政状況及び健全化判断比率'!BS10)</f>
        <v>静岡県学校給食会</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静岡県後期高齢者医療広域連合（事業会計分）</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203</v>
      </c>
      <c r="C5" s="706"/>
      <c r="D5" s="706"/>
      <c r="E5" s="706"/>
      <c r="F5" s="706"/>
      <c r="G5" s="706"/>
      <c r="H5" s="706"/>
      <c r="I5" s="706"/>
      <c r="J5" s="706"/>
      <c r="K5" s="706"/>
      <c r="L5" s="706"/>
      <c r="M5" s="706"/>
      <c r="N5" s="706"/>
      <c r="O5" s="706"/>
      <c r="P5" s="706"/>
      <c r="Q5" s="707"/>
      <c r="R5" s="668">
        <v>35444609</v>
      </c>
      <c r="S5" s="669"/>
      <c r="T5" s="669"/>
      <c r="U5" s="669"/>
      <c r="V5" s="669"/>
      <c r="W5" s="669"/>
      <c r="X5" s="669"/>
      <c r="Y5" s="716"/>
      <c r="Z5" s="729">
        <v>47.9</v>
      </c>
      <c r="AA5" s="729"/>
      <c r="AB5" s="729"/>
      <c r="AC5" s="729"/>
      <c r="AD5" s="730">
        <v>32514091</v>
      </c>
      <c r="AE5" s="730"/>
      <c r="AF5" s="730"/>
      <c r="AG5" s="730"/>
      <c r="AH5" s="730"/>
      <c r="AI5" s="730"/>
      <c r="AJ5" s="730"/>
      <c r="AK5" s="730"/>
      <c r="AL5" s="717">
        <v>81.099999999999994</v>
      </c>
      <c r="AM5" s="686"/>
      <c r="AN5" s="686"/>
      <c r="AO5" s="718"/>
      <c r="AP5" s="705" t="s">
        <v>204</v>
      </c>
      <c r="AQ5" s="706"/>
      <c r="AR5" s="706"/>
      <c r="AS5" s="706"/>
      <c r="AT5" s="706"/>
      <c r="AU5" s="706"/>
      <c r="AV5" s="706"/>
      <c r="AW5" s="706"/>
      <c r="AX5" s="706"/>
      <c r="AY5" s="706"/>
      <c r="AZ5" s="706"/>
      <c r="BA5" s="706"/>
      <c r="BB5" s="706"/>
      <c r="BC5" s="706"/>
      <c r="BD5" s="706"/>
      <c r="BE5" s="706"/>
      <c r="BF5" s="707"/>
      <c r="BG5" s="618">
        <v>32495142</v>
      </c>
      <c r="BH5" s="619"/>
      <c r="BI5" s="619"/>
      <c r="BJ5" s="619"/>
      <c r="BK5" s="619"/>
      <c r="BL5" s="619"/>
      <c r="BM5" s="619"/>
      <c r="BN5" s="620"/>
      <c r="BO5" s="671">
        <v>91.7</v>
      </c>
      <c r="BP5" s="671"/>
      <c r="BQ5" s="671"/>
      <c r="BR5" s="671"/>
      <c r="BS5" s="672" t="s">
        <v>205</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197</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x14ac:dyDescent="0.15">
      <c r="B6" s="615" t="s">
        <v>209</v>
      </c>
      <c r="C6" s="616"/>
      <c r="D6" s="616"/>
      <c r="E6" s="616"/>
      <c r="F6" s="616"/>
      <c r="G6" s="616"/>
      <c r="H6" s="616"/>
      <c r="I6" s="616"/>
      <c r="J6" s="616"/>
      <c r="K6" s="616"/>
      <c r="L6" s="616"/>
      <c r="M6" s="616"/>
      <c r="N6" s="616"/>
      <c r="O6" s="616"/>
      <c r="P6" s="616"/>
      <c r="Q6" s="617"/>
      <c r="R6" s="618">
        <v>475586</v>
      </c>
      <c r="S6" s="619"/>
      <c r="T6" s="619"/>
      <c r="U6" s="619"/>
      <c r="V6" s="619"/>
      <c r="W6" s="619"/>
      <c r="X6" s="619"/>
      <c r="Y6" s="620"/>
      <c r="Z6" s="671">
        <v>0.6</v>
      </c>
      <c r="AA6" s="671"/>
      <c r="AB6" s="671"/>
      <c r="AC6" s="671"/>
      <c r="AD6" s="672">
        <v>475586</v>
      </c>
      <c r="AE6" s="672"/>
      <c r="AF6" s="672"/>
      <c r="AG6" s="672"/>
      <c r="AH6" s="672"/>
      <c r="AI6" s="672"/>
      <c r="AJ6" s="672"/>
      <c r="AK6" s="672"/>
      <c r="AL6" s="641">
        <v>1.2</v>
      </c>
      <c r="AM6" s="673"/>
      <c r="AN6" s="673"/>
      <c r="AO6" s="674"/>
      <c r="AP6" s="615" t="s">
        <v>210</v>
      </c>
      <c r="AQ6" s="616"/>
      <c r="AR6" s="616"/>
      <c r="AS6" s="616"/>
      <c r="AT6" s="616"/>
      <c r="AU6" s="616"/>
      <c r="AV6" s="616"/>
      <c r="AW6" s="616"/>
      <c r="AX6" s="616"/>
      <c r="AY6" s="616"/>
      <c r="AZ6" s="616"/>
      <c r="BA6" s="616"/>
      <c r="BB6" s="616"/>
      <c r="BC6" s="616"/>
      <c r="BD6" s="616"/>
      <c r="BE6" s="616"/>
      <c r="BF6" s="617"/>
      <c r="BG6" s="618">
        <v>32495142</v>
      </c>
      <c r="BH6" s="619"/>
      <c r="BI6" s="619"/>
      <c r="BJ6" s="619"/>
      <c r="BK6" s="619"/>
      <c r="BL6" s="619"/>
      <c r="BM6" s="619"/>
      <c r="BN6" s="620"/>
      <c r="BO6" s="671">
        <v>91.7</v>
      </c>
      <c r="BP6" s="671"/>
      <c r="BQ6" s="671"/>
      <c r="BR6" s="671"/>
      <c r="BS6" s="672" t="s">
        <v>205</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495952</v>
      </c>
      <c r="CS6" s="619"/>
      <c r="CT6" s="619"/>
      <c r="CU6" s="619"/>
      <c r="CV6" s="619"/>
      <c r="CW6" s="619"/>
      <c r="CX6" s="619"/>
      <c r="CY6" s="620"/>
      <c r="CZ6" s="671">
        <v>0.7</v>
      </c>
      <c r="DA6" s="671"/>
      <c r="DB6" s="671"/>
      <c r="DC6" s="671"/>
      <c r="DD6" s="624" t="s">
        <v>205</v>
      </c>
      <c r="DE6" s="619"/>
      <c r="DF6" s="619"/>
      <c r="DG6" s="619"/>
      <c r="DH6" s="619"/>
      <c r="DI6" s="619"/>
      <c r="DJ6" s="619"/>
      <c r="DK6" s="619"/>
      <c r="DL6" s="619"/>
      <c r="DM6" s="619"/>
      <c r="DN6" s="619"/>
      <c r="DO6" s="619"/>
      <c r="DP6" s="620"/>
      <c r="DQ6" s="624">
        <v>495952</v>
      </c>
      <c r="DR6" s="619"/>
      <c r="DS6" s="619"/>
      <c r="DT6" s="619"/>
      <c r="DU6" s="619"/>
      <c r="DV6" s="619"/>
      <c r="DW6" s="619"/>
      <c r="DX6" s="619"/>
      <c r="DY6" s="619"/>
      <c r="DZ6" s="619"/>
      <c r="EA6" s="619"/>
      <c r="EB6" s="619"/>
      <c r="EC6" s="654"/>
    </row>
    <row r="7" spans="2:143" ht="11.25" customHeight="1" x14ac:dyDescent="0.15">
      <c r="B7" s="615" t="s">
        <v>212</v>
      </c>
      <c r="C7" s="616"/>
      <c r="D7" s="616"/>
      <c r="E7" s="616"/>
      <c r="F7" s="616"/>
      <c r="G7" s="616"/>
      <c r="H7" s="616"/>
      <c r="I7" s="616"/>
      <c r="J7" s="616"/>
      <c r="K7" s="616"/>
      <c r="L7" s="616"/>
      <c r="M7" s="616"/>
      <c r="N7" s="616"/>
      <c r="O7" s="616"/>
      <c r="P7" s="616"/>
      <c r="Q7" s="617"/>
      <c r="R7" s="618">
        <v>62758</v>
      </c>
      <c r="S7" s="619"/>
      <c r="T7" s="619"/>
      <c r="U7" s="619"/>
      <c r="V7" s="619"/>
      <c r="W7" s="619"/>
      <c r="X7" s="619"/>
      <c r="Y7" s="620"/>
      <c r="Z7" s="671">
        <v>0.1</v>
      </c>
      <c r="AA7" s="671"/>
      <c r="AB7" s="671"/>
      <c r="AC7" s="671"/>
      <c r="AD7" s="672">
        <v>62758</v>
      </c>
      <c r="AE7" s="672"/>
      <c r="AF7" s="672"/>
      <c r="AG7" s="672"/>
      <c r="AH7" s="672"/>
      <c r="AI7" s="672"/>
      <c r="AJ7" s="672"/>
      <c r="AK7" s="672"/>
      <c r="AL7" s="641">
        <v>0.2</v>
      </c>
      <c r="AM7" s="673"/>
      <c r="AN7" s="673"/>
      <c r="AO7" s="674"/>
      <c r="AP7" s="615" t="s">
        <v>213</v>
      </c>
      <c r="AQ7" s="616"/>
      <c r="AR7" s="616"/>
      <c r="AS7" s="616"/>
      <c r="AT7" s="616"/>
      <c r="AU7" s="616"/>
      <c r="AV7" s="616"/>
      <c r="AW7" s="616"/>
      <c r="AX7" s="616"/>
      <c r="AY7" s="616"/>
      <c r="AZ7" s="616"/>
      <c r="BA7" s="616"/>
      <c r="BB7" s="616"/>
      <c r="BC7" s="616"/>
      <c r="BD7" s="616"/>
      <c r="BE7" s="616"/>
      <c r="BF7" s="617"/>
      <c r="BG7" s="618">
        <v>14828905</v>
      </c>
      <c r="BH7" s="619"/>
      <c r="BI7" s="619"/>
      <c r="BJ7" s="619"/>
      <c r="BK7" s="619"/>
      <c r="BL7" s="619"/>
      <c r="BM7" s="619"/>
      <c r="BN7" s="620"/>
      <c r="BO7" s="671">
        <v>41.8</v>
      </c>
      <c r="BP7" s="671"/>
      <c r="BQ7" s="671"/>
      <c r="BR7" s="671"/>
      <c r="BS7" s="672" t="s">
        <v>205</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7852729</v>
      </c>
      <c r="CS7" s="619"/>
      <c r="CT7" s="619"/>
      <c r="CU7" s="619"/>
      <c r="CV7" s="619"/>
      <c r="CW7" s="619"/>
      <c r="CX7" s="619"/>
      <c r="CY7" s="620"/>
      <c r="CZ7" s="671">
        <v>11.1</v>
      </c>
      <c r="DA7" s="671"/>
      <c r="DB7" s="671"/>
      <c r="DC7" s="671"/>
      <c r="DD7" s="624">
        <v>174570</v>
      </c>
      <c r="DE7" s="619"/>
      <c r="DF7" s="619"/>
      <c r="DG7" s="619"/>
      <c r="DH7" s="619"/>
      <c r="DI7" s="619"/>
      <c r="DJ7" s="619"/>
      <c r="DK7" s="619"/>
      <c r="DL7" s="619"/>
      <c r="DM7" s="619"/>
      <c r="DN7" s="619"/>
      <c r="DO7" s="619"/>
      <c r="DP7" s="620"/>
      <c r="DQ7" s="624">
        <v>6308466</v>
      </c>
      <c r="DR7" s="619"/>
      <c r="DS7" s="619"/>
      <c r="DT7" s="619"/>
      <c r="DU7" s="619"/>
      <c r="DV7" s="619"/>
      <c r="DW7" s="619"/>
      <c r="DX7" s="619"/>
      <c r="DY7" s="619"/>
      <c r="DZ7" s="619"/>
      <c r="EA7" s="619"/>
      <c r="EB7" s="619"/>
      <c r="EC7" s="654"/>
    </row>
    <row r="8" spans="2:143" ht="11.25" customHeight="1" x14ac:dyDescent="0.15">
      <c r="B8" s="615" t="s">
        <v>215</v>
      </c>
      <c r="C8" s="616"/>
      <c r="D8" s="616"/>
      <c r="E8" s="616"/>
      <c r="F8" s="616"/>
      <c r="G8" s="616"/>
      <c r="H8" s="616"/>
      <c r="I8" s="616"/>
      <c r="J8" s="616"/>
      <c r="K8" s="616"/>
      <c r="L8" s="616"/>
      <c r="M8" s="616"/>
      <c r="N8" s="616"/>
      <c r="O8" s="616"/>
      <c r="P8" s="616"/>
      <c r="Q8" s="617"/>
      <c r="R8" s="618">
        <v>175642</v>
      </c>
      <c r="S8" s="619"/>
      <c r="T8" s="619"/>
      <c r="U8" s="619"/>
      <c r="V8" s="619"/>
      <c r="W8" s="619"/>
      <c r="X8" s="619"/>
      <c r="Y8" s="620"/>
      <c r="Z8" s="671">
        <v>0.2</v>
      </c>
      <c r="AA8" s="671"/>
      <c r="AB8" s="671"/>
      <c r="AC8" s="671"/>
      <c r="AD8" s="672">
        <v>175642</v>
      </c>
      <c r="AE8" s="672"/>
      <c r="AF8" s="672"/>
      <c r="AG8" s="672"/>
      <c r="AH8" s="672"/>
      <c r="AI8" s="672"/>
      <c r="AJ8" s="672"/>
      <c r="AK8" s="672"/>
      <c r="AL8" s="641">
        <v>0.4</v>
      </c>
      <c r="AM8" s="673"/>
      <c r="AN8" s="673"/>
      <c r="AO8" s="674"/>
      <c r="AP8" s="615" t="s">
        <v>216</v>
      </c>
      <c r="AQ8" s="616"/>
      <c r="AR8" s="616"/>
      <c r="AS8" s="616"/>
      <c r="AT8" s="616"/>
      <c r="AU8" s="616"/>
      <c r="AV8" s="616"/>
      <c r="AW8" s="616"/>
      <c r="AX8" s="616"/>
      <c r="AY8" s="616"/>
      <c r="AZ8" s="616"/>
      <c r="BA8" s="616"/>
      <c r="BB8" s="616"/>
      <c r="BC8" s="616"/>
      <c r="BD8" s="616"/>
      <c r="BE8" s="616"/>
      <c r="BF8" s="617"/>
      <c r="BG8" s="618">
        <v>352712</v>
      </c>
      <c r="BH8" s="619"/>
      <c r="BI8" s="619"/>
      <c r="BJ8" s="619"/>
      <c r="BK8" s="619"/>
      <c r="BL8" s="619"/>
      <c r="BM8" s="619"/>
      <c r="BN8" s="620"/>
      <c r="BO8" s="671">
        <v>1</v>
      </c>
      <c r="BP8" s="671"/>
      <c r="BQ8" s="671"/>
      <c r="BR8" s="671"/>
      <c r="BS8" s="624" t="s">
        <v>108</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24226732</v>
      </c>
      <c r="CS8" s="619"/>
      <c r="CT8" s="619"/>
      <c r="CU8" s="619"/>
      <c r="CV8" s="619"/>
      <c r="CW8" s="619"/>
      <c r="CX8" s="619"/>
      <c r="CY8" s="620"/>
      <c r="CZ8" s="671">
        <v>34.299999999999997</v>
      </c>
      <c r="DA8" s="671"/>
      <c r="DB8" s="671"/>
      <c r="DC8" s="671"/>
      <c r="DD8" s="624">
        <v>265588</v>
      </c>
      <c r="DE8" s="619"/>
      <c r="DF8" s="619"/>
      <c r="DG8" s="619"/>
      <c r="DH8" s="619"/>
      <c r="DI8" s="619"/>
      <c r="DJ8" s="619"/>
      <c r="DK8" s="619"/>
      <c r="DL8" s="619"/>
      <c r="DM8" s="619"/>
      <c r="DN8" s="619"/>
      <c r="DO8" s="619"/>
      <c r="DP8" s="620"/>
      <c r="DQ8" s="624">
        <v>10929937</v>
      </c>
      <c r="DR8" s="619"/>
      <c r="DS8" s="619"/>
      <c r="DT8" s="619"/>
      <c r="DU8" s="619"/>
      <c r="DV8" s="619"/>
      <c r="DW8" s="619"/>
      <c r="DX8" s="619"/>
      <c r="DY8" s="619"/>
      <c r="DZ8" s="619"/>
      <c r="EA8" s="619"/>
      <c r="EB8" s="619"/>
      <c r="EC8" s="654"/>
    </row>
    <row r="9" spans="2:143" ht="11.25" customHeight="1" x14ac:dyDescent="0.15">
      <c r="B9" s="615" t="s">
        <v>218</v>
      </c>
      <c r="C9" s="616"/>
      <c r="D9" s="616"/>
      <c r="E9" s="616"/>
      <c r="F9" s="616"/>
      <c r="G9" s="616"/>
      <c r="H9" s="616"/>
      <c r="I9" s="616"/>
      <c r="J9" s="616"/>
      <c r="K9" s="616"/>
      <c r="L9" s="616"/>
      <c r="M9" s="616"/>
      <c r="N9" s="616"/>
      <c r="O9" s="616"/>
      <c r="P9" s="616"/>
      <c r="Q9" s="617"/>
      <c r="R9" s="618">
        <v>185954</v>
      </c>
      <c r="S9" s="619"/>
      <c r="T9" s="619"/>
      <c r="U9" s="619"/>
      <c r="V9" s="619"/>
      <c r="W9" s="619"/>
      <c r="X9" s="619"/>
      <c r="Y9" s="620"/>
      <c r="Z9" s="671">
        <v>0.3</v>
      </c>
      <c r="AA9" s="671"/>
      <c r="AB9" s="671"/>
      <c r="AC9" s="671"/>
      <c r="AD9" s="672">
        <v>185954</v>
      </c>
      <c r="AE9" s="672"/>
      <c r="AF9" s="672"/>
      <c r="AG9" s="672"/>
      <c r="AH9" s="672"/>
      <c r="AI9" s="672"/>
      <c r="AJ9" s="672"/>
      <c r="AK9" s="672"/>
      <c r="AL9" s="641">
        <v>0.5</v>
      </c>
      <c r="AM9" s="673"/>
      <c r="AN9" s="673"/>
      <c r="AO9" s="674"/>
      <c r="AP9" s="615" t="s">
        <v>219</v>
      </c>
      <c r="AQ9" s="616"/>
      <c r="AR9" s="616"/>
      <c r="AS9" s="616"/>
      <c r="AT9" s="616"/>
      <c r="AU9" s="616"/>
      <c r="AV9" s="616"/>
      <c r="AW9" s="616"/>
      <c r="AX9" s="616"/>
      <c r="AY9" s="616"/>
      <c r="AZ9" s="616"/>
      <c r="BA9" s="616"/>
      <c r="BB9" s="616"/>
      <c r="BC9" s="616"/>
      <c r="BD9" s="616"/>
      <c r="BE9" s="616"/>
      <c r="BF9" s="617"/>
      <c r="BG9" s="618">
        <v>11252277</v>
      </c>
      <c r="BH9" s="619"/>
      <c r="BI9" s="619"/>
      <c r="BJ9" s="619"/>
      <c r="BK9" s="619"/>
      <c r="BL9" s="619"/>
      <c r="BM9" s="619"/>
      <c r="BN9" s="620"/>
      <c r="BO9" s="671">
        <v>31.7</v>
      </c>
      <c r="BP9" s="671"/>
      <c r="BQ9" s="671"/>
      <c r="BR9" s="671"/>
      <c r="BS9" s="624" t="s">
        <v>108</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8106792</v>
      </c>
      <c r="CS9" s="619"/>
      <c r="CT9" s="619"/>
      <c r="CU9" s="619"/>
      <c r="CV9" s="619"/>
      <c r="CW9" s="619"/>
      <c r="CX9" s="619"/>
      <c r="CY9" s="620"/>
      <c r="CZ9" s="671">
        <v>11.5</v>
      </c>
      <c r="DA9" s="671"/>
      <c r="DB9" s="671"/>
      <c r="DC9" s="671"/>
      <c r="DD9" s="624">
        <v>301792</v>
      </c>
      <c r="DE9" s="619"/>
      <c r="DF9" s="619"/>
      <c r="DG9" s="619"/>
      <c r="DH9" s="619"/>
      <c r="DI9" s="619"/>
      <c r="DJ9" s="619"/>
      <c r="DK9" s="619"/>
      <c r="DL9" s="619"/>
      <c r="DM9" s="619"/>
      <c r="DN9" s="619"/>
      <c r="DO9" s="619"/>
      <c r="DP9" s="620"/>
      <c r="DQ9" s="624">
        <v>7218476</v>
      </c>
      <c r="DR9" s="619"/>
      <c r="DS9" s="619"/>
      <c r="DT9" s="619"/>
      <c r="DU9" s="619"/>
      <c r="DV9" s="619"/>
      <c r="DW9" s="619"/>
      <c r="DX9" s="619"/>
      <c r="DY9" s="619"/>
      <c r="DZ9" s="619"/>
      <c r="EA9" s="619"/>
      <c r="EB9" s="619"/>
      <c r="EC9" s="654"/>
    </row>
    <row r="10" spans="2:143" ht="11.25" customHeight="1" x14ac:dyDescent="0.15">
      <c r="B10" s="615" t="s">
        <v>221</v>
      </c>
      <c r="C10" s="616"/>
      <c r="D10" s="616"/>
      <c r="E10" s="616"/>
      <c r="F10" s="616"/>
      <c r="G10" s="616"/>
      <c r="H10" s="616"/>
      <c r="I10" s="616"/>
      <c r="J10" s="616"/>
      <c r="K10" s="616"/>
      <c r="L10" s="616"/>
      <c r="M10" s="616"/>
      <c r="N10" s="616"/>
      <c r="O10" s="616"/>
      <c r="P10" s="616"/>
      <c r="Q10" s="617"/>
      <c r="R10" s="618">
        <v>4280992</v>
      </c>
      <c r="S10" s="619"/>
      <c r="T10" s="619"/>
      <c r="U10" s="619"/>
      <c r="V10" s="619"/>
      <c r="W10" s="619"/>
      <c r="X10" s="619"/>
      <c r="Y10" s="620"/>
      <c r="Z10" s="671">
        <v>5.8</v>
      </c>
      <c r="AA10" s="671"/>
      <c r="AB10" s="671"/>
      <c r="AC10" s="671"/>
      <c r="AD10" s="672">
        <v>4280992</v>
      </c>
      <c r="AE10" s="672"/>
      <c r="AF10" s="672"/>
      <c r="AG10" s="672"/>
      <c r="AH10" s="672"/>
      <c r="AI10" s="672"/>
      <c r="AJ10" s="672"/>
      <c r="AK10" s="672"/>
      <c r="AL10" s="641">
        <v>10.7</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769900</v>
      </c>
      <c r="BH10" s="619"/>
      <c r="BI10" s="619"/>
      <c r="BJ10" s="619"/>
      <c r="BK10" s="619"/>
      <c r="BL10" s="619"/>
      <c r="BM10" s="619"/>
      <c r="BN10" s="620"/>
      <c r="BO10" s="671">
        <v>2.2000000000000002</v>
      </c>
      <c r="BP10" s="671"/>
      <c r="BQ10" s="671"/>
      <c r="BR10" s="671"/>
      <c r="BS10" s="624" t="s">
        <v>108</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67017</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62283</v>
      </c>
      <c r="DR10" s="619"/>
      <c r="DS10" s="619"/>
      <c r="DT10" s="619"/>
      <c r="DU10" s="619"/>
      <c r="DV10" s="619"/>
      <c r="DW10" s="619"/>
      <c r="DX10" s="619"/>
      <c r="DY10" s="619"/>
      <c r="DZ10" s="619"/>
      <c r="EA10" s="619"/>
      <c r="EB10" s="619"/>
      <c r="EC10" s="654"/>
    </row>
    <row r="11" spans="2:143" ht="11.25" customHeight="1" x14ac:dyDescent="0.15">
      <c r="B11" s="615" t="s">
        <v>224</v>
      </c>
      <c r="C11" s="616"/>
      <c r="D11" s="616"/>
      <c r="E11" s="616"/>
      <c r="F11" s="616"/>
      <c r="G11" s="616"/>
      <c r="H11" s="616"/>
      <c r="I11" s="616"/>
      <c r="J11" s="616"/>
      <c r="K11" s="616"/>
      <c r="L11" s="616"/>
      <c r="M11" s="616"/>
      <c r="N11" s="616"/>
      <c r="O11" s="616"/>
      <c r="P11" s="616"/>
      <c r="Q11" s="617"/>
      <c r="R11" s="618">
        <v>97278</v>
      </c>
      <c r="S11" s="619"/>
      <c r="T11" s="619"/>
      <c r="U11" s="619"/>
      <c r="V11" s="619"/>
      <c r="W11" s="619"/>
      <c r="X11" s="619"/>
      <c r="Y11" s="620"/>
      <c r="Z11" s="671">
        <v>0.1</v>
      </c>
      <c r="AA11" s="671"/>
      <c r="AB11" s="671"/>
      <c r="AC11" s="671"/>
      <c r="AD11" s="672">
        <v>97278</v>
      </c>
      <c r="AE11" s="672"/>
      <c r="AF11" s="672"/>
      <c r="AG11" s="672"/>
      <c r="AH11" s="672"/>
      <c r="AI11" s="672"/>
      <c r="AJ11" s="672"/>
      <c r="AK11" s="672"/>
      <c r="AL11" s="641">
        <v>0.2</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2454016</v>
      </c>
      <c r="BH11" s="619"/>
      <c r="BI11" s="619"/>
      <c r="BJ11" s="619"/>
      <c r="BK11" s="619"/>
      <c r="BL11" s="619"/>
      <c r="BM11" s="619"/>
      <c r="BN11" s="620"/>
      <c r="BO11" s="671">
        <v>6.9</v>
      </c>
      <c r="BP11" s="671"/>
      <c r="BQ11" s="671"/>
      <c r="BR11" s="671"/>
      <c r="BS11" s="624" t="s">
        <v>108</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737421</v>
      </c>
      <c r="CS11" s="619"/>
      <c r="CT11" s="619"/>
      <c r="CU11" s="619"/>
      <c r="CV11" s="619"/>
      <c r="CW11" s="619"/>
      <c r="CX11" s="619"/>
      <c r="CY11" s="620"/>
      <c r="CZ11" s="671">
        <v>1</v>
      </c>
      <c r="DA11" s="671"/>
      <c r="DB11" s="671"/>
      <c r="DC11" s="671"/>
      <c r="DD11" s="624">
        <v>341613</v>
      </c>
      <c r="DE11" s="619"/>
      <c r="DF11" s="619"/>
      <c r="DG11" s="619"/>
      <c r="DH11" s="619"/>
      <c r="DI11" s="619"/>
      <c r="DJ11" s="619"/>
      <c r="DK11" s="619"/>
      <c r="DL11" s="619"/>
      <c r="DM11" s="619"/>
      <c r="DN11" s="619"/>
      <c r="DO11" s="619"/>
      <c r="DP11" s="620"/>
      <c r="DQ11" s="624">
        <v>462414</v>
      </c>
      <c r="DR11" s="619"/>
      <c r="DS11" s="619"/>
      <c r="DT11" s="619"/>
      <c r="DU11" s="619"/>
      <c r="DV11" s="619"/>
      <c r="DW11" s="619"/>
      <c r="DX11" s="619"/>
      <c r="DY11" s="619"/>
      <c r="DZ11" s="619"/>
      <c r="EA11" s="619"/>
      <c r="EB11" s="619"/>
      <c r="EC11" s="654"/>
    </row>
    <row r="12" spans="2:143" ht="11.25" customHeight="1" x14ac:dyDescent="0.15">
      <c r="B12" s="615" t="s">
        <v>227</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15687068</v>
      </c>
      <c r="BH12" s="619"/>
      <c r="BI12" s="619"/>
      <c r="BJ12" s="619"/>
      <c r="BK12" s="619"/>
      <c r="BL12" s="619"/>
      <c r="BM12" s="619"/>
      <c r="BN12" s="620"/>
      <c r="BO12" s="671">
        <v>44.3</v>
      </c>
      <c r="BP12" s="671"/>
      <c r="BQ12" s="671"/>
      <c r="BR12" s="671"/>
      <c r="BS12" s="624" t="s">
        <v>108</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1080305</v>
      </c>
      <c r="CS12" s="619"/>
      <c r="CT12" s="619"/>
      <c r="CU12" s="619"/>
      <c r="CV12" s="619"/>
      <c r="CW12" s="619"/>
      <c r="CX12" s="619"/>
      <c r="CY12" s="620"/>
      <c r="CZ12" s="671">
        <v>1.5</v>
      </c>
      <c r="DA12" s="671"/>
      <c r="DB12" s="671"/>
      <c r="DC12" s="671"/>
      <c r="DD12" s="624">
        <v>31320</v>
      </c>
      <c r="DE12" s="619"/>
      <c r="DF12" s="619"/>
      <c r="DG12" s="619"/>
      <c r="DH12" s="619"/>
      <c r="DI12" s="619"/>
      <c r="DJ12" s="619"/>
      <c r="DK12" s="619"/>
      <c r="DL12" s="619"/>
      <c r="DM12" s="619"/>
      <c r="DN12" s="619"/>
      <c r="DO12" s="619"/>
      <c r="DP12" s="620"/>
      <c r="DQ12" s="624">
        <v>798153</v>
      </c>
      <c r="DR12" s="619"/>
      <c r="DS12" s="619"/>
      <c r="DT12" s="619"/>
      <c r="DU12" s="619"/>
      <c r="DV12" s="619"/>
      <c r="DW12" s="619"/>
      <c r="DX12" s="619"/>
      <c r="DY12" s="619"/>
      <c r="DZ12" s="619"/>
      <c r="EA12" s="619"/>
      <c r="EB12" s="619"/>
      <c r="EC12" s="654"/>
    </row>
    <row r="13" spans="2:143" ht="11.25" customHeight="1" x14ac:dyDescent="0.15">
      <c r="B13" s="615" t="s">
        <v>230</v>
      </c>
      <c r="C13" s="616"/>
      <c r="D13" s="616"/>
      <c r="E13" s="616"/>
      <c r="F13" s="616"/>
      <c r="G13" s="616"/>
      <c r="H13" s="616"/>
      <c r="I13" s="616"/>
      <c r="J13" s="616"/>
      <c r="K13" s="616"/>
      <c r="L13" s="616"/>
      <c r="M13" s="616"/>
      <c r="N13" s="616"/>
      <c r="O13" s="616"/>
      <c r="P13" s="616"/>
      <c r="Q13" s="617"/>
      <c r="R13" s="618">
        <v>122069</v>
      </c>
      <c r="S13" s="619"/>
      <c r="T13" s="619"/>
      <c r="U13" s="619"/>
      <c r="V13" s="619"/>
      <c r="W13" s="619"/>
      <c r="X13" s="619"/>
      <c r="Y13" s="620"/>
      <c r="Z13" s="671">
        <v>0.2</v>
      </c>
      <c r="AA13" s="671"/>
      <c r="AB13" s="671"/>
      <c r="AC13" s="671"/>
      <c r="AD13" s="672">
        <v>122069</v>
      </c>
      <c r="AE13" s="672"/>
      <c r="AF13" s="672"/>
      <c r="AG13" s="672"/>
      <c r="AH13" s="672"/>
      <c r="AI13" s="672"/>
      <c r="AJ13" s="672"/>
      <c r="AK13" s="672"/>
      <c r="AL13" s="641">
        <v>0.3</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15620965</v>
      </c>
      <c r="BH13" s="619"/>
      <c r="BI13" s="619"/>
      <c r="BJ13" s="619"/>
      <c r="BK13" s="619"/>
      <c r="BL13" s="619"/>
      <c r="BM13" s="619"/>
      <c r="BN13" s="620"/>
      <c r="BO13" s="671">
        <v>44.1</v>
      </c>
      <c r="BP13" s="671"/>
      <c r="BQ13" s="671"/>
      <c r="BR13" s="671"/>
      <c r="BS13" s="624" t="s">
        <v>108</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9980979</v>
      </c>
      <c r="CS13" s="619"/>
      <c r="CT13" s="619"/>
      <c r="CU13" s="619"/>
      <c r="CV13" s="619"/>
      <c r="CW13" s="619"/>
      <c r="CX13" s="619"/>
      <c r="CY13" s="620"/>
      <c r="CZ13" s="671">
        <v>14.1</v>
      </c>
      <c r="DA13" s="671"/>
      <c r="DB13" s="671"/>
      <c r="DC13" s="671"/>
      <c r="DD13" s="624">
        <v>5862411</v>
      </c>
      <c r="DE13" s="619"/>
      <c r="DF13" s="619"/>
      <c r="DG13" s="619"/>
      <c r="DH13" s="619"/>
      <c r="DI13" s="619"/>
      <c r="DJ13" s="619"/>
      <c r="DK13" s="619"/>
      <c r="DL13" s="619"/>
      <c r="DM13" s="619"/>
      <c r="DN13" s="619"/>
      <c r="DO13" s="619"/>
      <c r="DP13" s="620"/>
      <c r="DQ13" s="624">
        <v>5838797</v>
      </c>
      <c r="DR13" s="619"/>
      <c r="DS13" s="619"/>
      <c r="DT13" s="619"/>
      <c r="DU13" s="619"/>
      <c r="DV13" s="619"/>
      <c r="DW13" s="619"/>
      <c r="DX13" s="619"/>
      <c r="DY13" s="619"/>
      <c r="DZ13" s="619"/>
      <c r="EA13" s="619"/>
      <c r="EB13" s="619"/>
      <c r="EC13" s="654"/>
    </row>
    <row r="14" spans="2:143" ht="11.25" customHeight="1" x14ac:dyDescent="0.15">
      <c r="B14" s="615" t="s">
        <v>233</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355206</v>
      </c>
      <c r="BH14" s="619"/>
      <c r="BI14" s="619"/>
      <c r="BJ14" s="619"/>
      <c r="BK14" s="619"/>
      <c r="BL14" s="619"/>
      <c r="BM14" s="619"/>
      <c r="BN14" s="620"/>
      <c r="BO14" s="671">
        <v>1</v>
      </c>
      <c r="BP14" s="671"/>
      <c r="BQ14" s="671"/>
      <c r="BR14" s="671"/>
      <c r="BS14" s="624" t="s">
        <v>108</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5369626</v>
      </c>
      <c r="CS14" s="619"/>
      <c r="CT14" s="619"/>
      <c r="CU14" s="619"/>
      <c r="CV14" s="619"/>
      <c r="CW14" s="619"/>
      <c r="CX14" s="619"/>
      <c r="CY14" s="620"/>
      <c r="CZ14" s="671">
        <v>7.6</v>
      </c>
      <c r="DA14" s="671"/>
      <c r="DB14" s="671"/>
      <c r="DC14" s="671"/>
      <c r="DD14" s="624">
        <v>2655163</v>
      </c>
      <c r="DE14" s="619"/>
      <c r="DF14" s="619"/>
      <c r="DG14" s="619"/>
      <c r="DH14" s="619"/>
      <c r="DI14" s="619"/>
      <c r="DJ14" s="619"/>
      <c r="DK14" s="619"/>
      <c r="DL14" s="619"/>
      <c r="DM14" s="619"/>
      <c r="DN14" s="619"/>
      <c r="DO14" s="619"/>
      <c r="DP14" s="620"/>
      <c r="DQ14" s="624">
        <v>2749476</v>
      </c>
      <c r="DR14" s="619"/>
      <c r="DS14" s="619"/>
      <c r="DT14" s="619"/>
      <c r="DU14" s="619"/>
      <c r="DV14" s="619"/>
      <c r="DW14" s="619"/>
      <c r="DX14" s="619"/>
      <c r="DY14" s="619"/>
      <c r="DZ14" s="619"/>
      <c r="EA14" s="619"/>
      <c r="EB14" s="619"/>
      <c r="EC14" s="654"/>
    </row>
    <row r="15" spans="2:143" ht="11.25" customHeight="1" x14ac:dyDescent="0.15">
      <c r="B15" s="615" t="s">
        <v>236</v>
      </c>
      <c r="C15" s="616"/>
      <c r="D15" s="616"/>
      <c r="E15" s="616"/>
      <c r="F15" s="616"/>
      <c r="G15" s="616"/>
      <c r="H15" s="616"/>
      <c r="I15" s="616"/>
      <c r="J15" s="616"/>
      <c r="K15" s="616"/>
      <c r="L15" s="616"/>
      <c r="M15" s="616"/>
      <c r="N15" s="616"/>
      <c r="O15" s="616"/>
      <c r="P15" s="616"/>
      <c r="Q15" s="617"/>
      <c r="R15" s="618">
        <v>116450</v>
      </c>
      <c r="S15" s="619"/>
      <c r="T15" s="619"/>
      <c r="U15" s="619"/>
      <c r="V15" s="619"/>
      <c r="W15" s="619"/>
      <c r="X15" s="619"/>
      <c r="Y15" s="620"/>
      <c r="Z15" s="671">
        <v>0.2</v>
      </c>
      <c r="AA15" s="671"/>
      <c r="AB15" s="671"/>
      <c r="AC15" s="671"/>
      <c r="AD15" s="672">
        <v>116450</v>
      </c>
      <c r="AE15" s="672"/>
      <c r="AF15" s="672"/>
      <c r="AG15" s="672"/>
      <c r="AH15" s="672"/>
      <c r="AI15" s="672"/>
      <c r="AJ15" s="672"/>
      <c r="AK15" s="672"/>
      <c r="AL15" s="641">
        <v>0.3</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1623963</v>
      </c>
      <c r="BH15" s="619"/>
      <c r="BI15" s="619"/>
      <c r="BJ15" s="619"/>
      <c r="BK15" s="619"/>
      <c r="BL15" s="619"/>
      <c r="BM15" s="619"/>
      <c r="BN15" s="620"/>
      <c r="BO15" s="671">
        <v>4.5999999999999996</v>
      </c>
      <c r="BP15" s="671"/>
      <c r="BQ15" s="671"/>
      <c r="BR15" s="671"/>
      <c r="BS15" s="624" t="s">
        <v>108</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5673027</v>
      </c>
      <c r="CS15" s="619"/>
      <c r="CT15" s="619"/>
      <c r="CU15" s="619"/>
      <c r="CV15" s="619"/>
      <c r="CW15" s="619"/>
      <c r="CX15" s="619"/>
      <c r="CY15" s="620"/>
      <c r="CZ15" s="671">
        <v>8</v>
      </c>
      <c r="DA15" s="671"/>
      <c r="DB15" s="671"/>
      <c r="DC15" s="671"/>
      <c r="DD15" s="624">
        <v>1082290</v>
      </c>
      <c r="DE15" s="619"/>
      <c r="DF15" s="619"/>
      <c r="DG15" s="619"/>
      <c r="DH15" s="619"/>
      <c r="DI15" s="619"/>
      <c r="DJ15" s="619"/>
      <c r="DK15" s="619"/>
      <c r="DL15" s="619"/>
      <c r="DM15" s="619"/>
      <c r="DN15" s="619"/>
      <c r="DO15" s="619"/>
      <c r="DP15" s="620"/>
      <c r="DQ15" s="624">
        <v>4642266</v>
      </c>
      <c r="DR15" s="619"/>
      <c r="DS15" s="619"/>
      <c r="DT15" s="619"/>
      <c r="DU15" s="619"/>
      <c r="DV15" s="619"/>
      <c r="DW15" s="619"/>
      <c r="DX15" s="619"/>
      <c r="DY15" s="619"/>
      <c r="DZ15" s="619"/>
      <c r="EA15" s="619"/>
      <c r="EB15" s="619"/>
      <c r="EC15" s="654"/>
    </row>
    <row r="16" spans="2:143" ht="11.25" customHeight="1" x14ac:dyDescent="0.15">
      <c r="B16" s="615" t="s">
        <v>239</v>
      </c>
      <c r="C16" s="616"/>
      <c r="D16" s="616"/>
      <c r="E16" s="616"/>
      <c r="F16" s="616"/>
      <c r="G16" s="616"/>
      <c r="H16" s="616"/>
      <c r="I16" s="616"/>
      <c r="J16" s="616"/>
      <c r="K16" s="616"/>
      <c r="L16" s="616"/>
      <c r="M16" s="616"/>
      <c r="N16" s="616"/>
      <c r="O16" s="616"/>
      <c r="P16" s="616"/>
      <c r="Q16" s="617"/>
      <c r="R16" s="618">
        <v>2272072</v>
      </c>
      <c r="S16" s="619"/>
      <c r="T16" s="619"/>
      <c r="U16" s="619"/>
      <c r="V16" s="619"/>
      <c r="W16" s="619"/>
      <c r="X16" s="619"/>
      <c r="Y16" s="620"/>
      <c r="Z16" s="671">
        <v>3.1</v>
      </c>
      <c r="AA16" s="671"/>
      <c r="AB16" s="671"/>
      <c r="AC16" s="671"/>
      <c r="AD16" s="672">
        <v>1887263</v>
      </c>
      <c r="AE16" s="672"/>
      <c r="AF16" s="672"/>
      <c r="AG16" s="672"/>
      <c r="AH16" s="672"/>
      <c r="AI16" s="672"/>
      <c r="AJ16" s="672"/>
      <c r="AK16" s="672"/>
      <c r="AL16" s="641">
        <v>4.7</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v>76926</v>
      </c>
      <c r="CS16" s="619"/>
      <c r="CT16" s="619"/>
      <c r="CU16" s="619"/>
      <c r="CV16" s="619"/>
      <c r="CW16" s="619"/>
      <c r="CX16" s="619"/>
      <c r="CY16" s="620"/>
      <c r="CZ16" s="671">
        <v>0.1</v>
      </c>
      <c r="DA16" s="671"/>
      <c r="DB16" s="671"/>
      <c r="DC16" s="671"/>
      <c r="DD16" s="624" t="s">
        <v>108</v>
      </c>
      <c r="DE16" s="619"/>
      <c r="DF16" s="619"/>
      <c r="DG16" s="619"/>
      <c r="DH16" s="619"/>
      <c r="DI16" s="619"/>
      <c r="DJ16" s="619"/>
      <c r="DK16" s="619"/>
      <c r="DL16" s="619"/>
      <c r="DM16" s="619"/>
      <c r="DN16" s="619"/>
      <c r="DO16" s="619"/>
      <c r="DP16" s="620"/>
      <c r="DQ16" s="624">
        <v>107</v>
      </c>
      <c r="DR16" s="619"/>
      <c r="DS16" s="619"/>
      <c r="DT16" s="619"/>
      <c r="DU16" s="619"/>
      <c r="DV16" s="619"/>
      <c r="DW16" s="619"/>
      <c r="DX16" s="619"/>
      <c r="DY16" s="619"/>
      <c r="DZ16" s="619"/>
      <c r="EA16" s="619"/>
      <c r="EB16" s="619"/>
      <c r="EC16" s="654"/>
    </row>
    <row r="17" spans="2:133" ht="11.25" customHeight="1" x14ac:dyDescent="0.15">
      <c r="B17" s="615" t="s">
        <v>242</v>
      </c>
      <c r="C17" s="616"/>
      <c r="D17" s="616"/>
      <c r="E17" s="616"/>
      <c r="F17" s="616"/>
      <c r="G17" s="616"/>
      <c r="H17" s="616"/>
      <c r="I17" s="616"/>
      <c r="J17" s="616"/>
      <c r="K17" s="616"/>
      <c r="L17" s="616"/>
      <c r="M17" s="616"/>
      <c r="N17" s="616"/>
      <c r="O17" s="616"/>
      <c r="P17" s="616"/>
      <c r="Q17" s="617"/>
      <c r="R17" s="618">
        <v>1887263</v>
      </c>
      <c r="S17" s="619"/>
      <c r="T17" s="619"/>
      <c r="U17" s="619"/>
      <c r="V17" s="619"/>
      <c r="W17" s="619"/>
      <c r="X17" s="619"/>
      <c r="Y17" s="620"/>
      <c r="Z17" s="671">
        <v>2.5</v>
      </c>
      <c r="AA17" s="671"/>
      <c r="AB17" s="671"/>
      <c r="AC17" s="671"/>
      <c r="AD17" s="672">
        <v>1887263</v>
      </c>
      <c r="AE17" s="672"/>
      <c r="AF17" s="672"/>
      <c r="AG17" s="672"/>
      <c r="AH17" s="672"/>
      <c r="AI17" s="672"/>
      <c r="AJ17" s="672"/>
      <c r="AK17" s="672"/>
      <c r="AL17" s="641">
        <v>4.7</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7024176</v>
      </c>
      <c r="CS17" s="619"/>
      <c r="CT17" s="619"/>
      <c r="CU17" s="619"/>
      <c r="CV17" s="619"/>
      <c r="CW17" s="619"/>
      <c r="CX17" s="619"/>
      <c r="CY17" s="620"/>
      <c r="CZ17" s="671">
        <v>9.9</v>
      </c>
      <c r="DA17" s="671"/>
      <c r="DB17" s="671"/>
      <c r="DC17" s="671"/>
      <c r="DD17" s="624" t="s">
        <v>108</v>
      </c>
      <c r="DE17" s="619"/>
      <c r="DF17" s="619"/>
      <c r="DG17" s="619"/>
      <c r="DH17" s="619"/>
      <c r="DI17" s="619"/>
      <c r="DJ17" s="619"/>
      <c r="DK17" s="619"/>
      <c r="DL17" s="619"/>
      <c r="DM17" s="619"/>
      <c r="DN17" s="619"/>
      <c r="DO17" s="619"/>
      <c r="DP17" s="620"/>
      <c r="DQ17" s="624">
        <v>6501450</v>
      </c>
      <c r="DR17" s="619"/>
      <c r="DS17" s="619"/>
      <c r="DT17" s="619"/>
      <c r="DU17" s="619"/>
      <c r="DV17" s="619"/>
      <c r="DW17" s="619"/>
      <c r="DX17" s="619"/>
      <c r="DY17" s="619"/>
      <c r="DZ17" s="619"/>
      <c r="EA17" s="619"/>
      <c r="EB17" s="619"/>
      <c r="EC17" s="654"/>
    </row>
    <row r="18" spans="2:133" ht="11.25" customHeight="1" x14ac:dyDescent="0.15">
      <c r="B18" s="615" t="s">
        <v>245</v>
      </c>
      <c r="C18" s="616"/>
      <c r="D18" s="616"/>
      <c r="E18" s="616"/>
      <c r="F18" s="616"/>
      <c r="G18" s="616"/>
      <c r="H18" s="616"/>
      <c r="I18" s="616"/>
      <c r="J18" s="616"/>
      <c r="K18" s="616"/>
      <c r="L18" s="616"/>
      <c r="M18" s="616"/>
      <c r="N18" s="616"/>
      <c r="O18" s="616"/>
      <c r="P18" s="616"/>
      <c r="Q18" s="617"/>
      <c r="R18" s="618">
        <v>384809</v>
      </c>
      <c r="S18" s="619"/>
      <c r="T18" s="619"/>
      <c r="U18" s="619"/>
      <c r="V18" s="619"/>
      <c r="W18" s="619"/>
      <c r="X18" s="619"/>
      <c r="Y18" s="620"/>
      <c r="Z18" s="671">
        <v>0.5</v>
      </c>
      <c r="AA18" s="671"/>
      <c r="AB18" s="671"/>
      <c r="AC18" s="671"/>
      <c r="AD18" s="672" t="s">
        <v>108</v>
      </c>
      <c r="AE18" s="672"/>
      <c r="AF18" s="672"/>
      <c r="AG18" s="672"/>
      <c r="AH18" s="672"/>
      <c r="AI18" s="672"/>
      <c r="AJ18" s="672"/>
      <c r="AK18" s="672"/>
      <c r="AL18" s="641" t="s">
        <v>108</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248</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v>2949467</v>
      </c>
      <c r="BH19" s="619"/>
      <c r="BI19" s="619"/>
      <c r="BJ19" s="619"/>
      <c r="BK19" s="619"/>
      <c r="BL19" s="619"/>
      <c r="BM19" s="619"/>
      <c r="BN19" s="620"/>
      <c r="BO19" s="671">
        <v>8.3000000000000007</v>
      </c>
      <c r="BP19" s="671"/>
      <c r="BQ19" s="671"/>
      <c r="BR19" s="671"/>
      <c r="BS19" s="624" t="s">
        <v>108</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251</v>
      </c>
      <c r="C20" s="616"/>
      <c r="D20" s="616"/>
      <c r="E20" s="616"/>
      <c r="F20" s="616"/>
      <c r="G20" s="616"/>
      <c r="H20" s="616"/>
      <c r="I20" s="616"/>
      <c r="J20" s="616"/>
      <c r="K20" s="616"/>
      <c r="L20" s="616"/>
      <c r="M20" s="616"/>
      <c r="N20" s="616"/>
      <c r="O20" s="616"/>
      <c r="P20" s="616"/>
      <c r="Q20" s="617"/>
      <c r="R20" s="618">
        <v>43233410</v>
      </c>
      <c r="S20" s="619"/>
      <c r="T20" s="619"/>
      <c r="U20" s="619"/>
      <c r="V20" s="619"/>
      <c r="W20" s="619"/>
      <c r="X20" s="619"/>
      <c r="Y20" s="620"/>
      <c r="Z20" s="671">
        <v>58.4</v>
      </c>
      <c r="AA20" s="671"/>
      <c r="AB20" s="671"/>
      <c r="AC20" s="671"/>
      <c r="AD20" s="672">
        <v>39918083</v>
      </c>
      <c r="AE20" s="672"/>
      <c r="AF20" s="672"/>
      <c r="AG20" s="672"/>
      <c r="AH20" s="672"/>
      <c r="AI20" s="672"/>
      <c r="AJ20" s="672"/>
      <c r="AK20" s="672"/>
      <c r="AL20" s="641">
        <v>99.6</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v>2949467</v>
      </c>
      <c r="BH20" s="619"/>
      <c r="BI20" s="619"/>
      <c r="BJ20" s="619"/>
      <c r="BK20" s="619"/>
      <c r="BL20" s="619"/>
      <c r="BM20" s="619"/>
      <c r="BN20" s="620"/>
      <c r="BO20" s="671">
        <v>8.3000000000000007</v>
      </c>
      <c r="BP20" s="671"/>
      <c r="BQ20" s="671"/>
      <c r="BR20" s="671"/>
      <c r="BS20" s="624" t="s">
        <v>108</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70691682</v>
      </c>
      <c r="CS20" s="619"/>
      <c r="CT20" s="619"/>
      <c r="CU20" s="619"/>
      <c r="CV20" s="619"/>
      <c r="CW20" s="619"/>
      <c r="CX20" s="619"/>
      <c r="CY20" s="620"/>
      <c r="CZ20" s="671">
        <v>100</v>
      </c>
      <c r="DA20" s="671"/>
      <c r="DB20" s="671"/>
      <c r="DC20" s="671"/>
      <c r="DD20" s="624">
        <v>10714747</v>
      </c>
      <c r="DE20" s="619"/>
      <c r="DF20" s="619"/>
      <c r="DG20" s="619"/>
      <c r="DH20" s="619"/>
      <c r="DI20" s="619"/>
      <c r="DJ20" s="619"/>
      <c r="DK20" s="619"/>
      <c r="DL20" s="619"/>
      <c r="DM20" s="619"/>
      <c r="DN20" s="619"/>
      <c r="DO20" s="619"/>
      <c r="DP20" s="620"/>
      <c r="DQ20" s="624">
        <v>46007777</v>
      </c>
      <c r="DR20" s="619"/>
      <c r="DS20" s="619"/>
      <c r="DT20" s="619"/>
      <c r="DU20" s="619"/>
      <c r="DV20" s="619"/>
      <c r="DW20" s="619"/>
      <c r="DX20" s="619"/>
      <c r="DY20" s="619"/>
      <c r="DZ20" s="619"/>
      <c r="EA20" s="619"/>
      <c r="EB20" s="619"/>
      <c r="EC20" s="654"/>
    </row>
    <row r="21" spans="2:133" ht="11.25" customHeight="1" x14ac:dyDescent="0.15">
      <c r="B21" s="615" t="s">
        <v>254</v>
      </c>
      <c r="C21" s="616"/>
      <c r="D21" s="616"/>
      <c r="E21" s="616"/>
      <c r="F21" s="616"/>
      <c r="G21" s="616"/>
      <c r="H21" s="616"/>
      <c r="I21" s="616"/>
      <c r="J21" s="616"/>
      <c r="K21" s="616"/>
      <c r="L21" s="616"/>
      <c r="M21" s="616"/>
      <c r="N21" s="616"/>
      <c r="O21" s="616"/>
      <c r="P21" s="616"/>
      <c r="Q21" s="617"/>
      <c r="R21" s="618">
        <v>48978</v>
      </c>
      <c r="S21" s="619"/>
      <c r="T21" s="619"/>
      <c r="U21" s="619"/>
      <c r="V21" s="619"/>
      <c r="W21" s="619"/>
      <c r="X21" s="619"/>
      <c r="Y21" s="620"/>
      <c r="Z21" s="671">
        <v>0.1</v>
      </c>
      <c r="AA21" s="671"/>
      <c r="AB21" s="671"/>
      <c r="AC21" s="671"/>
      <c r="AD21" s="672">
        <v>48978</v>
      </c>
      <c r="AE21" s="672"/>
      <c r="AF21" s="672"/>
      <c r="AG21" s="672"/>
      <c r="AH21" s="672"/>
      <c r="AI21" s="672"/>
      <c r="AJ21" s="672"/>
      <c r="AK21" s="672"/>
      <c r="AL21" s="641">
        <v>0.1</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v>18949</v>
      </c>
      <c r="BH21" s="619"/>
      <c r="BI21" s="619"/>
      <c r="BJ21" s="619"/>
      <c r="BK21" s="619"/>
      <c r="BL21" s="619"/>
      <c r="BM21" s="619"/>
      <c r="BN21" s="620"/>
      <c r="BO21" s="671">
        <v>0.1</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256</v>
      </c>
      <c r="C22" s="616"/>
      <c r="D22" s="616"/>
      <c r="E22" s="616"/>
      <c r="F22" s="616"/>
      <c r="G22" s="616"/>
      <c r="H22" s="616"/>
      <c r="I22" s="616"/>
      <c r="J22" s="616"/>
      <c r="K22" s="616"/>
      <c r="L22" s="616"/>
      <c r="M22" s="616"/>
      <c r="N22" s="616"/>
      <c r="O22" s="616"/>
      <c r="P22" s="616"/>
      <c r="Q22" s="617"/>
      <c r="R22" s="618">
        <v>1876839</v>
      </c>
      <c r="S22" s="619"/>
      <c r="T22" s="619"/>
      <c r="U22" s="619"/>
      <c r="V22" s="619"/>
      <c r="W22" s="619"/>
      <c r="X22" s="619"/>
      <c r="Y22" s="620"/>
      <c r="Z22" s="671">
        <v>2.5</v>
      </c>
      <c r="AA22" s="671"/>
      <c r="AB22" s="671"/>
      <c r="AC22" s="671"/>
      <c r="AD22" s="672" t="s">
        <v>108</v>
      </c>
      <c r="AE22" s="672"/>
      <c r="AF22" s="672"/>
      <c r="AG22" s="672"/>
      <c r="AH22" s="672"/>
      <c r="AI22" s="672"/>
      <c r="AJ22" s="672"/>
      <c r="AK22" s="672"/>
      <c r="AL22" s="641" t="s">
        <v>108</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259</v>
      </c>
      <c r="C23" s="616"/>
      <c r="D23" s="616"/>
      <c r="E23" s="616"/>
      <c r="F23" s="616"/>
      <c r="G23" s="616"/>
      <c r="H23" s="616"/>
      <c r="I23" s="616"/>
      <c r="J23" s="616"/>
      <c r="K23" s="616"/>
      <c r="L23" s="616"/>
      <c r="M23" s="616"/>
      <c r="N23" s="616"/>
      <c r="O23" s="616"/>
      <c r="P23" s="616"/>
      <c r="Q23" s="617"/>
      <c r="R23" s="618">
        <v>1177986</v>
      </c>
      <c r="S23" s="619"/>
      <c r="T23" s="619"/>
      <c r="U23" s="619"/>
      <c r="V23" s="619"/>
      <c r="W23" s="619"/>
      <c r="X23" s="619"/>
      <c r="Y23" s="620"/>
      <c r="Z23" s="671">
        <v>1.6</v>
      </c>
      <c r="AA23" s="671"/>
      <c r="AB23" s="671"/>
      <c r="AC23" s="671"/>
      <c r="AD23" s="672">
        <v>10</v>
      </c>
      <c r="AE23" s="672"/>
      <c r="AF23" s="672"/>
      <c r="AG23" s="672"/>
      <c r="AH23" s="672"/>
      <c r="AI23" s="672"/>
      <c r="AJ23" s="672"/>
      <c r="AK23" s="672"/>
      <c r="AL23" s="641">
        <v>0</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v>2930518</v>
      </c>
      <c r="BH23" s="619"/>
      <c r="BI23" s="619"/>
      <c r="BJ23" s="619"/>
      <c r="BK23" s="619"/>
      <c r="BL23" s="619"/>
      <c r="BM23" s="619"/>
      <c r="BN23" s="620"/>
      <c r="BO23" s="671">
        <v>8.3000000000000007</v>
      </c>
      <c r="BP23" s="671"/>
      <c r="BQ23" s="671"/>
      <c r="BR23" s="671"/>
      <c r="BS23" s="624" t="s">
        <v>108</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x14ac:dyDescent="0.15">
      <c r="B24" s="615" t="s">
        <v>266</v>
      </c>
      <c r="C24" s="616"/>
      <c r="D24" s="616"/>
      <c r="E24" s="616"/>
      <c r="F24" s="616"/>
      <c r="G24" s="616"/>
      <c r="H24" s="616"/>
      <c r="I24" s="616"/>
      <c r="J24" s="616"/>
      <c r="K24" s="616"/>
      <c r="L24" s="616"/>
      <c r="M24" s="616"/>
      <c r="N24" s="616"/>
      <c r="O24" s="616"/>
      <c r="P24" s="616"/>
      <c r="Q24" s="617"/>
      <c r="R24" s="618">
        <v>275156</v>
      </c>
      <c r="S24" s="619"/>
      <c r="T24" s="619"/>
      <c r="U24" s="619"/>
      <c r="V24" s="619"/>
      <c r="W24" s="619"/>
      <c r="X24" s="619"/>
      <c r="Y24" s="620"/>
      <c r="Z24" s="671">
        <v>0.4</v>
      </c>
      <c r="AA24" s="671"/>
      <c r="AB24" s="671"/>
      <c r="AC24" s="671"/>
      <c r="AD24" s="672" t="s">
        <v>108</v>
      </c>
      <c r="AE24" s="672"/>
      <c r="AF24" s="672"/>
      <c r="AG24" s="672"/>
      <c r="AH24" s="672"/>
      <c r="AI24" s="672"/>
      <c r="AJ24" s="672"/>
      <c r="AK24" s="672"/>
      <c r="AL24" s="641" t="s">
        <v>108</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34039914</v>
      </c>
      <c r="CS24" s="669"/>
      <c r="CT24" s="669"/>
      <c r="CU24" s="669"/>
      <c r="CV24" s="669"/>
      <c r="CW24" s="669"/>
      <c r="CX24" s="669"/>
      <c r="CY24" s="716"/>
      <c r="CZ24" s="720">
        <v>48.2</v>
      </c>
      <c r="DA24" s="721"/>
      <c r="DB24" s="721"/>
      <c r="DC24" s="722"/>
      <c r="DD24" s="715">
        <v>21094088</v>
      </c>
      <c r="DE24" s="669"/>
      <c r="DF24" s="669"/>
      <c r="DG24" s="669"/>
      <c r="DH24" s="669"/>
      <c r="DI24" s="669"/>
      <c r="DJ24" s="669"/>
      <c r="DK24" s="716"/>
      <c r="DL24" s="715">
        <v>21013897</v>
      </c>
      <c r="DM24" s="669"/>
      <c r="DN24" s="669"/>
      <c r="DO24" s="669"/>
      <c r="DP24" s="669"/>
      <c r="DQ24" s="669"/>
      <c r="DR24" s="669"/>
      <c r="DS24" s="669"/>
      <c r="DT24" s="669"/>
      <c r="DU24" s="669"/>
      <c r="DV24" s="716"/>
      <c r="DW24" s="717">
        <v>49.7</v>
      </c>
      <c r="DX24" s="686"/>
      <c r="DY24" s="686"/>
      <c r="DZ24" s="686"/>
      <c r="EA24" s="686"/>
      <c r="EB24" s="686"/>
      <c r="EC24" s="718"/>
    </row>
    <row r="25" spans="2:133" ht="11.25" customHeight="1" x14ac:dyDescent="0.15">
      <c r="B25" s="615" t="s">
        <v>269</v>
      </c>
      <c r="C25" s="616"/>
      <c r="D25" s="616"/>
      <c r="E25" s="616"/>
      <c r="F25" s="616"/>
      <c r="G25" s="616"/>
      <c r="H25" s="616"/>
      <c r="I25" s="616"/>
      <c r="J25" s="616"/>
      <c r="K25" s="616"/>
      <c r="L25" s="616"/>
      <c r="M25" s="616"/>
      <c r="N25" s="616"/>
      <c r="O25" s="616"/>
      <c r="P25" s="616"/>
      <c r="Q25" s="617"/>
      <c r="R25" s="618">
        <v>11305614</v>
      </c>
      <c r="S25" s="619"/>
      <c r="T25" s="619"/>
      <c r="U25" s="619"/>
      <c r="V25" s="619"/>
      <c r="W25" s="619"/>
      <c r="X25" s="619"/>
      <c r="Y25" s="620"/>
      <c r="Z25" s="671">
        <v>15.3</v>
      </c>
      <c r="AA25" s="671"/>
      <c r="AB25" s="671"/>
      <c r="AC25" s="671"/>
      <c r="AD25" s="672" t="s">
        <v>108</v>
      </c>
      <c r="AE25" s="672"/>
      <c r="AF25" s="672"/>
      <c r="AG25" s="672"/>
      <c r="AH25" s="672"/>
      <c r="AI25" s="672"/>
      <c r="AJ25" s="672"/>
      <c r="AK25" s="672"/>
      <c r="AL25" s="641" t="s">
        <v>108</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11484996</v>
      </c>
      <c r="CS25" s="637"/>
      <c r="CT25" s="637"/>
      <c r="CU25" s="637"/>
      <c r="CV25" s="637"/>
      <c r="CW25" s="637"/>
      <c r="CX25" s="637"/>
      <c r="CY25" s="638"/>
      <c r="CZ25" s="621">
        <v>16.2</v>
      </c>
      <c r="DA25" s="639"/>
      <c r="DB25" s="639"/>
      <c r="DC25" s="640"/>
      <c r="DD25" s="624">
        <v>10290895</v>
      </c>
      <c r="DE25" s="637"/>
      <c r="DF25" s="637"/>
      <c r="DG25" s="637"/>
      <c r="DH25" s="637"/>
      <c r="DI25" s="637"/>
      <c r="DJ25" s="637"/>
      <c r="DK25" s="638"/>
      <c r="DL25" s="624">
        <v>10213328</v>
      </c>
      <c r="DM25" s="637"/>
      <c r="DN25" s="637"/>
      <c r="DO25" s="637"/>
      <c r="DP25" s="637"/>
      <c r="DQ25" s="637"/>
      <c r="DR25" s="637"/>
      <c r="DS25" s="637"/>
      <c r="DT25" s="637"/>
      <c r="DU25" s="637"/>
      <c r="DV25" s="638"/>
      <c r="DW25" s="641">
        <v>24.2</v>
      </c>
      <c r="DX25" s="642"/>
      <c r="DY25" s="642"/>
      <c r="DZ25" s="642"/>
      <c r="EA25" s="642"/>
      <c r="EB25" s="642"/>
      <c r="EC25" s="643"/>
    </row>
    <row r="26" spans="2:133" ht="11.25" customHeight="1" x14ac:dyDescent="0.15">
      <c r="B26" s="712" t="s">
        <v>272</v>
      </c>
      <c r="C26" s="713"/>
      <c r="D26" s="713"/>
      <c r="E26" s="713"/>
      <c r="F26" s="713"/>
      <c r="G26" s="713"/>
      <c r="H26" s="713"/>
      <c r="I26" s="713"/>
      <c r="J26" s="713"/>
      <c r="K26" s="713"/>
      <c r="L26" s="713"/>
      <c r="M26" s="713"/>
      <c r="N26" s="713"/>
      <c r="O26" s="713"/>
      <c r="P26" s="713"/>
      <c r="Q26" s="714"/>
      <c r="R26" s="618">
        <v>300</v>
      </c>
      <c r="S26" s="619"/>
      <c r="T26" s="619"/>
      <c r="U26" s="619"/>
      <c r="V26" s="619"/>
      <c r="W26" s="619"/>
      <c r="X26" s="619"/>
      <c r="Y26" s="620"/>
      <c r="Z26" s="671">
        <v>0</v>
      </c>
      <c r="AA26" s="671"/>
      <c r="AB26" s="671"/>
      <c r="AC26" s="671"/>
      <c r="AD26" s="672">
        <v>300</v>
      </c>
      <c r="AE26" s="672"/>
      <c r="AF26" s="672"/>
      <c r="AG26" s="672"/>
      <c r="AH26" s="672"/>
      <c r="AI26" s="672"/>
      <c r="AJ26" s="672"/>
      <c r="AK26" s="672"/>
      <c r="AL26" s="641">
        <v>0</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8051659</v>
      </c>
      <c r="CS26" s="619"/>
      <c r="CT26" s="619"/>
      <c r="CU26" s="619"/>
      <c r="CV26" s="619"/>
      <c r="CW26" s="619"/>
      <c r="CX26" s="619"/>
      <c r="CY26" s="620"/>
      <c r="CZ26" s="621">
        <v>11.4</v>
      </c>
      <c r="DA26" s="639"/>
      <c r="DB26" s="639"/>
      <c r="DC26" s="640"/>
      <c r="DD26" s="624">
        <v>7366683</v>
      </c>
      <c r="DE26" s="619"/>
      <c r="DF26" s="619"/>
      <c r="DG26" s="619"/>
      <c r="DH26" s="619"/>
      <c r="DI26" s="619"/>
      <c r="DJ26" s="619"/>
      <c r="DK26" s="620"/>
      <c r="DL26" s="624" t="s">
        <v>205</v>
      </c>
      <c r="DM26" s="619"/>
      <c r="DN26" s="619"/>
      <c r="DO26" s="619"/>
      <c r="DP26" s="619"/>
      <c r="DQ26" s="619"/>
      <c r="DR26" s="619"/>
      <c r="DS26" s="619"/>
      <c r="DT26" s="619"/>
      <c r="DU26" s="619"/>
      <c r="DV26" s="620"/>
      <c r="DW26" s="641" t="s">
        <v>205</v>
      </c>
      <c r="DX26" s="642"/>
      <c r="DY26" s="642"/>
      <c r="DZ26" s="642"/>
      <c r="EA26" s="642"/>
      <c r="EB26" s="642"/>
      <c r="EC26" s="643"/>
    </row>
    <row r="27" spans="2:133" ht="11.25" customHeight="1" x14ac:dyDescent="0.15">
      <c r="B27" s="615" t="s">
        <v>275</v>
      </c>
      <c r="C27" s="616"/>
      <c r="D27" s="616"/>
      <c r="E27" s="616"/>
      <c r="F27" s="616"/>
      <c r="G27" s="616"/>
      <c r="H27" s="616"/>
      <c r="I27" s="616"/>
      <c r="J27" s="616"/>
      <c r="K27" s="616"/>
      <c r="L27" s="616"/>
      <c r="M27" s="616"/>
      <c r="N27" s="616"/>
      <c r="O27" s="616"/>
      <c r="P27" s="616"/>
      <c r="Q27" s="617"/>
      <c r="R27" s="618">
        <v>4339346</v>
      </c>
      <c r="S27" s="619"/>
      <c r="T27" s="619"/>
      <c r="U27" s="619"/>
      <c r="V27" s="619"/>
      <c r="W27" s="619"/>
      <c r="X27" s="619"/>
      <c r="Y27" s="620"/>
      <c r="Z27" s="671">
        <v>5.9</v>
      </c>
      <c r="AA27" s="671"/>
      <c r="AB27" s="671"/>
      <c r="AC27" s="671"/>
      <c r="AD27" s="672" t="s">
        <v>108</v>
      </c>
      <c r="AE27" s="672"/>
      <c r="AF27" s="672"/>
      <c r="AG27" s="672"/>
      <c r="AH27" s="672"/>
      <c r="AI27" s="672"/>
      <c r="AJ27" s="672"/>
      <c r="AK27" s="672"/>
      <c r="AL27" s="641" t="s">
        <v>108</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35444609</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15531076</v>
      </c>
      <c r="CS27" s="637"/>
      <c r="CT27" s="637"/>
      <c r="CU27" s="637"/>
      <c r="CV27" s="637"/>
      <c r="CW27" s="637"/>
      <c r="CX27" s="637"/>
      <c r="CY27" s="638"/>
      <c r="CZ27" s="621">
        <v>22</v>
      </c>
      <c r="DA27" s="639"/>
      <c r="DB27" s="639"/>
      <c r="DC27" s="640"/>
      <c r="DD27" s="624">
        <v>4302077</v>
      </c>
      <c r="DE27" s="637"/>
      <c r="DF27" s="637"/>
      <c r="DG27" s="637"/>
      <c r="DH27" s="637"/>
      <c r="DI27" s="637"/>
      <c r="DJ27" s="637"/>
      <c r="DK27" s="638"/>
      <c r="DL27" s="624">
        <v>4299453</v>
      </c>
      <c r="DM27" s="637"/>
      <c r="DN27" s="637"/>
      <c r="DO27" s="637"/>
      <c r="DP27" s="637"/>
      <c r="DQ27" s="637"/>
      <c r="DR27" s="637"/>
      <c r="DS27" s="637"/>
      <c r="DT27" s="637"/>
      <c r="DU27" s="637"/>
      <c r="DV27" s="638"/>
      <c r="DW27" s="641">
        <v>10.199999999999999</v>
      </c>
      <c r="DX27" s="642"/>
      <c r="DY27" s="642"/>
      <c r="DZ27" s="642"/>
      <c r="EA27" s="642"/>
      <c r="EB27" s="642"/>
      <c r="EC27" s="643"/>
    </row>
    <row r="28" spans="2:133" ht="11.25" customHeight="1" x14ac:dyDescent="0.15">
      <c r="B28" s="615" t="s">
        <v>278</v>
      </c>
      <c r="C28" s="616"/>
      <c r="D28" s="616"/>
      <c r="E28" s="616"/>
      <c r="F28" s="616"/>
      <c r="G28" s="616"/>
      <c r="H28" s="616"/>
      <c r="I28" s="616"/>
      <c r="J28" s="616"/>
      <c r="K28" s="616"/>
      <c r="L28" s="616"/>
      <c r="M28" s="616"/>
      <c r="N28" s="616"/>
      <c r="O28" s="616"/>
      <c r="P28" s="616"/>
      <c r="Q28" s="617"/>
      <c r="R28" s="618">
        <v>404881</v>
      </c>
      <c r="S28" s="619"/>
      <c r="T28" s="619"/>
      <c r="U28" s="619"/>
      <c r="V28" s="619"/>
      <c r="W28" s="619"/>
      <c r="X28" s="619"/>
      <c r="Y28" s="620"/>
      <c r="Z28" s="671">
        <v>0.5</v>
      </c>
      <c r="AA28" s="671"/>
      <c r="AB28" s="671"/>
      <c r="AC28" s="671"/>
      <c r="AD28" s="672">
        <v>84959</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7023842</v>
      </c>
      <c r="CS28" s="619"/>
      <c r="CT28" s="619"/>
      <c r="CU28" s="619"/>
      <c r="CV28" s="619"/>
      <c r="CW28" s="619"/>
      <c r="CX28" s="619"/>
      <c r="CY28" s="620"/>
      <c r="CZ28" s="621">
        <v>9.9</v>
      </c>
      <c r="DA28" s="639"/>
      <c r="DB28" s="639"/>
      <c r="DC28" s="640"/>
      <c r="DD28" s="624">
        <v>6501116</v>
      </c>
      <c r="DE28" s="619"/>
      <c r="DF28" s="619"/>
      <c r="DG28" s="619"/>
      <c r="DH28" s="619"/>
      <c r="DI28" s="619"/>
      <c r="DJ28" s="619"/>
      <c r="DK28" s="620"/>
      <c r="DL28" s="624">
        <v>6501116</v>
      </c>
      <c r="DM28" s="619"/>
      <c r="DN28" s="619"/>
      <c r="DO28" s="619"/>
      <c r="DP28" s="619"/>
      <c r="DQ28" s="619"/>
      <c r="DR28" s="619"/>
      <c r="DS28" s="619"/>
      <c r="DT28" s="619"/>
      <c r="DU28" s="619"/>
      <c r="DV28" s="620"/>
      <c r="DW28" s="641">
        <v>15.4</v>
      </c>
      <c r="DX28" s="642"/>
      <c r="DY28" s="642"/>
      <c r="DZ28" s="642"/>
      <c r="EA28" s="642"/>
      <c r="EB28" s="642"/>
      <c r="EC28" s="643"/>
    </row>
    <row r="29" spans="2:133" ht="11.25" customHeight="1" x14ac:dyDescent="0.15">
      <c r="B29" s="615" t="s">
        <v>280</v>
      </c>
      <c r="C29" s="616"/>
      <c r="D29" s="616"/>
      <c r="E29" s="616"/>
      <c r="F29" s="616"/>
      <c r="G29" s="616"/>
      <c r="H29" s="616"/>
      <c r="I29" s="616"/>
      <c r="J29" s="616"/>
      <c r="K29" s="616"/>
      <c r="L29" s="616"/>
      <c r="M29" s="616"/>
      <c r="N29" s="616"/>
      <c r="O29" s="616"/>
      <c r="P29" s="616"/>
      <c r="Q29" s="617"/>
      <c r="R29" s="618">
        <v>125017</v>
      </c>
      <c r="S29" s="619"/>
      <c r="T29" s="619"/>
      <c r="U29" s="619"/>
      <c r="V29" s="619"/>
      <c r="W29" s="619"/>
      <c r="X29" s="619"/>
      <c r="Y29" s="620"/>
      <c r="Z29" s="671">
        <v>0.2</v>
      </c>
      <c r="AA29" s="671"/>
      <c r="AB29" s="671"/>
      <c r="AC29" s="671"/>
      <c r="AD29" s="672" t="s">
        <v>108</v>
      </c>
      <c r="AE29" s="672"/>
      <c r="AF29" s="672"/>
      <c r="AG29" s="672"/>
      <c r="AH29" s="672"/>
      <c r="AI29" s="672"/>
      <c r="AJ29" s="672"/>
      <c r="AK29" s="672"/>
      <c r="AL29" s="641" t="s">
        <v>108</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7023842</v>
      </c>
      <c r="CS29" s="637"/>
      <c r="CT29" s="637"/>
      <c r="CU29" s="637"/>
      <c r="CV29" s="637"/>
      <c r="CW29" s="637"/>
      <c r="CX29" s="637"/>
      <c r="CY29" s="638"/>
      <c r="CZ29" s="621">
        <v>9.9</v>
      </c>
      <c r="DA29" s="639"/>
      <c r="DB29" s="639"/>
      <c r="DC29" s="640"/>
      <c r="DD29" s="624">
        <v>6501116</v>
      </c>
      <c r="DE29" s="637"/>
      <c r="DF29" s="637"/>
      <c r="DG29" s="637"/>
      <c r="DH29" s="637"/>
      <c r="DI29" s="637"/>
      <c r="DJ29" s="637"/>
      <c r="DK29" s="638"/>
      <c r="DL29" s="624">
        <v>6501116</v>
      </c>
      <c r="DM29" s="637"/>
      <c r="DN29" s="637"/>
      <c r="DO29" s="637"/>
      <c r="DP29" s="637"/>
      <c r="DQ29" s="637"/>
      <c r="DR29" s="637"/>
      <c r="DS29" s="637"/>
      <c r="DT29" s="637"/>
      <c r="DU29" s="637"/>
      <c r="DV29" s="638"/>
      <c r="DW29" s="641">
        <v>15.4</v>
      </c>
      <c r="DX29" s="642"/>
      <c r="DY29" s="642"/>
      <c r="DZ29" s="642"/>
      <c r="EA29" s="642"/>
      <c r="EB29" s="642"/>
      <c r="EC29" s="643"/>
    </row>
    <row r="30" spans="2:133" ht="11.25" customHeight="1" x14ac:dyDescent="0.15">
      <c r="B30" s="615" t="s">
        <v>285</v>
      </c>
      <c r="C30" s="616"/>
      <c r="D30" s="616"/>
      <c r="E30" s="616"/>
      <c r="F30" s="616"/>
      <c r="G30" s="616"/>
      <c r="H30" s="616"/>
      <c r="I30" s="616"/>
      <c r="J30" s="616"/>
      <c r="K30" s="616"/>
      <c r="L30" s="616"/>
      <c r="M30" s="616"/>
      <c r="N30" s="616"/>
      <c r="O30" s="616"/>
      <c r="P30" s="616"/>
      <c r="Q30" s="617"/>
      <c r="R30" s="618">
        <v>1575706</v>
      </c>
      <c r="S30" s="619"/>
      <c r="T30" s="619"/>
      <c r="U30" s="619"/>
      <c r="V30" s="619"/>
      <c r="W30" s="619"/>
      <c r="X30" s="619"/>
      <c r="Y30" s="620"/>
      <c r="Z30" s="671">
        <v>2.1</v>
      </c>
      <c r="AA30" s="671"/>
      <c r="AB30" s="671"/>
      <c r="AC30" s="671"/>
      <c r="AD30" s="672" t="s">
        <v>108</v>
      </c>
      <c r="AE30" s="672"/>
      <c r="AF30" s="672"/>
      <c r="AG30" s="672"/>
      <c r="AH30" s="672"/>
      <c r="AI30" s="672"/>
      <c r="AJ30" s="672"/>
      <c r="AK30" s="672"/>
      <c r="AL30" s="641" t="s">
        <v>108</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98.7</v>
      </c>
      <c r="BH30" s="685"/>
      <c r="BI30" s="685"/>
      <c r="BJ30" s="685"/>
      <c r="BK30" s="685"/>
      <c r="BL30" s="685"/>
      <c r="BM30" s="686">
        <v>95.3</v>
      </c>
      <c r="BN30" s="685"/>
      <c r="BO30" s="685"/>
      <c r="BP30" s="685"/>
      <c r="BQ30" s="687"/>
      <c r="BR30" s="684">
        <v>98.7</v>
      </c>
      <c r="BS30" s="685"/>
      <c r="BT30" s="685"/>
      <c r="BU30" s="685"/>
      <c r="BV30" s="685"/>
      <c r="BW30" s="685"/>
      <c r="BX30" s="686">
        <v>95.1</v>
      </c>
      <c r="BY30" s="685"/>
      <c r="BZ30" s="685"/>
      <c r="CA30" s="685"/>
      <c r="CB30" s="687"/>
      <c r="CD30" s="690"/>
      <c r="CE30" s="691"/>
      <c r="CF30" s="655" t="s">
        <v>288</v>
      </c>
      <c r="CG30" s="652"/>
      <c r="CH30" s="652"/>
      <c r="CI30" s="652"/>
      <c r="CJ30" s="652"/>
      <c r="CK30" s="652"/>
      <c r="CL30" s="652"/>
      <c r="CM30" s="652"/>
      <c r="CN30" s="652"/>
      <c r="CO30" s="652"/>
      <c r="CP30" s="652"/>
      <c r="CQ30" s="653"/>
      <c r="CR30" s="618">
        <v>6163271</v>
      </c>
      <c r="CS30" s="619"/>
      <c r="CT30" s="619"/>
      <c r="CU30" s="619"/>
      <c r="CV30" s="619"/>
      <c r="CW30" s="619"/>
      <c r="CX30" s="619"/>
      <c r="CY30" s="620"/>
      <c r="CZ30" s="621">
        <v>8.6999999999999993</v>
      </c>
      <c r="DA30" s="639"/>
      <c r="DB30" s="639"/>
      <c r="DC30" s="640"/>
      <c r="DD30" s="624">
        <v>5700097</v>
      </c>
      <c r="DE30" s="619"/>
      <c r="DF30" s="619"/>
      <c r="DG30" s="619"/>
      <c r="DH30" s="619"/>
      <c r="DI30" s="619"/>
      <c r="DJ30" s="619"/>
      <c r="DK30" s="620"/>
      <c r="DL30" s="624">
        <v>5700097</v>
      </c>
      <c r="DM30" s="619"/>
      <c r="DN30" s="619"/>
      <c r="DO30" s="619"/>
      <c r="DP30" s="619"/>
      <c r="DQ30" s="619"/>
      <c r="DR30" s="619"/>
      <c r="DS30" s="619"/>
      <c r="DT30" s="619"/>
      <c r="DU30" s="619"/>
      <c r="DV30" s="620"/>
      <c r="DW30" s="641">
        <v>13.5</v>
      </c>
      <c r="DX30" s="642"/>
      <c r="DY30" s="642"/>
      <c r="DZ30" s="642"/>
      <c r="EA30" s="642"/>
      <c r="EB30" s="642"/>
      <c r="EC30" s="643"/>
    </row>
    <row r="31" spans="2:133" ht="11.25" customHeight="1" x14ac:dyDescent="0.15">
      <c r="B31" s="615" t="s">
        <v>289</v>
      </c>
      <c r="C31" s="616"/>
      <c r="D31" s="616"/>
      <c r="E31" s="616"/>
      <c r="F31" s="616"/>
      <c r="G31" s="616"/>
      <c r="H31" s="616"/>
      <c r="I31" s="616"/>
      <c r="J31" s="616"/>
      <c r="K31" s="616"/>
      <c r="L31" s="616"/>
      <c r="M31" s="616"/>
      <c r="N31" s="616"/>
      <c r="O31" s="616"/>
      <c r="P31" s="616"/>
      <c r="Q31" s="617"/>
      <c r="R31" s="618">
        <v>2757167</v>
      </c>
      <c r="S31" s="619"/>
      <c r="T31" s="619"/>
      <c r="U31" s="619"/>
      <c r="V31" s="619"/>
      <c r="W31" s="619"/>
      <c r="X31" s="619"/>
      <c r="Y31" s="620"/>
      <c r="Z31" s="671">
        <v>3.7</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98.5</v>
      </c>
      <c r="BH31" s="637"/>
      <c r="BI31" s="637"/>
      <c r="BJ31" s="637"/>
      <c r="BK31" s="637"/>
      <c r="BL31" s="637"/>
      <c r="BM31" s="673">
        <v>95.2</v>
      </c>
      <c r="BN31" s="683"/>
      <c r="BO31" s="683"/>
      <c r="BP31" s="683"/>
      <c r="BQ31" s="647"/>
      <c r="BR31" s="682">
        <v>98.6</v>
      </c>
      <c r="BS31" s="637"/>
      <c r="BT31" s="637"/>
      <c r="BU31" s="637"/>
      <c r="BV31" s="637"/>
      <c r="BW31" s="637"/>
      <c r="BX31" s="673">
        <v>94.8</v>
      </c>
      <c r="BY31" s="683"/>
      <c r="BZ31" s="683"/>
      <c r="CA31" s="683"/>
      <c r="CB31" s="647"/>
      <c r="CD31" s="690"/>
      <c r="CE31" s="691"/>
      <c r="CF31" s="655" t="s">
        <v>292</v>
      </c>
      <c r="CG31" s="652"/>
      <c r="CH31" s="652"/>
      <c r="CI31" s="652"/>
      <c r="CJ31" s="652"/>
      <c r="CK31" s="652"/>
      <c r="CL31" s="652"/>
      <c r="CM31" s="652"/>
      <c r="CN31" s="652"/>
      <c r="CO31" s="652"/>
      <c r="CP31" s="652"/>
      <c r="CQ31" s="653"/>
      <c r="CR31" s="618">
        <v>860571</v>
      </c>
      <c r="CS31" s="637"/>
      <c r="CT31" s="637"/>
      <c r="CU31" s="637"/>
      <c r="CV31" s="637"/>
      <c r="CW31" s="637"/>
      <c r="CX31" s="637"/>
      <c r="CY31" s="638"/>
      <c r="CZ31" s="621">
        <v>1.2</v>
      </c>
      <c r="DA31" s="639"/>
      <c r="DB31" s="639"/>
      <c r="DC31" s="640"/>
      <c r="DD31" s="624">
        <v>801019</v>
      </c>
      <c r="DE31" s="637"/>
      <c r="DF31" s="637"/>
      <c r="DG31" s="637"/>
      <c r="DH31" s="637"/>
      <c r="DI31" s="637"/>
      <c r="DJ31" s="637"/>
      <c r="DK31" s="638"/>
      <c r="DL31" s="624">
        <v>801019</v>
      </c>
      <c r="DM31" s="637"/>
      <c r="DN31" s="637"/>
      <c r="DO31" s="637"/>
      <c r="DP31" s="637"/>
      <c r="DQ31" s="637"/>
      <c r="DR31" s="637"/>
      <c r="DS31" s="637"/>
      <c r="DT31" s="637"/>
      <c r="DU31" s="637"/>
      <c r="DV31" s="638"/>
      <c r="DW31" s="641">
        <v>1.9</v>
      </c>
      <c r="DX31" s="642"/>
      <c r="DY31" s="642"/>
      <c r="DZ31" s="642"/>
      <c r="EA31" s="642"/>
      <c r="EB31" s="642"/>
      <c r="EC31" s="643"/>
    </row>
    <row r="32" spans="2:133" ht="11.25" customHeight="1" x14ac:dyDescent="0.15">
      <c r="B32" s="615" t="s">
        <v>293</v>
      </c>
      <c r="C32" s="616"/>
      <c r="D32" s="616"/>
      <c r="E32" s="616"/>
      <c r="F32" s="616"/>
      <c r="G32" s="616"/>
      <c r="H32" s="616"/>
      <c r="I32" s="616"/>
      <c r="J32" s="616"/>
      <c r="K32" s="616"/>
      <c r="L32" s="616"/>
      <c r="M32" s="616"/>
      <c r="N32" s="616"/>
      <c r="O32" s="616"/>
      <c r="P32" s="616"/>
      <c r="Q32" s="617"/>
      <c r="R32" s="618">
        <v>1258688</v>
      </c>
      <c r="S32" s="619"/>
      <c r="T32" s="619"/>
      <c r="U32" s="619"/>
      <c r="V32" s="619"/>
      <c r="W32" s="619"/>
      <c r="X32" s="619"/>
      <c r="Y32" s="620"/>
      <c r="Z32" s="671">
        <v>1.7</v>
      </c>
      <c r="AA32" s="671"/>
      <c r="AB32" s="671"/>
      <c r="AC32" s="671"/>
      <c r="AD32" s="672">
        <v>24953</v>
      </c>
      <c r="AE32" s="672"/>
      <c r="AF32" s="672"/>
      <c r="AG32" s="672"/>
      <c r="AH32" s="672"/>
      <c r="AI32" s="672"/>
      <c r="AJ32" s="672"/>
      <c r="AK32" s="672"/>
      <c r="AL32" s="641">
        <v>0.1</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98.7</v>
      </c>
      <c r="BH32" s="603"/>
      <c r="BI32" s="603"/>
      <c r="BJ32" s="603"/>
      <c r="BK32" s="603"/>
      <c r="BL32" s="603"/>
      <c r="BM32" s="666">
        <v>95</v>
      </c>
      <c r="BN32" s="603"/>
      <c r="BO32" s="603"/>
      <c r="BP32" s="603"/>
      <c r="BQ32" s="660"/>
      <c r="BR32" s="681">
        <v>98.6</v>
      </c>
      <c r="BS32" s="603"/>
      <c r="BT32" s="603"/>
      <c r="BU32" s="603"/>
      <c r="BV32" s="603"/>
      <c r="BW32" s="603"/>
      <c r="BX32" s="666">
        <v>94.9</v>
      </c>
      <c r="BY32" s="603"/>
      <c r="BZ32" s="603"/>
      <c r="CA32" s="603"/>
      <c r="CB32" s="660"/>
      <c r="CD32" s="692"/>
      <c r="CE32" s="693"/>
      <c r="CF32" s="655" t="s">
        <v>295</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296</v>
      </c>
      <c r="C33" s="616"/>
      <c r="D33" s="616"/>
      <c r="E33" s="616"/>
      <c r="F33" s="616"/>
      <c r="G33" s="616"/>
      <c r="H33" s="616"/>
      <c r="I33" s="616"/>
      <c r="J33" s="616"/>
      <c r="K33" s="616"/>
      <c r="L33" s="616"/>
      <c r="M33" s="616"/>
      <c r="N33" s="616"/>
      <c r="O33" s="616"/>
      <c r="P33" s="616"/>
      <c r="Q33" s="617"/>
      <c r="R33" s="618">
        <v>5676800</v>
      </c>
      <c r="S33" s="619"/>
      <c r="T33" s="619"/>
      <c r="U33" s="619"/>
      <c r="V33" s="619"/>
      <c r="W33" s="619"/>
      <c r="X33" s="619"/>
      <c r="Y33" s="620"/>
      <c r="Z33" s="671">
        <v>7.7</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25860095</v>
      </c>
      <c r="CS33" s="637"/>
      <c r="CT33" s="637"/>
      <c r="CU33" s="637"/>
      <c r="CV33" s="637"/>
      <c r="CW33" s="637"/>
      <c r="CX33" s="637"/>
      <c r="CY33" s="638"/>
      <c r="CZ33" s="621">
        <v>36.6</v>
      </c>
      <c r="DA33" s="639"/>
      <c r="DB33" s="639"/>
      <c r="DC33" s="640"/>
      <c r="DD33" s="624">
        <v>21742006</v>
      </c>
      <c r="DE33" s="637"/>
      <c r="DF33" s="637"/>
      <c r="DG33" s="637"/>
      <c r="DH33" s="637"/>
      <c r="DI33" s="637"/>
      <c r="DJ33" s="637"/>
      <c r="DK33" s="638"/>
      <c r="DL33" s="624">
        <v>13084274</v>
      </c>
      <c r="DM33" s="637"/>
      <c r="DN33" s="637"/>
      <c r="DO33" s="637"/>
      <c r="DP33" s="637"/>
      <c r="DQ33" s="637"/>
      <c r="DR33" s="637"/>
      <c r="DS33" s="637"/>
      <c r="DT33" s="637"/>
      <c r="DU33" s="637"/>
      <c r="DV33" s="638"/>
      <c r="DW33" s="641">
        <v>31</v>
      </c>
      <c r="DX33" s="642"/>
      <c r="DY33" s="642"/>
      <c r="DZ33" s="642"/>
      <c r="EA33" s="642"/>
      <c r="EB33" s="642"/>
      <c r="EC33" s="643"/>
    </row>
    <row r="34" spans="2:133" ht="11.25" customHeight="1" x14ac:dyDescent="0.15">
      <c r="B34" s="615" t="s">
        <v>298</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9935351</v>
      </c>
      <c r="CS34" s="619"/>
      <c r="CT34" s="619"/>
      <c r="CU34" s="619"/>
      <c r="CV34" s="619"/>
      <c r="CW34" s="619"/>
      <c r="CX34" s="619"/>
      <c r="CY34" s="620"/>
      <c r="CZ34" s="621">
        <v>14.1</v>
      </c>
      <c r="DA34" s="639"/>
      <c r="DB34" s="639"/>
      <c r="DC34" s="640"/>
      <c r="DD34" s="624">
        <v>7974077</v>
      </c>
      <c r="DE34" s="619"/>
      <c r="DF34" s="619"/>
      <c r="DG34" s="619"/>
      <c r="DH34" s="619"/>
      <c r="DI34" s="619"/>
      <c r="DJ34" s="619"/>
      <c r="DK34" s="620"/>
      <c r="DL34" s="624">
        <v>7048541</v>
      </c>
      <c r="DM34" s="619"/>
      <c r="DN34" s="619"/>
      <c r="DO34" s="619"/>
      <c r="DP34" s="619"/>
      <c r="DQ34" s="619"/>
      <c r="DR34" s="619"/>
      <c r="DS34" s="619"/>
      <c r="DT34" s="619"/>
      <c r="DU34" s="619"/>
      <c r="DV34" s="620"/>
      <c r="DW34" s="641">
        <v>16.7</v>
      </c>
      <c r="DX34" s="642"/>
      <c r="DY34" s="642"/>
      <c r="DZ34" s="642"/>
      <c r="EA34" s="642"/>
      <c r="EB34" s="642"/>
      <c r="EC34" s="643"/>
    </row>
    <row r="35" spans="2:133" ht="11.25" customHeight="1" x14ac:dyDescent="0.15">
      <c r="B35" s="615" t="s">
        <v>302</v>
      </c>
      <c r="C35" s="616"/>
      <c r="D35" s="616"/>
      <c r="E35" s="616"/>
      <c r="F35" s="616"/>
      <c r="G35" s="616"/>
      <c r="H35" s="616"/>
      <c r="I35" s="616"/>
      <c r="J35" s="616"/>
      <c r="K35" s="616"/>
      <c r="L35" s="616"/>
      <c r="M35" s="616"/>
      <c r="N35" s="616"/>
      <c r="O35" s="616"/>
      <c r="P35" s="616"/>
      <c r="Q35" s="617"/>
      <c r="R35" s="618">
        <v>2169800</v>
      </c>
      <c r="S35" s="619"/>
      <c r="T35" s="619"/>
      <c r="U35" s="619"/>
      <c r="V35" s="619"/>
      <c r="W35" s="619"/>
      <c r="X35" s="619"/>
      <c r="Y35" s="620"/>
      <c r="Z35" s="671">
        <v>2.9</v>
      </c>
      <c r="AA35" s="671"/>
      <c r="AB35" s="671"/>
      <c r="AC35" s="671"/>
      <c r="AD35" s="672" t="s">
        <v>108</v>
      </c>
      <c r="AE35" s="672"/>
      <c r="AF35" s="672"/>
      <c r="AG35" s="672"/>
      <c r="AH35" s="672"/>
      <c r="AI35" s="672"/>
      <c r="AJ35" s="672"/>
      <c r="AK35" s="672"/>
      <c r="AL35" s="641" t="s">
        <v>108</v>
      </c>
      <c r="AM35" s="673"/>
      <c r="AN35" s="673"/>
      <c r="AO35" s="674"/>
      <c r="AP35" s="186"/>
      <c r="AQ35" s="675" t="s">
        <v>303</v>
      </c>
      <c r="AR35" s="676"/>
      <c r="AS35" s="676"/>
      <c r="AT35" s="676"/>
      <c r="AU35" s="676"/>
      <c r="AV35" s="676"/>
      <c r="AW35" s="676"/>
      <c r="AX35" s="676"/>
      <c r="AY35" s="677"/>
      <c r="AZ35" s="668">
        <v>10652423</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763545</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600445</v>
      </c>
      <c r="CS35" s="637"/>
      <c r="CT35" s="637"/>
      <c r="CU35" s="637"/>
      <c r="CV35" s="637"/>
      <c r="CW35" s="637"/>
      <c r="CX35" s="637"/>
      <c r="CY35" s="638"/>
      <c r="CZ35" s="621">
        <v>0.8</v>
      </c>
      <c r="DA35" s="639"/>
      <c r="DB35" s="639"/>
      <c r="DC35" s="640"/>
      <c r="DD35" s="624">
        <v>390580</v>
      </c>
      <c r="DE35" s="637"/>
      <c r="DF35" s="637"/>
      <c r="DG35" s="637"/>
      <c r="DH35" s="637"/>
      <c r="DI35" s="637"/>
      <c r="DJ35" s="637"/>
      <c r="DK35" s="638"/>
      <c r="DL35" s="624">
        <v>385247</v>
      </c>
      <c r="DM35" s="637"/>
      <c r="DN35" s="637"/>
      <c r="DO35" s="637"/>
      <c r="DP35" s="637"/>
      <c r="DQ35" s="637"/>
      <c r="DR35" s="637"/>
      <c r="DS35" s="637"/>
      <c r="DT35" s="637"/>
      <c r="DU35" s="637"/>
      <c r="DV35" s="638"/>
      <c r="DW35" s="641">
        <v>0.9</v>
      </c>
      <c r="DX35" s="642"/>
      <c r="DY35" s="642"/>
      <c r="DZ35" s="642"/>
      <c r="EA35" s="642"/>
      <c r="EB35" s="642"/>
      <c r="EC35" s="643"/>
    </row>
    <row r="36" spans="2:133" ht="11.25" customHeight="1" x14ac:dyDescent="0.15">
      <c r="B36" s="599" t="s">
        <v>306</v>
      </c>
      <c r="C36" s="600"/>
      <c r="D36" s="600"/>
      <c r="E36" s="600"/>
      <c r="F36" s="600"/>
      <c r="G36" s="600"/>
      <c r="H36" s="600"/>
      <c r="I36" s="600"/>
      <c r="J36" s="600"/>
      <c r="K36" s="600"/>
      <c r="L36" s="600"/>
      <c r="M36" s="600"/>
      <c r="N36" s="600"/>
      <c r="O36" s="600"/>
      <c r="P36" s="600"/>
      <c r="Q36" s="601"/>
      <c r="R36" s="602">
        <v>74055888</v>
      </c>
      <c r="S36" s="659"/>
      <c r="T36" s="659"/>
      <c r="U36" s="659"/>
      <c r="V36" s="659"/>
      <c r="W36" s="659"/>
      <c r="X36" s="659"/>
      <c r="Y36" s="662"/>
      <c r="Z36" s="663">
        <v>100</v>
      </c>
      <c r="AA36" s="663"/>
      <c r="AB36" s="663"/>
      <c r="AC36" s="663"/>
      <c r="AD36" s="664">
        <v>40077283</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2450000</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420857</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7344870</v>
      </c>
      <c r="CS36" s="619"/>
      <c r="CT36" s="619"/>
      <c r="CU36" s="619"/>
      <c r="CV36" s="619"/>
      <c r="CW36" s="619"/>
      <c r="CX36" s="619"/>
      <c r="CY36" s="620"/>
      <c r="CZ36" s="621">
        <v>10.4</v>
      </c>
      <c r="DA36" s="639"/>
      <c r="DB36" s="639"/>
      <c r="DC36" s="640"/>
      <c r="DD36" s="624">
        <v>6720933</v>
      </c>
      <c r="DE36" s="619"/>
      <c r="DF36" s="619"/>
      <c r="DG36" s="619"/>
      <c r="DH36" s="619"/>
      <c r="DI36" s="619"/>
      <c r="DJ36" s="619"/>
      <c r="DK36" s="620"/>
      <c r="DL36" s="624">
        <v>1470977</v>
      </c>
      <c r="DM36" s="619"/>
      <c r="DN36" s="619"/>
      <c r="DO36" s="619"/>
      <c r="DP36" s="619"/>
      <c r="DQ36" s="619"/>
      <c r="DR36" s="619"/>
      <c r="DS36" s="619"/>
      <c r="DT36" s="619"/>
      <c r="DU36" s="619"/>
      <c r="DV36" s="620"/>
      <c r="DW36" s="641">
        <v>3.5</v>
      </c>
      <c r="DX36" s="642"/>
      <c r="DY36" s="642"/>
      <c r="DZ36" s="642"/>
      <c r="EA36" s="642"/>
      <c r="EB36" s="642"/>
      <c r="EC36" s="643"/>
    </row>
    <row r="37" spans="2:133" ht="11.25" customHeight="1" x14ac:dyDescent="0.15">
      <c r="AQ37" s="644" t="s">
        <v>310</v>
      </c>
      <c r="AR37" s="645"/>
      <c r="AS37" s="645"/>
      <c r="AT37" s="645"/>
      <c r="AU37" s="645"/>
      <c r="AV37" s="645"/>
      <c r="AW37" s="645"/>
      <c r="AX37" s="645"/>
      <c r="AY37" s="646"/>
      <c r="AZ37" s="618">
        <v>2400000</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33706</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81502</v>
      </c>
      <c r="CS37" s="637"/>
      <c r="CT37" s="637"/>
      <c r="CU37" s="637"/>
      <c r="CV37" s="637"/>
      <c r="CW37" s="637"/>
      <c r="CX37" s="637"/>
      <c r="CY37" s="638"/>
      <c r="CZ37" s="621">
        <v>0.1</v>
      </c>
      <c r="DA37" s="639"/>
      <c r="DB37" s="639"/>
      <c r="DC37" s="640"/>
      <c r="DD37" s="624">
        <v>80656</v>
      </c>
      <c r="DE37" s="637"/>
      <c r="DF37" s="637"/>
      <c r="DG37" s="637"/>
      <c r="DH37" s="637"/>
      <c r="DI37" s="637"/>
      <c r="DJ37" s="637"/>
      <c r="DK37" s="638"/>
      <c r="DL37" s="624">
        <v>80398</v>
      </c>
      <c r="DM37" s="637"/>
      <c r="DN37" s="637"/>
      <c r="DO37" s="637"/>
      <c r="DP37" s="637"/>
      <c r="DQ37" s="637"/>
      <c r="DR37" s="637"/>
      <c r="DS37" s="637"/>
      <c r="DT37" s="637"/>
      <c r="DU37" s="637"/>
      <c r="DV37" s="638"/>
      <c r="DW37" s="641">
        <v>0.2</v>
      </c>
      <c r="DX37" s="642"/>
      <c r="DY37" s="642"/>
      <c r="DZ37" s="642"/>
      <c r="EA37" s="642"/>
      <c r="EB37" s="642"/>
      <c r="EC37" s="643"/>
    </row>
    <row r="38" spans="2:133" ht="11.25" customHeight="1" x14ac:dyDescent="0.15">
      <c r="AQ38" s="644" t="s">
        <v>313</v>
      </c>
      <c r="AR38" s="645"/>
      <c r="AS38" s="645"/>
      <c r="AT38" s="645"/>
      <c r="AU38" s="645"/>
      <c r="AV38" s="645"/>
      <c r="AW38" s="645"/>
      <c r="AX38" s="645"/>
      <c r="AY38" s="646"/>
      <c r="AZ38" s="618">
        <v>25789</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54626</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5776634</v>
      </c>
      <c r="CS38" s="619"/>
      <c r="CT38" s="619"/>
      <c r="CU38" s="619"/>
      <c r="CV38" s="619"/>
      <c r="CW38" s="619"/>
      <c r="CX38" s="619"/>
      <c r="CY38" s="620"/>
      <c r="CZ38" s="621">
        <v>8.1999999999999993</v>
      </c>
      <c r="DA38" s="639"/>
      <c r="DB38" s="639"/>
      <c r="DC38" s="640"/>
      <c r="DD38" s="624">
        <v>4618406</v>
      </c>
      <c r="DE38" s="619"/>
      <c r="DF38" s="619"/>
      <c r="DG38" s="619"/>
      <c r="DH38" s="619"/>
      <c r="DI38" s="619"/>
      <c r="DJ38" s="619"/>
      <c r="DK38" s="620"/>
      <c r="DL38" s="624">
        <v>4179509</v>
      </c>
      <c r="DM38" s="619"/>
      <c r="DN38" s="619"/>
      <c r="DO38" s="619"/>
      <c r="DP38" s="619"/>
      <c r="DQ38" s="619"/>
      <c r="DR38" s="619"/>
      <c r="DS38" s="619"/>
      <c r="DT38" s="619"/>
      <c r="DU38" s="619"/>
      <c r="DV38" s="620"/>
      <c r="DW38" s="641">
        <v>9.9</v>
      </c>
      <c r="DX38" s="642"/>
      <c r="DY38" s="642"/>
      <c r="DZ38" s="642"/>
      <c r="EA38" s="642"/>
      <c r="EB38" s="642"/>
      <c r="EC38" s="643"/>
    </row>
    <row r="39" spans="2:133" ht="11.25" customHeight="1" x14ac:dyDescent="0.15">
      <c r="AQ39" s="644" t="s">
        <v>316</v>
      </c>
      <c r="AR39" s="645"/>
      <c r="AS39" s="645"/>
      <c r="AT39" s="645"/>
      <c r="AU39" s="645"/>
      <c r="AV39" s="645"/>
      <c r="AW39" s="645"/>
      <c r="AX39" s="645"/>
      <c r="AY39" s="646"/>
      <c r="AZ39" s="618">
        <v>1475</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106</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2202795</v>
      </c>
      <c r="CS39" s="637"/>
      <c r="CT39" s="637"/>
      <c r="CU39" s="637"/>
      <c r="CV39" s="637"/>
      <c r="CW39" s="637"/>
      <c r="CX39" s="637"/>
      <c r="CY39" s="638"/>
      <c r="CZ39" s="621">
        <v>3.1</v>
      </c>
      <c r="DA39" s="639"/>
      <c r="DB39" s="639"/>
      <c r="DC39" s="640"/>
      <c r="DD39" s="624">
        <v>2038010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1551789</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87</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t="s">
        <v>108</v>
      </c>
      <c r="CS40" s="619"/>
      <c r="CT40" s="619"/>
      <c r="CU40" s="619"/>
      <c r="CV40" s="619"/>
      <c r="CW40" s="619"/>
      <c r="CX40" s="619"/>
      <c r="CY40" s="620"/>
      <c r="CZ40" s="621" t="s">
        <v>108</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4223370</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292</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205</v>
      </c>
      <c r="CS41" s="637"/>
      <c r="CT41" s="637"/>
      <c r="CU41" s="637"/>
      <c r="CV41" s="637"/>
      <c r="CW41" s="637"/>
      <c r="CX41" s="637"/>
      <c r="CY41" s="638"/>
      <c r="CZ41" s="621" t="s">
        <v>205</v>
      </c>
      <c r="DA41" s="639"/>
      <c r="DB41" s="639"/>
      <c r="DC41" s="640"/>
      <c r="DD41" s="624" t="s">
        <v>205</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10791673</v>
      </c>
      <c r="CS42" s="619"/>
      <c r="CT42" s="619"/>
      <c r="CU42" s="619"/>
      <c r="CV42" s="619"/>
      <c r="CW42" s="619"/>
      <c r="CX42" s="619"/>
      <c r="CY42" s="620"/>
      <c r="CZ42" s="621">
        <v>15.3</v>
      </c>
      <c r="DA42" s="622"/>
      <c r="DB42" s="622"/>
      <c r="DC42" s="623"/>
      <c r="DD42" s="624">
        <v>3171683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765144</v>
      </c>
      <c r="CS43" s="637"/>
      <c r="CT43" s="637"/>
      <c r="CU43" s="637"/>
      <c r="CV43" s="637"/>
      <c r="CW43" s="637"/>
      <c r="CX43" s="637"/>
      <c r="CY43" s="638"/>
      <c r="CZ43" s="621">
        <v>1.1000000000000001</v>
      </c>
      <c r="DA43" s="639"/>
      <c r="DB43" s="639"/>
      <c r="DC43" s="640"/>
      <c r="DD43" s="624">
        <v>765144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330</v>
      </c>
      <c r="CD44" s="631" t="s">
        <v>283</v>
      </c>
      <c r="CE44" s="632"/>
      <c r="CF44" s="615" t="s">
        <v>331</v>
      </c>
      <c r="CG44" s="616"/>
      <c r="CH44" s="616"/>
      <c r="CI44" s="616"/>
      <c r="CJ44" s="616"/>
      <c r="CK44" s="616"/>
      <c r="CL44" s="616"/>
      <c r="CM44" s="616"/>
      <c r="CN44" s="616"/>
      <c r="CO44" s="616"/>
      <c r="CP44" s="616"/>
      <c r="CQ44" s="617"/>
      <c r="CR44" s="618">
        <v>10714747</v>
      </c>
      <c r="CS44" s="619"/>
      <c r="CT44" s="619"/>
      <c r="CU44" s="619"/>
      <c r="CV44" s="619"/>
      <c r="CW44" s="619"/>
      <c r="CX44" s="619"/>
      <c r="CY44" s="620"/>
      <c r="CZ44" s="621">
        <v>15.2</v>
      </c>
      <c r="DA44" s="622"/>
      <c r="DB44" s="622"/>
      <c r="DC44" s="623"/>
      <c r="DD44" s="624">
        <v>3171576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332</v>
      </c>
      <c r="CG45" s="616"/>
      <c r="CH45" s="616"/>
      <c r="CI45" s="616"/>
      <c r="CJ45" s="616"/>
      <c r="CK45" s="616"/>
      <c r="CL45" s="616"/>
      <c r="CM45" s="616"/>
      <c r="CN45" s="616"/>
      <c r="CO45" s="616"/>
      <c r="CP45" s="616"/>
      <c r="CQ45" s="617"/>
      <c r="CR45" s="618">
        <v>3947213</v>
      </c>
      <c r="CS45" s="637"/>
      <c r="CT45" s="637"/>
      <c r="CU45" s="637"/>
      <c r="CV45" s="637"/>
      <c r="CW45" s="637"/>
      <c r="CX45" s="637"/>
      <c r="CY45" s="638"/>
      <c r="CZ45" s="621">
        <v>5.6</v>
      </c>
      <c r="DA45" s="639"/>
      <c r="DB45" s="639"/>
      <c r="DC45" s="640"/>
      <c r="DD45" s="624">
        <v>419851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333</v>
      </c>
      <c r="CG46" s="616"/>
      <c r="CH46" s="616"/>
      <c r="CI46" s="616"/>
      <c r="CJ46" s="616"/>
      <c r="CK46" s="616"/>
      <c r="CL46" s="616"/>
      <c r="CM46" s="616"/>
      <c r="CN46" s="616"/>
      <c r="CO46" s="616"/>
      <c r="CP46" s="616"/>
      <c r="CQ46" s="617"/>
      <c r="CR46" s="618">
        <v>6503071</v>
      </c>
      <c r="CS46" s="619"/>
      <c r="CT46" s="619"/>
      <c r="CU46" s="619"/>
      <c r="CV46" s="619"/>
      <c r="CW46" s="619"/>
      <c r="CX46" s="619"/>
      <c r="CY46" s="620"/>
      <c r="CZ46" s="621">
        <v>9.1999999999999993</v>
      </c>
      <c r="DA46" s="622"/>
      <c r="DB46" s="622"/>
      <c r="DC46" s="623"/>
      <c r="DD46" s="624">
        <v>2654262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334</v>
      </c>
      <c r="CG47" s="616"/>
      <c r="CH47" s="616"/>
      <c r="CI47" s="616"/>
      <c r="CJ47" s="616"/>
      <c r="CK47" s="616"/>
      <c r="CL47" s="616"/>
      <c r="CM47" s="616"/>
      <c r="CN47" s="616"/>
      <c r="CO47" s="616"/>
      <c r="CP47" s="616"/>
      <c r="CQ47" s="617"/>
      <c r="CR47" s="618">
        <v>76926</v>
      </c>
      <c r="CS47" s="637"/>
      <c r="CT47" s="637"/>
      <c r="CU47" s="637"/>
      <c r="CV47" s="637"/>
      <c r="CW47" s="637"/>
      <c r="CX47" s="637"/>
      <c r="CY47" s="638"/>
      <c r="CZ47" s="621">
        <v>0.1</v>
      </c>
      <c r="DA47" s="639"/>
      <c r="DB47" s="639"/>
      <c r="DC47" s="640"/>
      <c r="DD47" s="624">
        <v>107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335</v>
      </c>
      <c r="CG48" s="616"/>
      <c r="CH48" s="616"/>
      <c r="CI48" s="616"/>
      <c r="CJ48" s="616"/>
      <c r="CK48" s="616"/>
      <c r="CL48" s="616"/>
      <c r="CM48" s="616"/>
      <c r="CN48" s="616"/>
      <c r="CO48" s="616"/>
      <c r="CP48" s="616"/>
      <c r="CQ48" s="617"/>
      <c r="CR48" s="618" t="s">
        <v>152</v>
      </c>
      <c r="CS48" s="619"/>
      <c r="CT48" s="619"/>
      <c r="CU48" s="619"/>
      <c r="CV48" s="619"/>
      <c r="CW48" s="619"/>
      <c r="CX48" s="619"/>
      <c r="CY48" s="620"/>
      <c r="CZ48" s="621" t="s">
        <v>152</v>
      </c>
      <c r="DA48" s="622"/>
      <c r="DB48" s="622"/>
      <c r="DC48" s="623"/>
      <c r="DD48" s="624" t="s">
        <v>152</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336</v>
      </c>
      <c r="CE49" s="600"/>
      <c r="CF49" s="600"/>
      <c r="CG49" s="600"/>
      <c r="CH49" s="600"/>
      <c r="CI49" s="600"/>
      <c r="CJ49" s="600"/>
      <c r="CK49" s="600"/>
      <c r="CL49" s="600"/>
      <c r="CM49" s="600"/>
      <c r="CN49" s="600"/>
      <c r="CO49" s="600"/>
      <c r="CP49" s="600"/>
      <c r="CQ49" s="601"/>
      <c r="CR49" s="602">
        <v>70691682</v>
      </c>
      <c r="CS49" s="603"/>
      <c r="CT49" s="603"/>
      <c r="CU49" s="603"/>
      <c r="CV49" s="603"/>
      <c r="CW49" s="603"/>
      <c r="CX49" s="603"/>
      <c r="CY49" s="604"/>
      <c r="CZ49" s="605">
        <v>100</v>
      </c>
      <c r="DA49" s="606"/>
      <c r="DB49" s="606"/>
      <c r="DC49" s="607"/>
      <c r="DD49" s="608">
        <v>46007777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338</v>
      </c>
      <c r="DK2" s="1137"/>
      <c r="DL2" s="1137"/>
      <c r="DM2" s="1137"/>
      <c r="DN2" s="1137"/>
      <c r="DO2" s="1138"/>
      <c r="DP2" s="200"/>
      <c r="DQ2" s="1136" t="s">
        <v>339</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39"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4" t="s">
        <v>356</v>
      </c>
      <c r="DH5" s="1125"/>
      <c r="DI5" s="1125"/>
      <c r="DJ5" s="1125"/>
      <c r="DK5" s="1126"/>
      <c r="DL5" s="1124" t="s">
        <v>357</v>
      </c>
      <c r="DM5" s="1125"/>
      <c r="DN5" s="1125"/>
      <c r="DO5" s="1125"/>
      <c r="DP5" s="1126"/>
      <c r="DQ5" s="1027" t="s">
        <v>358</v>
      </c>
      <c r="DR5" s="1028"/>
      <c r="DS5" s="1028"/>
      <c r="DT5" s="1028"/>
      <c r="DU5" s="1029"/>
      <c r="DV5" s="1027" t="s">
        <v>349</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359</v>
      </c>
      <c r="C7" s="1077"/>
      <c r="D7" s="1077"/>
      <c r="E7" s="1077"/>
      <c r="F7" s="1077"/>
      <c r="G7" s="1077"/>
      <c r="H7" s="1077"/>
      <c r="I7" s="1077"/>
      <c r="J7" s="1077"/>
      <c r="K7" s="1077"/>
      <c r="L7" s="1077"/>
      <c r="M7" s="1077"/>
      <c r="N7" s="1077"/>
      <c r="O7" s="1077"/>
      <c r="P7" s="1078"/>
      <c r="Q7" s="1130">
        <v>74226</v>
      </c>
      <c r="R7" s="1131"/>
      <c r="S7" s="1131"/>
      <c r="T7" s="1131"/>
      <c r="U7" s="1131"/>
      <c r="V7" s="1131">
        <v>70861</v>
      </c>
      <c r="W7" s="1131"/>
      <c r="X7" s="1131"/>
      <c r="Y7" s="1131"/>
      <c r="Z7" s="1131"/>
      <c r="AA7" s="1131">
        <v>3364</v>
      </c>
      <c r="AB7" s="1131"/>
      <c r="AC7" s="1131"/>
      <c r="AD7" s="1131"/>
      <c r="AE7" s="1132"/>
      <c r="AF7" s="1133">
        <v>3267</v>
      </c>
      <c r="AG7" s="1134"/>
      <c r="AH7" s="1134"/>
      <c r="AI7" s="1134"/>
      <c r="AJ7" s="1135"/>
      <c r="AK7" s="1117">
        <v>1576</v>
      </c>
      <c r="AL7" s="1118"/>
      <c r="AM7" s="1118"/>
      <c r="AN7" s="1118"/>
      <c r="AO7" s="1118"/>
      <c r="AP7" s="1118">
        <v>72519</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543</v>
      </c>
      <c r="BT7" s="1122"/>
      <c r="BU7" s="1122"/>
      <c r="BV7" s="1122"/>
      <c r="BW7" s="1122"/>
      <c r="BX7" s="1122"/>
      <c r="BY7" s="1122"/>
      <c r="BZ7" s="1122"/>
      <c r="CA7" s="1122"/>
      <c r="CB7" s="1122"/>
      <c r="CC7" s="1122"/>
      <c r="CD7" s="1122"/>
      <c r="CE7" s="1122"/>
      <c r="CF7" s="1122"/>
      <c r="CG7" s="1123"/>
      <c r="CH7" s="1114">
        <v>-29</v>
      </c>
      <c r="CI7" s="1115"/>
      <c r="CJ7" s="1115"/>
      <c r="CK7" s="1115"/>
      <c r="CL7" s="1116"/>
      <c r="CM7" s="1114">
        <v>608</v>
      </c>
      <c r="CN7" s="1115"/>
      <c r="CO7" s="1115"/>
      <c r="CP7" s="1115"/>
      <c r="CQ7" s="1116"/>
      <c r="CR7" s="1114">
        <v>32</v>
      </c>
      <c r="CS7" s="1115"/>
      <c r="CT7" s="1115"/>
      <c r="CU7" s="1115"/>
      <c r="CV7" s="1116"/>
      <c r="CW7" s="1114" t="s">
        <v>478</v>
      </c>
      <c r="CX7" s="1115"/>
      <c r="CY7" s="1115"/>
      <c r="CZ7" s="1115"/>
      <c r="DA7" s="1116"/>
      <c r="DB7" s="1114" t="s">
        <v>478</v>
      </c>
      <c r="DC7" s="1115"/>
      <c r="DD7" s="1115"/>
      <c r="DE7" s="1115"/>
      <c r="DF7" s="1116"/>
      <c r="DG7" s="1114" t="s">
        <v>478</v>
      </c>
      <c r="DH7" s="1115"/>
      <c r="DI7" s="1115"/>
      <c r="DJ7" s="1115"/>
      <c r="DK7" s="1116"/>
      <c r="DL7" s="1114" t="s">
        <v>478</v>
      </c>
      <c r="DM7" s="1115"/>
      <c r="DN7" s="1115"/>
      <c r="DO7" s="1115"/>
      <c r="DP7" s="1116"/>
      <c r="DQ7" s="1114" t="s">
        <v>478</v>
      </c>
      <c r="DR7" s="1115"/>
      <c r="DS7" s="1115"/>
      <c r="DT7" s="1115"/>
      <c r="DU7" s="1116"/>
      <c r="DV7" s="1141"/>
      <c r="DW7" s="1142"/>
      <c r="DX7" s="1142"/>
      <c r="DY7" s="1142"/>
      <c r="DZ7" s="1143"/>
      <c r="EA7" s="205"/>
    </row>
    <row r="8" spans="1:131" s="206" customFormat="1" ht="26.25" customHeight="1" x14ac:dyDescent="0.15">
      <c r="A8" s="212">
        <v>2</v>
      </c>
      <c r="B8" s="1063" t="s">
        <v>360</v>
      </c>
      <c r="C8" s="1064"/>
      <c r="D8" s="1064"/>
      <c r="E8" s="1064"/>
      <c r="F8" s="1064"/>
      <c r="G8" s="1064"/>
      <c r="H8" s="1064"/>
      <c r="I8" s="1064"/>
      <c r="J8" s="1064"/>
      <c r="K8" s="1064"/>
      <c r="L8" s="1064"/>
      <c r="M8" s="1064"/>
      <c r="N8" s="1064"/>
      <c r="O8" s="1064"/>
      <c r="P8" s="1065"/>
      <c r="Q8" s="1069">
        <v>509</v>
      </c>
      <c r="R8" s="1070"/>
      <c r="S8" s="1070"/>
      <c r="T8" s="1070"/>
      <c r="U8" s="1070"/>
      <c r="V8" s="1070">
        <v>509</v>
      </c>
      <c r="W8" s="1070"/>
      <c r="X8" s="1070"/>
      <c r="Y8" s="1070"/>
      <c r="Z8" s="1070"/>
      <c r="AA8" s="1070">
        <v>0</v>
      </c>
      <c r="AB8" s="1070"/>
      <c r="AC8" s="1070"/>
      <c r="AD8" s="1070"/>
      <c r="AE8" s="1071"/>
      <c r="AF8" s="1045" t="s">
        <v>108</v>
      </c>
      <c r="AG8" s="1046"/>
      <c r="AH8" s="1046"/>
      <c r="AI8" s="1046"/>
      <c r="AJ8" s="1047"/>
      <c r="AK8" s="1112">
        <v>0</v>
      </c>
      <c r="AL8" s="1113"/>
      <c r="AM8" s="1113"/>
      <c r="AN8" s="1113"/>
      <c r="AO8" s="1113"/>
      <c r="AP8" s="1113">
        <v>0</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t="s">
        <v>542</v>
      </c>
      <c r="BS8" s="1040" t="s">
        <v>544</v>
      </c>
      <c r="BT8" s="1041"/>
      <c r="BU8" s="1041"/>
      <c r="BV8" s="1041"/>
      <c r="BW8" s="1041"/>
      <c r="BX8" s="1041"/>
      <c r="BY8" s="1041"/>
      <c r="BZ8" s="1041"/>
      <c r="CA8" s="1041"/>
      <c r="CB8" s="1041"/>
      <c r="CC8" s="1041"/>
      <c r="CD8" s="1041"/>
      <c r="CE8" s="1041"/>
      <c r="CF8" s="1041"/>
      <c r="CG8" s="1042"/>
      <c r="CH8" s="1015">
        <v>-2</v>
      </c>
      <c r="CI8" s="1016"/>
      <c r="CJ8" s="1016"/>
      <c r="CK8" s="1016"/>
      <c r="CL8" s="1017"/>
      <c r="CM8" s="1015">
        <v>179</v>
      </c>
      <c r="CN8" s="1016"/>
      <c r="CO8" s="1016"/>
      <c r="CP8" s="1016"/>
      <c r="CQ8" s="1017"/>
      <c r="CR8" s="1015">
        <v>10</v>
      </c>
      <c r="CS8" s="1016"/>
      <c r="CT8" s="1016"/>
      <c r="CU8" s="1016"/>
      <c r="CV8" s="1017"/>
      <c r="CW8" s="1015" t="s">
        <v>478</v>
      </c>
      <c r="CX8" s="1016"/>
      <c r="CY8" s="1016"/>
      <c r="CZ8" s="1016"/>
      <c r="DA8" s="1017"/>
      <c r="DB8" s="1015" t="s">
        <v>478</v>
      </c>
      <c r="DC8" s="1016"/>
      <c r="DD8" s="1016"/>
      <c r="DE8" s="1016"/>
      <c r="DF8" s="1017"/>
      <c r="DG8" s="1015" t="s">
        <v>478</v>
      </c>
      <c r="DH8" s="1016"/>
      <c r="DI8" s="1016"/>
      <c r="DJ8" s="1016"/>
      <c r="DK8" s="1017"/>
      <c r="DL8" s="1015" t="s">
        <v>478</v>
      </c>
      <c r="DM8" s="1016"/>
      <c r="DN8" s="1016"/>
      <c r="DO8" s="1016"/>
      <c r="DP8" s="1017"/>
      <c r="DQ8" s="1015" t="s">
        <v>478</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545</v>
      </c>
      <c r="BT9" s="1041"/>
      <c r="BU9" s="1041"/>
      <c r="BV9" s="1041"/>
      <c r="BW9" s="1041"/>
      <c r="BX9" s="1041"/>
      <c r="BY9" s="1041"/>
      <c r="BZ9" s="1041"/>
      <c r="CA9" s="1041"/>
      <c r="CB9" s="1041"/>
      <c r="CC9" s="1041"/>
      <c r="CD9" s="1041"/>
      <c r="CE9" s="1041"/>
      <c r="CF9" s="1041"/>
      <c r="CG9" s="1042"/>
      <c r="CH9" s="1015">
        <v>14</v>
      </c>
      <c r="CI9" s="1016"/>
      <c r="CJ9" s="1016"/>
      <c r="CK9" s="1016"/>
      <c r="CL9" s="1017"/>
      <c r="CM9" s="1015">
        <v>2092</v>
      </c>
      <c r="CN9" s="1016"/>
      <c r="CO9" s="1016"/>
      <c r="CP9" s="1016"/>
      <c r="CQ9" s="1017"/>
      <c r="CR9" s="1015">
        <v>1294</v>
      </c>
      <c r="CS9" s="1016"/>
      <c r="CT9" s="1016"/>
      <c r="CU9" s="1016"/>
      <c r="CV9" s="1017"/>
      <c r="CW9" s="1015" t="s">
        <v>478</v>
      </c>
      <c r="CX9" s="1016"/>
      <c r="CY9" s="1016"/>
      <c r="CZ9" s="1016"/>
      <c r="DA9" s="1017"/>
      <c r="DB9" s="1015" t="s">
        <v>478</v>
      </c>
      <c r="DC9" s="1016"/>
      <c r="DD9" s="1016"/>
      <c r="DE9" s="1016"/>
      <c r="DF9" s="1017"/>
      <c r="DG9" s="1015" t="s">
        <v>478</v>
      </c>
      <c r="DH9" s="1016"/>
      <c r="DI9" s="1016"/>
      <c r="DJ9" s="1016"/>
      <c r="DK9" s="1017"/>
      <c r="DL9" s="1015" t="s">
        <v>478</v>
      </c>
      <c r="DM9" s="1016"/>
      <c r="DN9" s="1016"/>
      <c r="DO9" s="1016"/>
      <c r="DP9" s="1017"/>
      <c r="DQ9" s="1015" t="s">
        <v>478</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546</v>
      </c>
      <c r="BT10" s="1041"/>
      <c r="BU10" s="1041"/>
      <c r="BV10" s="1041"/>
      <c r="BW10" s="1041"/>
      <c r="BX10" s="1041"/>
      <c r="BY10" s="1041"/>
      <c r="BZ10" s="1041"/>
      <c r="CA10" s="1041"/>
      <c r="CB10" s="1041"/>
      <c r="CC10" s="1041"/>
      <c r="CD10" s="1041"/>
      <c r="CE10" s="1041"/>
      <c r="CF10" s="1041"/>
      <c r="CG10" s="1042"/>
      <c r="CH10" s="1015">
        <v>3</v>
      </c>
      <c r="CI10" s="1016"/>
      <c r="CJ10" s="1016"/>
      <c r="CK10" s="1016"/>
      <c r="CL10" s="1017"/>
      <c r="CM10" s="1015">
        <v>803</v>
      </c>
      <c r="CN10" s="1016"/>
      <c r="CO10" s="1016"/>
      <c r="CP10" s="1016"/>
      <c r="CQ10" s="1017"/>
      <c r="CR10" s="1015">
        <v>100</v>
      </c>
      <c r="CS10" s="1016"/>
      <c r="CT10" s="1016"/>
      <c r="CU10" s="1016"/>
      <c r="CV10" s="1017"/>
      <c r="CW10" s="1015" t="s">
        <v>478</v>
      </c>
      <c r="CX10" s="1016"/>
      <c r="CY10" s="1016"/>
      <c r="CZ10" s="1016"/>
      <c r="DA10" s="1017"/>
      <c r="DB10" s="1015" t="s">
        <v>478</v>
      </c>
      <c r="DC10" s="1016"/>
      <c r="DD10" s="1016"/>
      <c r="DE10" s="1016"/>
      <c r="DF10" s="1017"/>
      <c r="DG10" s="1015" t="s">
        <v>478</v>
      </c>
      <c r="DH10" s="1016"/>
      <c r="DI10" s="1016"/>
      <c r="DJ10" s="1016"/>
      <c r="DK10" s="1017"/>
      <c r="DL10" s="1015" t="s">
        <v>478</v>
      </c>
      <c r="DM10" s="1016"/>
      <c r="DN10" s="1016"/>
      <c r="DO10" s="1016"/>
      <c r="DP10" s="1017"/>
      <c r="DQ10" s="1015" t="s">
        <v>478</v>
      </c>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362</v>
      </c>
      <c r="B23" s="970" t="s">
        <v>363</v>
      </c>
      <c r="C23" s="971"/>
      <c r="D23" s="971"/>
      <c r="E23" s="971"/>
      <c r="F23" s="971"/>
      <c r="G23" s="971"/>
      <c r="H23" s="971"/>
      <c r="I23" s="971"/>
      <c r="J23" s="971"/>
      <c r="K23" s="971"/>
      <c r="L23" s="971"/>
      <c r="M23" s="971"/>
      <c r="N23" s="971"/>
      <c r="O23" s="971"/>
      <c r="P23" s="972"/>
      <c r="Q23" s="1094">
        <v>74735</v>
      </c>
      <c r="R23" s="1095"/>
      <c r="S23" s="1095"/>
      <c r="T23" s="1095"/>
      <c r="U23" s="1095"/>
      <c r="V23" s="1095">
        <v>71370</v>
      </c>
      <c r="W23" s="1095"/>
      <c r="X23" s="1095"/>
      <c r="Y23" s="1095"/>
      <c r="Z23" s="1095"/>
      <c r="AA23" s="1095">
        <v>3364</v>
      </c>
      <c r="AB23" s="1095"/>
      <c r="AC23" s="1095"/>
      <c r="AD23" s="1095"/>
      <c r="AE23" s="1096"/>
      <c r="AF23" s="1097">
        <v>3267</v>
      </c>
      <c r="AG23" s="1095"/>
      <c r="AH23" s="1095"/>
      <c r="AI23" s="1095"/>
      <c r="AJ23" s="1098"/>
      <c r="AK23" s="1099"/>
      <c r="AL23" s="1100"/>
      <c r="AM23" s="1100"/>
      <c r="AN23" s="1100"/>
      <c r="AO23" s="1100"/>
      <c r="AP23" s="1095">
        <v>72519</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342</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374</v>
      </c>
      <c r="C28" s="1077"/>
      <c r="D28" s="1077"/>
      <c r="E28" s="1077"/>
      <c r="F28" s="1077"/>
      <c r="G28" s="1077"/>
      <c r="H28" s="1077"/>
      <c r="I28" s="1077"/>
      <c r="J28" s="1077"/>
      <c r="K28" s="1077"/>
      <c r="L28" s="1077"/>
      <c r="M28" s="1077"/>
      <c r="N28" s="1077"/>
      <c r="O28" s="1077"/>
      <c r="P28" s="1078"/>
      <c r="Q28" s="1079">
        <v>27391</v>
      </c>
      <c r="R28" s="1080"/>
      <c r="S28" s="1080"/>
      <c r="T28" s="1080"/>
      <c r="U28" s="1080"/>
      <c r="V28" s="1080">
        <v>26627</v>
      </c>
      <c r="W28" s="1080"/>
      <c r="X28" s="1080"/>
      <c r="Y28" s="1080"/>
      <c r="Z28" s="1080"/>
      <c r="AA28" s="1080">
        <v>764</v>
      </c>
      <c r="AB28" s="1080"/>
      <c r="AC28" s="1080"/>
      <c r="AD28" s="1080"/>
      <c r="AE28" s="1081"/>
      <c r="AF28" s="1082">
        <v>764</v>
      </c>
      <c r="AG28" s="1080"/>
      <c r="AH28" s="1080"/>
      <c r="AI28" s="1080"/>
      <c r="AJ28" s="1083"/>
      <c r="AK28" s="1084">
        <v>2052</v>
      </c>
      <c r="AL28" s="1072"/>
      <c r="AM28" s="1072"/>
      <c r="AN28" s="1072"/>
      <c r="AO28" s="1072"/>
      <c r="AP28" s="1072" t="s">
        <v>478</v>
      </c>
      <c r="AQ28" s="1072"/>
      <c r="AR28" s="1072"/>
      <c r="AS28" s="1072"/>
      <c r="AT28" s="1072"/>
      <c r="AU28" s="1072">
        <v>1552</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375</v>
      </c>
      <c r="C29" s="1064"/>
      <c r="D29" s="1064"/>
      <c r="E29" s="1064"/>
      <c r="F29" s="1064"/>
      <c r="G29" s="1064"/>
      <c r="H29" s="1064"/>
      <c r="I29" s="1064"/>
      <c r="J29" s="1064"/>
      <c r="K29" s="1064"/>
      <c r="L29" s="1064"/>
      <c r="M29" s="1064"/>
      <c r="N29" s="1064"/>
      <c r="O29" s="1064"/>
      <c r="P29" s="1065"/>
      <c r="Q29" s="1069">
        <v>14835</v>
      </c>
      <c r="R29" s="1070"/>
      <c r="S29" s="1070"/>
      <c r="T29" s="1070"/>
      <c r="U29" s="1070"/>
      <c r="V29" s="1070">
        <v>14524</v>
      </c>
      <c r="W29" s="1070"/>
      <c r="X29" s="1070"/>
      <c r="Y29" s="1070"/>
      <c r="Z29" s="1070"/>
      <c r="AA29" s="1070">
        <v>311</v>
      </c>
      <c r="AB29" s="1070"/>
      <c r="AC29" s="1070"/>
      <c r="AD29" s="1070"/>
      <c r="AE29" s="1071"/>
      <c r="AF29" s="1045">
        <v>311</v>
      </c>
      <c r="AG29" s="1046"/>
      <c r="AH29" s="1046"/>
      <c r="AI29" s="1046"/>
      <c r="AJ29" s="1047"/>
      <c r="AK29" s="1006">
        <v>2117</v>
      </c>
      <c r="AL29" s="997"/>
      <c r="AM29" s="997"/>
      <c r="AN29" s="997"/>
      <c r="AO29" s="997"/>
      <c r="AP29" s="997" t="s">
        <v>478</v>
      </c>
      <c r="AQ29" s="997"/>
      <c r="AR29" s="997"/>
      <c r="AS29" s="997"/>
      <c r="AT29" s="997"/>
      <c r="AU29" s="997">
        <v>2117</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376</v>
      </c>
      <c r="C30" s="1064"/>
      <c r="D30" s="1064"/>
      <c r="E30" s="1064"/>
      <c r="F30" s="1064"/>
      <c r="G30" s="1064"/>
      <c r="H30" s="1064"/>
      <c r="I30" s="1064"/>
      <c r="J30" s="1064"/>
      <c r="K30" s="1064"/>
      <c r="L30" s="1064"/>
      <c r="M30" s="1064"/>
      <c r="N30" s="1064"/>
      <c r="O30" s="1064"/>
      <c r="P30" s="1065"/>
      <c r="Q30" s="1069">
        <v>2073</v>
      </c>
      <c r="R30" s="1070"/>
      <c r="S30" s="1070"/>
      <c r="T30" s="1070"/>
      <c r="U30" s="1070"/>
      <c r="V30" s="1070">
        <v>2065</v>
      </c>
      <c r="W30" s="1070"/>
      <c r="X30" s="1070"/>
      <c r="Y30" s="1070"/>
      <c r="Z30" s="1070"/>
      <c r="AA30" s="1070">
        <v>8</v>
      </c>
      <c r="AB30" s="1070"/>
      <c r="AC30" s="1070"/>
      <c r="AD30" s="1070"/>
      <c r="AE30" s="1071"/>
      <c r="AF30" s="1045">
        <v>8</v>
      </c>
      <c r="AG30" s="1046"/>
      <c r="AH30" s="1046"/>
      <c r="AI30" s="1046"/>
      <c r="AJ30" s="1047"/>
      <c r="AK30" s="1006">
        <v>350</v>
      </c>
      <c r="AL30" s="997"/>
      <c r="AM30" s="997"/>
      <c r="AN30" s="997"/>
      <c r="AO30" s="997"/>
      <c r="AP30" s="997" t="s">
        <v>478</v>
      </c>
      <c r="AQ30" s="997"/>
      <c r="AR30" s="997"/>
      <c r="AS30" s="997"/>
      <c r="AT30" s="997"/>
      <c r="AU30" s="997">
        <v>350</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377</v>
      </c>
      <c r="C31" s="1064"/>
      <c r="D31" s="1064"/>
      <c r="E31" s="1064"/>
      <c r="F31" s="1064"/>
      <c r="G31" s="1064"/>
      <c r="H31" s="1064"/>
      <c r="I31" s="1064"/>
      <c r="J31" s="1064"/>
      <c r="K31" s="1064"/>
      <c r="L31" s="1064"/>
      <c r="M31" s="1064"/>
      <c r="N31" s="1064"/>
      <c r="O31" s="1064"/>
      <c r="P31" s="1065"/>
      <c r="Q31" s="1069">
        <v>13053</v>
      </c>
      <c r="R31" s="1070"/>
      <c r="S31" s="1070"/>
      <c r="T31" s="1070"/>
      <c r="U31" s="1070"/>
      <c r="V31" s="1070">
        <v>13353</v>
      </c>
      <c r="W31" s="1070"/>
      <c r="X31" s="1070"/>
      <c r="Y31" s="1070"/>
      <c r="Z31" s="1070"/>
      <c r="AA31" s="1070">
        <v>-300</v>
      </c>
      <c r="AB31" s="1070"/>
      <c r="AC31" s="1070"/>
      <c r="AD31" s="1070"/>
      <c r="AE31" s="1071"/>
      <c r="AF31" s="1045">
        <v>185</v>
      </c>
      <c r="AG31" s="1046"/>
      <c r="AH31" s="1046"/>
      <c r="AI31" s="1046"/>
      <c r="AJ31" s="1047"/>
      <c r="AK31" s="1006">
        <v>2400</v>
      </c>
      <c r="AL31" s="997"/>
      <c r="AM31" s="997"/>
      <c r="AN31" s="997"/>
      <c r="AO31" s="997"/>
      <c r="AP31" s="997">
        <v>3575</v>
      </c>
      <c r="AQ31" s="997"/>
      <c r="AR31" s="997"/>
      <c r="AS31" s="997"/>
      <c r="AT31" s="997"/>
      <c r="AU31" s="997">
        <v>2400</v>
      </c>
      <c r="AV31" s="997"/>
      <c r="AW31" s="997"/>
      <c r="AX31" s="997"/>
      <c r="AY31" s="997"/>
      <c r="AZ31" s="1068"/>
      <c r="BA31" s="1068"/>
      <c r="BB31" s="1068"/>
      <c r="BC31" s="1068"/>
      <c r="BD31" s="1068"/>
      <c r="BE31" s="1058" t="s">
        <v>378</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379</v>
      </c>
      <c r="C32" s="1064"/>
      <c r="D32" s="1064"/>
      <c r="E32" s="1064"/>
      <c r="F32" s="1064"/>
      <c r="G32" s="1064"/>
      <c r="H32" s="1064"/>
      <c r="I32" s="1064"/>
      <c r="J32" s="1064"/>
      <c r="K32" s="1064"/>
      <c r="L32" s="1064"/>
      <c r="M32" s="1064"/>
      <c r="N32" s="1064"/>
      <c r="O32" s="1064"/>
      <c r="P32" s="1065"/>
      <c r="Q32" s="1069">
        <v>3886</v>
      </c>
      <c r="R32" s="1070"/>
      <c r="S32" s="1070"/>
      <c r="T32" s="1070"/>
      <c r="U32" s="1070"/>
      <c r="V32" s="1070">
        <v>4980</v>
      </c>
      <c r="W32" s="1070"/>
      <c r="X32" s="1070"/>
      <c r="Y32" s="1070"/>
      <c r="Z32" s="1070"/>
      <c r="AA32" s="1070">
        <v>-1094</v>
      </c>
      <c r="AB32" s="1070"/>
      <c r="AC32" s="1070"/>
      <c r="AD32" s="1070"/>
      <c r="AE32" s="1071"/>
      <c r="AF32" s="1045">
        <v>1860</v>
      </c>
      <c r="AG32" s="1046"/>
      <c r="AH32" s="1046"/>
      <c r="AI32" s="1046"/>
      <c r="AJ32" s="1047"/>
      <c r="AK32" s="1006">
        <v>29</v>
      </c>
      <c r="AL32" s="997"/>
      <c r="AM32" s="997"/>
      <c r="AN32" s="997"/>
      <c r="AO32" s="997"/>
      <c r="AP32" s="997">
        <v>11441</v>
      </c>
      <c r="AQ32" s="997"/>
      <c r="AR32" s="997"/>
      <c r="AS32" s="997"/>
      <c r="AT32" s="997"/>
      <c r="AU32" s="997">
        <v>29</v>
      </c>
      <c r="AV32" s="997"/>
      <c r="AW32" s="997"/>
      <c r="AX32" s="997"/>
      <c r="AY32" s="997"/>
      <c r="AZ32" s="1068"/>
      <c r="BA32" s="1068"/>
      <c r="BB32" s="1068"/>
      <c r="BC32" s="1068"/>
      <c r="BD32" s="1068"/>
      <c r="BE32" s="1058" t="s">
        <v>378</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380</v>
      </c>
      <c r="C33" s="1064"/>
      <c r="D33" s="1064"/>
      <c r="E33" s="1064"/>
      <c r="F33" s="1064"/>
      <c r="G33" s="1064"/>
      <c r="H33" s="1064"/>
      <c r="I33" s="1064"/>
      <c r="J33" s="1064"/>
      <c r="K33" s="1064"/>
      <c r="L33" s="1064"/>
      <c r="M33" s="1064"/>
      <c r="N33" s="1064"/>
      <c r="O33" s="1064"/>
      <c r="P33" s="1065"/>
      <c r="Q33" s="1069">
        <v>7047</v>
      </c>
      <c r="R33" s="1070"/>
      <c r="S33" s="1070"/>
      <c r="T33" s="1070"/>
      <c r="U33" s="1070"/>
      <c r="V33" s="1070">
        <v>8562</v>
      </c>
      <c r="W33" s="1070"/>
      <c r="X33" s="1070"/>
      <c r="Y33" s="1070"/>
      <c r="Z33" s="1070"/>
      <c r="AA33" s="1070">
        <v>-1515</v>
      </c>
      <c r="AB33" s="1070"/>
      <c r="AC33" s="1070"/>
      <c r="AD33" s="1070"/>
      <c r="AE33" s="1071"/>
      <c r="AF33" s="1045">
        <v>333</v>
      </c>
      <c r="AG33" s="1046"/>
      <c r="AH33" s="1046"/>
      <c r="AI33" s="1046"/>
      <c r="AJ33" s="1047"/>
      <c r="AK33" s="1006">
        <v>2450</v>
      </c>
      <c r="AL33" s="997"/>
      <c r="AM33" s="997"/>
      <c r="AN33" s="997"/>
      <c r="AO33" s="997"/>
      <c r="AP33" s="997">
        <v>41449</v>
      </c>
      <c r="AQ33" s="997"/>
      <c r="AR33" s="997"/>
      <c r="AS33" s="997"/>
      <c r="AT33" s="997"/>
      <c r="AU33" s="997">
        <v>2450</v>
      </c>
      <c r="AV33" s="997"/>
      <c r="AW33" s="997"/>
      <c r="AX33" s="997"/>
      <c r="AY33" s="997"/>
      <c r="AZ33" s="1068"/>
      <c r="BA33" s="1068"/>
      <c r="BB33" s="1068"/>
      <c r="BC33" s="1068"/>
      <c r="BD33" s="1068"/>
      <c r="BE33" s="1058" t="s">
        <v>378</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381</v>
      </c>
      <c r="C34" s="1064"/>
      <c r="D34" s="1064"/>
      <c r="E34" s="1064"/>
      <c r="F34" s="1064"/>
      <c r="G34" s="1064"/>
      <c r="H34" s="1064"/>
      <c r="I34" s="1064"/>
      <c r="J34" s="1064"/>
      <c r="K34" s="1064"/>
      <c r="L34" s="1064"/>
      <c r="M34" s="1064"/>
      <c r="N34" s="1064"/>
      <c r="O34" s="1064"/>
      <c r="P34" s="1065"/>
      <c r="Q34" s="1069">
        <v>3</v>
      </c>
      <c r="R34" s="1070"/>
      <c r="S34" s="1070"/>
      <c r="T34" s="1070"/>
      <c r="U34" s="1070"/>
      <c r="V34" s="1070">
        <v>2</v>
      </c>
      <c r="W34" s="1070"/>
      <c r="X34" s="1070"/>
      <c r="Y34" s="1070"/>
      <c r="Z34" s="1070"/>
      <c r="AA34" s="1070">
        <v>1</v>
      </c>
      <c r="AB34" s="1070"/>
      <c r="AC34" s="1070"/>
      <c r="AD34" s="1070"/>
      <c r="AE34" s="1071"/>
      <c r="AF34" s="1045">
        <v>1</v>
      </c>
      <c r="AG34" s="1046"/>
      <c r="AH34" s="1046"/>
      <c r="AI34" s="1046"/>
      <c r="AJ34" s="1047"/>
      <c r="AK34" s="1006">
        <v>1</v>
      </c>
      <c r="AL34" s="997"/>
      <c r="AM34" s="997"/>
      <c r="AN34" s="997"/>
      <c r="AO34" s="997"/>
      <c r="AP34" s="997" t="s">
        <v>478</v>
      </c>
      <c r="AQ34" s="997"/>
      <c r="AR34" s="997"/>
      <c r="AS34" s="997"/>
      <c r="AT34" s="997"/>
      <c r="AU34" s="997">
        <v>1</v>
      </c>
      <c r="AV34" s="997"/>
      <c r="AW34" s="997"/>
      <c r="AX34" s="997"/>
      <c r="AY34" s="997"/>
      <c r="AZ34" s="1068"/>
      <c r="BA34" s="1068"/>
      <c r="BB34" s="1068"/>
      <c r="BC34" s="1068"/>
      <c r="BD34" s="1068"/>
      <c r="BE34" s="1058" t="s">
        <v>382</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383</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362</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3461</v>
      </c>
      <c r="AG63" s="985"/>
      <c r="AH63" s="985"/>
      <c r="AI63" s="985"/>
      <c r="AJ63" s="1056"/>
      <c r="AK63" s="1057"/>
      <c r="AL63" s="989"/>
      <c r="AM63" s="989"/>
      <c r="AN63" s="989"/>
      <c r="AO63" s="989"/>
      <c r="AP63" s="985">
        <v>56464</v>
      </c>
      <c r="AQ63" s="985"/>
      <c r="AR63" s="985"/>
      <c r="AS63" s="985"/>
      <c r="AT63" s="985"/>
      <c r="AU63" s="985">
        <v>8899</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386</v>
      </c>
      <c r="B66" s="1022"/>
      <c r="C66" s="1022"/>
      <c r="D66" s="1022"/>
      <c r="E66" s="1022"/>
      <c r="F66" s="1022"/>
      <c r="G66" s="1022"/>
      <c r="H66" s="1022"/>
      <c r="I66" s="1022"/>
      <c r="J66" s="1022"/>
      <c r="K66" s="1022"/>
      <c r="L66" s="1022"/>
      <c r="M66" s="1022"/>
      <c r="N66" s="1022"/>
      <c r="O66" s="1022"/>
      <c r="P66" s="1023"/>
      <c r="Q66" s="1027" t="s">
        <v>366</v>
      </c>
      <c r="R66" s="1028"/>
      <c r="S66" s="1028"/>
      <c r="T66" s="1028"/>
      <c r="U66" s="1029"/>
      <c r="V66" s="1027" t="s">
        <v>367</v>
      </c>
      <c r="W66" s="1028"/>
      <c r="X66" s="1028"/>
      <c r="Y66" s="1028"/>
      <c r="Z66" s="1029"/>
      <c r="AA66" s="1027" t="s">
        <v>368</v>
      </c>
      <c r="AB66" s="1028"/>
      <c r="AC66" s="1028"/>
      <c r="AD66" s="1028"/>
      <c r="AE66" s="1029"/>
      <c r="AF66" s="1033" t="s">
        <v>369</v>
      </c>
      <c r="AG66" s="1034"/>
      <c r="AH66" s="1034"/>
      <c r="AI66" s="1034"/>
      <c r="AJ66" s="1035"/>
      <c r="AK66" s="1027" t="s">
        <v>370</v>
      </c>
      <c r="AL66" s="1022"/>
      <c r="AM66" s="1022"/>
      <c r="AN66" s="1022"/>
      <c r="AO66" s="1023"/>
      <c r="AP66" s="1027" t="s">
        <v>371</v>
      </c>
      <c r="AQ66" s="1028"/>
      <c r="AR66" s="1028"/>
      <c r="AS66" s="1028"/>
      <c r="AT66" s="1029"/>
      <c r="AU66" s="1027" t="s">
        <v>387</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537</v>
      </c>
      <c r="C68" s="1012"/>
      <c r="D68" s="1012"/>
      <c r="E68" s="1012"/>
      <c r="F68" s="1012"/>
      <c r="G68" s="1012"/>
      <c r="H68" s="1012"/>
      <c r="I68" s="1012"/>
      <c r="J68" s="1012"/>
      <c r="K68" s="1012"/>
      <c r="L68" s="1012"/>
      <c r="M68" s="1012"/>
      <c r="N68" s="1012"/>
      <c r="O68" s="1012"/>
      <c r="P68" s="1013"/>
      <c r="Q68" s="1014">
        <v>167</v>
      </c>
      <c r="R68" s="1008"/>
      <c r="S68" s="1008"/>
      <c r="T68" s="1008"/>
      <c r="U68" s="1008"/>
      <c r="V68" s="1008">
        <v>133</v>
      </c>
      <c r="W68" s="1008"/>
      <c r="X68" s="1008"/>
      <c r="Y68" s="1008"/>
      <c r="Z68" s="1008"/>
      <c r="AA68" s="1008">
        <v>34</v>
      </c>
      <c r="AB68" s="1008"/>
      <c r="AC68" s="1008"/>
      <c r="AD68" s="1008"/>
      <c r="AE68" s="1008"/>
      <c r="AF68" s="1008">
        <v>34</v>
      </c>
      <c r="AG68" s="1008"/>
      <c r="AH68" s="1008"/>
      <c r="AI68" s="1008"/>
      <c r="AJ68" s="1008"/>
      <c r="AK68" s="1008" t="s">
        <v>478</v>
      </c>
      <c r="AL68" s="1008"/>
      <c r="AM68" s="1008"/>
      <c r="AN68" s="1008"/>
      <c r="AO68" s="1008"/>
      <c r="AP68" s="1008" t="s">
        <v>478</v>
      </c>
      <c r="AQ68" s="1008"/>
      <c r="AR68" s="1008"/>
      <c r="AS68" s="1008"/>
      <c r="AT68" s="1008"/>
      <c r="AU68" s="1008" t="s">
        <v>478</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538</v>
      </c>
      <c r="C69" s="1001"/>
      <c r="D69" s="1001"/>
      <c r="E69" s="1001"/>
      <c r="F69" s="1001"/>
      <c r="G69" s="1001"/>
      <c r="H69" s="1001"/>
      <c r="I69" s="1001"/>
      <c r="J69" s="1001"/>
      <c r="K69" s="1001"/>
      <c r="L69" s="1001"/>
      <c r="M69" s="1001"/>
      <c r="N69" s="1001"/>
      <c r="O69" s="1001"/>
      <c r="P69" s="1002"/>
      <c r="Q69" s="1003">
        <v>307</v>
      </c>
      <c r="R69" s="997"/>
      <c r="S69" s="997"/>
      <c r="T69" s="997"/>
      <c r="U69" s="997"/>
      <c r="V69" s="997">
        <v>274</v>
      </c>
      <c r="W69" s="997"/>
      <c r="X69" s="997"/>
      <c r="Y69" s="997"/>
      <c r="Z69" s="997"/>
      <c r="AA69" s="997">
        <v>33</v>
      </c>
      <c r="AB69" s="997"/>
      <c r="AC69" s="997"/>
      <c r="AD69" s="997"/>
      <c r="AE69" s="997"/>
      <c r="AF69" s="997">
        <v>33</v>
      </c>
      <c r="AG69" s="997"/>
      <c r="AH69" s="997"/>
      <c r="AI69" s="997"/>
      <c r="AJ69" s="997"/>
      <c r="AK69" s="997" t="s">
        <v>478</v>
      </c>
      <c r="AL69" s="997"/>
      <c r="AM69" s="997"/>
      <c r="AN69" s="997"/>
      <c r="AO69" s="997"/>
      <c r="AP69" s="997">
        <v>85</v>
      </c>
      <c r="AQ69" s="997"/>
      <c r="AR69" s="997"/>
      <c r="AS69" s="997"/>
      <c r="AT69" s="997"/>
      <c r="AU69" s="997">
        <v>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539</v>
      </c>
      <c r="C70" s="1001"/>
      <c r="D70" s="1001"/>
      <c r="E70" s="1001"/>
      <c r="F70" s="1001"/>
      <c r="G70" s="1001"/>
      <c r="H70" s="1001"/>
      <c r="I70" s="1001"/>
      <c r="J70" s="1001"/>
      <c r="K70" s="1001"/>
      <c r="L70" s="1001"/>
      <c r="M70" s="1001"/>
      <c r="N70" s="1001"/>
      <c r="O70" s="1001"/>
      <c r="P70" s="1002"/>
      <c r="Q70" s="1003">
        <v>2150</v>
      </c>
      <c r="R70" s="997"/>
      <c r="S70" s="997"/>
      <c r="T70" s="997"/>
      <c r="U70" s="997"/>
      <c r="V70" s="997">
        <v>2141</v>
      </c>
      <c r="W70" s="997"/>
      <c r="X70" s="997"/>
      <c r="Y70" s="997"/>
      <c r="Z70" s="997"/>
      <c r="AA70" s="997">
        <v>10</v>
      </c>
      <c r="AB70" s="997"/>
      <c r="AC70" s="997"/>
      <c r="AD70" s="997"/>
      <c r="AE70" s="997"/>
      <c r="AF70" s="997">
        <v>10</v>
      </c>
      <c r="AG70" s="997"/>
      <c r="AH70" s="997"/>
      <c r="AI70" s="997"/>
      <c r="AJ70" s="997"/>
      <c r="AK70" s="997" t="s">
        <v>478</v>
      </c>
      <c r="AL70" s="997"/>
      <c r="AM70" s="997"/>
      <c r="AN70" s="997"/>
      <c r="AO70" s="997"/>
      <c r="AP70" s="997" t="s">
        <v>478</v>
      </c>
      <c r="AQ70" s="997"/>
      <c r="AR70" s="997"/>
      <c r="AS70" s="997"/>
      <c r="AT70" s="997"/>
      <c r="AU70" s="997" t="s">
        <v>478</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540</v>
      </c>
      <c r="C71" s="1001"/>
      <c r="D71" s="1001"/>
      <c r="E71" s="1001"/>
      <c r="F71" s="1001"/>
      <c r="G71" s="1001"/>
      <c r="H71" s="1001"/>
      <c r="I71" s="1001"/>
      <c r="J71" s="1001"/>
      <c r="K71" s="1001"/>
      <c r="L71" s="1001"/>
      <c r="M71" s="1001"/>
      <c r="N71" s="1001"/>
      <c r="O71" s="1001"/>
      <c r="P71" s="1002"/>
      <c r="Q71" s="1003">
        <v>300</v>
      </c>
      <c r="R71" s="997"/>
      <c r="S71" s="997"/>
      <c r="T71" s="997"/>
      <c r="U71" s="997"/>
      <c r="V71" s="997">
        <v>294</v>
      </c>
      <c r="W71" s="997"/>
      <c r="X71" s="997"/>
      <c r="Y71" s="997"/>
      <c r="Z71" s="997"/>
      <c r="AA71" s="997">
        <v>7</v>
      </c>
      <c r="AB71" s="997"/>
      <c r="AC71" s="997"/>
      <c r="AD71" s="997"/>
      <c r="AE71" s="997"/>
      <c r="AF71" s="997">
        <v>7</v>
      </c>
      <c r="AG71" s="997"/>
      <c r="AH71" s="997"/>
      <c r="AI71" s="997"/>
      <c r="AJ71" s="997"/>
      <c r="AK71" s="997">
        <v>4</v>
      </c>
      <c r="AL71" s="997"/>
      <c r="AM71" s="997"/>
      <c r="AN71" s="997"/>
      <c r="AO71" s="997"/>
      <c r="AP71" s="997" t="s">
        <v>478</v>
      </c>
      <c r="AQ71" s="997"/>
      <c r="AR71" s="997"/>
      <c r="AS71" s="997"/>
      <c r="AT71" s="997"/>
      <c r="AU71" s="997" t="s">
        <v>478</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541</v>
      </c>
      <c r="C72" s="1001"/>
      <c r="D72" s="1001"/>
      <c r="E72" s="1001"/>
      <c r="F72" s="1001"/>
      <c r="G72" s="1001"/>
      <c r="H72" s="1001"/>
      <c r="I72" s="1001"/>
      <c r="J72" s="1001"/>
      <c r="K72" s="1001"/>
      <c r="L72" s="1001"/>
      <c r="M72" s="1001"/>
      <c r="N72" s="1001"/>
      <c r="O72" s="1001"/>
      <c r="P72" s="1002"/>
      <c r="Q72" s="1003">
        <v>395095</v>
      </c>
      <c r="R72" s="997"/>
      <c r="S72" s="997"/>
      <c r="T72" s="997"/>
      <c r="U72" s="997"/>
      <c r="V72" s="997">
        <v>382735</v>
      </c>
      <c r="W72" s="997"/>
      <c r="X72" s="997"/>
      <c r="Y72" s="997"/>
      <c r="Z72" s="997"/>
      <c r="AA72" s="997">
        <v>12360</v>
      </c>
      <c r="AB72" s="997"/>
      <c r="AC72" s="997"/>
      <c r="AD72" s="997"/>
      <c r="AE72" s="997"/>
      <c r="AF72" s="997">
        <v>12360</v>
      </c>
      <c r="AG72" s="997"/>
      <c r="AH72" s="997"/>
      <c r="AI72" s="997"/>
      <c r="AJ72" s="997"/>
      <c r="AK72" s="997">
        <v>2332</v>
      </c>
      <c r="AL72" s="997"/>
      <c r="AM72" s="997"/>
      <c r="AN72" s="997"/>
      <c r="AO72" s="997"/>
      <c r="AP72" s="997" t="s">
        <v>478</v>
      </c>
      <c r="AQ72" s="997"/>
      <c r="AR72" s="997"/>
      <c r="AS72" s="997"/>
      <c r="AT72" s="997"/>
      <c r="AU72" s="997" t="s">
        <v>478</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362</v>
      </c>
      <c r="B88" s="970" t="s">
        <v>388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12444</v>
      </c>
      <c r="AG88" s="985"/>
      <c r="AH88" s="985"/>
      <c r="AI88" s="985"/>
      <c r="AJ88" s="985"/>
      <c r="AK88" s="989"/>
      <c r="AL88" s="989"/>
      <c r="AM88" s="989"/>
      <c r="AN88" s="989"/>
      <c r="AO88" s="989"/>
      <c r="AP88" s="985">
        <v>85</v>
      </c>
      <c r="AQ88" s="985"/>
      <c r="AR88" s="985"/>
      <c r="AS88" s="985"/>
      <c r="AT88" s="985"/>
      <c r="AU88" s="985">
        <v>4</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389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1436</v>
      </c>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397</v>
      </c>
      <c r="AB109" s="918"/>
      <c r="AC109" s="918"/>
      <c r="AD109" s="918"/>
      <c r="AE109" s="919"/>
      <c r="AF109" s="920" t="s">
        <v>282</v>
      </c>
      <c r="AG109" s="918"/>
      <c r="AH109" s="918"/>
      <c r="AI109" s="918"/>
      <c r="AJ109" s="919"/>
      <c r="AK109" s="920" t="s">
        <v>281</v>
      </c>
      <c r="AL109" s="918"/>
      <c r="AM109" s="918"/>
      <c r="AN109" s="918"/>
      <c r="AO109" s="919"/>
      <c r="AP109" s="920" t="s">
        <v>398</v>
      </c>
      <c r="AQ109" s="918"/>
      <c r="AR109" s="918"/>
      <c r="AS109" s="918"/>
      <c r="AT109" s="949"/>
      <c r="AU109" s="917" t="s">
        <v>396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397</v>
      </c>
      <c r="BR109" s="918"/>
      <c r="BS109" s="918"/>
      <c r="BT109" s="918"/>
      <c r="BU109" s="919"/>
      <c r="BV109" s="920" t="s">
        <v>282</v>
      </c>
      <c r="BW109" s="918"/>
      <c r="BX109" s="918"/>
      <c r="BY109" s="918"/>
      <c r="BZ109" s="919"/>
      <c r="CA109" s="920" t="s">
        <v>281</v>
      </c>
      <c r="CB109" s="918"/>
      <c r="CC109" s="918"/>
      <c r="CD109" s="918"/>
      <c r="CE109" s="919"/>
      <c r="CF109" s="958" t="s">
        <v>398</v>
      </c>
      <c r="CG109" s="958"/>
      <c r="CH109" s="958"/>
      <c r="CI109" s="958"/>
      <c r="CJ109" s="958"/>
      <c r="CK109" s="920" t="s">
        <v>399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397</v>
      </c>
      <c r="DH109" s="918"/>
      <c r="DI109" s="918"/>
      <c r="DJ109" s="918"/>
      <c r="DK109" s="919"/>
      <c r="DL109" s="920" t="s">
        <v>282</v>
      </c>
      <c r="DM109" s="918"/>
      <c r="DN109" s="918"/>
      <c r="DO109" s="918"/>
      <c r="DP109" s="919"/>
      <c r="DQ109" s="920" t="s">
        <v>281</v>
      </c>
      <c r="DR109" s="918"/>
      <c r="DS109" s="918"/>
      <c r="DT109" s="918"/>
      <c r="DU109" s="919"/>
      <c r="DV109" s="920" t="s">
        <v>398</v>
      </c>
      <c r="DW109" s="918"/>
      <c r="DX109" s="918"/>
      <c r="DY109" s="918"/>
      <c r="DZ109" s="949"/>
    </row>
    <row r="110" spans="1:131" s="197" customFormat="1" ht="26.25" customHeight="1" x14ac:dyDescent="0.15">
      <c r="A110" s="787" t="s">
        <v>400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7662386</v>
      </c>
      <c r="AB110" s="903"/>
      <c r="AC110" s="903"/>
      <c r="AD110" s="903"/>
      <c r="AE110" s="904"/>
      <c r="AF110" s="905">
        <v>7546114</v>
      </c>
      <c r="AG110" s="903"/>
      <c r="AH110" s="903"/>
      <c r="AI110" s="903"/>
      <c r="AJ110" s="904"/>
      <c r="AK110" s="905">
        <v>7023842</v>
      </c>
      <c r="AL110" s="903"/>
      <c r="AM110" s="903"/>
      <c r="AN110" s="903"/>
      <c r="AO110" s="904"/>
      <c r="AP110" s="906">
        <v>19.3</v>
      </c>
      <c r="AQ110" s="907"/>
      <c r="AR110" s="907"/>
      <c r="AS110" s="907"/>
      <c r="AT110" s="908"/>
      <c r="AU110" s="950" t="s">
        <v>60</v>
      </c>
      <c r="AV110" s="951"/>
      <c r="AW110" s="951"/>
      <c r="AX110" s="951"/>
      <c r="AY110" s="952"/>
      <c r="AZ110" s="846" t="s">
        <v>401</v>
      </c>
      <c r="BA110" s="788"/>
      <c r="BB110" s="788"/>
      <c r="BC110" s="788"/>
      <c r="BD110" s="788"/>
      <c r="BE110" s="788"/>
      <c r="BF110" s="788"/>
      <c r="BG110" s="788"/>
      <c r="BH110" s="788"/>
      <c r="BI110" s="788"/>
      <c r="BJ110" s="788"/>
      <c r="BK110" s="788"/>
      <c r="BL110" s="788"/>
      <c r="BM110" s="788"/>
      <c r="BN110" s="788"/>
      <c r="BO110" s="788"/>
      <c r="BP110" s="789"/>
      <c r="BQ110" s="829">
        <v>73231277</v>
      </c>
      <c r="BR110" s="830"/>
      <c r="BS110" s="830"/>
      <c r="BT110" s="830"/>
      <c r="BU110" s="830"/>
      <c r="BV110" s="830">
        <v>73005798</v>
      </c>
      <c r="BW110" s="830"/>
      <c r="BX110" s="830"/>
      <c r="BY110" s="830"/>
      <c r="BZ110" s="830"/>
      <c r="CA110" s="830">
        <v>72519327</v>
      </c>
      <c r="CB110" s="830"/>
      <c r="CC110" s="830"/>
      <c r="CD110" s="830"/>
      <c r="CE110" s="830"/>
      <c r="CF110" s="891">
        <v>199.4</v>
      </c>
      <c r="CG110" s="892"/>
      <c r="CH110" s="892"/>
      <c r="CI110" s="892"/>
      <c r="CJ110" s="892"/>
      <c r="CK110" s="946" t="s">
        <v>402</v>
      </c>
      <c r="CL110" s="894"/>
      <c r="CM110" s="899" t="s">
        <v>403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v>3769466</v>
      </c>
      <c r="DH110" s="830"/>
      <c r="DI110" s="830"/>
      <c r="DJ110" s="830"/>
      <c r="DK110" s="830"/>
      <c r="DL110" s="830">
        <v>3516445</v>
      </c>
      <c r="DM110" s="830"/>
      <c r="DN110" s="830"/>
      <c r="DO110" s="830"/>
      <c r="DP110" s="830"/>
      <c r="DQ110" s="830">
        <v>3264810</v>
      </c>
      <c r="DR110" s="830"/>
      <c r="DS110" s="830"/>
      <c r="DT110" s="830"/>
      <c r="DU110" s="830"/>
      <c r="DV110" s="831">
        <v>9</v>
      </c>
      <c r="DW110" s="831"/>
      <c r="DX110" s="831"/>
      <c r="DY110" s="831"/>
      <c r="DZ110" s="832"/>
    </row>
    <row r="111" spans="1:131" s="197" customFormat="1" ht="26.25" customHeight="1" x14ac:dyDescent="0.15">
      <c r="A111" s="808" t="s">
        <v>404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405</v>
      </c>
      <c r="AB111" s="939"/>
      <c r="AC111" s="939"/>
      <c r="AD111" s="939"/>
      <c r="AE111" s="940"/>
      <c r="AF111" s="941" t="s">
        <v>405</v>
      </c>
      <c r="AG111" s="939"/>
      <c r="AH111" s="939"/>
      <c r="AI111" s="939"/>
      <c r="AJ111" s="940"/>
      <c r="AK111" s="941" t="s">
        <v>405</v>
      </c>
      <c r="AL111" s="939"/>
      <c r="AM111" s="939"/>
      <c r="AN111" s="939"/>
      <c r="AO111" s="940"/>
      <c r="AP111" s="942" t="s">
        <v>405</v>
      </c>
      <c r="AQ111" s="943"/>
      <c r="AR111" s="943"/>
      <c r="AS111" s="943"/>
      <c r="AT111" s="944"/>
      <c r="AU111" s="953"/>
      <c r="AV111" s="954"/>
      <c r="AW111" s="954"/>
      <c r="AX111" s="954"/>
      <c r="AY111" s="955"/>
      <c r="AZ111" s="797" t="s">
        <v>406</v>
      </c>
      <c r="BA111" s="798"/>
      <c r="BB111" s="798"/>
      <c r="BC111" s="798"/>
      <c r="BD111" s="798"/>
      <c r="BE111" s="798"/>
      <c r="BF111" s="798"/>
      <c r="BG111" s="798"/>
      <c r="BH111" s="798"/>
      <c r="BI111" s="798"/>
      <c r="BJ111" s="798"/>
      <c r="BK111" s="798"/>
      <c r="BL111" s="798"/>
      <c r="BM111" s="798"/>
      <c r="BN111" s="798"/>
      <c r="BO111" s="798"/>
      <c r="BP111" s="799"/>
      <c r="BQ111" s="800">
        <v>7724394</v>
      </c>
      <c r="BR111" s="801"/>
      <c r="BS111" s="801"/>
      <c r="BT111" s="801"/>
      <c r="BU111" s="801"/>
      <c r="BV111" s="801">
        <v>6574711</v>
      </c>
      <c r="BW111" s="801"/>
      <c r="BX111" s="801"/>
      <c r="BY111" s="801"/>
      <c r="BZ111" s="801"/>
      <c r="CA111" s="801">
        <v>5746671</v>
      </c>
      <c r="CB111" s="801"/>
      <c r="CC111" s="801"/>
      <c r="CD111" s="801"/>
      <c r="CE111" s="801"/>
      <c r="CF111" s="878">
        <v>15.8</v>
      </c>
      <c r="CG111" s="879"/>
      <c r="CH111" s="879"/>
      <c r="CI111" s="879"/>
      <c r="CJ111" s="879"/>
      <c r="CK111" s="947"/>
      <c r="CL111" s="896"/>
      <c r="CM111" s="833" t="s">
        <v>407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408</v>
      </c>
      <c r="DH111" s="801"/>
      <c r="DI111" s="801"/>
      <c r="DJ111" s="801"/>
      <c r="DK111" s="801"/>
      <c r="DL111" s="801" t="s">
        <v>408</v>
      </c>
      <c r="DM111" s="801"/>
      <c r="DN111" s="801"/>
      <c r="DO111" s="801"/>
      <c r="DP111" s="801"/>
      <c r="DQ111" s="801" t="s">
        <v>408</v>
      </c>
      <c r="DR111" s="801"/>
      <c r="DS111" s="801"/>
      <c r="DT111" s="801"/>
      <c r="DU111" s="801"/>
      <c r="DV111" s="853" t="s">
        <v>408</v>
      </c>
      <c r="DW111" s="853"/>
      <c r="DX111" s="853"/>
      <c r="DY111" s="853"/>
      <c r="DZ111" s="854"/>
    </row>
    <row r="112" spans="1:131" s="197" customFormat="1" ht="26.25" customHeight="1" x14ac:dyDescent="0.15">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411</v>
      </c>
      <c r="AB112" s="814"/>
      <c r="AC112" s="814"/>
      <c r="AD112" s="814"/>
      <c r="AE112" s="815"/>
      <c r="AF112" s="816" t="s">
        <v>411</v>
      </c>
      <c r="AG112" s="814"/>
      <c r="AH112" s="814"/>
      <c r="AI112" s="814"/>
      <c r="AJ112" s="815"/>
      <c r="AK112" s="816" t="s">
        <v>411</v>
      </c>
      <c r="AL112" s="814"/>
      <c r="AM112" s="814"/>
      <c r="AN112" s="814"/>
      <c r="AO112" s="815"/>
      <c r="AP112" s="784" t="s">
        <v>411</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30064192</v>
      </c>
      <c r="BR112" s="801"/>
      <c r="BS112" s="801"/>
      <c r="BT112" s="801"/>
      <c r="BU112" s="801"/>
      <c r="BV112" s="801">
        <v>27768600</v>
      </c>
      <c r="BW112" s="801"/>
      <c r="BX112" s="801"/>
      <c r="BY112" s="801"/>
      <c r="BZ112" s="801"/>
      <c r="CA112" s="801">
        <v>26332249</v>
      </c>
      <c r="CB112" s="801"/>
      <c r="CC112" s="801"/>
      <c r="CD112" s="801"/>
      <c r="CE112" s="801"/>
      <c r="CF112" s="878">
        <v>72.400000000000006</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411</v>
      </c>
      <c r="DH112" s="801"/>
      <c r="DI112" s="801"/>
      <c r="DJ112" s="801"/>
      <c r="DK112" s="801"/>
      <c r="DL112" s="801" t="s">
        <v>411</v>
      </c>
      <c r="DM112" s="801"/>
      <c r="DN112" s="801"/>
      <c r="DO112" s="801"/>
      <c r="DP112" s="801"/>
      <c r="DQ112" s="801" t="s">
        <v>411</v>
      </c>
      <c r="DR112" s="801"/>
      <c r="DS112" s="801"/>
      <c r="DT112" s="801"/>
      <c r="DU112" s="801"/>
      <c r="DV112" s="853" t="s">
        <v>411</v>
      </c>
      <c r="DW112" s="853"/>
      <c r="DX112" s="853"/>
      <c r="DY112" s="853"/>
      <c r="DZ112" s="854"/>
    </row>
    <row r="113" spans="1:130" s="197" customFormat="1" ht="26.25" customHeight="1" x14ac:dyDescent="0.15">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2425364</v>
      </c>
      <c r="AB113" s="939"/>
      <c r="AC113" s="939"/>
      <c r="AD113" s="939"/>
      <c r="AE113" s="940"/>
      <c r="AF113" s="941">
        <v>2286168</v>
      </c>
      <c r="AG113" s="939"/>
      <c r="AH113" s="939"/>
      <c r="AI113" s="939"/>
      <c r="AJ113" s="940"/>
      <c r="AK113" s="941">
        <v>2526136</v>
      </c>
      <c r="AL113" s="939"/>
      <c r="AM113" s="939"/>
      <c r="AN113" s="939"/>
      <c r="AO113" s="940"/>
      <c r="AP113" s="942">
        <v>6.9</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4749</v>
      </c>
      <c r="BR113" s="801"/>
      <c r="BS113" s="801"/>
      <c r="BT113" s="801"/>
      <c r="BU113" s="801"/>
      <c r="BV113" s="801">
        <v>4144</v>
      </c>
      <c r="BW113" s="801"/>
      <c r="BX113" s="801"/>
      <c r="BY113" s="801"/>
      <c r="BZ113" s="801"/>
      <c r="CA113" s="801">
        <v>3529</v>
      </c>
      <c r="CB113" s="801"/>
      <c r="CC113" s="801"/>
      <c r="CD113" s="801"/>
      <c r="CE113" s="801"/>
      <c r="CF113" s="878">
        <v>0</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411</v>
      </c>
      <c r="DH113" s="814"/>
      <c r="DI113" s="814"/>
      <c r="DJ113" s="814"/>
      <c r="DK113" s="815"/>
      <c r="DL113" s="816" t="s">
        <v>411</v>
      </c>
      <c r="DM113" s="814"/>
      <c r="DN113" s="814"/>
      <c r="DO113" s="814"/>
      <c r="DP113" s="815"/>
      <c r="DQ113" s="816" t="s">
        <v>411</v>
      </c>
      <c r="DR113" s="814"/>
      <c r="DS113" s="814"/>
      <c r="DT113" s="814"/>
      <c r="DU113" s="815"/>
      <c r="DV113" s="784" t="s">
        <v>411</v>
      </c>
      <c r="DW113" s="785"/>
      <c r="DX113" s="785"/>
      <c r="DY113" s="785"/>
      <c r="DZ113" s="786"/>
    </row>
    <row r="114" spans="1:130" s="197" customFormat="1" ht="26.25" customHeight="1" x14ac:dyDescent="0.15">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58</v>
      </c>
      <c r="AB114" s="814"/>
      <c r="AC114" s="814"/>
      <c r="AD114" s="814"/>
      <c r="AE114" s="815"/>
      <c r="AF114" s="816">
        <v>56</v>
      </c>
      <c r="AG114" s="814"/>
      <c r="AH114" s="814"/>
      <c r="AI114" s="814"/>
      <c r="AJ114" s="815"/>
      <c r="AK114" s="816">
        <v>51</v>
      </c>
      <c r="AL114" s="814"/>
      <c r="AM114" s="814"/>
      <c r="AN114" s="814"/>
      <c r="AO114" s="815"/>
      <c r="AP114" s="784">
        <v>0</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10682997</v>
      </c>
      <c r="BR114" s="801"/>
      <c r="BS114" s="801"/>
      <c r="BT114" s="801"/>
      <c r="BU114" s="801"/>
      <c r="BV114" s="801">
        <v>9869566</v>
      </c>
      <c r="BW114" s="801"/>
      <c r="BX114" s="801"/>
      <c r="BY114" s="801"/>
      <c r="BZ114" s="801"/>
      <c r="CA114" s="801">
        <v>9822109</v>
      </c>
      <c r="CB114" s="801"/>
      <c r="CC114" s="801"/>
      <c r="CD114" s="801"/>
      <c r="CE114" s="801"/>
      <c r="CF114" s="878">
        <v>27</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411</v>
      </c>
      <c r="DH114" s="814"/>
      <c r="DI114" s="814"/>
      <c r="DJ114" s="814"/>
      <c r="DK114" s="815"/>
      <c r="DL114" s="816" t="s">
        <v>411</v>
      </c>
      <c r="DM114" s="814"/>
      <c r="DN114" s="814"/>
      <c r="DO114" s="814"/>
      <c r="DP114" s="815"/>
      <c r="DQ114" s="816" t="s">
        <v>411</v>
      </c>
      <c r="DR114" s="814"/>
      <c r="DS114" s="814"/>
      <c r="DT114" s="814"/>
      <c r="DU114" s="815"/>
      <c r="DV114" s="784" t="s">
        <v>411</v>
      </c>
      <c r="DW114" s="785"/>
      <c r="DX114" s="785"/>
      <c r="DY114" s="785"/>
      <c r="DZ114" s="786"/>
    </row>
    <row r="115" spans="1:130" s="197" customFormat="1" ht="26.25" customHeight="1" x14ac:dyDescent="0.15">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358026</v>
      </c>
      <c r="AB115" s="939"/>
      <c r="AC115" s="939"/>
      <c r="AD115" s="939"/>
      <c r="AE115" s="940"/>
      <c r="AF115" s="941">
        <v>325568</v>
      </c>
      <c r="AG115" s="939"/>
      <c r="AH115" s="939"/>
      <c r="AI115" s="939"/>
      <c r="AJ115" s="940"/>
      <c r="AK115" s="941">
        <v>303446</v>
      </c>
      <c r="AL115" s="939"/>
      <c r="AM115" s="939"/>
      <c r="AN115" s="939"/>
      <c r="AO115" s="940"/>
      <c r="AP115" s="942">
        <v>0.8</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t="s">
        <v>411</v>
      </c>
      <c r="BR115" s="801"/>
      <c r="BS115" s="801"/>
      <c r="BT115" s="801"/>
      <c r="BU115" s="801"/>
      <c r="BV115" s="801" t="s">
        <v>411</v>
      </c>
      <c r="BW115" s="801"/>
      <c r="BX115" s="801"/>
      <c r="BY115" s="801"/>
      <c r="BZ115" s="801"/>
      <c r="CA115" s="801" t="s">
        <v>411</v>
      </c>
      <c r="CB115" s="801"/>
      <c r="CC115" s="801"/>
      <c r="CD115" s="801"/>
      <c r="CE115" s="801"/>
      <c r="CF115" s="878" t="s">
        <v>411</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3408769</v>
      </c>
      <c r="DH115" s="814"/>
      <c r="DI115" s="814"/>
      <c r="DJ115" s="814"/>
      <c r="DK115" s="815"/>
      <c r="DL115" s="816">
        <v>2726861</v>
      </c>
      <c r="DM115" s="814"/>
      <c r="DN115" s="814"/>
      <c r="DO115" s="814"/>
      <c r="DP115" s="815"/>
      <c r="DQ115" s="816">
        <v>2198897</v>
      </c>
      <c r="DR115" s="814"/>
      <c r="DS115" s="814"/>
      <c r="DT115" s="814"/>
      <c r="DU115" s="815"/>
      <c r="DV115" s="784">
        <v>6</v>
      </c>
      <c r="DW115" s="785"/>
      <c r="DX115" s="785"/>
      <c r="DY115" s="785"/>
      <c r="DZ115" s="786"/>
    </row>
    <row r="116" spans="1:130" s="197" customFormat="1" ht="26.25" customHeight="1" x14ac:dyDescent="0.15">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411</v>
      </c>
      <c r="AB116" s="814"/>
      <c r="AC116" s="814"/>
      <c r="AD116" s="814"/>
      <c r="AE116" s="815"/>
      <c r="AF116" s="816" t="s">
        <v>411</v>
      </c>
      <c r="AG116" s="814"/>
      <c r="AH116" s="814"/>
      <c r="AI116" s="814"/>
      <c r="AJ116" s="815"/>
      <c r="AK116" s="816" t="s">
        <v>411</v>
      </c>
      <c r="AL116" s="814"/>
      <c r="AM116" s="814"/>
      <c r="AN116" s="814"/>
      <c r="AO116" s="815"/>
      <c r="AP116" s="784" t="s">
        <v>411</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411</v>
      </c>
      <c r="BR116" s="801"/>
      <c r="BS116" s="801"/>
      <c r="BT116" s="801"/>
      <c r="BU116" s="801"/>
      <c r="BV116" s="801" t="s">
        <v>411</v>
      </c>
      <c r="BW116" s="801"/>
      <c r="BX116" s="801"/>
      <c r="BY116" s="801"/>
      <c r="BZ116" s="801"/>
      <c r="CA116" s="801" t="s">
        <v>411</v>
      </c>
      <c r="CB116" s="801"/>
      <c r="CC116" s="801"/>
      <c r="CD116" s="801"/>
      <c r="CE116" s="801"/>
      <c r="CF116" s="878" t="s">
        <v>411</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222437</v>
      </c>
      <c r="DH116" s="814"/>
      <c r="DI116" s="814"/>
      <c r="DJ116" s="814"/>
      <c r="DK116" s="815"/>
      <c r="DL116" s="816" t="s">
        <v>411</v>
      </c>
      <c r="DM116" s="814"/>
      <c r="DN116" s="814"/>
      <c r="DO116" s="814"/>
      <c r="DP116" s="815"/>
      <c r="DQ116" s="816" t="s">
        <v>411</v>
      </c>
      <c r="DR116" s="814"/>
      <c r="DS116" s="814"/>
      <c r="DT116" s="814"/>
      <c r="DU116" s="815"/>
      <c r="DV116" s="784" t="s">
        <v>411</v>
      </c>
      <c r="DW116" s="785"/>
      <c r="DX116" s="785"/>
      <c r="DY116" s="785"/>
      <c r="DZ116" s="786"/>
    </row>
    <row r="117" spans="1:130" s="197" customFormat="1" ht="26.25" customHeight="1" x14ac:dyDescent="0.15">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10445834</v>
      </c>
      <c r="AB117" s="925"/>
      <c r="AC117" s="925"/>
      <c r="AD117" s="925"/>
      <c r="AE117" s="926"/>
      <c r="AF117" s="928">
        <v>10157906</v>
      </c>
      <c r="AG117" s="925"/>
      <c r="AH117" s="925"/>
      <c r="AI117" s="925"/>
      <c r="AJ117" s="926"/>
      <c r="AK117" s="928">
        <v>9853475</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399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397</v>
      </c>
      <c r="AB118" s="918"/>
      <c r="AC118" s="918"/>
      <c r="AD118" s="918"/>
      <c r="AE118" s="919"/>
      <c r="AF118" s="920" t="s">
        <v>282</v>
      </c>
      <c r="AG118" s="918"/>
      <c r="AH118" s="918"/>
      <c r="AI118" s="918"/>
      <c r="AJ118" s="919"/>
      <c r="AK118" s="920" t="s">
        <v>281</v>
      </c>
      <c r="AL118" s="918"/>
      <c r="AM118" s="918"/>
      <c r="AN118" s="918"/>
      <c r="AO118" s="919"/>
      <c r="AP118" s="921" t="s">
        <v>398</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429</v>
      </c>
      <c r="BP118" s="868"/>
      <c r="BQ118" s="887">
        <v>121707609</v>
      </c>
      <c r="BR118" s="888"/>
      <c r="BS118" s="888"/>
      <c r="BT118" s="888"/>
      <c r="BU118" s="888"/>
      <c r="BV118" s="888">
        <v>117222819</v>
      </c>
      <c r="BW118" s="888"/>
      <c r="BX118" s="888"/>
      <c r="BY118" s="888"/>
      <c r="BZ118" s="888"/>
      <c r="CA118" s="888">
        <v>114423885</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402</v>
      </c>
      <c r="B119" s="894"/>
      <c r="C119" s="899" t="s">
        <v>403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v>253703</v>
      </c>
      <c r="AB119" s="903"/>
      <c r="AC119" s="903"/>
      <c r="AD119" s="903"/>
      <c r="AE119" s="904"/>
      <c r="AF119" s="905">
        <v>253020</v>
      </c>
      <c r="AG119" s="903"/>
      <c r="AH119" s="903"/>
      <c r="AI119" s="903"/>
      <c r="AJ119" s="904"/>
      <c r="AK119" s="905">
        <v>251635</v>
      </c>
      <c r="AL119" s="903"/>
      <c r="AM119" s="903"/>
      <c r="AN119" s="903"/>
      <c r="AO119" s="904"/>
      <c r="AP119" s="906">
        <v>0.7</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3208262</v>
      </c>
      <c r="BR119" s="830"/>
      <c r="BS119" s="830"/>
      <c r="BT119" s="830"/>
      <c r="BU119" s="830"/>
      <c r="BV119" s="830">
        <v>4159846</v>
      </c>
      <c r="BW119" s="830"/>
      <c r="BX119" s="830"/>
      <c r="BY119" s="830"/>
      <c r="BZ119" s="830"/>
      <c r="CA119" s="830">
        <v>5596642</v>
      </c>
      <c r="CB119" s="830"/>
      <c r="CC119" s="830"/>
      <c r="CD119" s="830"/>
      <c r="CE119" s="830"/>
      <c r="CF119" s="891">
        <v>15.4</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323722</v>
      </c>
      <c r="DH119" s="747"/>
      <c r="DI119" s="747"/>
      <c r="DJ119" s="747"/>
      <c r="DK119" s="748"/>
      <c r="DL119" s="749">
        <v>331405</v>
      </c>
      <c r="DM119" s="747"/>
      <c r="DN119" s="747"/>
      <c r="DO119" s="747"/>
      <c r="DP119" s="748"/>
      <c r="DQ119" s="749">
        <v>282964</v>
      </c>
      <c r="DR119" s="747"/>
      <c r="DS119" s="747"/>
      <c r="DT119" s="747"/>
      <c r="DU119" s="748"/>
      <c r="DV119" s="837">
        <v>0.8</v>
      </c>
      <c r="DW119" s="838"/>
      <c r="DX119" s="838"/>
      <c r="DY119" s="838"/>
      <c r="DZ119" s="839"/>
    </row>
    <row r="120" spans="1:130" s="197" customFormat="1" ht="26.25" customHeight="1" x14ac:dyDescent="0.15">
      <c r="A120" s="895"/>
      <c r="B120" s="896"/>
      <c r="C120" s="833" t="s">
        <v>407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v>34603358</v>
      </c>
      <c r="BR120" s="801"/>
      <c r="BS120" s="801"/>
      <c r="BT120" s="801"/>
      <c r="BU120" s="801"/>
      <c r="BV120" s="801">
        <v>35212157</v>
      </c>
      <c r="BW120" s="801"/>
      <c r="BX120" s="801"/>
      <c r="BY120" s="801"/>
      <c r="BZ120" s="801"/>
      <c r="CA120" s="801">
        <v>34593698</v>
      </c>
      <c r="CB120" s="801"/>
      <c r="CC120" s="801"/>
      <c r="CD120" s="801"/>
      <c r="CE120" s="801"/>
      <c r="CF120" s="878">
        <v>95.1</v>
      </c>
      <c r="CG120" s="879"/>
      <c r="CH120" s="879"/>
      <c r="CI120" s="879"/>
      <c r="CJ120" s="879"/>
      <c r="CK120" s="880" t="s">
        <v>435</v>
      </c>
      <c r="CL120" s="840"/>
      <c r="CM120" s="840"/>
      <c r="CN120" s="840"/>
      <c r="CO120" s="841"/>
      <c r="CP120" s="884" t="s">
        <v>380</v>
      </c>
      <c r="CQ120" s="885"/>
      <c r="CR120" s="885"/>
      <c r="CS120" s="885"/>
      <c r="CT120" s="885"/>
      <c r="CU120" s="885"/>
      <c r="CV120" s="885"/>
      <c r="CW120" s="885"/>
      <c r="CX120" s="885"/>
      <c r="CY120" s="885"/>
      <c r="CZ120" s="885"/>
      <c r="DA120" s="885"/>
      <c r="DB120" s="885"/>
      <c r="DC120" s="885"/>
      <c r="DD120" s="885"/>
      <c r="DE120" s="885"/>
      <c r="DF120" s="886"/>
      <c r="DG120" s="829">
        <v>26361548</v>
      </c>
      <c r="DH120" s="830"/>
      <c r="DI120" s="830"/>
      <c r="DJ120" s="830"/>
      <c r="DK120" s="830"/>
      <c r="DL120" s="830">
        <v>24707419</v>
      </c>
      <c r="DM120" s="830"/>
      <c r="DN120" s="830"/>
      <c r="DO120" s="830"/>
      <c r="DP120" s="830"/>
      <c r="DQ120" s="830">
        <v>23501569</v>
      </c>
      <c r="DR120" s="830"/>
      <c r="DS120" s="830"/>
      <c r="DT120" s="830"/>
      <c r="DU120" s="830"/>
      <c r="DV120" s="831">
        <v>64.599999999999994</v>
      </c>
      <c r="DW120" s="831"/>
      <c r="DX120" s="831"/>
      <c r="DY120" s="831"/>
      <c r="DZ120" s="832"/>
    </row>
    <row r="121" spans="1:130" s="197" customFormat="1" ht="26.25" customHeight="1" x14ac:dyDescent="0.15">
      <c r="A121" s="895"/>
      <c r="B121" s="896"/>
      <c r="C121" s="872" t="s">
        <v>436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437</v>
      </c>
      <c r="BA121" s="876"/>
      <c r="BB121" s="876"/>
      <c r="BC121" s="876"/>
      <c r="BD121" s="876"/>
      <c r="BE121" s="876"/>
      <c r="BF121" s="876"/>
      <c r="BG121" s="876"/>
      <c r="BH121" s="876"/>
      <c r="BI121" s="876"/>
      <c r="BJ121" s="876"/>
      <c r="BK121" s="876"/>
      <c r="BL121" s="876"/>
      <c r="BM121" s="876"/>
      <c r="BN121" s="876"/>
      <c r="BO121" s="876"/>
      <c r="BP121" s="877"/>
      <c r="BQ121" s="887">
        <v>60853169</v>
      </c>
      <c r="BR121" s="888"/>
      <c r="BS121" s="888"/>
      <c r="BT121" s="888"/>
      <c r="BU121" s="888"/>
      <c r="BV121" s="888">
        <v>60829369</v>
      </c>
      <c r="BW121" s="888"/>
      <c r="BX121" s="888"/>
      <c r="BY121" s="888"/>
      <c r="BZ121" s="888"/>
      <c r="CA121" s="888">
        <v>60018745</v>
      </c>
      <c r="CB121" s="888"/>
      <c r="CC121" s="888"/>
      <c r="CD121" s="888"/>
      <c r="CE121" s="888"/>
      <c r="CF121" s="889">
        <v>165</v>
      </c>
      <c r="CG121" s="890"/>
      <c r="CH121" s="890"/>
      <c r="CI121" s="890"/>
      <c r="CJ121" s="890"/>
      <c r="CK121" s="881"/>
      <c r="CL121" s="842"/>
      <c r="CM121" s="842"/>
      <c r="CN121" s="842"/>
      <c r="CO121" s="843"/>
      <c r="CP121" s="858" t="s">
        <v>377</v>
      </c>
      <c r="CQ121" s="859"/>
      <c r="CR121" s="859"/>
      <c r="CS121" s="859"/>
      <c r="CT121" s="859"/>
      <c r="CU121" s="859"/>
      <c r="CV121" s="859"/>
      <c r="CW121" s="859"/>
      <c r="CX121" s="859"/>
      <c r="CY121" s="859"/>
      <c r="CZ121" s="859"/>
      <c r="DA121" s="859"/>
      <c r="DB121" s="859"/>
      <c r="DC121" s="859"/>
      <c r="DD121" s="859"/>
      <c r="DE121" s="859"/>
      <c r="DF121" s="860"/>
      <c r="DG121" s="800">
        <v>3439903</v>
      </c>
      <c r="DH121" s="801"/>
      <c r="DI121" s="801"/>
      <c r="DJ121" s="801"/>
      <c r="DK121" s="801"/>
      <c r="DL121" s="801">
        <v>2821132</v>
      </c>
      <c r="DM121" s="801"/>
      <c r="DN121" s="801"/>
      <c r="DO121" s="801"/>
      <c r="DP121" s="801"/>
      <c r="DQ121" s="801">
        <v>2613311</v>
      </c>
      <c r="DR121" s="801"/>
      <c r="DS121" s="801"/>
      <c r="DT121" s="801"/>
      <c r="DU121" s="801"/>
      <c r="DV121" s="853">
        <v>7.2</v>
      </c>
      <c r="DW121" s="853"/>
      <c r="DX121" s="853"/>
      <c r="DY121" s="853"/>
      <c r="DZ121" s="854"/>
    </row>
    <row r="122" spans="1:130" s="197" customFormat="1" ht="26.25" customHeight="1" x14ac:dyDescent="0.15">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438</v>
      </c>
      <c r="BP122" s="868"/>
      <c r="BQ122" s="869">
        <v>98664789</v>
      </c>
      <c r="BR122" s="870"/>
      <c r="BS122" s="870"/>
      <c r="BT122" s="870"/>
      <c r="BU122" s="870"/>
      <c r="BV122" s="870">
        <v>100201372</v>
      </c>
      <c r="BW122" s="870"/>
      <c r="BX122" s="870"/>
      <c r="BY122" s="870"/>
      <c r="BZ122" s="870"/>
      <c r="CA122" s="870">
        <v>100209085</v>
      </c>
      <c r="CB122" s="870"/>
      <c r="CC122" s="870"/>
      <c r="CD122" s="870"/>
      <c r="CE122" s="870"/>
      <c r="CF122" s="773"/>
      <c r="CG122" s="774"/>
      <c r="CH122" s="774"/>
      <c r="CI122" s="774"/>
      <c r="CJ122" s="871"/>
      <c r="CK122" s="881"/>
      <c r="CL122" s="842"/>
      <c r="CM122" s="842"/>
      <c r="CN122" s="842"/>
      <c r="CO122" s="843"/>
      <c r="CP122" s="858" t="s">
        <v>379</v>
      </c>
      <c r="CQ122" s="859"/>
      <c r="CR122" s="859"/>
      <c r="CS122" s="859"/>
      <c r="CT122" s="859"/>
      <c r="CU122" s="859"/>
      <c r="CV122" s="859"/>
      <c r="CW122" s="859"/>
      <c r="CX122" s="859"/>
      <c r="CY122" s="859"/>
      <c r="CZ122" s="859"/>
      <c r="DA122" s="859"/>
      <c r="DB122" s="859"/>
      <c r="DC122" s="859"/>
      <c r="DD122" s="859"/>
      <c r="DE122" s="859"/>
      <c r="DF122" s="860"/>
      <c r="DG122" s="800">
        <v>262741</v>
      </c>
      <c r="DH122" s="801"/>
      <c r="DI122" s="801"/>
      <c r="DJ122" s="801"/>
      <c r="DK122" s="801"/>
      <c r="DL122" s="801">
        <v>240049</v>
      </c>
      <c r="DM122" s="801"/>
      <c r="DN122" s="801"/>
      <c r="DO122" s="801"/>
      <c r="DP122" s="801"/>
      <c r="DQ122" s="801">
        <v>217369</v>
      </c>
      <c r="DR122" s="801"/>
      <c r="DS122" s="801"/>
      <c r="DT122" s="801"/>
      <c r="DU122" s="801"/>
      <c r="DV122" s="853">
        <v>0.6</v>
      </c>
      <c r="DW122" s="853"/>
      <c r="DX122" s="853"/>
      <c r="DY122" s="853"/>
      <c r="DZ122" s="854"/>
    </row>
    <row r="123" spans="1:130" s="197" customFormat="1" ht="26.25" customHeight="1" thickBot="1" x14ac:dyDescent="0.2">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439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64.099999999999994</v>
      </c>
      <c r="BR123" s="862"/>
      <c r="BS123" s="862"/>
      <c r="BT123" s="862"/>
      <c r="BU123" s="862"/>
      <c r="BV123" s="862">
        <v>47.7</v>
      </c>
      <c r="BW123" s="862"/>
      <c r="BX123" s="862"/>
      <c r="BY123" s="862"/>
      <c r="BZ123" s="862"/>
      <c r="CA123" s="862">
        <v>39</v>
      </c>
      <c r="CB123" s="862"/>
      <c r="CC123" s="862"/>
      <c r="CD123" s="862"/>
      <c r="CE123" s="862"/>
      <c r="CF123" s="760"/>
      <c r="CG123" s="761"/>
      <c r="CH123" s="761"/>
      <c r="CI123" s="761"/>
      <c r="CJ123" s="863"/>
      <c r="CK123" s="881"/>
      <c r="CL123" s="842"/>
      <c r="CM123" s="842"/>
      <c r="CN123" s="842"/>
      <c r="CO123" s="843"/>
      <c r="CP123" s="858" t="s">
        <v>440</v>
      </c>
      <c r="CQ123" s="859"/>
      <c r="CR123" s="859"/>
      <c r="CS123" s="859"/>
      <c r="CT123" s="859"/>
      <c r="CU123" s="859"/>
      <c r="CV123" s="859"/>
      <c r="CW123" s="859"/>
      <c r="CX123" s="859"/>
      <c r="CY123" s="859"/>
      <c r="CZ123" s="859"/>
      <c r="DA123" s="859"/>
      <c r="DB123" s="859"/>
      <c r="DC123" s="859"/>
      <c r="DD123" s="859"/>
      <c r="DE123" s="859"/>
      <c r="DF123" s="860"/>
      <c r="DG123" s="813" t="s">
        <v>441</v>
      </c>
      <c r="DH123" s="814"/>
      <c r="DI123" s="814"/>
      <c r="DJ123" s="814"/>
      <c r="DK123" s="815"/>
      <c r="DL123" s="816" t="s">
        <v>441</v>
      </c>
      <c r="DM123" s="814"/>
      <c r="DN123" s="814"/>
      <c r="DO123" s="814"/>
      <c r="DP123" s="815"/>
      <c r="DQ123" s="816" t="s">
        <v>441</v>
      </c>
      <c r="DR123" s="814"/>
      <c r="DS123" s="814"/>
      <c r="DT123" s="814"/>
      <c r="DU123" s="815"/>
      <c r="DV123" s="784" t="s">
        <v>441</v>
      </c>
      <c r="DW123" s="785"/>
      <c r="DX123" s="785"/>
      <c r="DY123" s="785"/>
      <c r="DZ123" s="786"/>
    </row>
    <row r="124" spans="1:130" s="197" customFormat="1" ht="26.25" customHeight="1" x14ac:dyDescent="0.15">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441</v>
      </c>
      <c r="AB124" s="814"/>
      <c r="AC124" s="814"/>
      <c r="AD124" s="814"/>
      <c r="AE124" s="815"/>
      <c r="AF124" s="816" t="s">
        <v>441</v>
      </c>
      <c r="AG124" s="814"/>
      <c r="AH124" s="814"/>
      <c r="AI124" s="814"/>
      <c r="AJ124" s="815"/>
      <c r="AK124" s="816" t="s">
        <v>441</v>
      </c>
      <c r="AL124" s="814"/>
      <c r="AM124" s="814"/>
      <c r="AN124" s="814"/>
      <c r="AO124" s="815"/>
      <c r="AP124" s="784" t="s">
        <v>441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442</v>
      </c>
      <c r="CQ124" s="859"/>
      <c r="CR124" s="859"/>
      <c r="CS124" s="859"/>
      <c r="CT124" s="859"/>
      <c r="CU124" s="859"/>
      <c r="CV124" s="859"/>
      <c r="CW124" s="859"/>
      <c r="CX124" s="859"/>
      <c r="CY124" s="859"/>
      <c r="CZ124" s="859"/>
      <c r="DA124" s="859"/>
      <c r="DB124" s="859"/>
      <c r="DC124" s="859"/>
      <c r="DD124" s="859"/>
      <c r="DE124" s="859"/>
      <c r="DF124" s="860"/>
      <c r="DG124" s="746" t="s">
        <v>441</v>
      </c>
      <c r="DH124" s="747"/>
      <c r="DI124" s="747"/>
      <c r="DJ124" s="747"/>
      <c r="DK124" s="748"/>
      <c r="DL124" s="749" t="s">
        <v>441</v>
      </c>
      <c r="DM124" s="747"/>
      <c r="DN124" s="747"/>
      <c r="DO124" s="747"/>
      <c r="DP124" s="748"/>
      <c r="DQ124" s="749" t="s">
        <v>441</v>
      </c>
      <c r="DR124" s="747"/>
      <c r="DS124" s="747"/>
      <c r="DT124" s="747"/>
      <c r="DU124" s="748"/>
      <c r="DV124" s="837" t="s">
        <v>441</v>
      </c>
      <c r="DW124" s="838"/>
      <c r="DX124" s="838"/>
      <c r="DY124" s="838"/>
      <c r="DZ124" s="839"/>
    </row>
    <row r="125" spans="1:130" s="197" customFormat="1" ht="26.25" customHeight="1" thickBot="1" x14ac:dyDescent="0.2">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441</v>
      </c>
      <c r="AB125" s="814"/>
      <c r="AC125" s="814"/>
      <c r="AD125" s="814"/>
      <c r="AE125" s="815"/>
      <c r="AF125" s="816" t="s">
        <v>441</v>
      </c>
      <c r="AG125" s="814"/>
      <c r="AH125" s="814"/>
      <c r="AI125" s="814"/>
      <c r="AJ125" s="815"/>
      <c r="AK125" s="816" t="s">
        <v>441</v>
      </c>
      <c r="AL125" s="814"/>
      <c r="AM125" s="814"/>
      <c r="AN125" s="814"/>
      <c r="AO125" s="815"/>
      <c r="AP125" s="784" t="s">
        <v>441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443</v>
      </c>
      <c r="CL125" s="840"/>
      <c r="CM125" s="840"/>
      <c r="CN125" s="840"/>
      <c r="CO125" s="841"/>
      <c r="CP125" s="846" t="s">
        <v>444</v>
      </c>
      <c r="CQ125" s="788"/>
      <c r="CR125" s="788"/>
      <c r="CS125" s="788"/>
      <c r="CT125" s="788"/>
      <c r="CU125" s="788"/>
      <c r="CV125" s="788"/>
      <c r="CW125" s="788"/>
      <c r="CX125" s="788"/>
      <c r="CY125" s="788"/>
      <c r="CZ125" s="788"/>
      <c r="DA125" s="788"/>
      <c r="DB125" s="788"/>
      <c r="DC125" s="788"/>
      <c r="DD125" s="788"/>
      <c r="DE125" s="788"/>
      <c r="DF125" s="789"/>
      <c r="DG125" s="829" t="s">
        <v>441</v>
      </c>
      <c r="DH125" s="830"/>
      <c r="DI125" s="830"/>
      <c r="DJ125" s="830"/>
      <c r="DK125" s="830"/>
      <c r="DL125" s="830" t="s">
        <v>441</v>
      </c>
      <c r="DM125" s="830"/>
      <c r="DN125" s="830"/>
      <c r="DO125" s="830"/>
      <c r="DP125" s="830"/>
      <c r="DQ125" s="830" t="s">
        <v>441</v>
      </c>
      <c r="DR125" s="830"/>
      <c r="DS125" s="830"/>
      <c r="DT125" s="830"/>
      <c r="DU125" s="830"/>
      <c r="DV125" s="831" t="s">
        <v>441</v>
      </c>
      <c r="DW125" s="831"/>
      <c r="DX125" s="831"/>
      <c r="DY125" s="831"/>
      <c r="DZ125" s="832"/>
    </row>
    <row r="126" spans="1:130" s="197" customFormat="1" ht="26.25" customHeight="1" x14ac:dyDescent="0.15">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441</v>
      </c>
      <c r="AB126" s="814"/>
      <c r="AC126" s="814"/>
      <c r="AD126" s="814"/>
      <c r="AE126" s="815"/>
      <c r="AF126" s="816" t="s">
        <v>441</v>
      </c>
      <c r="AG126" s="814"/>
      <c r="AH126" s="814"/>
      <c r="AI126" s="814"/>
      <c r="AJ126" s="815"/>
      <c r="AK126" s="816" t="s">
        <v>441</v>
      </c>
      <c r="AL126" s="814"/>
      <c r="AM126" s="814"/>
      <c r="AN126" s="814"/>
      <c r="AO126" s="815"/>
      <c r="AP126" s="784" t="s">
        <v>441</v>
      </c>
      <c r="AQ126" s="785"/>
      <c r="AR126" s="785"/>
      <c r="AS126" s="785"/>
      <c r="AT126" s="786"/>
      <c r="AU126" s="233"/>
      <c r="AV126" s="233"/>
      <c r="AW126" s="233"/>
      <c r="AX126" s="836" t="s">
        <v>445</v>
      </c>
      <c r="AY126" s="794"/>
      <c r="AZ126" s="794"/>
      <c r="BA126" s="794"/>
      <c r="BB126" s="794"/>
      <c r="BC126" s="794"/>
      <c r="BD126" s="794"/>
      <c r="BE126" s="795"/>
      <c r="BF126" s="793" t="s">
        <v>446</v>
      </c>
      <c r="BG126" s="794"/>
      <c r="BH126" s="794"/>
      <c r="BI126" s="794"/>
      <c r="BJ126" s="794"/>
      <c r="BK126" s="794"/>
      <c r="BL126" s="795"/>
      <c r="BM126" s="793" t="s">
        <v>447</v>
      </c>
      <c r="BN126" s="794"/>
      <c r="BO126" s="794"/>
      <c r="BP126" s="794"/>
      <c r="BQ126" s="794"/>
      <c r="BR126" s="794"/>
      <c r="BS126" s="795"/>
      <c r="BT126" s="793" t="s">
        <v>448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449</v>
      </c>
      <c r="CQ126" s="798"/>
      <c r="CR126" s="798"/>
      <c r="CS126" s="798"/>
      <c r="CT126" s="798"/>
      <c r="CU126" s="798"/>
      <c r="CV126" s="798"/>
      <c r="CW126" s="798"/>
      <c r="CX126" s="798"/>
      <c r="CY126" s="798"/>
      <c r="CZ126" s="798"/>
      <c r="DA126" s="798"/>
      <c r="DB126" s="798"/>
      <c r="DC126" s="798"/>
      <c r="DD126" s="798"/>
      <c r="DE126" s="798"/>
      <c r="DF126" s="799"/>
      <c r="DG126" s="800" t="s">
        <v>441</v>
      </c>
      <c r="DH126" s="801"/>
      <c r="DI126" s="801"/>
      <c r="DJ126" s="801"/>
      <c r="DK126" s="801"/>
      <c r="DL126" s="801" t="s">
        <v>441</v>
      </c>
      <c r="DM126" s="801"/>
      <c r="DN126" s="801"/>
      <c r="DO126" s="801"/>
      <c r="DP126" s="801"/>
      <c r="DQ126" s="801" t="s">
        <v>441</v>
      </c>
      <c r="DR126" s="801"/>
      <c r="DS126" s="801"/>
      <c r="DT126" s="801"/>
      <c r="DU126" s="801"/>
      <c r="DV126" s="853" t="s">
        <v>441</v>
      </c>
      <c r="DW126" s="853"/>
      <c r="DX126" s="853"/>
      <c r="DY126" s="853"/>
      <c r="DZ126" s="854"/>
    </row>
    <row r="127" spans="1:130" s="197" customFormat="1" ht="26.25" customHeight="1" thickBot="1" x14ac:dyDescent="0.2">
      <c r="A127" s="897"/>
      <c r="B127" s="898"/>
      <c r="C127" s="855" t="s">
        <v>450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104323</v>
      </c>
      <c r="AB127" s="814"/>
      <c r="AC127" s="814"/>
      <c r="AD127" s="814"/>
      <c r="AE127" s="815"/>
      <c r="AF127" s="816">
        <v>72548</v>
      </c>
      <c r="AG127" s="814"/>
      <c r="AH127" s="814"/>
      <c r="AI127" s="814"/>
      <c r="AJ127" s="815"/>
      <c r="AK127" s="816">
        <v>51811</v>
      </c>
      <c r="AL127" s="814"/>
      <c r="AM127" s="814"/>
      <c r="AN127" s="814"/>
      <c r="AO127" s="815"/>
      <c r="AP127" s="784">
        <v>0.1</v>
      </c>
      <c r="AQ127" s="785"/>
      <c r="AR127" s="785"/>
      <c r="AS127" s="785"/>
      <c r="AT127" s="786"/>
      <c r="AU127" s="233"/>
      <c r="AV127" s="233"/>
      <c r="AW127" s="233"/>
      <c r="AX127" s="787" t="s">
        <v>451</v>
      </c>
      <c r="AY127" s="788"/>
      <c r="AZ127" s="788"/>
      <c r="BA127" s="788"/>
      <c r="BB127" s="788"/>
      <c r="BC127" s="788"/>
      <c r="BD127" s="788"/>
      <c r="BE127" s="789"/>
      <c r="BF127" s="790" t="s">
        <v>441</v>
      </c>
      <c r="BG127" s="791"/>
      <c r="BH127" s="791"/>
      <c r="BI127" s="791"/>
      <c r="BJ127" s="791"/>
      <c r="BK127" s="791"/>
      <c r="BL127" s="792"/>
      <c r="BM127" s="790">
        <v>11.43</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452</v>
      </c>
      <c r="CQ127" s="782"/>
      <c r="CR127" s="782"/>
      <c r="CS127" s="782"/>
      <c r="CT127" s="782"/>
      <c r="CU127" s="782"/>
      <c r="CV127" s="782"/>
      <c r="CW127" s="782"/>
      <c r="CX127" s="782"/>
      <c r="CY127" s="782"/>
      <c r="CZ127" s="782"/>
      <c r="DA127" s="782"/>
      <c r="DB127" s="782"/>
      <c r="DC127" s="782"/>
      <c r="DD127" s="782"/>
      <c r="DE127" s="782"/>
      <c r="DF127" s="783"/>
      <c r="DG127" s="849" t="s">
        <v>453</v>
      </c>
      <c r="DH127" s="850"/>
      <c r="DI127" s="850"/>
      <c r="DJ127" s="850"/>
      <c r="DK127" s="850"/>
      <c r="DL127" s="850" t="s">
        <v>441</v>
      </c>
      <c r="DM127" s="850"/>
      <c r="DN127" s="850"/>
      <c r="DO127" s="850"/>
      <c r="DP127" s="850"/>
      <c r="DQ127" s="850" t="s">
        <v>441</v>
      </c>
      <c r="DR127" s="850"/>
      <c r="DS127" s="850"/>
      <c r="DT127" s="850"/>
      <c r="DU127" s="850"/>
      <c r="DV127" s="851" t="s">
        <v>441</v>
      </c>
      <c r="DW127" s="851"/>
      <c r="DX127" s="851"/>
      <c r="DY127" s="851"/>
      <c r="DZ127" s="852"/>
    </row>
    <row r="128" spans="1:130" s="197" customFormat="1" ht="26.25" customHeight="1" x14ac:dyDescent="0.15">
      <c r="A128" s="825" t="s">
        <v>454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455</v>
      </c>
      <c r="X128" s="827"/>
      <c r="Y128" s="827"/>
      <c r="Z128" s="828"/>
      <c r="AA128" s="753">
        <v>3191958</v>
      </c>
      <c r="AB128" s="754"/>
      <c r="AC128" s="754"/>
      <c r="AD128" s="754"/>
      <c r="AE128" s="755"/>
      <c r="AF128" s="756">
        <v>3222936</v>
      </c>
      <c r="AG128" s="754"/>
      <c r="AH128" s="754"/>
      <c r="AI128" s="754"/>
      <c r="AJ128" s="755"/>
      <c r="AK128" s="756">
        <v>3181502</v>
      </c>
      <c r="AL128" s="754"/>
      <c r="AM128" s="754"/>
      <c r="AN128" s="754"/>
      <c r="AO128" s="755"/>
      <c r="AP128" s="757"/>
      <c r="AQ128" s="758"/>
      <c r="AR128" s="758"/>
      <c r="AS128" s="758"/>
      <c r="AT128" s="759"/>
      <c r="AU128" s="235"/>
      <c r="AV128" s="235"/>
      <c r="AW128" s="235"/>
      <c r="AX128" s="802" t="s">
        <v>456</v>
      </c>
      <c r="AY128" s="798"/>
      <c r="AZ128" s="798"/>
      <c r="BA128" s="798"/>
      <c r="BB128" s="798"/>
      <c r="BC128" s="798"/>
      <c r="BD128" s="798"/>
      <c r="BE128" s="799"/>
      <c r="BF128" s="820" t="s">
        <v>457</v>
      </c>
      <c r="BG128" s="821"/>
      <c r="BH128" s="821"/>
      <c r="BI128" s="821"/>
      <c r="BJ128" s="821"/>
      <c r="BK128" s="821"/>
      <c r="BL128" s="822"/>
      <c r="BM128" s="820">
        <v>16.43</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458</v>
      </c>
      <c r="X129" s="811"/>
      <c r="Y129" s="811"/>
      <c r="Z129" s="812"/>
      <c r="AA129" s="813">
        <v>41045468</v>
      </c>
      <c r="AB129" s="814"/>
      <c r="AC129" s="814"/>
      <c r="AD129" s="814"/>
      <c r="AE129" s="815"/>
      <c r="AF129" s="816">
        <v>41016929</v>
      </c>
      <c r="AG129" s="814"/>
      <c r="AH129" s="814"/>
      <c r="AI129" s="814"/>
      <c r="AJ129" s="815"/>
      <c r="AK129" s="816">
        <v>41307718</v>
      </c>
      <c r="AL129" s="814"/>
      <c r="AM129" s="814"/>
      <c r="AN129" s="814"/>
      <c r="AO129" s="815"/>
      <c r="AP129" s="817"/>
      <c r="AQ129" s="818"/>
      <c r="AR129" s="818"/>
      <c r="AS129" s="818"/>
      <c r="AT129" s="819"/>
      <c r="AU129" s="235"/>
      <c r="AV129" s="235"/>
      <c r="AW129" s="235"/>
      <c r="AX129" s="802" t="s">
        <v>459</v>
      </c>
      <c r="AY129" s="798"/>
      <c r="AZ129" s="798"/>
      <c r="BA129" s="798"/>
      <c r="BB129" s="798"/>
      <c r="BC129" s="798"/>
      <c r="BD129" s="798"/>
      <c r="BE129" s="799"/>
      <c r="BF129" s="803">
        <v>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461</v>
      </c>
      <c r="X130" s="811"/>
      <c r="Y130" s="811"/>
      <c r="Z130" s="812"/>
      <c r="AA130" s="813">
        <v>5129182</v>
      </c>
      <c r="AB130" s="814"/>
      <c r="AC130" s="814"/>
      <c r="AD130" s="814"/>
      <c r="AE130" s="815"/>
      <c r="AF130" s="816">
        <v>5358535</v>
      </c>
      <c r="AG130" s="814"/>
      <c r="AH130" s="814"/>
      <c r="AI130" s="814"/>
      <c r="AJ130" s="815"/>
      <c r="AK130" s="816">
        <v>4936163</v>
      </c>
      <c r="AL130" s="814"/>
      <c r="AM130" s="814"/>
      <c r="AN130" s="814"/>
      <c r="AO130" s="815"/>
      <c r="AP130" s="817"/>
      <c r="AQ130" s="818"/>
      <c r="AR130" s="818"/>
      <c r="AS130" s="818"/>
      <c r="AT130" s="819"/>
      <c r="AU130" s="235"/>
      <c r="AV130" s="235"/>
      <c r="AW130" s="235"/>
      <c r="AX130" s="781" t="s">
        <v>462</v>
      </c>
      <c r="AY130" s="782"/>
      <c r="AZ130" s="782"/>
      <c r="BA130" s="782"/>
      <c r="BB130" s="782"/>
      <c r="BC130" s="782"/>
      <c r="BD130" s="782"/>
      <c r="BE130" s="783"/>
      <c r="BF130" s="735">
        <v>39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463</v>
      </c>
      <c r="X131" s="744"/>
      <c r="Y131" s="744"/>
      <c r="Z131" s="745"/>
      <c r="AA131" s="746">
        <v>35916286</v>
      </c>
      <c r="AB131" s="747"/>
      <c r="AC131" s="747"/>
      <c r="AD131" s="747"/>
      <c r="AE131" s="748"/>
      <c r="AF131" s="749">
        <v>35658394</v>
      </c>
      <c r="AG131" s="747"/>
      <c r="AH131" s="747"/>
      <c r="AI131" s="747"/>
      <c r="AJ131" s="748"/>
      <c r="AK131" s="749">
        <v>36371555</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465</v>
      </c>
      <c r="W132" s="767"/>
      <c r="X132" s="767"/>
      <c r="Y132" s="767"/>
      <c r="Z132" s="768"/>
      <c r="AA132" s="769">
        <v>5.9156840439999998</v>
      </c>
      <c r="AB132" s="770"/>
      <c r="AC132" s="770"/>
      <c r="AD132" s="770"/>
      <c r="AE132" s="771"/>
      <c r="AF132" s="772">
        <v>4.4209366240000003</v>
      </c>
      <c r="AG132" s="770"/>
      <c r="AH132" s="770"/>
      <c r="AI132" s="770"/>
      <c r="AJ132" s="771"/>
      <c r="AK132" s="772">
        <v>4.7724382419999998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466</v>
      </c>
      <c r="W133" s="776"/>
      <c r="X133" s="776"/>
      <c r="Y133" s="776"/>
      <c r="Z133" s="777"/>
      <c r="AA133" s="778">
        <v>6.8</v>
      </c>
      <c r="AB133" s="779"/>
      <c r="AC133" s="779"/>
      <c r="AD133" s="779"/>
      <c r="AE133" s="780"/>
      <c r="AF133" s="778">
        <v>5.7</v>
      </c>
      <c r="AG133" s="779"/>
      <c r="AH133" s="779"/>
      <c r="AI133" s="779"/>
      <c r="AJ133" s="780"/>
      <c r="AK133" s="778">
        <v>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49" t="s">
        <v>469</v>
      </c>
      <c r="L7" s="254"/>
      <c r="M7" s="255" t="s">
        <v>470</v>
      </c>
      <c r="N7" s="256"/>
    </row>
    <row r="8" spans="1:16" x14ac:dyDescent="0.15">
      <c r="A8" s="248"/>
      <c r="B8" s="244"/>
      <c r="C8" s="244"/>
      <c r="D8" s="244"/>
      <c r="E8" s="244"/>
      <c r="F8" s="244"/>
      <c r="G8" s="257"/>
      <c r="H8" s="258"/>
      <c r="I8" s="258"/>
      <c r="J8" s="259"/>
      <c r="K8" s="1150"/>
      <c r="L8" s="260" t="s">
        <v>471</v>
      </c>
      <c r="M8" s="261" t="s">
        <v>472</v>
      </c>
      <c r="N8" s="262" t="s">
        <v>473</v>
      </c>
    </row>
    <row r="9" spans="1:16" x14ac:dyDescent="0.15">
      <c r="A9" s="248"/>
      <c r="B9" s="244"/>
      <c r="C9" s="244"/>
      <c r="D9" s="244"/>
      <c r="E9" s="244"/>
      <c r="F9" s="244"/>
      <c r="G9" s="1163" t="s">
        <v>474</v>
      </c>
      <c r="H9" s="1164"/>
      <c r="I9" s="1164"/>
      <c r="J9" s="1165"/>
      <c r="K9" s="263">
        <v>11484996</v>
      </c>
      <c r="L9" s="264">
        <v>57224</v>
      </c>
      <c r="M9" s="265">
        <v>57432</v>
      </c>
      <c r="N9" s="266">
        <v>-0.4</v>
      </c>
    </row>
    <row r="10" spans="1:16" x14ac:dyDescent="0.15">
      <c r="A10" s="248"/>
      <c r="B10" s="244"/>
      <c r="C10" s="244"/>
      <c r="D10" s="244"/>
      <c r="E10" s="244"/>
      <c r="F10" s="244"/>
      <c r="G10" s="1163" t="s">
        <v>475</v>
      </c>
      <c r="H10" s="1164"/>
      <c r="I10" s="1164"/>
      <c r="J10" s="1165"/>
      <c r="K10" s="267">
        <v>1033453</v>
      </c>
      <c r="L10" s="268">
        <v>5149</v>
      </c>
      <c r="M10" s="269">
        <v>3554</v>
      </c>
      <c r="N10" s="270">
        <v>44.9</v>
      </c>
    </row>
    <row r="11" spans="1:16" ht="13.5" customHeight="1" x14ac:dyDescent="0.15">
      <c r="A11" s="248"/>
      <c r="B11" s="244"/>
      <c r="C11" s="244"/>
      <c r="D11" s="244"/>
      <c r="E11" s="244"/>
      <c r="F11" s="244"/>
      <c r="G11" s="1163" t="s">
        <v>476</v>
      </c>
      <c r="H11" s="1164"/>
      <c r="I11" s="1164"/>
      <c r="J11" s="1165"/>
      <c r="K11" s="267">
        <v>28031</v>
      </c>
      <c r="L11" s="268">
        <v>140</v>
      </c>
      <c r="M11" s="269">
        <v>1872</v>
      </c>
      <c r="N11" s="270">
        <v>-92.5</v>
      </c>
    </row>
    <row r="12" spans="1:16" ht="13.5" customHeight="1" x14ac:dyDescent="0.15">
      <c r="A12" s="248"/>
      <c r="B12" s="244"/>
      <c r="C12" s="244"/>
      <c r="D12" s="244"/>
      <c r="E12" s="244"/>
      <c r="F12" s="244"/>
      <c r="G12" s="1163" t="s">
        <v>477</v>
      </c>
      <c r="H12" s="1164"/>
      <c r="I12" s="1164"/>
      <c r="J12" s="1165"/>
      <c r="K12" s="267" t="s">
        <v>478</v>
      </c>
      <c r="L12" s="268" t="s">
        <v>478</v>
      </c>
      <c r="M12" s="269">
        <v>1337</v>
      </c>
      <c r="N12" s="270" t="s">
        <v>478</v>
      </c>
    </row>
    <row r="13" spans="1:16" ht="13.5" customHeight="1" x14ac:dyDescent="0.15">
      <c r="A13" s="248"/>
      <c r="B13" s="244"/>
      <c r="C13" s="244"/>
      <c r="D13" s="244"/>
      <c r="E13" s="244"/>
      <c r="F13" s="244"/>
      <c r="G13" s="1163" t="s">
        <v>479</v>
      </c>
      <c r="H13" s="1164"/>
      <c r="I13" s="1164"/>
      <c r="J13" s="1165"/>
      <c r="K13" s="267" t="s">
        <v>478</v>
      </c>
      <c r="L13" s="268" t="s">
        <v>478</v>
      </c>
      <c r="M13" s="269">
        <v>100</v>
      </c>
      <c r="N13" s="270" t="s">
        <v>478</v>
      </c>
    </row>
    <row r="14" spans="1:16" ht="13.5" customHeight="1" x14ac:dyDescent="0.15">
      <c r="A14" s="248"/>
      <c r="B14" s="244"/>
      <c r="C14" s="244"/>
      <c r="D14" s="244"/>
      <c r="E14" s="244"/>
      <c r="F14" s="244"/>
      <c r="G14" s="1163" t="s">
        <v>480</v>
      </c>
      <c r="H14" s="1164"/>
      <c r="I14" s="1164"/>
      <c r="J14" s="1165"/>
      <c r="K14" s="267" t="s">
        <v>478</v>
      </c>
      <c r="L14" s="268" t="s">
        <v>478</v>
      </c>
      <c r="M14" s="269">
        <v>1938</v>
      </c>
      <c r="N14" s="270" t="s">
        <v>478</v>
      </c>
    </row>
    <row r="15" spans="1:16" ht="13.5" customHeight="1" x14ac:dyDescent="0.15">
      <c r="A15" s="248"/>
      <c r="B15" s="244"/>
      <c r="C15" s="244"/>
      <c r="D15" s="244"/>
      <c r="E15" s="244"/>
      <c r="F15" s="244"/>
      <c r="G15" s="1163" t="s">
        <v>481</v>
      </c>
      <c r="H15" s="1164"/>
      <c r="I15" s="1164"/>
      <c r="J15" s="1165"/>
      <c r="K15" s="267">
        <v>765144</v>
      </c>
      <c r="L15" s="268">
        <v>3812</v>
      </c>
      <c r="M15" s="269">
        <v>1186</v>
      </c>
      <c r="N15" s="270">
        <v>221.4</v>
      </c>
    </row>
    <row r="16" spans="1:16" x14ac:dyDescent="0.15">
      <c r="A16" s="248"/>
      <c r="B16" s="244"/>
      <c r="C16" s="244"/>
      <c r="D16" s="244"/>
      <c r="E16" s="244"/>
      <c r="F16" s="244"/>
      <c r="G16" s="1166" t="s">
        <v>482</v>
      </c>
      <c r="H16" s="1167"/>
      <c r="I16" s="1167"/>
      <c r="J16" s="1168"/>
      <c r="K16" s="268">
        <v>-1101356</v>
      </c>
      <c r="L16" s="268">
        <v>-5487</v>
      </c>
      <c r="M16" s="269">
        <v>-5101</v>
      </c>
      <c r="N16" s="270">
        <v>7.6</v>
      </c>
    </row>
    <row r="17" spans="1:16" x14ac:dyDescent="0.15">
      <c r="A17" s="248"/>
      <c r="B17" s="244"/>
      <c r="C17" s="244"/>
      <c r="D17" s="244"/>
      <c r="E17" s="244"/>
      <c r="F17" s="244"/>
      <c r="G17" s="1166" t="s">
        <v>165</v>
      </c>
      <c r="H17" s="1167"/>
      <c r="I17" s="1167"/>
      <c r="J17" s="1168"/>
      <c r="K17" s="268">
        <v>12210268</v>
      </c>
      <c r="L17" s="268">
        <v>60837</v>
      </c>
      <c r="M17" s="269">
        <v>62317</v>
      </c>
      <c r="N17" s="270">
        <v>-2.4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60" t="s">
        <v>487</v>
      </c>
      <c r="H21" s="1161"/>
      <c r="I21" s="1161"/>
      <c r="J21" s="1162"/>
      <c r="K21" s="280">
        <v>5.34</v>
      </c>
      <c r="L21" s="281">
        <v>6.15</v>
      </c>
      <c r="M21" s="282">
        <v>-0.81</v>
      </c>
      <c r="N21" s="249"/>
      <c r="O21" s="283"/>
      <c r="P21" s="279"/>
    </row>
    <row r="22" spans="1:16" s="284" customFormat="1" x14ac:dyDescent="0.15">
      <c r="A22" s="279"/>
      <c r="B22" s="249"/>
      <c r="C22" s="249"/>
      <c r="D22" s="249"/>
      <c r="E22" s="249"/>
      <c r="F22" s="249"/>
      <c r="G22" s="1160" t="s">
        <v>488</v>
      </c>
      <c r="H22" s="1161"/>
      <c r="I22" s="1161"/>
      <c r="J22" s="1162"/>
      <c r="K22" s="285">
        <v>102</v>
      </c>
      <c r="L22" s="286">
        <v>100.2</v>
      </c>
      <c r="M22" s="287">
        <v>1.8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49" t="s">
        <v>469</v>
      </c>
      <c r="L30" s="254"/>
      <c r="M30" s="255" t="s">
        <v>470</v>
      </c>
      <c r="N30" s="256"/>
    </row>
    <row r="31" spans="1:16" x14ac:dyDescent="0.15">
      <c r="A31" s="248"/>
      <c r="B31" s="244"/>
      <c r="C31" s="244"/>
      <c r="D31" s="244"/>
      <c r="E31" s="244"/>
      <c r="F31" s="244"/>
      <c r="G31" s="257"/>
      <c r="H31" s="258"/>
      <c r="I31" s="258"/>
      <c r="J31" s="259"/>
      <c r="K31" s="1150"/>
      <c r="L31" s="260" t="s">
        <v>471</v>
      </c>
      <c r="M31" s="261" t="s">
        <v>472</v>
      </c>
      <c r="N31" s="262" t="s">
        <v>473</v>
      </c>
    </row>
    <row r="32" spans="1:16" ht="27" customHeight="1" x14ac:dyDescent="0.15">
      <c r="A32" s="248"/>
      <c r="B32" s="244"/>
      <c r="C32" s="244"/>
      <c r="D32" s="244"/>
      <c r="E32" s="244"/>
      <c r="F32" s="244"/>
      <c r="G32" s="1151" t="s">
        <v>492</v>
      </c>
      <c r="H32" s="1152"/>
      <c r="I32" s="1152"/>
      <c r="J32" s="1153"/>
      <c r="K32" s="294">
        <v>7023842</v>
      </c>
      <c r="L32" s="294">
        <v>34996</v>
      </c>
      <c r="M32" s="295">
        <v>33247</v>
      </c>
      <c r="N32" s="296">
        <v>5.3</v>
      </c>
    </row>
    <row r="33" spans="1:16" ht="13.5" customHeight="1" x14ac:dyDescent="0.15">
      <c r="A33" s="248"/>
      <c r="B33" s="244"/>
      <c r="C33" s="244"/>
      <c r="D33" s="244"/>
      <c r="E33" s="244"/>
      <c r="F33" s="244"/>
      <c r="G33" s="1151" t="s">
        <v>493</v>
      </c>
      <c r="H33" s="1152"/>
      <c r="I33" s="1152"/>
      <c r="J33" s="1153"/>
      <c r="K33" s="294" t="s">
        <v>478</v>
      </c>
      <c r="L33" s="294" t="s">
        <v>478</v>
      </c>
      <c r="M33" s="295">
        <v>7</v>
      </c>
      <c r="N33" s="296" t="s">
        <v>478</v>
      </c>
    </row>
    <row r="34" spans="1:16" ht="27" customHeight="1" x14ac:dyDescent="0.15">
      <c r="A34" s="248"/>
      <c r="B34" s="244"/>
      <c r="C34" s="244"/>
      <c r="D34" s="244"/>
      <c r="E34" s="244"/>
      <c r="F34" s="244"/>
      <c r="G34" s="1151" t="s">
        <v>494</v>
      </c>
      <c r="H34" s="1152"/>
      <c r="I34" s="1152"/>
      <c r="J34" s="1153"/>
      <c r="K34" s="294" t="s">
        <v>478</v>
      </c>
      <c r="L34" s="294" t="s">
        <v>478</v>
      </c>
      <c r="M34" s="295">
        <v>75</v>
      </c>
      <c r="N34" s="296" t="s">
        <v>478</v>
      </c>
    </row>
    <row r="35" spans="1:16" ht="27" customHeight="1" x14ac:dyDescent="0.15">
      <c r="A35" s="248"/>
      <c r="B35" s="244"/>
      <c r="C35" s="244"/>
      <c r="D35" s="244"/>
      <c r="E35" s="244"/>
      <c r="F35" s="244"/>
      <c r="G35" s="1151" t="s">
        <v>495</v>
      </c>
      <c r="H35" s="1152"/>
      <c r="I35" s="1152"/>
      <c r="J35" s="1153"/>
      <c r="K35" s="294">
        <v>2526136</v>
      </c>
      <c r="L35" s="294">
        <v>12586</v>
      </c>
      <c r="M35" s="295">
        <v>11550</v>
      </c>
      <c r="N35" s="296">
        <v>9</v>
      </c>
    </row>
    <row r="36" spans="1:16" ht="27" customHeight="1" x14ac:dyDescent="0.15">
      <c r="A36" s="248"/>
      <c r="B36" s="244"/>
      <c r="C36" s="244"/>
      <c r="D36" s="244"/>
      <c r="E36" s="244"/>
      <c r="F36" s="244"/>
      <c r="G36" s="1151" t="s">
        <v>496</v>
      </c>
      <c r="H36" s="1152"/>
      <c r="I36" s="1152"/>
      <c r="J36" s="1153"/>
      <c r="K36" s="294">
        <v>51</v>
      </c>
      <c r="L36" s="294">
        <v>0</v>
      </c>
      <c r="M36" s="295">
        <v>437</v>
      </c>
      <c r="N36" s="296">
        <v>-100</v>
      </c>
    </row>
    <row r="37" spans="1:16" ht="13.5" customHeight="1" x14ac:dyDescent="0.15">
      <c r="A37" s="248"/>
      <c r="B37" s="244"/>
      <c r="C37" s="244"/>
      <c r="D37" s="244"/>
      <c r="E37" s="244"/>
      <c r="F37" s="244"/>
      <c r="G37" s="1151" t="s">
        <v>497</v>
      </c>
      <c r="H37" s="1152"/>
      <c r="I37" s="1152"/>
      <c r="J37" s="1153"/>
      <c r="K37" s="294">
        <v>303446</v>
      </c>
      <c r="L37" s="294">
        <v>1512</v>
      </c>
      <c r="M37" s="295">
        <v>1068</v>
      </c>
      <c r="N37" s="296">
        <v>41.6</v>
      </c>
    </row>
    <row r="38" spans="1:16" ht="27" customHeight="1" x14ac:dyDescent="0.15">
      <c r="A38" s="248"/>
      <c r="B38" s="244"/>
      <c r="C38" s="244"/>
      <c r="D38" s="244"/>
      <c r="E38" s="244"/>
      <c r="F38" s="244"/>
      <c r="G38" s="1154" t="s">
        <v>498</v>
      </c>
      <c r="H38" s="1155"/>
      <c r="I38" s="1155"/>
      <c r="J38" s="1156"/>
      <c r="K38" s="297" t="s">
        <v>478</v>
      </c>
      <c r="L38" s="297" t="s">
        <v>478</v>
      </c>
      <c r="M38" s="298">
        <v>2</v>
      </c>
      <c r="N38" s="299" t="s">
        <v>478</v>
      </c>
      <c r="O38" s="293"/>
    </row>
    <row r="39" spans="1:16" x14ac:dyDescent="0.15">
      <c r="A39" s="248"/>
      <c r="B39" s="244"/>
      <c r="C39" s="244"/>
      <c r="D39" s="244"/>
      <c r="E39" s="244"/>
      <c r="F39" s="244"/>
      <c r="G39" s="1154" t="s">
        <v>499</v>
      </c>
      <c r="H39" s="1155"/>
      <c r="I39" s="1155"/>
      <c r="J39" s="1156"/>
      <c r="K39" s="300">
        <v>-3181502</v>
      </c>
      <c r="L39" s="300">
        <v>-15852</v>
      </c>
      <c r="M39" s="301">
        <v>-8067</v>
      </c>
      <c r="N39" s="302">
        <v>96.5</v>
      </c>
      <c r="O39" s="293"/>
    </row>
    <row r="40" spans="1:16" ht="27" customHeight="1" x14ac:dyDescent="0.15">
      <c r="A40" s="248"/>
      <c r="B40" s="244"/>
      <c r="C40" s="244"/>
      <c r="D40" s="244"/>
      <c r="E40" s="244"/>
      <c r="F40" s="244"/>
      <c r="G40" s="1151" t="s">
        <v>500</v>
      </c>
      <c r="H40" s="1152"/>
      <c r="I40" s="1152"/>
      <c r="J40" s="1153"/>
      <c r="K40" s="300">
        <v>-4936163</v>
      </c>
      <c r="L40" s="300">
        <v>-24594</v>
      </c>
      <c r="M40" s="301">
        <v>-28419</v>
      </c>
      <c r="N40" s="302">
        <v>-13.5</v>
      </c>
      <c r="O40" s="293"/>
    </row>
    <row r="41" spans="1:16" x14ac:dyDescent="0.15">
      <c r="A41" s="248"/>
      <c r="B41" s="244"/>
      <c r="C41" s="244"/>
      <c r="D41" s="244"/>
      <c r="E41" s="244"/>
      <c r="F41" s="244"/>
      <c r="G41" s="1157" t="s">
        <v>276</v>
      </c>
      <c r="H41" s="1158"/>
      <c r="I41" s="1158"/>
      <c r="J41" s="1159"/>
      <c r="K41" s="294">
        <v>1735810</v>
      </c>
      <c r="L41" s="300">
        <v>8649</v>
      </c>
      <c r="M41" s="301">
        <v>9899</v>
      </c>
      <c r="N41" s="302">
        <v>-12.6</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44" t="s">
        <v>469</v>
      </c>
      <c r="J49" s="1146" t="s">
        <v>504</v>
      </c>
      <c r="K49" s="1147"/>
      <c r="L49" s="1147"/>
      <c r="M49" s="1147"/>
      <c r="N49" s="1148"/>
    </row>
    <row r="50" spans="1:14" x14ac:dyDescent="0.15">
      <c r="A50" s="248"/>
      <c r="B50" s="244"/>
      <c r="C50" s="244"/>
      <c r="D50" s="244"/>
      <c r="E50" s="244"/>
      <c r="F50" s="244"/>
      <c r="G50" s="312"/>
      <c r="H50" s="313"/>
      <c r="I50" s="1145"/>
      <c r="J50" s="314" t="s">
        <v>505</v>
      </c>
      <c r="K50" s="315" t="s">
        <v>506</v>
      </c>
      <c r="L50" s="316" t="s">
        <v>507</v>
      </c>
      <c r="M50" s="317" t="s">
        <v>508</v>
      </c>
      <c r="N50" s="318" t="s">
        <v>509</v>
      </c>
    </row>
    <row r="51" spans="1:14" x14ac:dyDescent="0.15">
      <c r="A51" s="248"/>
      <c r="B51" s="244"/>
      <c r="C51" s="244"/>
      <c r="D51" s="244"/>
      <c r="E51" s="244"/>
      <c r="F51" s="244"/>
      <c r="G51" s="310" t="s">
        <v>510</v>
      </c>
      <c r="H51" s="311"/>
      <c r="I51" s="319">
        <v>12071988</v>
      </c>
      <c r="J51" s="320">
        <v>58974</v>
      </c>
      <c r="K51" s="321">
        <v>-20.5</v>
      </c>
      <c r="L51" s="322">
        <v>36765</v>
      </c>
      <c r="M51" s="323">
        <v>-11.9</v>
      </c>
      <c r="N51" s="324">
        <v>-8.6</v>
      </c>
    </row>
    <row r="52" spans="1:14" x14ac:dyDescent="0.15">
      <c r="A52" s="248"/>
      <c r="B52" s="244"/>
      <c r="C52" s="244"/>
      <c r="D52" s="244"/>
      <c r="E52" s="244"/>
      <c r="F52" s="244"/>
      <c r="G52" s="325"/>
      <c r="H52" s="326" t="s">
        <v>511</v>
      </c>
      <c r="I52" s="327">
        <v>9324352</v>
      </c>
      <c r="J52" s="328">
        <v>45551</v>
      </c>
      <c r="K52" s="329">
        <v>0.9</v>
      </c>
      <c r="L52" s="330">
        <v>20975</v>
      </c>
      <c r="M52" s="331">
        <v>-14.8</v>
      </c>
      <c r="N52" s="332">
        <v>15.7</v>
      </c>
    </row>
    <row r="53" spans="1:14" x14ac:dyDescent="0.15">
      <c r="A53" s="248"/>
      <c r="B53" s="244"/>
      <c r="C53" s="244"/>
      <c r="D53" s="244"/>
      <c r="E53" s="244"/>
      <c r="F53" s="244"/>
      <c r="G53" s="310" t="s">
        <v>512</v>
      </c>
      <c r="H53" s="311"/>
      <c r="I53" s="319">
        <v>14238927</v>
      </c>
      <c r="J53" s="320">
        <v>69159</v>
      </c>
      <c r="K53" s="321">
        <v>17.3</v>
      </c>
      <c r="L53" s="322">
        <v>39052</v>
      </c>
      <c r="M53" s="323">
        <v>6.2</v>
      </c>
      <c r="N53" s="324">
        <v>11.1</v>
      </c>
    </row>
    <row r="54" spans="1:14" x14ac:dyDescent="0.15">
      <c r="A54" s="248"/>
      <c r="B54" s="244"/>
      <c r="C54" s="244"/>
      <c r="D54" s="244"/>
      <c r="E54" s="244"/>
      <c r="F54" s="244"/>
      <c r="G54" s="325"/>
      <c r="H54" s="326" t="s">
        <v>511</v>
      </c>
      <c r="I54" s="327">
        <v>8112104</v>
      </c>
      <c r="J54" s="328">
        <v>39401</v>
      </c>
      <c r="K54" s="329">
        <v>-13.5</v>
      </c>
      <c r="L54" s="330">
        <v>21186</v>
      </c>
      <c r="M54" s="331">
        <v>1</v>
      </c>
      <c r="N54" s="332">
        <v>-14.5</v>
      </c>
    </row>
    <row r="55" spans="1:14" x14ac:dyDescent="0.15">
      <c r="A55" s="248"/>
      <c r="B55" s="244"/>
      <c r="C55" s="244"/>
      <c r="D55" s="244"/>
      <c r="E55" s="244"/>
      <c r="F55" s="244"/>
      <c r="G55" s="310" t="s">
        <v>513</v>
      </c>
      <c r="H55" s="311"/>
      <c r="I55" s="319">
        <v>10835168</v>
      </c>
      <c r="J55" s="320">
        <v>52931</v>
      </c>
      <c r="K55" s="321">
        <v>-23.5</v>
      </c>
      <c r="L55" s="322">
        <v>41235</v>
      </c>
      <c r="M55" s="323">
        <v>5.6</v>
      </c>
      <c r="N55" s="324">
        <v>-29.1</v>
      </c>
    </row>
    <row r="56" spans="1:14" x14ac:dyDescent="0.15">
      <c r="A56" s="248"/>
      <c r="B56" s="244"/>
      <c r="C56" s="244"/>
      <c r="D56" s="244"/>
      <c r="E56" s="244"/>
      <c r="F56" s="244"/>
      <c r="G56" s="325"/>
      <c r="H56" s="326" t="s">
        <v>511</v>
      </c>
      <c r="I56" s="327">
        <v>6150913</v>
      </c>
      <c r="J56" s="328">
        <v>30048</v>
      </c>
      <c r="K56" s="329">
        <v>-23.7</v>
      </c>
      <c r="L56" s="330">
        <v>22086</v>
      </c>
      <c r="M56" s="331">
        <v>4.2</v>
      </c>
      <c r="N56" s="332">
        <v>-27.9</v>
      </c>
    </row>
    <row r="57" spans="1:14" x14ac:dyDescent="0.15">
      <c r="A57" s="248"/>
      <c r="B57" s="244"/>
      <c r="C57" s="244"/>
      <c r="D57" s="244"/>
      <c r="E57" s="244"/>
      <c r="F57" s="244"/>
      <c r="G57" s="310" t="s">
        <v>514</v>
      </c>
      <c r="H57" s="311"/>
      <c r="I57" s="319">
        <v>10235516</v>
      </c>
      <c r="J57" s="320">
        <v>50518</v>
      </c>
      <c r="K57" s="321">
        <v>-4.5999999999999996</v>
      </c>
      <c r="L57" s="322">
        <v>41862</v>
      </c>
      <c r="M57" s="323">
        <v>1.5</v>
      </c>
      <c r="N57" s="324">
        <v>-6.1</v>
      </c>
    </row>
    <row r="58" spans="1:14" x14ac:dyDescent="0.15">
      <c r="A58" s="248"/>
      <c r="B58" s="244"/>
      <c r="C58" s="244"/>
      <c r="D58" s="244"/>
      <c r="E58" s="244"/>
      <c r="F58" s="244"/>
      <c r="G58" s="325"/>
      <c r="H58" s="326" t="s">
        <v>511</v>
      </c>
      <c r="I58" s="327">
        <v>5551086</v>
      </c>
      <c r="J58" s="328">
        <v>27398</v>
      </c>
      <c r="K58" s="329">
        <v>-8.8000000000000007</v>
      </c>
      <c r="L58" s="330">
        <v>23710</v>
      </c>
      <c r="M58" s="331">
        <v>7.4</v>
      </c>
      <c r="N58" s="332">
        <v>-16.2</v>
      </c>
    </row>
    <row r="59" spans="1:14" x14ac:dyDescent="0.15">
      <c r="A59" s="248"/>
      <c r="B59" s="244"/>
      <c r="C59" s="244"/>
      <c r="D59" s="244"/>
      <c r="E59" s="244"/>
      <c r="F59" s="244"/>
      <c r="G59" s="310" t="s">
        <v>515</v>
      </c>
      <c r="H59" s="311"/>
      <c r="I59" s="319">
        <v>10714747</v>
      </c>
      <c r="J59" s="320">
        <v>53386</v>
      </c>
      <c r="K59" s="321">
        <v>5.7</v>
      </c>
      <c r="L59" s="322">
        <v>43554</v>
      </c>
      <c r="M59" s="323">
        <v>4</v>
      </c>
      <c r="N59" s="324">
        <v>1.7</v>
      </c>
    </row>
    <row r="60" spans="1:14" x14ac:dyDescent="0.15">
      <c r="A60" s="248"/>
      <c r="B60" s="244"/>
      <c r="C60" s="244"/>
      <c r="D60" s="244"/>
      <c r="E60" s="244"/>
      <c r="F60" s="244"/>
      <c r="G60" s="325"/>
      <c r="H60" s="326" t="s">
        <v>511</v>
      </c>
      <c r="I60" s="333">
        <v>6503071</v>
      </c>
      <c r="J60" s="328">
        <v>32401</v>
      </c>
      <c r="K60" s="329">
        <v>18.3</v>
      </c>
      <c r="L60" s="330">
        <v>24811</v>
      </c>
      <c r="M60" s="331">
        <v>4.5999999999999996</v>
      </c>
      <c r="N60" s="332">
        <v>13.7</v>
      </c>
    </row>
    <row r="61" spans="1:14" x14ac:dyDescent="0.15">
      <c r="A61" s="248"/>
      <c r="B61" s="244"/>
      <c r="C61" s="244"/>
      <c r="D61" s="244"/>
      <c r="E61" s="244"/>
      <c r="F61" s="244"/>
      <c r="G61" s="310" t="s">
        <v>516</v>
      </c>
      <c r="H61" s="334"/>
      <c r="I61" s="335">
        <v>11619269</v>
      </c>
      <c r="J61" s="336">
        <v>56994</v>
      </c>
      <c r="K61" s="337">
        <v>-5.0999999999999996</v>
      </c>
      <c r="L61" s="338">
        <v>40494</v>
      </c>
      <c r="M61" s="339">
        <v>1.1000000000000001</v>
      </c>
      <c r="N61" s="324">
        <v>-6.2</v>
      </c>
    </row>
    <row r="62" spans="1:14" x14ac:dyDescent="0.15">
      <c r="A62" s="248"/>
      <c r="B62" s="244"/>
      <c r="C62" s="244"/>
      <c r="D62" s="244"/>
      <c r="E62" s="244"/>
      <c r="F62" s="244"/>
      <c r="G62" s="325"/>
      <c r="H62" s="326" t="s">
        <v>511</v>
      </c>
      <c r="I62" s="327">
        <v>7128305</v>
      </c>
      <c r="J62" s="328">
        <v>34960</v>
      </c>
      <c r="K62" s="329">
        <v>-5.4</v>
      </c>
      <c r="L62" s="330">
        <v>22554</v>
      </c>
      <c r="M62" s="331">
        <v>0.5</v>
      </c>
      <c r="N62" s="332">
        <v>-5.9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69" t="s">
        <v>3</v>
      </c>
      <c r="D47" s="1169"/>
      <c r="E47" s="1170"/>
      <c r="F47" s="11">
        <v>2.54</v>
      </c>
      <c r="G47" s="12">
        <v>2.62</v>
      </c>
      <c r="H47" s="12">
        <v>4.7300000000000004</v>
      </c>
      <c r="I47" s="12">
        <v>6.87</v>
      </c>
      <c r="J47" s="13">
        <v>9.9499999999999993</v>
      </c>
    </row>
    <row r="48" spans="2:10" ht="57.75" customHeight="1" x14ac:dyDescent="0.15">
      <c r="B48" s="14"/>
      <c r="C48" s="1171" t="s">
        <v>4</v>
      </c>
      <c r="D48" s="1171"/>
      <c r="E48" s="1172"/>
      <c r="F48" s="15">
        <v>2.91</v>
      </c>
      <c r="G48" s="16">
        <v>4.03</v>
      </c>
      <c r="H48" s="16">
        <v>5.3</v>
      </c>
      <c r="I48" s="16">
        <v>5.99</v>
      </c>
      <c r="J48" s="17">
        <v>7.91</v>
      </c>
    </row>
    <row r="49" spans="2:10" ht="57.75" customHeight="1" thickBot="1" x14ac:dyDescent="0.2">
      <c r="B49" s="18"/>
      <c r="C49" s="1173" t="s">
        <v>5</v>
      </c>
      <c r="D49" s="1173"/>
      <c r="E49" s="1174"/>
      <c r="F49" s="19" t="s">
        <v>523</v>
      </c>
      <c r="G49" s="20">
        <v>1.23</v>
      </c>
      <c r="H49" s="20">
        <v>3.46</v>
      </c>
      <c r="I49" s="20">
        <v>2.83</v>
      </c>
      <c r="J49" s="21">
        <v>5.09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1" t="s">
        <v>524</v>
      </c>
      <c r="D34" s="1181"/>
      <c r="E34" s="1182"/>
      <c r="F34" s="32">
        <v>2.91</v>
      </c>
      <c r="G34" s="33">
        <v>4.03</v>
      </c>
      <c r="H34" s="33">
        <v>5.29</v>
      </c>
      <c r="I34" s="33">
        <v>5.99</v>
      </c>
      <c r="J34" s="34">
        <v>7.9</v>
      </c>
      <c r="K34" s="22"/>
      <c r="L34" s="22"/>
      <c r="M34" s="22"/>
      <c r="N34" s="22"/>
      <c r="O34" s="22"/>
      <c r="P34" s="22"/>
    </row>
    <row r="35" spans="1:16" ht="39" customHeight="1" x14ac:dyDescent="0.15">
      <c r="A35" s="22"/>
      <c r="B35" s="35"/>
      <c r="C35" s="1175" t="s">
        <v>525</v>
      </c>
      <c r="D35" s="1176"/>
      <c r="E35" s="1177"/>
      <c r="F35" s="36">
        <v>2.4</v>
      </c>
      <c r="G35" s="37">
        <v>3.17</v>
      </c>
      <c r="H35" s="37">
        <v>4.26</v>
      </c>
      <c r="I35" s="37">
        <v>4.57</v>
      </c>
      <c r="J35" s="38">
        <v>4.5</v>
      </c>
      <c r="K35" s="22"/>
      <c r="L35" s="22"/>
      <c r="M35" s="22"/>
      <c r="N35" s="22"/>
      <c r="O35" s="22"/>
      <c r="P35" s="22"/>
    </row>
    <row r="36" spans="1:16" ht="39" customHeight="1" x14ac:dyDescent="0.15">
      <c r="A36" s="22"/>
      <c r="B36" s="35"/>
      <c r="C36" s="1175" t="s">
        <v>526</v>
      </c>
      <c r="D36" s="1176"/>
      <c r="E36" s="1177"/>
      <c r="F36" s="36">
        <v>2.95</v>
      </c>
      <c r="G36" s="37">
        <v>3.59</v>
      </c>
      <c r="H36" s="37">
        <v>2.3199999999999998</v>
      </c>
      <c r="I36" s="37">
        <v>2.95</v>
      </c>
      <c r="J36" s="38">
        <v>1.84</v>
      </c>
      <c r="K36" s="22"/>
      <c r="L36" s="22"/>
      <c r="M36" s="22"/>
      <c r="N36" s="22"/>
      <c r="O36" s="22"/>
      <c r="P36" s="22"/>
    </row>
    <row r="37" spans="1:16" ht="39" customHeight="1" x14ac:dyDescent="0.15">
      <c r="A37" s="22"/>
      <c r="B37" s="35"/>
      <c r="C37" s="1175" t="s">
        <v>527</v>
      </c>
      <c r="D37" s="1176"/>
      <c r="E37" s="1177"/>
      <c r="F37" s="36">
        <v>0.96</v>
      </c>
      <c r="G37" s="37">
        <v>0.56999999999999995</v>
      </c>
      <c r="H37" s="37">
        <v>0.48</v>
      </c>
      <c r="I37" s="37">
        <v>0.53</v>
      </c>
      <c r="J37" s="38">
        <v>0.8</v>
      </c>
      <c r="K37" s="22"/>
      <c r="L37" s="22"/>
      <c r="M37" s="22"/>
      <c r="N37" s="22"/>
      <c r="O37" s="22"/>
      <c r="P37" s="22"/>
    </row>
    <row r="38" spans="1:16" ht="39" customHeight="1" x14ac:dyDescent="0.15">
      <c r="A38" s="22"/>
      <c r="B38" s="35"/>
      <c r="C38" s="1175" t="s">
        <v>528</v>
      </c>
      <c r="D38" s="1176"/>
      <c r="E38" s="1177"/>
      <c r="F38" s="36">
        <v>0.08</v>
      </c>
      <c r="G38" s="37">
        <v>0.52</v>
      </c>
      <c r="H38" s="37">
        <v>0.73</v>
      </c>
      <c r="I38" s="37">
        <v>0.95</v>
      </c>
      <c r="J38" s="38">
        <v>0.75</v>
      </c>
      <c r="K38" s="22"/>
      <c r="L38" s="22"/>
      <c r="M38" s="22"/>
      <c r="N38" s="22"/>
      <c r="O38" s="22"/>
      <c r="P38" s="22"/>
    </row>
    <row r="39" spans="1:16" ht="39" customHeight="1" x14ac:dyDescent="0.15">
      <c r="A39" s="22"/>
      <c r="B39" s="35"/>
      <c r="C39" s="1175" t="s">
        <v>529</v>
      </c>
      <c r="D39" s="1176"/>
      <c r="E39" s="1177"/>
      <c r="F39" s="36" t="s">
        <v>530</v>
      </c>
      <c r="G39" s="37" t="s">
        <v>531</v>
      </c>
      <c r="H39" s="37">
        <v>0.21</v>
      </c>
      <c r="I39" s="37" t="s">
        <v>532</v>
      </c>
      <c r="J39" s="38">
        <v>0.44</v>
      </c>
      <c r="K39" s="22"/>
      <c r="L39" s="22"/>
      <c r="M39" s="22"/>
      <c r="N39" s="22"/>
      <c r="O39" s="22"/>
      <c r="P39" s="22"/>
    </row>
    <row r="40" spans="1:16" ht="39" customHeight="1" x14ac:dyDescent="0.15">
      <c r="A40" s="22"/>
      <c r="B40" s="35"/>
      <c r="C40" s="1175" t="s">
        <v>533</v>
      </c>
      <c r="D40" s="1176"/>
      <c r="E40" s="1177"/>
      <c r="F40" s="36">
        <v>0.01</v>
      </c>
      <c r="G40" s="37">
        <v>0.02</v>
      </c>
      <c r="H40" s="37">
        <v>0.01</v>
      </c>
      <c r="I40" s="37">
        <v>0.02</v>
      </c>
      <c r="J40" s="38">
        <v>0.01</v>
      </c>
      <c r="K40" s="22"/>
      <c r="L40" s="22"/>
      <c r="M40" s="22"/>
      <c r="N40" s="22"/>
      <c r="O40" s="22"/>
      <c r="P40" s="22"/>
    </row>
    <row r="41" spans="1:16" ht="39" customHeight="1" x14ac:dyDescent="0.15">
      <c r="A41" s="22"/>
      <c r="B41" s="35"/>
      <c r="C41" s="1175" t="s">
        <v>534</v>
      </c>
      <c r="D41" s="1176"/>
      <c r="E41" s="1177"/>
      <c r="F41" s="36">
        <v>0</v>
      </c>
      <c r="G41" s="37">
        <v>0</v>
      </c>
      <c r="H41" s="37">
        <v>0</v>
      </c>
      <c r="I41" s="37">
        <v>0</v>
      </c>
      <c r="J41" s="38">
        <v>0</v>
      </c>
      <c r="K41" s="22"/>
      <c r="L41" s="22"/>
      <c r="M41" s="22"/>
      <c r="N41" s="22"/>
      <c r="O41" s="22"/>
      <c r="P41" s="22"/>
    </row>
    <row r="42" spans="1:16" ht="39" customHeight="1" x14ac:dyDescent="0.15">
      <c r="A42" s="22"/>
      <c r="B42" s="39"/>
      <c r="C42" s="1175" t="s">
        <v>535</v>
      </c>
      <c r="D42" s="1176"/>
      <c r="E42" s="1177"/>
      <c r="F42" s="36" t="s">
        <v>478</v>
      </c>
      <c r="G42" s="37" t="s">
        <v>478</v>
      </c>
      <c r="H42" s="37" t="s">
        <v>478</v>
      </c>
      <c r="I42" s="37" t="s">
        <v>478</v>
      </c>
      <c r="J42" s="38" t="s">
        <v>478</v>
      </c>
      <c r="K42" s="22"/>
      <c r="L42" s="22"/>
      <c r="M42" s="22"/>
      <c r="N42" s="22"/>
      <c r="O42" s="22"/>
      <c r="P42" s="22"/>
    </row>
    <row r="43" spans="1:16" ht="39" customHeight="1" thickBot="1" x14ac:dyDescent="0.2">
      <c r="A43" s="22"/>
      <c r="B43" s="40"/>
      <c r="C43" s="1178" t="s">
        <v>536</v>
      </c>
      <c r="D43" s="1179"/>
      <c r="E43" s="1180"/>
      <c r="F43" s="41">
        <v>0.02</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7863</v>
      </c>
      <c r="L45" s="60">
        <v>7757</v>
      </c>
      <c r="M45" s="60">
        <v>7662</v>
      </c>
      <c r="N45" s="60">
        <v>7546</v>
      </c>
      <c r="O45" s="61">
        <v>7024</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478</v>
      </c>
      <c r="L46" s="64" t="s">
        <v>478</v>
      </c>
      <c r="M46" s="64" t="s">
        <v>478</v>
      </c>
      <c r="N46" s="64" t="s">
        <v>478</v>
      </c>
      <c r="O46" s="65" t="s">
        <v>478</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478</v>
      </c>
      <c r="L47" s="64" t="s">
        <v>478</v>
      </c>
      <c r="M47" s="64" t="s">
        <v>478</v>
      </c>
      <c r="N47" s="64" t="s">
        <v>478</v>
      </c>
      <c r="O47" s="65" t="s">
        <v>478</v>
      </c>
      <c r="P47" s="48"/>
      <c r="Q47" s="48"/>
      <c r="R47" s="48"/>
      <c r="S47" s="48"/>
      <c r="T47" s="48"/>
      <c r="U47" s="48"/>
    </row>
    <row r="48" spans="1:21" ht="30.75" customHeight="1" x14ac:dyDescent="0.15">
      <c r="A48" s="48"/>
      <c r="B48" s="1193"/>
      <c r="C48" s="1194"/>
      <c r="D48" s="62"/>
      <c r="E48" s="1185" t="s">
        <v>14</v>
      </c>
      <c r="F48" s="1185"/>
      <c r="G48" s="1185"/>
      <c r="H48" s="1185"/>
      <c r="I48" s="1185"/>
      <c r="J48" s="1186"/>
      <c r="K48" s="63">
        <v>2591</v>
      </c>
      <c r="L48" s="64">
        <v>2500</v>
      </c>
      <c r="M48" s="64">
        <v>2425</v>
      </c>
      <c r="N48" s="64">
        <v>2286</v>
      </c>
      <c r="O48" s="65">
        <v>2526</v>
      </c>
      <c r="P48" s="48"/>
      <c r="Q48" s="48"/>
      <c r="R48" s="48"/>
      <c r="S48" s="48"/>
      <c r="T48" s="48"/>
      <c r="U48" s="48"/>
    </row>
    <row r="49" spans="1:21" ht="30.75" customHeight="1" x14ac:dyDescent="0.15">
      <c r="A49" s="48"/>
      <c r="B49" s="1193"/>
      <c r="C49" s="1194"/>
      <c r="D49" s="62"/>
      <c r="E49" s="1185" t="s">
        <v>15</v>
      </c>
      <c r="F49" s="1185"/>
      <c r="G49" s="1185"/>
      <c r="H49" s="1185"/>
      <c r="I49" s="1185"/>
      <c r="J49" s="1186"/>
      <c r="K49" s="63">
        <v>30</v>
      </c>
      <c r="L49" s="64">
        <v>0</v>
      </c>
      <c r="M49" s="64">
        <v>0</v>
      </c>
      <c r="N49" s="64">
        <v>0</v>
      </c>
      <c r="O49" s="65">
        <v>0</v>
      </c>
      <c r="P49" s="48"/>
      <c r="Q49" s="48"/>
      <c r="R49" s="48"/>
      <c r="S49" s="48"/>
      <c r="T49" s="48"/>
      <c r="U49" s="48"/>
    </row>
    <row r="50" spans="1:21" ht="30.75" customHeight="1" x14ac:dyDescent="0.15">
      <c r="A50" s="48"/>
      <c r="B50" s="1193"/>
      <c r="C50" s="1194"/>
      <c r="D50" s="62"/>
      <c r="E50" s="1185" t="s">
        <v>16</v>
      </c>
      <c r="F50" s="1185"/>
      <c r="G50" s="1185"/>
      <c r="H50" s="1185"/>
      <c r="I50" s="1185"/>
      <c r="J50" s="1186"/>
      <c r="K50" s="63">
        <v>378</v>
      </c>
      <c r="L50" s="64">
        <v>388</v>
      </c>
      <c r="M50" s="64">
        <v>358</v>
      </c>
      <c r="N50" s="64">
        <v>326</v>
      </c>
      <c r="O50" s="65">
        <v>303</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478</v>
      </c>
      <c r="L51" s="64" t="s">
        <v>478</v>
      </c>
      <c r="M51" s="64" t="s">
        <v>478</v>
      </c>
      <c r="N51" s="64" t="s">
        <v>478</v>
      </c>
      <c r="O51" s="65" t="s">
        <v>478</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8165</v>
      </c>
      <c r="L52" s="64">
        <v>8165</v>
      </c>
      <c r="M52" s="64">
        <v>8321</v>
      </c>
      <c r="N52" s="64">
        <v>8581</v>
      </c>
      <c r="O52" s="65">
        <v>8118</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2697</v>
      </c>
      <c r="L53" s="69">
        <v>2480</v>
      </c>
      <c r="M53" s="69">
        <v>2124</v>
      </c>
      <c r="N53" s="69">
        <v>1577</v>
      </c>
      <c r="O53" s="70">
        <v>1735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518</v>
      </c>
      <c r="J40" s="79" t="s">
        <v>519</v>
      </c>
      <c r="K40" s="79" t="s">
        <v>520</v>
      </c>
      <c r="L40" s="79" t="s">
        <v>521</v>
      </c>
      <c r="M40" s="80" t="s">
        <v>522</v>
      </c>
    </row>
    <row r="41" spans="2:13" ht="27.75" customHeight="1" x14ac:dyDescent="0.15">
      <c r="B41" s="1211" t="s">
        <v>23</v>
      </c>
      <c r="C41" s="1212"/>
      <c r="D41" s="81"/>
      <c r="E41" s="1213" t="s">
        <v>24</v>
      </c>
      <c r="F41" s="1213"/>
      <c r="G41" s="1213"/>
      <c r="H41" s="1214"/>
      <c r="I41" s="82">
        <v>72122</v>
      </c>
      <c r="J41" s="83">
        <v>73279</v>
      </c>
      <c r="K41" s="83">
        <v>73231</v>
      </c>
      <c r="L41" s="83">
        <v>73006</v>
      </c>
      <c r="M41" s="84">
        <v>72519</v>
      </c>
    </row>
    <row r="42" spans="2:13" ht="27.75" customHeight="1" x14ac:dyDescent="0.15">
      <c r="B42" s="1201"/>
      <c r="C42" s="1202"/>
      <c r="D42" s="85"/>
      <c r="E42" s="1205" t="s">
        <v>25</v>
      </c>
      <c r="F42" s="1205"/>
      <c r="G42" s="1205"/>
      <c r="H42" s="1206"/>
      <c r="I42" s="86">
        <v>9891</v>
      </c>
      <c r="J42" s="87">
        <v>8357</v>
      </c>
      <c r="K42" s="87">
        <v>7724</v>
      </c>
      <c r="L42" s="87">
        <v>6575</v>
      </c>
      <c r="M42" s="88">
        <v>5747</v>
      </c>
    </row>
    <row r="43" spans="2:13" ht="27.75" customHeight="1" x14ac:dyDescent="0.15">
      <c r="B43" s="1201"/>
      <c r="C43" s="1202"/>
      <c r="D43" s="85"/>
      <c r="E43" s="1205" t="s">
        <v>26</v>
      </c>
      <c r="F43" s="1205"/>
      <c r="G43" s="1205"/>
      <c r="H43" s="1206"/>
      <c r="I43" s="86">
        <v>31101</v>
      </c>
      <c r="J43" s="87">
        <v>32574</v>
      </c>
      <c r="K43" s="87">
        <v>30064</v>
      </c>
      <c r="L43" s="87">
        <v>27769</v>
      </c>
      <c r="M43" s="88">
        <v>26332</v>
      </c>
    </row>
    <row r="44" spans="2:13" ht="27.75" customHeight="1" x14ac:dyDescent="0.15">
      <c r="B44" s="1201"/>
      <c r="C44" s="1202"/>
      <c r="D44" s="85"/>
      <c r="E44" s="1205" t="s">
        <v>27</v>
      </c>
      <c r="F44" s="1205"/>
      <c r="G44" s="1205"/>
      <c r="H44" s="1206"/>
      <c r="I44" s="86">
        <v>6</v>
      </c>
      <c r="J44" s="87">
        <v>5</v>
      </c>
      <c r="K44" s="87">
        <v>5</v>
      </c>
      <c r="L44" s="87">
        <v>4</v>
      </c>
      <c r="M44" s="88">
        <v>4</v>
      </c>
    </row>
    <row r="45" spans="2:13" ht="27.75" customHeight="1" x14ac:dyDescent="0.15">
      <c r="B45" s="1201"/>
      <c r="C45" s="1202"/>
      <c r="D45" s="85"/>
      <c r="E45" s="1205" t="s">
        <v>28</v>
      </c>
      <c r="F45" s="1205"/>
      <c r="G45" s="1205"/>
      <c r="H45" s="1206"/>
      <c r="I45" s="86">
        <v>11449</v>
      </c>
      <c r="J45" s="87">
        <v>10655</v>
      </c>
      <c r="K45" s="87">
        <v>10683</v>
      </c>
      <c r="L45" s="87">
        <v>9870</v>
      </c>
      <c r="M45" s="88">
        <v>9822</v>
      </c>
    </row>
    <row r="46" spans="2:13" ht="27.75" customHeight="1" x14ac:dyDescent="0.15">
      <c r="B46" s="1201"/>
      <c r="C46" s="1202"/>
      <c r="D46" s="85"/>
      <c r="E46" s="1205" t="s">
        <v>29</v>
      </c>
      <c r="F46" s="1205"/>
      <c r="G46" s="1205"/>
      <c r="H46" s="1206"/>
      <c r="I46" s="86" t="s">
        <v>478</v>
      </c>
      <c r="J46" s="87" t="s">
        <v>478</v>
      </c>
      <c r="K46" s="87" t="s">
        <v>478</v>
      </c>
      <c r="L46" s="87" t="s">
        <v>478</v>
      </c>
      <c r="M46" s="88" t="s">
        <v>478</v>
      </c>
    </row>
    <row r="47" spans="2:13" ht="27.75" customHeight="1" x14ac:dyDescent="0.15">
      <c r="B47" s="1201"/>
      <c r="C47" s="1202"/>
      <c r="D47" s="85"/>
      <c r="E47" s="1205" t="s">
        <v>30</v>
      </c>
      <c r="F47" s="1205"/>
      <c r="G47" s="1205"/>
      <c r="H47" s="1206"/>
      <c r="I47" s="86" t="s">
        <v>478</v>
      </c>
      <c r="J47" s="87" t="s">
        <v>478</v>
      </c>
      <c r="K47" s="87" t="s">
        <v>478</v>
      </c>
      <c r="L47" s="87" t="s">
        <v>478</v>
      </c>
      <c r="M47" s="88" t="s">
        <v>478</v>
      </c>
    </row>
    <row r="48" spans="2:13" ht="27.75" customHeight="1" x14ac:dyDescent="0.15">
      <c r="B48" s="1203"/>
      <c r="C48" s="1204"/>
      <c r="D48" s="85"/>
      <c r="E48" s="1205" t="s">
        <v>31</v>
      </c>
      <c r="F48" s="1205"/>
      <c r="G48" s="1205"/>
      <c r="H48" s="1206"/>
      <c r="I48" s="86" t="s">
        <v>478</v>
      </c>
      <c r="J48" s="87" t="s">
        <v>478</v>
      </c>
      <c r="K48" s="87" t="s">
        <v>478</v>
      </c>
      <c r="L48" s="87" t="s">
        <v>478</v>
      </c>
      <c r="M48" s="88" t="s">
        <v>478</v>
      </c>
    </row>
    <row r="49" spans="2:13" ht="27.75" customHeight="1" x14ac:dyDescent="0.15">
      <c r="B49" s="1199" t="s">
        <v>32</v>
      </c>
      <c r="C49" s="1200"/>
      <c r="D49" s="89"/>
      <c r="E49" s="1205" t="s">
        <v>33</v>
      </c>
      <c r="F49" s="1205"/>
      <c r="G49" s="1205"/>
      <c r="H49" s="1206"/>
      <c r="I49" s="86">
        <v>3904</v>
      </c>
      <c r="J49" s="87">
        <v>2904</v>
      </c>
      <c r="K49" s="87">
        <v>3208</v>
      </c>
      <c r="L49" s="87">
        <v>4160</v>
      </c>
      <c r="M49" s="88">
        <v>5597</v>
      </c>
    </row>
    <row r="50" spans="2:13" ht="27.75" customHeight="1" x14ac:dyDescent="0.15">
      <c r="B50" s="1201"/>
      <c r="C50" s="1202"/>
      <c r="D50" s="85"/>
      <c r="E50" s="1205" t="s">
        <v>34</v>
      </c>
      <c r="F50" s="1205"/>
      <c r="G50" s="1205"/>
      <c r="H50" s="1206"/>
      <c r="I50" s="86">
        <v>31347</v>
      </c>
      <c r="J50" s="87">
        <v>33004</v>
      </c>
      <c r="K50" s="87">
        <v>34603</v>
      </c>
      <c r="L50" s="87">
        <v>35212</v>
      </c>
      <c r="M50" s="88">
        <v>34594</v>
      </c>
    </row>
    <row r="51" spans="2:13" ht="27.75" customHeight="1" x14ac:dyDescent="0.15">
      <c r="B51" s="1203"/>
      <c r="C51" s="1204"/>
      <c r="D51" s="85"/>
      <c r="E51" s="1205" t="s">
        <v>35</v>
      </c>
      <c r="F51" s="1205"/>
      <c r="G51" s="1205"/>
      <c r="H51" s="1206"/>
      <c r="I51" s="86">
        <v>60621</v>
      </c>
      <c r="J51" s="87">
        <v>60665</v>
      </c>
      <c r="K51" s="87">
        <v>60853</v>
      </c>
      <c r="L51" s="87">
        <v>60829</v>
      </c>
      <c r="M51" s="88">
        <v>60019</v>
      </c>
    </row>
    <row r="52" spans="2:13" ht="27.75" customHeight="1" thickBot="1" x14ac:dyDescent="0.2">
      <c r="B52" s="1207" t="s">
        <v>36</v>
      </c>
      <c r="C52" s="1208"/>
      <c r="D52" s="90"/>
      <c r="E52" s="1209" t="s">
        <v>37</v>
      </c>
      <c r="F52" s="1209"/>
      <c r="G52" s="1209"/>
      <c r="H52" s="1210"/>
      <c r="I52" s="91">
        <v>28698</v>
      </c>
      <c r="J52" s="92">
        <v>28298</v>
      </c>
      <c r="K52" s="92">
        <v>23043</v>
      </c>
      <c r="L52" s="92">
        <v>17021</v>
      </c>
      <c r="M52" s="93">
        <v>14215</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547</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547</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548</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549</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550</v>
      </c>
    </row>
    <row r="50" spans="1:17" x14ac:dyDescent="0.15">
      <c r="B50" s="248"/>
      <c r="C50" s="244"/>
      <c r="D50" s="244"/>
      <c r="E50" s="244"/>
      <c r="F50" s="244"/>
      <c r="G50" s="1224"/>
      <c r="H50" s="1225"/>
      <c r="I50" s="1225"/>
      <c r="J50" s="1226"/>
      <c r="K50" s="354" t="s">
        <v>518</v>
      </c>
      <c r="L50" s="354" t="s">
        <v>519</v>
      </c>
      <c r="M50" s="354" t="s">
        <v>520</v>
      </c>
      <c r="N50" s="354" t="s">
        <v>521</v>
      </c>
      <c r="O50" s="354" t="s">
        <v>522</v>
      </c>
    </row>
    <row r="51" spans="1:17" x14ac:dyDescent="0.15">
      <c r="B51" s="248"/>
      <c r="C51" s="244"/>
      <c r="D51" s="244"/>
      <c r="E51" s="244"/>
      <c r="F51" s="244"/>
      <c r="G51" s="1227" t="s">
        <v>551</v>
      </c>
      <c r="H51" s="1228"/>
      <c r="I51" s="1233" t="s">
        <v>552</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553</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554</v>
      </c>
      <c r="H55" s="1241"/>
      <c r="I55" s="1237" t="s">
        <v>552</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553</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555</v>
      </c>
      <c r="C63" s="244"/>
      <c r="D63" s="244"/>
      <c r="E63" s="244"/>
      <c r="F63" s="244"/>
      <c r="G63" s="244"/>
      <c r="H63" s="244"/>
      <c r="I63" s="244"/>
      <c r="J63" s="244"/>
      <c r="K63" s="244"/>
      <c r="L63" s="244"/>
      <c r="M63" s="244"/>
      <c r="N63" s="244"/>
      <c r="O63" s="244"/>
    </row>
    <row r="64" spans="1:17" x14ac:dyDescent="0.15">
      <c r="B64" s="248"/>
      <c r="C64" s="244"/>
      <c r="D64" s="244"/>
      <c r="E64" s="244"/>
      <c r="F64" s="244"/>
      <c r="G64" s="351" t="s">
        <v>549</v>
      </c>
      <c r="I64" s="352"/>
      <c r="J64" s="352"/>
      <c r="K64" s="352"/>
      <c r="L64" s="244"/>
      <c r="M64" s="244"/>
      <c r="N64" s="244"/>
      <c r="O64" s="244"/>
    </row>
    <row r="65" spans="2:30" x14ac:dyDescent="0.15">
      <c r="B65" s="248"/>
      <c r="C65" s="244"/>
      <c r="D65" s="244"/>
      <c r="E65" s="244"/>
      <c r="F65" s="244"/>
      <c r="G65" s="1247" t="s">
        <v>558</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556</v>
      </c>
      <c r="I71" s="368"/>
      <c r="J71" s="364"/>
      <c r="K71" s="364"/>
      <c r="L71" s="365"/>
      <c r="M71" s="364"/>
      <c r="N71" s="365"/>
      <c r="O71" s="366"/>
    </row>
    <row r="72" spans="2:30" x14ac:dyDescent="0.15">
      <c r="B72" s="248"/>
      <c r="C72" s="244"/>
      <c r="D72" s="244"/>
      <c r="E72" s="244"/>
      <c r="F72" s="244"/>
      <c r="G72" s="1224"/>
      <c r="H72" s="1225"/>
      <c r="I72" s="1225"/>
      <c r="J72" s="1226"/>
      <c r="K72" s="354" t="s">
        <v>518</v>
      </c>
      <c r="L72" s="354" t="s">
        <v>519</v>
      </c>
      <c r="M72" s="354" t="s">
        <v>520</v>
      </c>
      <c r="N72" s="354" t="s">
        <v>521</v>
      </c>
      <c r="O72" s="354" t="s">
        <v>522</v>
      </c>
    </row>
    <row r="73" spans="2:30" x14ac:dyDescent="0.15">
      <c r="B73" s="248"/>
      <c r="C73" s="244"/>
      <c r="D73" s="244"/>
      <c r="E73" s="244"/>
      <c r="F73" s="244"/>
      <c r="G73" s="1227" t="s">
        <v>551</v>
      </c>
      <c r="H73" s="1228"/>
      <c r="I73" s="1233" t="s">
        <v>552</v>
      </c>
      <c r="J73" s="1233"/>
      <c r="K73" s="1248">
        <v>81</v>
      </c>
      <c r="L73" s="1248">
        <v>79.599999999999994</v>
      </c>
      <c r="M73" s="1236">
        <v>64.099999999999994</v>
      </c>
      <c r="N73" s="1236">
        <v>47.7</v>
      </c>
      <c r="O73" s="1236">
        <v>39</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557</v>
      </c>
      <c r="J75" s="1237"/>
      <c r="K75" s="1249">
        <v>8.1999999999999993</v>
      </c>
      <c r="L75" s="1249">
        <v>7.7</v>
      </c>
      <c r="M75" s="1249">
        <v>6.8</v>
      </c>
      <c r="N75" s="1249">
        <v>5.7</v>
      </c>
      <c r="O75" s="1249">
        <v>5</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554</v>
      </c>
      <c r="H77" s="1241"/>
      <c r="I77" s="1237" t="s">
        <v>552</v>
      </c>
      <c r="J77" s="1237"/>
      <c r="K77" s="1248">
        <v>62.5</v>
      </c>
      <c r="L77" s="1248">
        <v>57.8</v>
      </c>
      <c r="M77" s="1236">
        <v>49.8</v>
      </c>
      <c r="N77" s="1236">
        <v>45.1</v>
      </c>
      <c r="O77" s="1236">
        <v>37.4</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557</v>
      </c>
      <c r="J79" s="1246"/>
      <c r="K79" s="1251">
        <v>8.6</v>
      </c>
      <c r="L79" s="1251">
        <v>8.3000000000000007</v>
      </c>
      <c r="M79" s="1251">
        <v>7.7</v>
      </c>
      <c r="N79" s="1251">
        <v>7.1</v>
      </c>
      <c r="O79" s="1251">
        <v>6.3</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517</v>
      </c>
      <c r="G2" s="111"/>
      <c r="H2" s="112"/>
    </row>
    <row r="3" spans="1:8" x14ac:dyDescent="0.15">
      <c r="A3" s="108" t="s">
        <v>510</v>
      </c>
      <c r="B3" s="113"/>
      <c r="C3" s="114"/>
      <c r="D3" s="115">
        <v>58974</v>
      </c>
      <c r="E3" s="116"/>
      <c r="F3" s="117">
        <v>36765</v>
      </c>
      <c r="G3" s="118"/>
      <c r="H3" s="119"/>
    </row>
    <row r="4" spans="1:8" x14ac:dyDescent="0.15">
      <c r="A4" s="120"/>
      <c r="B4" s="121"/>
      <c r="C4" s="122"/>
      <c r="D4" s="123">
        <v>45551</v>
      </c>
      <c r="E4" s="124"/>
      <c r="F4" s="125">
        <v>20975</v>
      </c>
      <c r="G4" s="126"/>
      <c r="H4" s="127"/>
    </row>
    <row r="5" spans="1:8" x14ac:dyDescent="0.15">
      <c r="A5" s="108" t="s">
        <v>512</v>
      </c>
      <c r="B5" s="113"/>
      <c r="C5" s="114"/>
      <c r="D5" s="115">
        <v>69159</v>
      </c>
      <c r="E5" s="116"/>
      <c r="F5" s="117">
        <v>39052</v>
      </c>
      <c r="G5" s="118"/>
      <c r="H5" s="119"/>
    </row>
    <row r="6" spans="1:8" x14ac:dyDescent="0.15">
      <c r="A6" s="120"/>
      <c r="B6" s="121"/>
      <c r="C6" s="122"/>
      <c r="D6" s="123">
        <v>39401</v>
      </c>
      <c r="E6" s="124"/>
      <c r="F6" s="125">
        <v>21186</v>
      </c>
      <c r="G6" s="126"/>
      <c r="H6" s="127"/>
    </row>
    <row r="7" spans="1:8" x14ac:dyDescent="0.15">
      <c r="A7" s="108" t="s">
        <v>513</v>
      </c>
      <c r="B7" s="113"/>
      <c r="C7" s="114"/>
      <c r="D7" s="115">
        <v>52931</v>
      </c>
      <c r="E7" s="116"/>
      <c r="F7" s="117">
        <v>41235</v>
      </c>
      <c r="G7" s="118"/>
      <c r="H7" s="119"/>
    </row>
    <row r="8" spans="1:8" x14ac:dyDescent="0.15">
      <c r="A8" s="120"/>
      <c r="B8" s="121"/>
      <c r="C8" s="122"/>
      <c r="D8" s="123">
        <v>30048</v>
      </c>
      <c r="E8" s="124"/>
      <c r="F8" s="125">
        <v>22086</v>
      </c>
      <c r="G8" s="126"/>
      <c r="H8" s="127"/>
    </row>
    <row r="9" spans="1:8" x14ac:dyDescent="0.15">
      <c r="A9" s="108" t="s">
        <v>514</v>
      </c>
      <c r="B9" s="113"/>
      <c r="C9" s="114"/>
      <c r="D9" s="115">
        <v>50518</v>
      </c>
      <c r="E9" s="116"/>
      <c r="F9" s="117">
        <v>41862</v>
      </c>
      <c r="G9" s="118"/>
      <c r="H9" s="119"/>
    </row>
    <row r="10" spans="1:8" x14ac:dyDescent="0.15">
      <c r="A10" s="120"/>
      <c r="B10" s="121"/>
      <c r="C10" s="122"/>
      <c r="D10" s="123">
        <v>27398</v>
      </c>
      <c r="E10" s="124"/>
      <c r="F10" s="125">
        <v>23710</v>
      </c>
      <c r="G10" s="126"/>
      <c r="H10" s="127"/>
    </row>
    <row r="11" spans="1:8" x14ac:dyDescent="0.15">
      <c r="A11" s="108" t="s">
        <v>515</v>
      </c>
      <c r="B11" s="113"/>
      <c r="C11" s="114"/>
      <c r="D11" s="115">
        <v>53386</v>
      </c>
      <c r="E11" s="116"/>
      <c r="F11" s="117">
        <v>43554</v>
      </c>
      <c r="G11" s="118"/>
      <c r="H11" s="119"/>
    </row>
    <row r="12" spans="1:8" x14ac:dyDescent="0.15">
      <c r="A12" s="120"/>
      <c r="B12" s="121"/>
      <c r="C12" s="128"/>
      <c r="D12" s="123">
        <v>32401</v>
      </c>
      <c r="E12" s="124"/>
      <c r="F12" s="125">
        <v>24811</v>
      </c>
      <c r="G12" s="126"/>
      <c r="H12" s="127"/>
    </row>
    <row r="13" spans="1:8" x14ac:dyDescent="0.15">
      <c r="A13" s="108"/>
      <c r="B13" s="113"/>
      <c r="C13" s="129"/>
      <c r="D13" s="130">
        <v>56994</v>
      </c>
      <c r="E13" s="131"/>
      <c r="F13" s="132">
        <v>40494</v>
      </c>
      <c r="G13" s="133"/>
      <c r="H13" s="119"/>
    </row>
    <row r="14" spans="1:8" x14ac:dyDescent="0.15">
      <c r="A14" s="120"/>
      <c r="B14" s="121"/>
      <c r="C14" s="122"/>
      <c r="D14" s="123">
        <v>34960</v>
      </c>
      <c r="E14" s="124"/>
      <c r="F14" s="125">
        <v>22554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2.91</v>
      </c>
      <c r="C19" s="134">
        <f>ROUND(VALUE(SUBSTITUTE(実質収支比率等に係る経年分析!G$48,"▲","-")),2)</f>
        <v>4.03</v>
      </c>
      <c r="D19" s="134">
        <f>ROUND(VALUE(SUBSTITUTE(実質収支比率等に係る経年分析!H$48,"▲","-")),2)</f>
        <v>5.3</v>
      </c>
      <c r="E19" s="134">
        <f>ROUND(VALUE(SUBSTITUTE(実質収支比率等に係る経年分析!I$48,"▲","-")),2)</f>
        <v>5.99</v>
      </c>
      <c r="F19" s="134">
        <f>ROUND(VALUE(SUBSTITUTE(実質収支比率等に係る経年分析!J$48,"▲","-")),2)</f>
        <v>7.91</v>
      </c>
    </row>
    <row r="20" spans="1:11" x14ac:dyDescent="0.15">
      <c r="A20" s="134" t="s">
        <v>42</v>
      </c>
      <c r="B20" s="134">
        <f>ROUND(VALUE(SUBSTITUTE(実質収支比率等に係る経年分析!F$47,"▲","-")),2)</f>
        <v>2.54</v>
      </c>
      <c r="C20" s="134">
        <f>ROUND(VALUE(SUBSTITUTE(実質収支比率等に係る経年分析!G$47,"▲","-")),2)</f>
        <v>2.62</v>
      </c>
      <c r="D20" s="134">
        <f>ROUND(VALUE(SUBSTITUTE(実質収支比率等に係る経年分析!H$47,"▲","-")),2)</f>
        <v>4.7300000000000004</v>
      </c>
      <c r="E20" s="134">
        <f>ROUND(VALUE(SUBSTITUTE(実質収支比率等に係る経年分析!I$47,"▲","-")),2)</f>
        <v>6.87</v>
      </c>
      <c r="F20" s="134">
        <f>ROUND(VALUE(SUBSTITUTE(実質収支比率等に係る経年分析!J$47,"▲","-")),2)</f>
        <v>9.9499999999999993</v>
      </c>
    </row>
    <row r="21" spans="1:11" x14ac:dyDescent="0.15">
      <c r="A21" s="134" t="s">
        <v>43</v>
      </c>
      <c r="B21" s="134">
        <f>IF(ISNUMBER(VALUE(SUBSTITUTE(実質収支比率等に係る経年分析!F$49,"▲","-"))),ROUND(VALUE(SUBSTITUTE(実質収支比率等に係る経年分析!F$49,"▲","-")),2),NA())</f>
        <v>-1.64</v>
      </c>
      <c r="C21" s="134">
        <f>IF(ISNUMBER(VALUE(SUBSTITUTE(実質収支比率等に係る経年分析!G$49,"▲","-"))),ROUND(VALUE(SUBSTITUTE(実質収支比率等に係る経年分析!G$49,"▲","-")),2),NA())</f>
        <v>1.23</v>
      </c>
      <c r="D21" s="134">
        <f>IF(ISNUMBER(VALUE(SUBSTITUTE(実質収支比率等に係る経年分析!H$49,"▲","-"))),ROUND(VALUE(SUBSTITUTE(実質収支比率等に係る経年分析!H$49,"▲","-")),2),NA())</f>
        <v>3.46</v>
      </c>
      <c r="E21" s="134">
        <f>IF(ISNUMBER(VALUE(SUBSTITUTE(実質収支比率等に係る経年分析!I$49,"▲","-"))),ROUND(VALUE(SUBSTITUTE(実質収支比率等に係る経年分析!I$49,"▲","-")),2),NA())</f>
        <v>2.83</v>
      </c>
      <c r="F21" s="134">
        <f>IF(ISNUMBER(VALUE(SUBSTITUTE(実質収支比率等に係る経年分析!J$49,"▲","-"))),ROUND(VALUE(SUBSTITUTE(実質収支比率等に係る経年分析!J$49,"▲","-")),2),NA())</f>
        <v>5.09</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病院事業会計</v>
      </c>
      <c r="B31" s="135">
        <f>IF(ROUND(VALUE(SUBSTITUTE(連結実質赤字比率に係る赤字・黒字の構成分析!F$39,"▲", "-")), 2) &lt; 0, ABS(ROUND(VALUE(SUBSTITUTE(連結実質赤字比率に係る赤字・黒字の構成分析!F$39,"▲", "-")), 2)), NA())</f>
        <v>1.43</v>
      </c>
      <c r="C31" s="135" t="e">
        <f>IF(ROUND(VALUE(SUBSTITUTE(連結実質赤字比率に係る赤字・黒字の構成分析!F$39,"▲", "-")), 2) &gt;= 0, ABS(ROUND(VALUE(SUBSTITUTE(連結実質赤字比率に係る赤字・黒字の構成分析!F$39,"▲", "-")), 2)), NA())</f>
        <v>#N/A</v>
      </c>
      <c r="D31" s="135">
        <f>IF(ROUND(VALUE(SUBSTITUTE(連結実質赤字比率に係る赤字・黒字の構成分析!G$39,"▲", "-")), 2) &lt; 0, ABS(ROUND(VALUE(SUBSTITUTE(連結実質赤字比率に係る赤字・黒字の構成分析!G$39,"▲", "-")), 2)), NA())</f>
        <v>0.94</v>
      </c>
      <c r="E31" s="135" t="e">
        <f>IF(ROUND(VALUE(SUBSTITUTE(連結実質赤字比率に係る赤字・黒字の構成分析!G$39,"▲", "-")), 2) &gt;= 0, ABS(ROUND(VALUE(SUBSTITUTE(連結実質赤字比率に係る赤字・黒字の構成分析!G$39,"▲", "-")), 2)), NA())</f>
        <v>#N/A</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0.21</v>
      </c>
      <c r="H31" s="135">
        <f>IF(ROUND(VALUE(SUBSTITUTE(連結実質赤字比率に係る赤字・黒字の構成分析!I$39,"▲", "-")), 2) &lt; 0, ABS(ROUND(VALUE(SUBSTITUTE(連結実質赤字比率に係る赤字・黒字の構成分析!I$39,"▲", "-")), 2)), NA())</f>
        <v>0.15</v>
      </c>
      <c r="I31" s="135" t="e">
        <f>IF(ROUND(VALUE(SUBSTITUTE(連結実質赤字比率に係る赤字・黒字の構成分析!I$39,"▲", "-")), 2) &gt;= 0, ABS(ROUND(VALUE(SUBSTITUTE(連結実質赤字比率に係る赤字・黒字の構成分析!I$39,"▲", "-")), 2)), NA())</f>
        <v>#N/A</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0.44</v>
      </c>
    </row>
    <row r="32" spans="1:11" x14ac:dyDescent="0.15">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0.75</v>
      </c>
    </row>
    <row r="33" spans="1:16" x14ac:dyDescent="0.15">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0.56999999999999995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2.95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3.59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2.3199999999999998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2.95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1.84</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3.17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4.26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4.57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4.5</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2.91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4.03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5.29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7.9</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8165</v>
      </c>
      <c r="E42" s="136"/>
      <c r="F42" s="136"/>
      <c r="G42" s="136">
        <f>'実質公債費比率（分子）の構造'!L$52</f>
        <v>8165</v>
      </c>
      <c r="H42" s="136"/>
      <c r="I42" s="136"/>
      <c r="J42" s="136">
        <f>'実質公債費比率（分子）の構造'!M$52</f>
        <v>8321</v>
      </c>
      <c r="K42" s="136"/>
      <c r="L42" s="136"/>
      <c r="M42" s="136">
        <f>'実質公債費比率（分子）の構造'!N$52</f>
        <v>8581</v>
      </c>
      <c r="N42" s="136"/>
      <c r="O42" s="136"/>
      <c r="P42" s="136">
        <f>'実質公債費比率（分子）の構造'!O$52</f>
        <v>8118</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378</v>
      </c>
      <c r="C44" s="136"/>
      <c r="D44" s="136"/>
      <c r="E44" s="136">
        <f>'実質公債費比率（分子）の構造'!L$50</f>
        <v>388</v>
      </c>
      <c r="F44" s="136"/>
      <c r="G44" s="136"/>
      <c r="H44" s="136">
        <f>'実質公債費比率（分子）の構造'!M$50</f>
        <v>358</v>
      </c>
      <c r="I44" s="136"/>
      <c r="J44" s="136"/>
      <c r="K44" s="136">
        <f>'実質公債費比率（分子）の構造'!N$50</f>
        <v>326</v>
      </c>
      <c r="L44" s="136"/>
      <c r="M44" s="136"/>
      <c r="N44" s="136">
        <f>'実質公債費比率（分子）の構造'!O$50</f>
        <v>303</v>
      </c>
      <c r="O44" s="136"/>
      <c r="P44" s="136"/>
    </row>
    <row r="45" spans="1:16" x14ac:dyDescent="0.15">
      <c r="A45" s="136" t="s">
        <v>53</v>
      </c>
      <c r="B45" s="136">
        <f>'実質公債費比率（分子）の構造'!K$49</f>
        <v>30</v>
      </c>
      <c r="C45" s="136"/>
      <c r="D45" s="136"/>
      <c r="E45" s="136">
        <f>'実質公債費比率（分子）の構造'!L$49</f>
        <v>0</v>
      </c>
      <c r="F45" s="136"/>
      <c r="G45" s="136"/>
      <c r="H45" s="136">
        <f>'実質公債費比率（分子）の構造'!M$49</f>
        <v>0</v>
      </c>
      <c r="I45" s="136"/>
      <c r="J45" s="136"/>
      <c r="K45" s="136">
        <f>'実質公債費比率（分子）の構造'!N$49</f>
        <v>0</v>
      </c>
      <c r="L45" s="136"/>
      <c r="M45" s="136"/>
      <c r="N45" s="136">
        <f>'実質公債費比率（分子）の構造'!O$49</f>
        <v>0</v>
      </c>
      <c r="O45" s="136"/>
      <c r="P45" s="136"/>
    </row>
    <row r="46" spans="1:16" x14ac:dyDescent="0.15">
      <c r="A46" s="136" t="s">
        <v>54</v>
      </c>
      <c r="B46" s="136">
        <f>'実質公債費比率（分子）の構造'!K$48</f>
        <v>2591</v>
      </c>
      <c r="C46" s="136"/>
      <c r="D46" s="136"/>
      <c r="E46" s="136">
        <f>'実質公債費比率（分子）の構造'!L$48</f>
        <v>2500</v>
      </c>
      <c r="F46" s="136"/>
      <c r="G46" s="136"/>
      <c r="H46" s="136">
        <f>'実質公債費比率（分子）の構造'!M$48</f>
        <v>2425</v>
      </c>
      <c r="I46" s="136"/>
      <c r="J46" s="136"/>
      <c r="K46" s="136">
        <f>'実質公債費比率（分子）の構造'!N$48</f>
        <v>2286</v>
      </c>
      <c r="L46" s="136"/>
      <c r="M46" s="136"/>
      <c r="N46" s="136">
        <f>'実質公債費比率（分子）の構造'!O$48</f>
        <v>2526</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7863</v>
      </c>
      <c r="C49" s="136"/>
      <c r="D49" s="136"/>
      <c r="E49" s="136">
        <f>'実質公債費比率（分子）の構造'!L$45</f>
        <v>7757</v>
      </c>
      <c r="F49" s="136"/>
      <c r="G49" s="136"/>
      <c r="H49" s="136">
        <f>'実質公債費比率（分子）の構造'!M$45</f>
        <v>7662</v>
      </c>
      <c r="I49" s="136"/>
      <c r="J49" s="136"/>
      <c r="K49" s="136">
        <f>'実質公債費比率（分子）の構造'!N$45</f>
        <v>7546</v>
      </c>
      <c r="L49" s="136"/>
      <c r="M49" s="136"/>
      <c r="N49" s="136">
        <f>'実質公債費比率（分子）の構造'!O$45</f>
        <v>7024</v>
      </c>
      <c r="O49" s="136"/>
      <c r="P49" s="136"/>
    </row>
    <row r="50" spans="1:16" x14ac:dyDescent="0.15">
      <c r="A50" s="136" t="s">
        <v>58</v>
      </c>
      <c r="B50" s="136" t="e">
        <f>NA()</f>
        <v>#N/A</v>
      </c>
      <c r="C50" s="136">
        <f>IF(ISNUMBER('実質公債費比率（分子）の構造'!K$53),'実質公債費比率（分子）の構造'!K$53,NA())</f>
        <v>2697</v>
      </c>
      <c r="D50" s="136" t="e">
        <f>NA()</f>
        <v>#N/A</v>
      </c>
      <c r="E50" s="136" t="e">
        <f>NA()</f>
        <v>#N/A</v>
      </c>
      <c r="F50" s="136">
        <f>IF(ISNUMBER('実質公債費比率（分子）の構造'!L$53),'実質公債費比率（分子）の構造'!L$53,NA())</f>
        <v>2480</v>
      </c>
      <c r="G50" s="136" t="e">
        <f>NA()</f>
        <v>#N/A</v>
      </c>
      <c r="H50" s="136" t="e">
        <f>NA()</f>
        <v>#N/A</v>
      </c>
      <c r="I50" s="136">
        <f>IF(ISNUMBER('実質公債費比率（分子）の構造'!M$53),'実質公債費比率（分子）の構造'!M$53,NA())</f>
        <v>2124</v>
      </c>
      <c r="J50" s="136" t="e">
        <f>NA()</f>
        <v>#N/A</v>
      </c>
      <c r="K50" s="136" t="e">
        <f>NA()</f>
        <v>#N/A</v>
      </c>
      <c r="L50" s="136">
        <f>IF(ISNUMBER('実質公債費比率（分子）の構造'!N$53),'実質公債費比率（分子）の構造'!N$53,NA())</f>
        <v>1577</v>
      </c>
      <c r="M50" s="136" t="e">
        <f>NA()</f>
        <v>#N/A</v>
      </c>
      <c r="N50" s="136" t="e">
        <f>NA()</f>
        <v>#N/A</v>
      </c>
      <c r="O50" s="136">
        <f>IF(ISNUMBER('実質公債費比率（分子）の構造'!O$53),'実質公債費比率（分子）の構造'!O$53,NA())</f>
        <v>1735</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60621</v>
      </c>
      <c r="E56" s="135"/>
      <c r="F56" s="135"/>
      <c r="G56" s="135">
        <f>'将来負担比率（分子）の構造'!J$51</f>
        <v>60665</v>
      </c>
      <c r="H56" s="135"/>
      <c r="I56" s="135"/>
      <c r="J56" s="135">
        <f>'将来負担比率（分子）の構造'!K$51</f>
        <v>60853</v>
      </c>
      <c r="K56" s="135"/>
      <c r="L56" s="135"/>
      <c r="M56" s="135">
        <f>'将来負担比率（分子）の構造'!L$51</f>
        <v>60829</v>
      </c>
      <c r="N56" s="135"/>
      <c r="O56" s="135"/>
      <c r="P56" s="135">
        <f>'将来負担比率（分子）の構造'!M$51</f>
        <v>60019</v>
      </c>
    </row>
    <row r="57" spans="1:16" x14ac:dyDescent="0.15">
      <c r="A57" s="135" t="s">
        <v>34</v>
      </c>
      <c r="B57" s="135"/>
      <c r="C57" s="135"/>
      <c r="D57" s="135">
        <f>'将来負担比率（分子）の構造'!I$50</f>
        <v>31347</v>
      </c>
      <c r="E57" s="135"/>
      <c r="F57" s="135"/>
      <c r="G57" s="135">
        <f>'将来負担比率（分子）の構造'!J$50</f>
        <v>33004</v>
      </c>
      <c r="H57" s="135"/>
      <c r="I57" s="135"/>
      <c r="J57" s="135">
        <f>'将来負担比率（分子）の構造'!K$50</f>
        <v>34603</v>
      </c>
      <c r="K57" s="135"/>
      <c r="L57" s="135"/>
      <c r="M57" s="135">
        <f>'将来負担比率（分子）の構造'!L$50</f>
        <v>35212</v>
      </c>
      <c r="N57" s="135"/>
      <c r="O57" s="135"/>
      <c r="P57" s="135">
        <f>'将来負担比率（分子）の構造'!M$50</f>
        <v>34594</v>
      </c>
    </row>
    <row r="58" spans="1:16" x14ac:dyDescent="0.15">
      <c r="A58" s="135" t="s">
        <v>33</v>
      </c>
      <c r="B58" s="135"/>
      <c r="C58" s="135"/>
      <c r="D58" s="135">
        <f>'将来負担比率（分子）の構造'!I$49</f>
        <v>3904</v>
      </c>
      <c r="E58" s="135"/>
      <c r="F58" s="135"/>
      <c r="G58" s="135">
        <f>'将来負担比率（分子）の構造'!J$49</f>
        <v>2904</v>
      </c>
      <c r="H58" s="135"/>
      <c r="I58" s="135"/>
      <c r="J58" s="135">
        <f>'将来負担比率（分子）の構造'!K$49</f>
        <v>3208</v>
      </c>
      <c r="K58" s="135"/>
      <c r="L58" s="135"/>
      <c r="M58" s="135">
        <f>'将来負担比率（分子）の構造'!L$49</f>
        <v>4160</v>
      </c>
      <c r="N58" s="135"/>
      <c r="O58" s="135"/>
      <c r="P58" s="135">
        <f>'将来負担比率（分子）の構造'!M$49</f>
        <v>5597</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11449</v>
      </c>
      <c r="C62" s="135"/>
      <c r="D62" s="135"/>
      <c r="E62" s="135">
        <f>'将来負担比率（分子）の構造'!J$45</f>
        <v>10655</v>
      </c>
      <c r="F62" s="135"/>
      <c r="G62" s="135"/>
      <c r="H62" s="135">
        <f>'将来負担比率（分子）の構造'!K$45</f>
        <v>10683</v>
      </c>
      <c r="I62" s="135"/>
      <c r="J62" s="135"/>
      <c r="K62" s="135">
        <f>'将来負担比率（分子）の構造'!L$45</f>
        <v>9870</v>
      </c>
      <c r="L62" s="135"/>
      <c r="M62" s="135"/>
      <c r="N62" s="135">
        <f>'将来負担比率（分子）の構造'!M$45</f>
        <v>9822</v>
      </c>
      <c r="O62" s="135"/>
      <c r="P62" s="135"/>
    </row>
    <row r="63" spans="1:16" x14ac:dyDescent="0.15">
      <c r="A63" s="135" t="s">
        <v>27</v>
      </c>
      <c r="B63" s="135">
        <f>'将来負担比率（分子）の構造'!I$44</f>
        <v>6</v>
      </c>
      <c r="C63" s="135"/>
      <c r="D63" s="135"/>
      <c r="E63" s="135">
        <f>'将来負担比率（分子）の構造'!J$44</f>
        <v>5</v>
      </c>
      <c r="F63" s="135"/>
      <c r="G63" s="135"/>
      <c r="H63" s="135">
        <f>'将来負担比率（分子）の構造'!K$44</f>
        <v>5</v>
      </c>
      <c r="I63" s="135"/>
      <c r="J63" s="135"/>
      <c r="K63" s="135">
        <f>'将来負担比率（分子）の構造'!L$44</f>
        <v>4</v>
      </c>
      <c r="L63" s="135"/>
      <c r="M63" s="135"/>
      <c r="N63" s="135">
        <f>'将来負担比率（分子）の構造'!M$44</f>
        <v>4</v>
      </c>
      <c r="O63" s="135"/>
      <c r="P63" s="135"/>
    </row>
    <row r="64" spans="1:16" x14ac:dyDescent="0.15">
      <c r="A64" s="135" t="s">
        <v>26</v>
      </c>
      <c r="B64" s="135">
        <f>'将来負担比率（分子）の構造'!I$43</f>
        <v>31101</v>
      </c>
      <c r="C64" s="135"/>
      <c r="D64" s="135"/>
      <c r="E64" s="135">
        <f>'将来負担比率（分子）の構造'!J$43</f>
        <v>32574</v>
      </c>
      <c r="F64" s="135"/>
      <c r="G64" s="135"/>
      <c r="H64" s="135">
        <f>'将来負担比率（分子）の構造'!K$43</f>
        <v>30064</v>
      </c>
      <c r="I64" s="135"/>
      <c r="J64" s="135"/>
      <c r="K64" s="135">
        <f>'将来負担比率（分子）の構造'!L$43</f>
        <v>27769</v>
      </c>
      <c r="L64" s="135"/>
      <c r="M64" s="135"/>
      <c r="N64" s="135">
        <f>'将来負担比率（分子）の構造'!M$43</f>
        <v>26332</v>
      </c>
      <c r="O64" s="135"/>
      <c r="P64" s="135"/>
    </row>
    <row r="65" spans="1:16" x14ac:dyDescent="0.15">
      <c r="A65" s="135" t="s">
        <v>25</v>
      </c>
      <c r="B65" s="135">
        <f>'将来負担比率（分子）の構造'!I$42</f>
        <v>9891</v>
      </c>
      <c r="C65" s="135"/>
      <c r="D65" s="135"/>
      <c r="E65" s="135">
        <f>'将来負担比率（分子）の構造'!J$42</f>
        <v>8357</v>
      </c>
      <c r="F65" s="135"/>
      <c r="G65" s="135"/>
      <c r="H65" s="135">
        <f>'将来負担比率（分子）の構造'!K$42</f>
        <v>7724</v>
      </c>
      <c r="I65" s="135"/>
      <c r="J65" s="135"/>
      <c r="K65" s="135">
        <f>'将来負担比率（分子）の構造'!L$42</f>
        <v>6575</v>
      </c>
      <c r="L65" s="135"/>
      <c r="M65" s="135"/>
      <c r="N65" s="135">
        <f>'将来負担比率（分子）の構造'!M$42</f>
        <v>5747</v>
      </c>
      <c r="O65" s="135"/>
      <c r="P65" s="135"/>
    </row>
    <row r="66" spans="1:16" x14ac:dyDescent="0.15">
      <c r="A66" s="135" t="s">
        <v>24</v>
      </c>
      <c r="B66" s="135">
        <f>'将来負担比率（分子）の構造'!I$41</f>
        <v>72122</v>
      </c>
      <c r="C66" s="135"/>
      <c r="D66" s="135"/>
      <c r="E66" s="135">
        <f>'将来負担比率（分子）の構造'!J$41</f>
        <v>73279</v>
      </c>
      <c r="F66" s="135"/>
      <c r="G66" s="135"/>
      <c r="H66" s="135">
        <f>'将来負担比率（分子）の構造'!K$41</f>
        <v>73231</v>
      </c>
      <c r="I66" s="135"/>
      <c r="J66" s="135"/>
      <c r="K66" s="135">
        <f>'将来負担比率（分子）の構造'!L$41</f>
        <v>73006</v>
      </c>
      <c r="L66" s="135"/>
      <c r="M66" s="135"/>
      <c r="N66" s="135">
        <f>'将来負担比率（分子）の構造'!M$41</f>
        <v>72519</v>
      </c>
      <c r="O66" s="135"/>
      <c r="P66" s="135"/>
    </row>
    <row r="67" spans="1:16" x14ac:dyDescent="0.15">
      <c r="A67" s="135" t="s">
        <v>62</v>
      </c>
      <c r="B67" s="135" t="e">
        <f>NA()</f>
        <v>#N/A</v>
      </c>
      <c r="C67" s="135">
        <f>IF(ISNUMBER('将来負担比率（分子）の構造'!I$52), IF('将来負担比率（分子）の構造'!I$52 &lt; 0, 0, '将来負担比率（分子）の構造'!I$52), NA())</f>
        <v>28698</v>
      </c>
      <c r="D67" s="135" t="e">
        <f>NA()</f>
        <v>#N/A</v>
      </c>
      <c r="E67" s="135" t="e">
        <f>NA()</f>
        <v>#N/A</v>
      </c>
      <c r="F67" s="135">
        <f>IF(ISNUMBER('将来負担比率（分子）の構造'!J$52), IF('将来負担比率（分子）の構造'!J$52 &lt; 0, 0, '将来負担比率（分子）の構造'!J$52), NA())</f>
        <v>28298</v>
      </c>
      <c r="G67" s="135" t="e">
        <f>NA()</f>
        <v>#N/A</v>
      </c>
      <c r="H67" s="135" t="e">
        <f>NA()</f>
        <v>#N/A</v>
      </c>
      <c r="I67" s="135">
        <f>IF(ISNUMBER('将来負担比率（分子）の構造'!K$52), IF('将来負担比率（分子）の構造'!K$52 &lt; 0, 0, '将来負担比率（分子）の構造'!K$52), NA())</f>
        <v>23043</v>
      </c>
      <c r="J67" s="135" t="e">
        <f>NA()</f>
        <v>#N/A</v>
      </c>
      <c r="K67" s="135" t="e">
        <f>NA()</f>
        <v>#N/A</v>
      </c>
      <c r="L67" s="135">
        <f>IF(ISNUMBER('将来負担比率（分子）の構造'!L$52), IF('将来負担比率（分子）の構造'!L$52 &lt; 0, 0, '将来負担比率（分子）の構造'!L$52), NA())</f>
        <v>17021</v>
      </c>
      <c r="M67" s="135" t="e">
        <f>NA()</f>
        <v>#N/A</v>
      </c>
      <c r="N67" s="135" t="e">
        <f>NA()</f>
        <v>#N/A</v>
      </c>
      <c r="O67" s="135">
        <f>IF(ISNUMBER('将来負担比率（分子）の構造'!M$52), IF('将来負担比率（分子）の構造'!M$52 &lt; 0, 0, '将来負担比率（分子）の構造'!M$52), NA())</f>
        <v>14215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2017-04-27T07:48:21Z</cp:lastPrinted>
  <dcterms:created xsi:type="dcterms:W3CDTF">2017-02-15T19:28:58Z</dcterms:created>
  <dcterms:modified xsi:type="dcterms:W3CDTF">2017-04-27T07:48:27Z</dcterms:modified>
</cp:coreProperties>
</file>