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<sst xmlns="http://schemas.openxmlformats.org/spreadsheetml/2006/main" count="972" uniqueCount="545">
  <si>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</si>
  <si>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</si>
  <si>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</si>
  <si>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</si>
  <si>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</si>
  <si>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</si>
  <si>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</si>
  <si>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</si>
  <si>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</si>
  <si>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</si>
  <si>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</si>
  <si>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</si>
  <si>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</si>
  <si>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</si>
  <si>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</si>
  <si>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</si>
  <si>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</si>
  <si>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</si>
  <si>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</si>
  <si>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</si>
  <si>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</si>
  <si>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</si>
  <si>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</si>
  <si>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</si>
  <si>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</si>
  <si>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</si>
  <si>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</si>
  <si>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</si>
  <si>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</si>
  <si>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</si>
  <si>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</si>
  <si>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</si>
  <si>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</si>
  <si>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</si>
  <si>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</si>
  <si>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</si>
  <si>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</si>
  <si>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</si>
  <si>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</si>
  <si>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</si>
  <si>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</si>
  <si>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</si>
  <si>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</si>
  <si>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</si>
  <si>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</si>
  <si>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</si>
  <si>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</si>
  <si>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</si>
  <si>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</si>
  <si>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</si>
  <si>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</si>
  <si>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</si>
  <si>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</si>
  <si>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</si>
  <si>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</si>
  <si>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</si>
  <si>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</si>
  <si>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</si>
  <si>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</si>
  <si>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</si>
  <si>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</si>
  <si>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</si>
  <si>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</si>
  <si>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</si>
  <si>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</si>
  <si>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</si>
  <si>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</si>
  <si>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</si>
  <si>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</si>
  <si>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</si>
  <si>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</si>
  <si>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</si>
  <si>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</si>
  <si>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</si>
  <si>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</si>
  <si>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</si>
  <si>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</si>
  <si>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</si>
  <si>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</si>
  <si>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</si>
  <si>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</si>
  <si>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</si>
  <si>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</si>
  <si>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</si>
  <si>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</si>
  <si>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</si>
  <si>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</si>
  <si>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</si>
  <si>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</si>
  <si>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</si>
  <si>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</si>
  <si>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</si>
  <si>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</si>
  <si>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</si>
  <si>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</si>
  <si>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</si>
  <si>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</si>
  <si>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</si>
  <si>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</si>
  <si>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</si>
  <si>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</si>
  <si>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</si>
  <si>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</si>
  <si>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</si>
  <si>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</si>
  <si>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</si>
  <si>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</si>
  <si>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</si>
  <si>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</si>
  <si>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</si>
  <si>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</si>
  <si>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</si>
  <si>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</si>
  <si>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</si>
  <si>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</si>
  <si>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</si>
  <si>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</si>
  <si>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</si>
  <si>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</si>
  <si>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</si>
  <si>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</si>
  <si>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</si>
  <si>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</si>
  <si>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</si>
  <si>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</si>
  <si>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</si>
  <si>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</si>
  <si>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</si>
  <si>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</si>
  <si>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</si>
  <si>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</si>
  <si>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</si>
  <si>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</si>
  <si>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</si>
  <si>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</si>
  <si>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</si>
  <si>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</si>
  <si>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</si>
  <si>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</si>
  <si>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</si>
  <si>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</si>
  <si>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</si>
  <si>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</si>
  <si>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</si>
  <si>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</si>
  <si>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</si>
  <si>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</si>
  <si>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</si>
  <si>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</si>
  <si>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</si>
  <si>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</si>
  <si>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</si>
  <si>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</si>
  <si>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</si>
  <si>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</si>
  <si>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</si>
  <si>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</si>
  <si>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</si>
  <si>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</si>
  <si>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</si>
  <si>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</si>
  <si>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</si>
  <si>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</si>
  <si>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</si>
  <si>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</si>
  <si>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</si>
  <si>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</si>
  <si>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</si>
  <si>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</si>
  <si>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</si>
  <si>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</si>
  <si>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</si>
  <si>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</si>
  <si>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</si>
  <si>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</si>
  <si>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</si>
  <si>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</si>
  <si>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</si>
  <si>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</si>
  <si>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</si>
  <si>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</si>
  <si>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</si>
  <si>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</si>
  <si>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</si>
  <si>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</si>
  <si>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</si>
  <si>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</si>
  <si>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</si>
  <si>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</si>
  <si>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</si>
  <si>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</si>
  <si>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</si>
  <si>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</si>
  <si>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</si>
  <si>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</si>
  <si>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</si>
  <si>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</si>
  <si>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</si>
  <si>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</si>
  <si>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</si>
  <si>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</si>
  <si>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</si>
  <si>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</si>
  <si>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</si>
  <si>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</si>
  <si>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</si>
  <si>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</si>
  <si>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</si>
  <si>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</si>
  <si>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</si>
  <si>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</si>
  <si>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</si>
  <si>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</si>
  <si>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</si>
  <si>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</si>
  <si>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</si>
  <si>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</si>
  <si>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</si>
  <si>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</si>
  <si>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</si>
  <si>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</si>
  <si>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</si>
  <si>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</si>
  <si>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</si>
  <si>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</si>
  <si>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</si>
  <si>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</si>
  <si>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</si>
  <si>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</si>
  <si>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</si>
  <si>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</si>
  <si>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</si>
  <si>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</si>
  <si>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</si>
  <si>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</si>
  <si>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</si>
  <si>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</si>
  <si>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</si>
  <si>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</si>
  <si>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</si>
  <si>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</si>
  <si>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</si>
  <si>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</si>
  <si>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</si>
  <si>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</si>
  <si>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</si>
  <si>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</si>
  <si>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</si>
  <si>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</si>
  <si>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</si>
  <si>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</si>
  <si>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</si>
  <si>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</si>
  <si>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</si>
  <si>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</si>
  <si>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</si>
  <si>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</si>
  <si>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</si>
  <si>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</si>
  <si>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</si>
  <si>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</si>
  <si>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</si>
  <si>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</si>
  <si>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</si>
  <si>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</si>
  <si>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</si>
  <si>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</si>
  <si>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</si>
  <si>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</si>
  <si>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</si>
  <si>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</si>
  <si>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</si>
  <si>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</si>
  <si>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</si>
  <si>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</si>
  <si>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</si>
  <si>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</si>
  <si>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</si>
  <si>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</si>
  <si>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</si>
  <si>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</si>
  <si>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</si>
  <si>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</si>
  <si>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</si>
  <si>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</si>
  <si>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</si>
  <si>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</si>
  <si>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</si>
  <si>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</si>
  <si>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</si>
  <si>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</si>
  <si>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</si>
  <si>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</si>
  <si>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</si>
  <si>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</si>
  <si>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</si>
  <si>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</si>
  <si>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</si>
  <si>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</si>
  <si>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</si>
  <si>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</si>
  <si>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</si>
  <si>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</si>
  <si>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</si>
  <si>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</si>
  <si>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</si>
  <si>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</si>
  <si>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</si>
  <si>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</si>
  <si>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</si>
  <si>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</si>
  <si>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</si>
  <si>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</si>
  <si>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</si>
  <si>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</si>
  <si>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</si>
  <si>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</si>
  <si>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</si>
  <si>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</si>
  <si>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</si>
  <si>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</si>
  <si>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</si>
  <si>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</si>
  <si>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</si>
  <si>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</si>
  <si>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</si>
  <si>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</si>
  <si>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</si>
  <si>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</si>
  <si>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</si>
  <si>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</si>
  <si>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</si>
  <si>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</si>
  <si>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</si>
  <si>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</si>
  <si>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</si>
  <si>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</si>
  <si>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</si>
  <si>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</si>
  <si>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</si>
  <si>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</si>
  <si>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</si>
  <si>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</si>
  <si>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</si>
  <si>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</si>
  <si>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</si>
  <si>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</si>
  <si>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</si>
  <si>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</si>
  <si>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</si>
  <si>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</si>
  <si>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</si>
  <si>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</si>
  <si>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</si>
  <si>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</si>
  <si>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</si>
  <si>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</si>
  <si>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</si>
  <si>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</si>
  <si>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</si>
  <si>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</si>
  <si>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</si>
  <si>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</si>
  <si>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</si>
  <si>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</si>
  <si>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</si>
  <si>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</si>
  <si>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</si>
  <si>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</si>
  <si>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</si>
  <si>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</si>
  <si>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</si>
  <si>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</si>
  <si>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</si>
  <si>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</si>
  <si>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</si>
  <si>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</si>
  <si>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</si>
  <si>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</si>
  <si>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</si>
  <si>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</si>
  <si>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</si>
  <si>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</si>
  <si>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</si>
  <si>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</si>
  <si>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</si>
  <si>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</si>
  <si>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</si>
  <si>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</si>
  <si>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</si>
  <si>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</si>
  <si>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</si>
  <si>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</si>
  <si>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</si>
  <si>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</si>
  <si>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</si>
  <si>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</si>
  <si>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</si>
  <si>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</si>
  <si>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</si>
  <si>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</si>
  <si>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</si>
  <si>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</si>
  <si>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</si>
  <si>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</si>
  <si>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</si>
  <si>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</si>
  <si>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</si>
  <si>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</si>
  <si>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</si>
  <si>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</si>
  <si>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</si>
  <si>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</si>
  <si>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</si>
  <si>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</si>
  <si>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</si>
  <si>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</si>
  <si>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</si>
  <si>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</si>
  <si>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</si>
  <si>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</si>
  <si>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</si>
  <si>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</si>
  <si>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</si>
  <si>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</si>
  <si>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</si>
  <si>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</si>
  <si>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</si>
  <si>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</si>
  <si>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</si>
  <si>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</si>
  <si>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</si>
  <si>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</si>
  <si>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</si>
  <si>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</si>
  <si>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</si>
  <si>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</si>
  <si>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</si>
  <si>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</si>
  <si>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</si>
  <si>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</si>
  <si>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</si>
  <si>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</si>
  <si>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</si>
  <si>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</si>
  <si>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</si>
  <si>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</si>
  <si>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</si>
  <si>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</si>
  <si>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</si>
  <si>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</si>
  <si>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</si>
  <si>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</si>
  <si>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</si>
  <si>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</si>
  <si>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</si>
  <si>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</si>
  <si>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</si>
  <si>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</si>
  <si>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</si>
  <si>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</si>
  <si>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</si>
  <si>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</si>
  <si>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</si>
  <si>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</si>
  <si>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</si>
  <si>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</si>
  <si>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</si>
  <si>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</si>
  <si>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</si>
  <si>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</si>
  <si>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</si>
  <si>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</si>
  <si>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</si>
  <si>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</si>
  <si>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</si>
  <si>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</si>
  <si>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</si>
  <si>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</si>
  <si>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</si>
  <si>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</si>
  <si>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</si>
  <si>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</si>
  <si>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</si>
  <si>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</si>
  <si>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</si>
  <si>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</si>
  <si>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</si>
  <si>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</si>
  <si>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</si>
  <si>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</si>
  <si>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</si>
  <si>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</si>
  <si>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</si>
  <si>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</si>
  <si>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</si>
  <si>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</si>
  <si>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</si>
  <si>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</si>
  <si>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</si>
  <si>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</si>
  <si>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</si>
  <si>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</si>
  <si>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</si>
  <si>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</si>
  <si>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</si>
  <si>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</si>
  <si>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</si>
  <si>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</si>
  <si>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</si>
  <si>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</si>
  <si>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</si>
  <si>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</si>
  <si>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</si>
  <si>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</si>
  <si>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</si>
  <si>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</si>
  <si>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</si>
  <si>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</si>
  <si>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</si>
  <si>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</si>
  <si>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</si>
  <si>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</si>
  <si>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</si>
  <si>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1.68</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</si>
  <si>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</si>
  <si>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</si>
  <si>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</si>
  <si>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</si>
  <si>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</si>
  <si>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</si>
  <si>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</si>
  <si>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</si>
  <si>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</si>
  <si>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t>
    <phoneticPr fontId="2"/>
  </si>
  <si>
    <t>―</t>
    <phoneticPr fontId="2"/>
  </si>
  <si>
    <t>吉田町牧之原市広域施設組合</t>
    <rPh sb="0" eb="3">
      <t>ヨシダチョウ</t>
    </rPh>
    <rPh sb="3" eb="6">
      <t>マキノハラ</t>
    </rPh>
    <rPh sb="6" eb="7">
      <t>シ</t>
    </rPh>
    <rPh sb="7" eb="9">
      <t>コウイキ</t>
    </rPh>
    <rPh sb="9" eb="11">
      <t>シセツ</t>
    </rPh>
    <rPh sb="11" eb="13">
      <t>クミアイ</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</si>
  <si>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</si>
  <si>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</si>
  <si>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</si>
  <si>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静岡地方税滞納整理機構</t>
    <rPh sb="0" eb="2">
      <t>シズオカ</t>
    </rPh>
    <rPh sb="2" eb="5">
      <t>チホウゼイ</t>
    </rPh>
    <rPh sb="5" eb="7">
      <t>タイノウ</t>
    </rPh>
    <rPh sb="7" eb="9">
      <t>セイリ</t>
    </rPh>
    <rPh sb="9" eb="11">
      <t>キコウ</t>
    </rPh>
    <phoneticPr fontId="2"/>
  </si>
  <si>
    <t>榛原総合病院組合（普通会計）</t>
    <rPh sb="0" eb="2">
      <t>ハイバラ</t>
    </rPh>
    <rPh sb="2" eb="4">
      <t>ソウゴウ</t>
    </rPh>
    <rPh sb="4" eb="6">
      <t>ビョウイン</t>
    </rPh>
    <rPh sb="6" eb="8">
      <t>クミアイ</t>
    </rPh>
    <rPh sb="9" eb="11">
      <t>フツウ</t>
    </rPh>
    <rPh sb="11" eb="13">
      <t>カイケイ</t>
    </rPh>
    <phoneticPr fontId="2"/>
  </si>
  <si>
    <t>榛原総合病院組合（事業会計）</t>
    <rPh sb="0" eb="2">
      <t>ハイバラ</t>
    </rPh>
    <rPh sb="2" eb="4">
      <t>ソウゴウ</t>
    </rPh>
    <rPh sb="4" eb="6">
      <t>ビョウイン</t>
    </rPh>
    <rPh sb="6" eb="8">
      <t>クミアイ</t>
    </rPh>
    <rPh sb="9" eb="11">
      <t>ジギョウ</t>
    </rPh>
    <rPh sb="11" eb="13">
      <t>カイケイ</t>
    </rPh>
    <phoneticPr fontId="2"/>
  </si>
  <si>
    <t>静岡県後期高齢者医療広域組合（普通会計）</t>
    <rPh sb="0" eb="3">
      <t>シズオカケン</t>
    </rPh>
    <rPh sb="3" eb="5">
      <t>コウキ</t>
    </rPh>
    <rPh sb="5" eb="8">
      <t>コウレイシャ</t>
    </rPh>
    <rPh sb="8" eb="10">
      <t>イリョウ</t>
    </rPh>
    <rPh sb="10" eb="12">
      <t>コウイキ</t>
    </rPh>
    <rPh sb="12" eb="14">
      <t>クミアイ</t>
    </rPh>
    <rPh sb="15" eb="17">
      <t>フツウ</t>
    </rPh>
    <rPh sb="17" eb="19">
      <t>カイケイ</t>
    </rPh>
    <phoneticPr fontId="2"/>
  </si>
  <si>
    <t>静岡県後期高齢者医療広域組合（事業会計）</t>
    <rPh sb="0" eb="3">
      <t>シズオカケン</t>
    </rPh>
    <rPh sb="3" eb="5">
      <t>コウキ</t>
    </rPh>
    <rPh sb="5" eb="8">
      <t>コウレイシャ</t>
    </rPh>
    <rPh sb="8" eb="10">
      <t>イリョウ</t>
    </rPh>
    <rPh sb="10" eb="12">
      <t>コウイキ</t>
    </rPh>
    <rPh sb="12" eb="14">
      <t>クミアイ</t>
    </rPh>
    <rPh sb="15" eb="17">
      <t>ジギョウ</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</si>
</sst>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34829</c:v>
                </c:pt>
                <c:pt idx="1">
                  <c:v>30358</c:v>
                </c:pt>
                <c:pt idx="2">
                  <c:v>59315</c:v>
                </c:pt>
                <c:pt idx="3">
                  <c:v>277622</c:v>
                </c:pt>
                <c:pt idx="4">
                  <c:v>57692</c:v>
                </c:pt>
              </c:numCache>
            </c:numRef>
          </c:val>
          <c:smooth val="0"/>
        </c:ser>
        <c:dLbls>
          <c:showLegendKey val="0"/>
          <c:showVal val="0"/>
          <c:showCatName val="0"/>
          <c:showSerName val="0"/>
          <c:showPercent val="0"/>
          <c:showBubbleSize val="0"/>
        </c:dLbls>
        <c:marker val="1"/>
        <c:smooth val="0"/>
        <c:axId val="91140096"/>
        <c:axId val="91142016"/>
      </c:lineChart>
      <c:catAx>
        <c:axId val="91140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42016"/>
        <c:crosses val="autoZero"/>
        <c:auto val="1"/>
        <c:lblAlgn val="ctr"/>
        <c:lblOffset val="100"/>
        <c:tickLblSkip val="1"/>
        <c:tickMarkSkip val="1"/>
        <c:noMultiLvlLbl val="0"/>
      </c:catAx>
      <c:valAx>
        <c:axId val="911420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4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5.12</c:v>
                </c:pt>
                <c:pt idx="1">
                  <c:v>6.69</c:v>
                </c:pt>
                <c:pt idx="2">
                  <c:v>7.65</c:v>
                </c:pt>
                <c:pt idx="3">
                  <c:v>6.47</c:v>
                </c:pt>
                <c:pt idx="4">
                  <c:v>6.59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20.16</c:v>
                </c:pt>
                <c:pt idx="1">
                  <c:v>19.010000000000002</c:v>
                </c:pt>
                <c:pt idx="2">
                  <c:v>16.34</c:v>
                </c:pt>
                <c:pt idx="3">
                  <c:v>19.600000000000001</c:v>
                </c:pt>
                <c:pt idx="4">
                  <c:v>30.8</c:v>
                </c:pt>
              </c:numCache>
            </c:numRef>
          </c:val>
        </c:ser>
        <c:dLbls>
          <c:showLegendKey val="0"/>
          <c:showVal val="0"/>
          <c:showCatName val="0"/>
          <c:showSerName val="0"/>
          <c:showPercent val="0"/>
          <c:showBubbleSize val="0"/>
        </c:dLbls>
        <c:gapWidth val="250"/>
        <c:overlap val="100"/>
        <c:axId val="81336960"/>
        <c:axId val="8134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5.59</c:v>
                </c:pt>
                <c:pt idx="1">
                  <c:v>0.6</c:v>
                </c:pt>
                <c:pt idx="2">
                  <c:v>-1.68</c:v>
                </c:pt>
                <c:pt idx="3">
                  <c:v>2.29</c:v>
                </c:pt>
                <c:pt idx="4">
                  <c:v>10.78</c:v>
                </c:pt>
              </c:numCache>
            </c:numRef>
          </c:val>
          <c:smooth val="0"/>
        </c:ser>
        <c:dLbls>
          <c:showLegendKey val="0"/>
          <c:showVal val="0"/>
          <c:showCatName val="0"/>
          <c:showSerName val="0"/>
          <c:showPercent val="0"/>
          <c:showBubbleSize val="0"/>
        </c:dLbls>
        <c:marker val="1"/>
        <c:smooth val="0"/>
        <c:axId val="81336960"/>
        <c:axId val="81343232"/>
      </c:lineChart>
      <c:catAx>
        <c:axId val="813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343232"/>
        <c:crosses val="autoZero"/>
        <c:auto val="1"/>
        <c:lblAlgn val="ctr"/>
        <c:lblOffset val="100"/>
        <c:tickLblSkip val="1"/>
        <c:tickMarkSkip val="1"/>
        <c:noMultiLvlLbl val="0"/>
      </c:catAx>
      <c:valAx>
        <c:axId val="813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33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0.09</c:v>
                </c:pt>
                <c:pt idx="4">
                  <c:v>#N/A</c:v>
                </c:pt>
                <c:pt idx="5">
                  <c:v>0.11</c:v>
                </c:pt>
                <c:pt idx="6">
                  <c:v>#N/A</c:v>
                </c:pt>
                <c:pt idx="7">
                  <c:v>0.02</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0.51</c:v>
                </c:pt>
                <c:pt idx="2">
                  <c:v>#N/A</c:v>
                </c:pt>
                <c:pt idx="3">
                  <c:v>0.38</c:v>
                </c:pt>
                <c:pt idx="4">
                  <c:v>#N/A</c:v>
                </c:pt>
                <c:pt idx="5">
                  <c:v>0.27</c:v>
                </c:pt>
                <c:pt idx="6">
                  <c:v>#N/A</c:v>
                </c:pt>
                <c:pt idx="7">
                  <c:v>0.41</c:v>
                </c:pt>
                <c:pt idx="8">
                  <c:v>#N/A</c:v>
                </c:pt>
                <c:pt idx="9">
                  <c:v>0.15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0.65</c:v>
                </c:pt>
                <c:pt idx="2">
                  <c:v>#N/A</c:v>
                </c:pt>
                <c:pt idx="3">
                  <c:v>0.37</c:v>
                </c:pt>
                <c:pt idx="4">
                  <c:v>#N/A</c:v>
                </c:pt>
                <c:pt idx="5">
                  <c:v>0.52</c:v>
                </c:pt>
                <c:pt idx="6">
                  <c:v>#N/A</c:v>
                </c:pt>
                <c:pt idx="7">
                  <c:v>0.6</c:v>
                </c:pt>
                <c:pt idx="8">
                  <c:v>#N/A</c:v>
                </c:pt>
                <c:pt idx="9">
                  <c:v>0.49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2.16</c:v>
                </c:pt>
                <c:pt idx="2">
                  <c:v>#N/A</c:v>
                </c:pt>
                <c:pt idx="3">
                  <c:v>2.17</c:v>
                </c:pt>
                <c:pt idx="4">
                  <c:v>#N/A</c:v>
                </c:pt>
                <c:pt idx="5">
                  <c:v>1.55</c:v>
                </c:pt>
                <c:pt idx="6">
                  <c:v>#N/A</c:v>
                </c:pt>
                <c:pt idx="7">
                  <c:v>2.4300000000000002</c:v>
                </c:pt>
                <c:pt idx="8">
                  <c:v>#N/A</c:v>
                </c:pt>
                <c:pt idx="9">
                  <c:v>1.93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5.1100000000000003</c:v>
                </c:pt>
                <c:pt idx="2">
                  <c:v>#N/A</c:v>
                </c:pt>
                <c:pt idx="3">
                  <c:v>6.68</c:v>
                </c:pt>
                <c:pt idx="4">
                  <c:v>#N/A</c:v>
                </c:pt>
                <c:pt idx="5">
                  <c:v>7.65</c:v>
                </c:pt>
                <c:pt idx="6">
                  <c:v>#N/A</c:v>
                </c:pt>
                <c:pt idx="7">
                  <c:v>6.47</c:v>
                </c:pt>
                <c:pt idx="8">
                  <c:v>#N/A</c:v>
                </c:pt>
                <c:pt idx="9">
                  <c:v>6.58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12.74</c:v>
                </c:pt>
                <c:pt idx="2">
                  <c:v>#N/A</c:v>
                </c:pt>
                <c:pt idx="3">
                  <c:v>12.11</c:v>
                </c:pt>
                <c:pt idx="4">
                  <c:v>#N/A</c:v>
                </c:pt>
                <c:pt idx="5">
                  <c:v>12.87</c:v>
                </c:pt>
                <c:pt idx="6">
                  <c:v>#N/A</c:v>
                </c:pt>
                <c:pt idx="7">
                  <c:v>10.039999999999999</c:v>
                </c:pt>
                <c:pt idx="8">
                  <c:v>#N/A</c:v>
                </c:pt>
                <c:pt idx="9">
                  <c:v>9.93</c:v>
                </c:pt>
              </c:numCache>
            </c:numRef>
          </c:val>
        </c:ser>
        <c:dLbls>
          <c:showLegendKey val="0"/>
          <c:showVal val="0"/>
          <c:showCatName val="0"/>
          <c:showSerName val="0"/>
          <c:showPercent val="0"/>
          <c:showBubbleSize val="0"/>
        </c:dLbls>
        <c:gapWidth val="150"/>
        <c:overlap val="100"/>
        <c:axId val="91587328"/>
        <c:axId val="91588864"/>
      </c:barChart>
      <c:catAx>
        <c:axId val="9158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88864"/>
        <c:crosses val="autoZero"/>
        <c:auto val="1"/>
        <c:lblAlgn val="ctr"/>
        <c:lblOffset val="100"/>
        <c:tickLblSkip val="1"/>
        <c:tickMarkSkip val="1"/>
        <c:noMultiLvlLbl val="0"/>
      </c:catAx>
      <c:valAx>
        <c:axId val="9158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8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1056</c:v>
                </c:pt>
                <c:pt idx="5">
                  <c:v>1009</c:v>
                </c:pt>
                <c:pt idx="8">
                  <c:v>999</c:v>
                </c:pt>
                <c:pt idx="11">
                  <c:v>1025</c:v>
                </c:pt>
                <c:pt idx="14">
                  <c:v>1043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14</c:v>
                </c:pt>
                <c:pt idx="6">
                  <c:v>14</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389</c:v>
                </c:pt>
                <c:pt idx="3">
                  <c:v>345</c:v>
                </c:pt>
                <c:pt idx="6">
                  <c:v>326</c:v>
                </c:pt>
                <c:pt idx="9">
                  <c:v>265</c:v>
                </c:pt>
                <c:pt idx="12">
                  <c:v>224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487</c:v>
                </c:pt>
                <c:pt idx="3">
                  <c:v>441</c:v>
                </c:pt>
                <c:pt idx="6">
                  <c:v>453</c:v>
                </c:pt>
                <c:pt idx="9">
                  <c:v>476</c:v>
                </c:pt>
                <c:pt idx="12">
                  <c:v>470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1013</c:v>
                </c:pt>
                <c:pt idx="3">
                  <c:v>1021</c:v>
                </c:pt>
                <c:pt idx="6">
                  <c:v>1017</c:v>
                </c:pt>
                <c:pt idx="9">
                  <c:v>853</c:v>
                </c:pt>
                <c:pt idx="12">
                  <c:v>888</c:v>
                </c:pt>
              </c:numCache>
            </c:numRef>
          </c:val>
        </c:ser>
        <c:dLbls>
          <c:showLegendKey val="0"/>
          <c:showVal val="0"/>
          <c:showCatName val="0"/>
          <c:showSerName val="0"/>
          <c:showPercent val="0"/>
          <c:showBubbleSize val="0"/>
        </c:dLbls>
        <c:gapWidth val="100"/>
        <c:overlap val="100"/>
        <c:axId val="92794240"/>
        <c:axId val="9304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833</c:v>
                </c:pt>
                <c:pt idx="2">
                  <c:v>#N/A</c:v>
                </c:pt>
                <c:pt idx="3">
                  <c:v>#N/A</c:v>
                </c:pt>
                <c:pt idx="4">
                  <c:v>812</c:v>
                </c:pt>
                <c:pt idx="5">
                  <c:v>#N/A</c:v>
                </c:pt>
                <c:pt idx="6">
                  <c:v>#N/A</c:v>
                </c:pt>
                <c:pt idx="7">
                  <c:v>811</c:v>
                </c:pt>
                <c:pt idx="8">
                  <c:v>#N/A</c:v>
                </c:pt>
                <c:pt idx="9">
                  <c:v>#N/A</c:v>
                </c:pt>
                <c:pt idx="10">
                  <c:v>583</c:v>
                </c:pt>
                <c:pt idx="11">
                  <c:v>#N/A</c:v>
                </c:pt>
                <c:pt idx="12">
                  <c:v>#N/A</c:v>
                </c:pt>
                <c:pt idx="13">
                  <c:v>553</c:v>
                </c:pt>
                <c:pt idx="14">
                  <c:v>#N/A</c:v>
                </c:pt>
              </c:numCache>
            </c:numRef>
          </c:val>
          <c:smooth val="0"/>
        </c:ser>
        <c:dLbls>
          <c:showLegendKey val="0"/>
          <c:showVal val="0"/>
          <c:showCatName val="0"/>
          <c:showSerName val="0"/>
          <c:showPercent val="0"/>
          <c:showBubbleSize val="0"/>
        </c:dLbls>
        <c:marker val="1"/>
        <c:smooth val="0"/>
        <c:axId val="92794240"/>
        <c:axId val="93042176"/>
      </c:lineChart>
      <c:catAx>
        <c:axId val="927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042176"/>
        <c:crosses val="autoZero"/>
        <c:auto val="1"/>
        <c:lblAlgn val="ctr"/>
        <c:lblOffset val="100"/>
        <c:tickLblSkip val="1"/>
        <c:tickMarkSkip val="1"/>
        <c:noMultiLvlLbl val="0"/>
      </c:catAx>
      <c:valAx>
        <c:axId val="9304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9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10031</c:v>
                </c:pt>
                <c:pt idx="5">
                  <c:v>9829</c:v>
                </c:pt>
                <c:pt idx="8">
                  <c:v>11650</c:v>
                </c:pt>
                <c:pt idx="11">
                  <c:v>11558</c:v>
                </c:pt>
                <c:pt idx="14">
                  <c:v>11417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2814</c:v>
                </c:pt>
                <c:pt idx="5">
                  <c:v>2655</c:v>
                </c:pt>
                <c:pt idx="8">
                  <c:v>2387</c:v>
                </c:pt>
                <c:pt idx="11">
                  <c:v>2082</c:v>
                </c:pt>
                <c:pt idx="14">
                  <c:v>2100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2067</c:v>
                </c:pt>
                <c:pt idx="5">
                  <c:v>1961</c:v>
                </c:pt>
                <c:pt idx="8">
                  <c:v>1815</c:v>
                </c:pt>
                <c:pt idx="11">
                  <c:v>1905</c:v>
                </c:pt>
                <c:pt idx="14">
                  <c:v>2703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1227</c:v>
                </c:pt>
                <c:pt idx="3">
                  <c:v>1281</c:v>
                </c:pt>
                <c:pt idx="6">
                  <c:v>1306</c:v>
                </c:pt>
                <c:pt idx="9">
                  <c:v>1272</c:v>
                </c:pt>
                <c:pt idx="12">
                  <c:v>1231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3016</c:v>
                </c:pt>
                <c:pt idx="3">
                  <c:v>2747</c:v>
                </c:pt>
                <c:pt idx="6">
                  <c:v>2517</c:v>
                </c:pt>
                <c:pt idx="9">
                  <c:v>2358</c:v>
                </c:pt>
                <c:pt idx="12">
                  <c:v>2296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6874</c:v>
                </c:pt>
                <c:pt idx="3">
                  <c:v>6498</c:v>
                </c:pt>
                <c:pt idx="6">
                  <c:v>6110</c:v>
                </c:pt>
                <c:pt idx="9">
                  <c:v>5667</c:v>
                </c:pt>
                <c:pt idx="12">
                  <c:v>5468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c:v>
                </c:pt>
                <c:pt idx="3">
                  <c:v>181</c:v>
                </c:pt>
                <c:pt idx="6">
                  <c:v>167</c:v>
                </c:pt>
                <c:pt idx="9">
                  <c:v>153</c:v>
                </c:pt>
                <c:pt idx="12">
                  <c:v>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8762</c:v>
                </c:pt>
                <c:pt idx="3">
                  <c:v>8446</c:v>
                </c:pt>
                <c:pt idx="6">
                  <c:v>8636</c:v>
                </c:pt>
                <c:pt idx="9">
                  <c:v>11732</c:v>
                </c:pt>
                <c:pt idx="12">
                  <c:v>11613</c:v>
                </c:pt>
              </c:numCache>
            </c:numRef>
          </c:val>
        </c:ser>
        <c:dLbls>
          <c:showLegendKey val="0"/>
          <c:showVal val="0"/>
          <c:showCatName val="0"/>
          <c:showSerName val="0"/>
          <c:showPercent val="0"/>
          <c:showBubbleSize val="0"/>
        </c:dLbls>
        <c:gapWidth val="100"/>
        <c:overlap val="100"/>
        <c:axId val="92832128"/>
        <c:axId val="9283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4982</c:v>
                </c:pt>
                <c:pt idx="2">
                  <c:v>#N/A</c:v>
                </c:pt>
                <c:pt idx="3">
                  <c:v>#N/A</c:v>
                </c:pt>
                <c:pt idx="4">
                  <c:v>4708</c:v>
                </c:pt>
                <c:pt idx="5">
                  <c:v>#N/A</c:v>
                </c:pt>
                <c:pt idx="6">
                  <c:v>#N/A</c:v>
                </c:pt>
                <c:pt idx="7">
                  <c:v>2885</c:v>
                </c:pt>
                <c:pt idx="8">
                  <c:v>#N/A</c:v>
                </c:pt>
                <c:pt idx="9">
                  <c:v>#N/A</c:v>
                </c:pt>
                <c:pt idx="10">
                  <c:v>5638</c:v>
                </c:pt>
                <c:pt idx="11">
                  <c:v>#N/A</c:v>
                </c:pt>
                <c:pt idx="12">
                  <c:v>#N/A</c:v>
                </c:pt>
                <c:pt idx="13">
                  <c:v>4528</c:v>
                </c:pt>
                <c:pt idx="14">
                  <c:v>#N/A</c:v>
                </c:pt>
              </c:numCache>
            </c:numRef>
          </c:val>
          <c:smooth val="0"/>
        </c:ser>
        <c:dLbls>
          <c:showLegendKey val="0"/>
          <c:showVal val="0"/>
          <c:showCatName val="0"/>
          <c:showSerName val="0"/>
          <c:showPercent val="0"/>
          <c:showBubbleSize val="0"/>
        </c:dLbls>
        <c:marker val="1"/>
        <c:smooth val="0"/>
        <c:axId val="92832128"/>
        <c:axId val="92834048"/>
      </c:lineChart>
      <c:catAx>
        <c:axId val="928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834048"/>
        <c:crosses val="autoZero"/>
        <c:auto val="1"/>
        <c:lblAlgn val="ctr"/>
        <c:lblOffset val="100"/>
        <c:tickLblSkip val="1"/>
        <c:tickMarkSkip val="1"/>
        <c:noMultiLvlLbl val="0"/>
      </c:catAx>
      <c:valAx>
        <c:axId val="9283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3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29,833
28,937
20.73
10,951,259
10,466,503
410,994
6,236,538
11,612,830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指数算定時の分子に当たる基準財政収入額については、納税義務者の増加により個人町民税が増加した一方、企業の業績不振による法人町民税が減額となった。また、固定資産税については時点修正による土地評価額の減及び企業の設備投資の鈍化により減額となったため、基準財政収入額の減額につながった。</a:t>
          </a:r>
          <a:endParaRPr kumimoji="1" lang="en-US" altLang="ja-JP" sz="1000">
            <a:latin typeface="ＭＳ Ｐゴシック"/>
          </a:endParaRPr>
        </a:p>
        <a:p>
          <a:r>
            <a:rPr kumimoji="1" lang="ja-JP" altLang="en-US" sz="1000">
              <a:latin typeface="ＭＳ Ｐゴシック"/>
            </a:rPr>
            <a:t>　一方、指数算定時の分母に当たる基準財政需要額についても、地方債の償還終了及び臨時財政対策債発行可能額の増加により基準財政需要額も減額となったことから、単年度財政力指数及び</a:t>
          </a:r>
          <a:r>
            <a:rPr kumimoji="1" lang="en-US" altLang="ja-JP" sz="1000">
              <a:latin typeface="ＭＳ Ｐゴシック"/>
            </a:rPr>
            <a:t>3</a:t>
          </a:r>
          <a:r>
            <a:rPr kumimoji="1" lang="ja-JP" altLang="en-US" sz="1000">
              <a:latin typeface="ＭＳ Ｐゴシック"/>
            </a:rPr>
            <a:t>か年平均の財政力指数ともに</a:t>
          </a:r>
          <a:r>
            <a:rPr kumimoji="1" lang="en-US" altLang="ja-JP" sz="1000">
              <a:latin typeface="ＭＳ Ｐゴシック"/>
            </a:rPr>
            <a:t>0.96</a:t>
          </a:r>
          <a:r>
            <a:rPr kumimoji="1" lang="ja-JP" altLang="en-US" sz="1000">
              <a:latin typeface="ＭＳ Ｐゴシック"/>
            </a:rPr>
            <a:t>となり、どちらも前年度と同値になった。</a:t>
          </a:r>
          <a:endParaRPr kumimoji="1" lang="en-US" altLang="ja-JP" sz="1000">
            <a:latin typeface="ＭＳ Ｐゴシック"/>
          </a:endParaRPr>
        </a:p>
        <a:p>
          <a:r>
            <a:rPr kumimoji="1" lang="ja-JP" altLang="en-US" sz="1000">
              <a:latin typeface="ＭＳ Ｐゴシック"/>
            </a:rPr>
            <a:t>　今後は、安定的な歳入確保を図るため、町税収入増加に向けての取組を積極的に実施していくとともに、地方債の借り入れについては、交付税措置の高い地方債を優先する。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21772</xdr:rowOff>
    </xdr:to>
    <xdr:cxnSp macro="">
      <xdr:nvCxnSpPr>
        <xdr:cNvPr id="69" name="直線コネクタ 68"/>
        <xdr:cNvCxnSpPr/>
      </xdr:nvCxnSpPr>
      <xdr:spPr>
        <a:xfrm>
          <a:off x="4114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21772</xdr:rowOff>
    </xdr:to>
    <xdr:cxnSp macro="">
      <xdr:nvCxnSpPr>
        <xdr:cNvPr id="72" name="直線コネクタ 71"/>
        <xdr:cNvCxnSpPr/>
      </xdr:nvCxnSpPr>
      <xdr:spPr>
        <a:xfrm>
          <a:off x="3225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141514</xdr:rowOff>
    </xdr:from>
    <xdr:to>
      <xdr:col>4</xdr:col>
      <xdr:colOff>482600</xdr:colOff>
      <xdr:row>38</xdr:row>
      <xdr:rowOff>21772</xdr:rowOff>
    </xdr:to>
    <xdr:cxnSp macro="">
      <xdr:nvCxnSpPr>
        <xdr:cNvPr id="75" name="直線コネクタ 74"/>
        <xdr:cNvCxnSpPr/>
      </xdr:nvCxnSpPr>
      <xdr:spPr>
        <a:xfrm>
          <a:off x="2336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141514</xdr:rowOff>
    </xdr:to>
    <xdr:cxnSp macro="">
      <xdr:nvCxnSpPr>
        <xdr:cNvPr id="78" name="直線コネクタ 77"/>
        <xdr:cNvCxnSpPr/>
      </xdr:nvCxnSpPr>
      <xdr:spPr>
        <a:xfrm>
          <a:off x="1447800" y="63645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0" name="テキスト ボックス 79"/>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8" name="円/楕円 87"/>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158949</xdr:rowOff>
    </xdr:from>
    <xdr:ext cx="762000" cy="259045"/>
    <xdr:sp macro="" textlink="">
      <xdr:nvSpPr>
        <xdr:cNvPr id="89" name="財政力該当値テキスト"/>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0" name="円/楕円 89"/>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1" name="テキスト ボックス 90"/>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2" name="円/楕円 91"/>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3" name="テキスト ボックス 92"/>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90714</xdr:rowOff>
    </xdr:from>
    <xdr:to>
      <xdr:col>3</xdr:col>
      <xdr:colOff>330200</xdr:colOff>
      <xdr:row>38</xdr:row>
      <xdr:rowOff>20864</xdr:rowOff>
    </xdr:to>
    <xdr:sp macro="" textlink="">
      <xdr:nvSpPr>
        <xdr:cNvPr id="94" name="円/楕円 93"/>
        <xdr:cNvSpPr/>
      </xdr:nvSpPr>
      <xdr:spPr>
        <a:xfrm>
          <a:off x="2286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31041</xdr:rowOff>
    </xdr:from>
    <xdr:ext cx="762000" cy="259045"/>
    <xdr:sp macro="" textlink="">
      <xdr:nvSpPr>
        <xdr:cNvPr id="95" name="テキスト ボックス 94"/>
        <xdr:cNvSpPr txBox="1"/>
      </xdr:nvSpPr>
      <xdr:spPr>
        <a:xfrm>
          <a:off x="1955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6" name="円/楕円 95"/>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7" name="テキスト ボックス 96"/>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町税の減収等により、比較算定の分母である経常一般財源が約</a:t>
          </a:r>
          <a:r>
            <a:rPr kumimoji="1" lang="en-US" altLang="ja-JP" sz="1100">
              <a:latin typeface="ＭＳ Ｐゴシック"/>
            </a:rPr>
            <a:t>7,100</a:t>
          </a:r>
          <a:r>
            <a:rPr kumimoji="1" lang="ja-JP" altLang="en-US" sz="1100">
              <a:latin typeface="ＭＳ Ｐゴシック"/>
            </a:rPr>
            <a:t>万円減額となった一方、職員増員による人件費の増額及び自立支援給付費等の扶助費の増額等により、比較算定の分子である経常経費充当一般財源が約</a:t>
          </a:r>
          <a:r>
            <a:rPr kumimoji="1" lang="en-US" altLang="ja-JP" sz="1100">
              <a:latin typeface="ＭＳ Ｐゴシック"/>
            </a:rPr>
            <a:t>2,200</a:t>
          </a:r>
          <a:r>
            <a:rPr kumimoji="1" lang="ja-JP" altLang="en-US" sz="1100">
              <a:latin typeface="ＭＳ Ｐゴシック"/>
            </a:rPr>
            <a:t>万円増額となった。</a:t>
          </a:r>
          <a:endParaRPr kumimoji="1" lang="en-US" altLang="ja-JP" sz="1100">
            <a:latin typeface="ＭＳ Ｐゴシック"/>
          </a:endParaRPr>
        </a:p>
        <a:p>
          <a:r>
            <a:rPr kumimoji="1" lang="ja-JP" altLang="en-US" sz="1100">
              <a:latin typeface="ＭＳ Ｐゴシック"/>
            </a:rPr>
            <a:t>　したがって、昨年度と比較して</a:t>
          </a:r>
          <a:r>
            <a:rPr kumimoji="1" lang="en-US" altLang="ja-JP" sz="1100">
              <a:latin typeface="ＭＳ Ｐゴシック"/>
            </a:rPr>
            <a:t>1.3</a:t>
          </a:r>
          <a:r>
            <a:rPr kumimoji="1" lang="ja-JP" altLang="en-US" sz="1100">
              <a:latin typeface="ＭＳ Ｐゴシック"/>
            </a:rPr>
            <a:t>ポイントの増加となった。</a:t>
          </a:r>
          <a:endParaRPr kumimoji="1" lang="en-US" altLang="ja-JP" sz="1100">
            <a:latin typeface="ＭＳ Ｐゴシック"/>
          </a:endParaRPr>
        </a:p>
        <a:p>
          <a:r>
            <a:rPr kumimoji="1" lang="ja-JP" altLang="en-US" sz="1100">
              <a:latin typeface="ＭＳ Ｐゴシック"/>
            </a:rPr>
            <a:t>　今後も町税等の一般財源収入が大きく伸びることが見込まれない中、社会保障関係経費や津波防災まちづくりに係る地方債借入による公債費等の経常経費の増加が見込まれるため、より一層の経費削減に努めるとともに、新たな収入の確保及び収納対策による税収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32258</xdr:rowOff>
    </xdr:to>
    <xdr:cxnSp macro="">
      <xdr:nvCxnSpPr>
        <xdr:cNvPr id="130" name="直線コネクタ 129"/>
        <xdr:cNvCxnSpPr/>
      </xdr:nvCxnSpPr>
      <xdr:spPr>
        <a:xfrm>
          <a:off x="4114800" y="107708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90170</xdr:rowOff>
    </xdr:to>
    <xdr:cxnSp macro="">
      <xdr:nvCxnSpPr>
        <xdr:cNvPr id="133" name="直線コネクタ 132"/>
        <xdr:cNvCxnSpPr/>
      </xdr:nvCxnSpPr>
      <xdr:spPr>
        <a:xfrm flipV="1">
          <a:off x="3225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90170</xdr:rowOff>
    </xdr:to>
    <xdr:cxnSp macro="">
      <xdr:nvCxnSpPr>
        <xdr:cNvPr id="136" name="直線コネクタ 135"/>
        <xdr:cNvCxnSpPr/>
      </xdr:nvCxnSpPr>
      <xdr:spPr>
        <a:xfrm>
          <a:off x="2336800" y="1085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63</xdr:row>
      <xdr:rowOff>51562</xdr:rowOff>
    </xdr:to>
    <xdr:cxnSp macro="">
      <xdr:nvCxnSpPr>
        <xdr:cNvPr id="139" name="直線コネクタ 138"/>
        <xdr:cNvCxnSpPr/>
      </xdr:nvCxnSpPr>
      <xdr:spPr>
        <a:xfrm>
          <a:off x="1447800" y="107274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3" name="テキスト ボックス 142"/>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9" name="円/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1" name="円/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2" name="テキスト ボックス 151"/>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3" name="円/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4" name="テキスト ボックス 153"/>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5" name="円/楕円 154"/>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6" name="テキスト ボックス 155"/>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7" name="円/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8" name="テキスト ボックス 157"/>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ついては、職員の増員、時間外手当の増額及び人事院勧告による増額等により増額となった。また、物件費についても、社会保障・税番号制度に係るシステム改修委託や各種計画策定委託料等により増額となった。</a:t>
          </a:r>
          <a:endParaRPr kumimoji="1" lang="en-US" altLang="ja-JP" sz="1200">
            <a:latin typeface="ＭＳ Ｐゴシック"/>
          </a:endParaRPr>
        </a:p>
        <a:p>
          <a:r>
            <a:rPr kumimoji="1" lang="ja-JP" altLang="en-US" sz="1200">
              <a:latin typeface="ＭＳ Ｐゴシック"/>
            </a:rPr>
            <a:t>　そのため、人口</a:t>
          </a:r>
          <a:r>
            <a:rPr kumimoji="1" lang="en-US" altLang="ja-JP" sz="1200">
              <a:latin typeface="ＭＳ Ｐゴシック"/>
            </a:rPr>
            <a:t>1</a:t>
          </a:r>
          <a:r>
            <a:rPr kumimoji="1" lang="ja-JP" altLang="en-US" sz="1200">
              <a:latin typeface="ＭＳ Ｐゴシック"/>
            </a:rPr>
            <a:t>人当たりの人件費・物件費等決算額は昨年度と比べ増額となったが、類似団体内平均、全国平均及び静岡県平均より下回っている。</a:t>
          </a:r>
          <a:endParaRPr kumimoji="1" lang="en-US" altLang="ja-JP" sz="1200">
            <a:latin typeface="ＭＳ Ｐゴシック"/>
          </a:endParaRPr>
        </a:p>
        <a:p>
          <a:r>
            <a:rPr kumimoji="1" lang="ja-JP" altLang="en-US" sz="1200">
              <a:latin typeface="ＭＳ Ｐゴシック"/>
            </a:rPr>
            <a:t>　類似団体内平均、全国平均及び静岡県平均を下回っている要因として、ごみ処理業務、し尿処理業務、消防業務、学校給食業務等を一部事務組合で運営しており、これらの経費は補助費等に区分されているため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155125</xdr:rowOff>
    </xdr:from>
    <xdr:to>
      <xdr:col>7</xdr:col>
      <xdr:colOff>152400</xdr:colOff>
      <xdr:row>82</xdr:row>
      <xdr:rowOff>20020</xdr:rowOff>
    </xdr:to>
    <xdr:cxnSp macro="">
      <xdr:nvCxnSpPr>
        <xdr:cNvPr id="195" name="直線コネクタ 194"/>
        <xdr:cNvCxnSpPr/>
      </xdr:nvCxnSpPr>
      <xdr:spPr>
        <a:xfrm>
          <a:off x="4114800" y="14042575"/>
          <a:ext cx="838200" cy="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84322</xdr:rowOff>
    </xdr:from>
    <xdr:to>
      <xdr:col>6</xdr:col>
      <xdr:colOff>0</xdr:colOff>
      <xdr:row>81</xdr:row>
      <xdr:rowOff>155125</xdr:rowOff>
    </xdr:to>
    <xdr:cxnSp macro="">
      <xdr:nvCxnSpPr>
        <xdr:cNvPr id="198" name="直線コネクタ 197"/>
        <xdr:cNvCxnSpPr/>
      </xdr:nvCxnSpPr>
      <xdr:spPr>
        <a:xfrm>
          <a:off x="3225800" y="13971772"/>
          <a:ext cx="889000" cy="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84322</xdr:rowOff>
    </xdr:from>
    <xdr:to>
      <xdr:col>4</xdr:col>
      <xdr:colOff>482600</xdr:colOff>
      <xdr:row>81</xdr:row>
      <xdr:rowOff>163066</xdr:rowOff>
    </xdr:to>
    <xdr:cxnSp macro="">
      <xdr:nvCxnSpPr>
        <xdr:cNvPr id="201" name="直線コネクタ 200"/>
        <xdr:cNvCxnSpPr/>
      </xdr:nvCxnSpPr>
      <xdr:spPr>
        <a:xfrm flipV="1">
          <a:off x="2336800" y="13971772"/>
          <a:ext cx="889000" cy="7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81931</xdr:rowOff>
    </xdr:from>
    <xdr:to>
      <xdr:col>3</xdr:col>
      <xdr:colOff>279400</xdr:colOff>
      <xdr:row>81</xdr:row>
      <xdr:rowOff>163066</xdr:rowOff>
    </xdr:to>
    <xdr:cxnSp macro="">
      <xdr:nvCxnSpPr>
        <xdr:cNvPr id="204" name="直線コネクタ 203"/>
        <xdr:cNvCxnSpPr/>
      </xdr:nvCxnSpPr>
      <xdr:spPr>
        <a:xfrm>
          <a:off x="1447800" y="13969381"/>
          <a:ext cx="889000" cy="8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140670</xdr:rowOff>
    </xdr:from>
    <xdr:to>
      <xdr:col>7</xdr:col>
      <xdr:colOff>203200</xdr:colOff>
      <xdr:row>82</xdr:row>
      <xdr:rowOff>70820</xdr:rowOff>
    </xdr:to>
    <xdr:sp macro="" textlink="">
      <xdr:nvSpPr>
        <xdr:cNvPr id="214" name="円/楕円 213"/>
        <xdr:cNvSpPr/>
      </xdr:nvSpPr>
      <xdr:spPr>
        <a:xfrm>
          <a:off x="4902200" y="140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157197</xdr:rowOff>
    </xdr:from>
    <xdr:ext cx="762000" cy="259045"/>
    <xdr:sp macro="" textlink="">
      <xdr:nvSpPr>
        <xdr:cNvPr id="215" name="人件費・物件費等の状況該当値テキスト"/>
        <xdr:cNvSpPr txBox="1"/>
      </xdr:nvSpPr>
      <xdr:spPr>
        <a:xfrm>
          <a:off x="5041900" y="1387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104325</xdr:rowOff>
    </xdr:from>
    <xdr:to>
      <xdr:col>6</xdr:col>
      <xdr:colOff>50800</xdr:colOff>
      <xdr:row>82</xdr:row>
      <xdr:rowOff>34475</xdr:rowOff>
    </xdr:to>
    <xdr:sp macro="" textlink="">
      <xdr:nvSpPr>
        <xdr:cNvPr id="216" name="円/楕円 215"/>
        <xdr:cNvSpPr/>
      </xdr:nvSpPr>
      <xdr:spPr>
        <a:xfrm>
          <a:off x="4064000" y="139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44652</xdr:rowOff>
    </xdr:from>
    <xdr:ext cx="736600" cy="259045"/>
    <xdr:sp macro="" textlink="">
      <xdr:nvSpPr>
        <xdr:cNvPr id="217" name="テキスト ボックス 216"/>
        <xdr:cNvSpPr txBox="1"/>
      </xdr:nvSpPr>
      <xdr:spPr>
        <a:xfrm>
          <a:off x="3733800" y="1376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33522</xdr:rowOff>
    </xdr:from>
    <xdr:to>
      <xdr:col>4</xdr:col>
      <xdr:colOff>533400</xdr:colOff>
      <xdr:row>81</xdr:row>
      <xdr:rowOff>135122</xdr:rowOff>
    </xdr:to>
    <xdr:sp macro="" textlink="">
      <xdr:nvSpPr>
        <xdr:cNvPr id="218" name="円/楕円 217"/>
        <xdr:cNvSpPr/>
      </xdr:nvSpPr>
      <xdr:spPr>
        <a:xfrm>
          <a:off x="3175000" y="139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145299</xdr:rowOff>
    </xdr:from>
    <xdr:ext cx="762000" cy="259045"/>
    <xdr:sp macro="" textlink="">
      <xdr:nvSpPr>
        <xdr:cNvPr id="219" name="テキスト ボックス 218"/>
        <xdr:cNvSpPr txBox="1"/>
      </xdr:nvSpPr>
      <xdr:spPr>
        <a:xfrm>
          <a:off x="2844800" y="136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112266</xdr:rowOff>
    </xdr:from>
    <xdr:to>
      <xdr:col>3</xdr:col>
      <xdr:colOff>330200</xdr:colOff>
      <xdr:row>82</xdr:row>
      <xdr:rowOff>42416</xdr:rowOff>
    </xdr:to>
    <xdr:sp macro="" textlink="">
      <xdr:nvSpPr>
        <xdr:cNvPr id="220" name="円/楕円 219"/>
        <xdr:cNvSpPr/>
      </xdr:nvSpPr>
      <xdr:spPr>
        <a:xfrm>
          <a:off x="2286000" y="139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52593</xdr:rowOff>
    </xdr:from>
    <xdr:ext cx="762000" cy="259045"/>
    <xdr:sp macro="" textlink="">
      <xdr:nvSpPr>
        <xdr:cNvPr id="221" name="テキスト ボックス 220"/>
        <xdr:cNvSpPr txBox="1"/>
      </xdr:nvSpPr>
      <xdr:spPr>
        <a:xfrm>
          <a:off x="1955800" y="137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31131</xdr:rowOff>
    </xdr:from>
    <xdr:to>
      <xdr:col>2</xdr:col>
      <xdr:colOff>127000</xdr:colOff>
      <xdr:row>81</xdr:row>
      <xdr:rowOff>132731</xdr:rowOff>
    </xdr:to>
    <xdr:sp macro="" textlink="">
      <xdr:nvSpPr>
        <xdr:cNvPr id="222" name="円/楕円 221"/>
        <xdr:cNvSpPr/>
      </xdr:nvSpPr>
      <xdr:spPr>
        <a:xfrm>
          <a:off x="1397000" y="13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142908</xdr:rowOff>
    </xdr:from>
    <xdr:ext cx="762000" cy="259045"/>
    <xdr:sp macro="" textlink="">
      <xdr:nvSpPr>
        <xdr:cNvPr id="223" name="テキスト ボックス 222"/>
        <xdr:cNvSpPr txBox="1"/>
      </xdr:nvSpPr>
      <xdr:spPr>
        <a:xfrm>
          <a:off x="1066800" y="1368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ラスパイレス指数の算定に大きく影響を与えることとなる経験年数の長い高卒職員の管理職が多くなっているため、全体のラスパイレス指数が引き上げられている。また、平成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級制を導入したことも指数上昇の一因となっている。しかしながら、学歴別のラスパイレス指数では、高卒職員の</a:t>
          </a:r>
          <a:r>
            <a:rPr kumimoji="1" lang="en-US" altLang="ja-JP" sz="1200">
              <a:solidFill>
                <a:schemeClr val="dk1"/>
              </a:solidFill>
              <a:effectLst/>
              <a:latin typeface="+mn-lt"/>
              <a:ea typeface="+mn-ea"/>
              <a:cs typeface="+mn-cs"/>
            </a:rPr>
            <a:t>99</a:t>
          </a:r>
          <a:r>
            <a:rPr kumimoji="1" lang="ja-JP" altLang="ja-JP" sz="1200">
              <a:solidFill>
                <a:schemeClr val="dk1"/>
              </a:solidFill>
              <a:effectLst/>
              <a:latin typeface="+mn-lt"/>
              <a:ea typeface="+mn-ea"/>
              <a:cs typeface="+mn-cs"/>
            </a:rPr>
            <a:t>に対し、高卒職員の</a:t>
          </a:r>
          <a:r>
            <a:rPr kumimoji="1" lang="en-US" altLang="ja-JP" sz="1200">
              <a:solidFill>
                <a:schemeClr val="dk1"/>
              </a:solidFill>
              <a:effectLst/>
              <a:latin typeface="+mn-lt"/>
              <a:ea typeface="+mn-ea"/>
              <a:cs typeface="+mn-cs"/>
            </a:rPr>
            <a:t>6.6</a:t>
          </a:r>
          <a:r>
            <a:rPr kumimoji="1" lang="ja-JP" altLang="ja-JP" sz="1200">
              <a:solidFill>
                <a:schemeClr val="dk1"/>
              </a:solidFill>
              <a:effectLst/>
              <a:latin typeface="+mn-lt"/>
              <a:ea typeface="+mn-ea"/>
              <a:cs typeface="+mn-cs"/>
            </a:rPr>
            <a:t>倍の人数である大卒職員のラスパイレス指数は</a:t>
          </a:r>
          <a:r>
            <a:rPr kumimoji="1" lang="en-US" altLang="ja-JP" sz="1200">
              <a:solidFill>
                <a:schemeClr val="dk1"/>
              </a:solidFill>
              <a:effectLst/>
              <a:latin typeface="+mn-lt"/>
              <a:ea typeface="+mn-ea"/>
              <a:cs typeface="+mn-cs"/>
            </a:rPr>
            <a:t>95.8</a:t>
          </a:r>
          <a:r>
            <a:rPr kumimoji="1" lang="ja-JP" altLang="en-US" sz="1200">
              <a:solidFill>
                <a:schemeClr val="dk1"/>
              </a:solidFill>
              <a:effectLst/>
              <a:latin typeface="+mn-lt"/>
              <a:ea typeface="+mn-ea"/>
              <a:cs typeface="+mn-cs"/>
            </a:rPr>
            <a:t>であり</a:t>
          </a:r>
          <a:r>
            <a:rPr kumimoji="1" lang="ja-JP" altLang="ja-JP" sz="1200">
              <a:solidFill>
                <a:schemeClr val="dk1"/>
              </a:solidFill>
              <a:effectLst/>
              <a:latin typeface="+mn-lt"/>
              <a:ea typeface="+mn-ea"/>
              <a:cs typeface="+mn-cs"/>
            </a:rPr>
            <a:t>、大半の職員は全国町村平均並みというのが実態である。国家公務員の給与減額により</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か</a:t>
          </a:r>
          <a:r>
            <a:rPr kumimoji="1" lang="ja-JP" altLang="ja-JP" sz="1200">
              <a:solidFill>
                <a:schemeClr val="dk1"/>
              </a:solidFill>
              <a:effectLst/>
              <a:latin typeface="+mn-lt"/>
              <a:ea typeface="+mn-ea"/>
              <a:cs typeface="+mn-cs"/>
            </a:rPr>
            <a:t>年はラスパイレス指数が</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を超えることとなったが、引き続き、国の人事院勧告を参考とした給与の適正化に努める。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43241</xdr:rowOff>
    </xdr:to>
    <xdr:cxnSp macro="">
      <xdr:nvCxnSpPr>
        <xdr:cNvPr id="259" name="直線コネクタ 258"/>
        <xdr:cNvCxnSpPr/>
      </xdr:nvCxnSpPr>
      <xdr:spPr>
        <a:xfrm flipV="1">
          <a:off x="16179800" y="1453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31041</xdr:rowOff>
    </xdr:from>
    <xdr:ext cx="762000" cy="259045"/>
    <xdr:sp macro="" textlink="">
      <xdr:nvSpPr>
        <xdr:cNvPr id="260"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89</xdr:row>
      <xdr:rowOff>138793</xdr:rowOff>
    </xdr:to>
    <xdr:cxnSp macro="">
      <xdr:nvCxnSpPr>
        <xdr:cNvPr id="262" name="直線コネクタ 261"/>
        <xdr:cNvCxnSpPr/>
      </xdr:nvCxnSpPr>
      <xdr:spPr>
        <a:xfrm flipV="1">
          <a:off x="15290800" y="14616491"/>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64" name="テキスト ボックス 263"/>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138793</xdr:rowOff>
    </xdr:from>
    <xdr:to>
      <xdr:col>22</xdr:col>
      <xdr:colOff>203200</xdr:colOff>
      <xdr:row>90</xdr:row>
      <xdr:rowOff>24795</xdr:rowOff>
    </xdr:to>
    <xdr:cxnSp macro="">
      <xdr:nvCxnSpPr>
        <xdr:cNvPr id="265" name="直線コネクタ 264"/>
        <xdr:cNvCxnSpPr/>
      </xdr:nvCxnSpPr>
      <xdr:spPr>
        <a:xfrm flipV="1">
          <a:off x="14401800" y="153978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67" name="テキスト ボックス 266"/>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24795</xdr:rowOff>
    </xdr:to>
    <xdr:cxnSp macro="">
      <xdr:nvCxnSpPr>
        <xdr:cNvPr id="268" name="直線コネクタ 267"/>
        <xdr:cNvCxnSpPr/>
      </xdr:nvCxnSpPr>
      <xdr:spPr>
        <a:xfrm>
          <a:off x="13512800" y="14363700"/>
          <a:ext cx="889000" cy="10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0" name="テキスト ボックス 269"/>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1" name="フローチャート : 判断 270"/>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72" name="テキスト ボックス 271"/>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8" name="円/楕円 277"/>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9"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0" name="円/楕円 279"/>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1" name="テキスト ボックス 280"/>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82" name="円/楕円 281"/>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2920</xdr:rowOff>
    </xdr:from>
    <xdr:ext cx="762000" cy="259045"/>
    <xdr:sp macro="" textlink="">
      <xdr:nvSpPr>
        <xdr:cNvPr id="283" name="テキスト ボックス 282"/>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145445</xdr:rowOff>
    </xdr:from>
    <xdr:to>
      <xdr:col>21</xdr:col>
      <xdr:colOff>50800</xdr:colOff>
      <xdr:row>90</xdr:row>
      <xdr:rowOff>75595</xdr:rowOff>
    </xdr:to>
    <xdr:sp macro="" textlink="">
      <xdr:nvSpPr>
        <xdr:cNvPr id="284" name="円/楕円 283"/>
        <xdr:cNvSpPr/>
      </xdr:nvSpPr>
      <xdr:spPr>
        <a:xfrm>
          <a:off x="14351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60372</xdr:rowOff>
    </xdr:from>
    <xdr:ext cx="762000" cy="259045"/>
    <xdr:sp macro="" textlink="">
      <xdr:nvSpPr>
        <xdr:cNvPr id="285" name="テキスト ボックス 284"/>
        <xdr:cNvSpPr txBox="1"/>
      </xdr:nvSpPr>
      <xdr:spPr>
        <a:xfrm>
          <a:off x="14020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6" name="円/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7" name="テキスト ボックス 286"/>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津波防災まちづくり事業やこども発達支援事業といった新たな取組のため、必要最小限の職員の増員を行ってきたが、依然として職員数は、類似団体などと比較しても少ない状況である。今後も新たに発生する行政需要及び権限委譲に対応していく必要があるが、各課の業務量に合わせた適正な職員配置により職員総数の増加を抑制しながら行政サービスの低下を招かないように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42969</xdr:rowOff>
    </xdr:from>
    <xdr:to>
      <xdr:col>24</xdr:col>
      <xdr:colOff>558800</xdr:colOff>
      <xdr:row>61</xdr:row>
      <xdr:rowOff>46990</xdr:rowOff>
    </xdr:to>
    <xdr:cxnSp macro="">
      <xdr:nvCxnSpPr>
        <xdr:cNvPr id="322" name="直線コネクタ 321"/>
        <xdr:cNvCxnSpPr/>
      </xdr:nvCxnSpPr>
      <xdr:spPr>
        <a:xfrm flipV="1">
          <a:off x="16179800" y="105014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3"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168169</xdr:rowOff>
    </xdr:from>
    <xdr:to>
      <xdr:col>23</xdr:col>
      <xdr:colOff>406400</xdr:colOff>
      <xdr:row>61</xdr:row>
      <xdr:rowOff>46990</xdr:rowOff>
    </xdr:to>
    <xdr:cxnSp macro="">
      <xdr:nvCxnSpPr>
        <xdr:cNvPr id="325" name="直線コネクタ 324"/>
        <xdr:cNvCxnSpPr/>
      </xdr:nvCxnSpPr>
      <xdr:spPr>
        <a:xfrm>
          <a:off x="15290800" y="1045516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7" name="テキスト ボックス 326"/>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150071</xdr:rowOff>
    </xdr:from>
    <xdr:to>
      <xdr:col>22</xdr:col>
      <xdr:colOff>203200</xdr:colOff>
      <xdr:row>60</xdr:row>
      <xdr:rowOff>168169</xdr:rowOff>
    </xdr:to>
    <xdr:cxnSp macro="">
      <xdr:nvCxnSpPr>
        <xdr:cNvPr id="328" name="直線コネクタ 327"/>
        <xdr:cNvCxnSpPr/>
      </xdr:nvCxnSpPr>
      <xdr:spPr>
        <a:xfrm>
          <a:off x="14401800" y="1043707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30" name="テキスト ボックス 329"/>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138006</xdr:rowOff>
    </xdr:from>
    <xdr:to>
      <xdr:col>21</xdr:col>
      <xdr:colOff>0</xdr:colOff>
      <xdr:row>60</xdr:row>
      <xdr:rowOff>150071</xdr:rowOff>
    </xdr:to>
    <xdr:cxnSp macro="">
      <xdr:nvCxnSpPr>
        <xdr:cNvPr id="331" name="直線コネクタ 330"/>
        <xdr:cNvCxnSpPr/>
      </xdr:nvCxnSpPr>
      <xdr:spPr>
        <a:xfrm>
          <a:off x="13512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3" name="テキスト ボックス 332"/>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4" name="フローチャート : 判断 333"/>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5" name="テキスト ボックス 334"/>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41" name="円/楕円 340"/>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8696</xdr:rowOff>
    </xdr:from>
    <xdr:ext cx="762000" cy="259045"/>
    <xdr:sp macro="" textlink="">
      <xdr:nvSpPr>
        <xdr:cNvPr id="342" name="定員管理の状況該当値テキスト"/>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3" name="円/楕円 342"/>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4" name="テキスト ボックス 343"/>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117369</xdr:rowOff>
    </xdr:from>
    <xdr:to>
      <xdr:col>22</xdr:col>
      <xdr:colOff>254000</xdr:colOff>
      <xdr:row>61</xdr:row>
      <xdr:rowOff>47519</xdr:rowOff>
    </xdr:to>
    <xdr:sp macro="" textlink="">
      <xdr:nvSpPr>
        <xdr:cNvPr id="345" name="円/楕円 344"/>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57696</xdr:rowOff>
    </xdr:from>
    <xdr:ext cx="762000" cy="259045"/>
    <xdr:sp macro="" textlink="">
      <xdr:nvSpPr>
        <xdr:cNvPr id="346" name="テキスト ボックス 345"/>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99271</xdr:rowOff>
    </xdr:from>
    <xdr:to>
      <xdr:col>21</xdr:col>
      <xdr:colOff>50800</xdr:colOff>
      <xdr:row>61</xdr:row>
      <xdr:rowOff>29421</xdr:rowOff>
    </xdr:to>
    <xdr:sp macro="" textlink="">
      <xdr:nvSpPr>
        <xdr:cNvPr id="347" name="円/楕円 346"/>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39598</xdr:rowOff>
    </xdr:from>
    <xdr:ext cx="762000" cy="259045"/>
    <xdr:sp macro="" textlink="">
      <xdr:nvSpPr>
        <xdr:cNvPr id="348" name="テキスト ボックス 347"/>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9" name="円/楕円 348"/>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50" name="テキスト ボックス 349"/>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東日本大震災を機に津波防災対策が喫緊の課題となったため、起債を活用した事業を多く実施している。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年度は、償還が終了した起債が多数あり、元利償還金が減少したことで比率が下降した。</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22</a:t>
          </a:r>
          <a:r>
            <a:rPr kumimoji="1" lang="ja-JP" altLang="en-US" sz="1300">
              <a:latin typeface="ＭＳ Ｐゴシック"/>
            </a:rPr>
            <a:t>年度に起債した臨時財政対策債の元金償還が始まり、昨年度よりも交付税の基準財政需要額に算入された金額が増加したことで、算定上、比率が下降した。</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7" name="直線コネクタ 376"/>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8"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9" name="直線コネクタ 378"/>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44</xdr:row>
      <xdr:rowOff>10668</xdr:rowOff>
    </xdr:to>
    <xdr:cxnSp macro="">
      <xdr:nvCxnSpPr>
        <xdr:cNvPr id="382" name="直線コネクタ 381"/>
        <xdr:cNvCxnSpPr/>
      </xdr:nvCxnSpPr>
      <xdr:spPr>
        <a:xfrm flipV="1">
          <a:off x="16179800" y="740968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3"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4" name="フローチャート : 判断 383"/>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10668</xdr:rowOff>
    </xdr:from>
    <xdr:to>
      <xdr:col>23</xdr:col>
      <xdr:colOff>406400</xdr:colOff>
      <xdr:row>45</xdr:row>
      <xdr:rowOff>3302</xdr:rowOff>
    </xdr:to>
    <xdr:cxnSp macro="">
      <xdr:nvCxnSpPr>
        <xdr:cNvPr id="385" name="直線コネクタ 384"/>
        <xdr:cNvCxnSpPr/>
      </xdr:nvCxnSpPr>
      <xdr:spPr>
        <a:xfrm flipV="1">
          <a:off x="15290800" y="755446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6" name="フローチャート : 判断 385"/>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7" name="テキスト ボックス 386"/>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3302</xdr:rowOff>
    </xdr:from>
    <xdr:to>
      <xdr:col>22</xdr:col>
      <xdr:colOff>203200</xdr:colOff>
      <xdr:row>45</xdr:row>
      <xdr:rowOff>32258</xdr:rowOff>
    </xdr:to>
    <xdr:cxnSp macro="">
      <xdr:nvCxnSpPr>
        <xdr:cNvPr id="388" name="直線コネクタ 387"/>
        <xdr:cNvCxnSpPr/>
      </xdr:nvCxnSpPr>
      <xdr:spPr>
        <a:xfrm flipV="1">
          <a:off x="14401800" y="77185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9" name="フローチャート : 判断 388"/>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0" name="テキスト ボックス 389"/>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12954</xdr:rowOff>
    </xdr:from>
    <xdr:to>
      <xdr:col>21</xdr:col>
      <xdr:colOff>0</xdr:colOff>
      <xdr:row>45</xdr:row>
      <xdr:rowOff>32258</xdr:rowOff>
    </xdr:to>
    <xdr:cxnSp macro="">
      <xdr:nvCxnSpPr>
        <xdr:cNvPr id="391" name="直線コネクタ 390"/>
        <xdr:cNvCxnSpPr/>
      </xdr:nvCxnSpPr>
      <xdr:spPr>
        <a:xfrm>
          <a:off x="13512800" y="77282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2" name="フローチャート :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4" name="フローチャート : 判断 393"/>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5" name="テキスト ボックス 394"/>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401" name="円/楕円 400"/>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402"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403" name="円/楕円 402"/>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404" name="テキスト ボックス 403"/>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123952</xdr:rowOff>
    </xdr:from>
    <xdr:to>
      <xdr:col>22</xdr:col>
      <xdr:colOff>254000</xdr:colOff>
      <xdr:row>45</xdr:row>
      <xdr:rowOff>54102</xdr:rowOff>
    </xdr:to>
    <xdr:sp macro="" textlink="">
      <xdr:nvSpPr>
        <xdr:cNvPr id="405" name="円/楕円 404"/>
        <xdr:cNvSpPr/>
      </xdr:nvSpPr>
      <xdr:spPr>
        <a:xfrm>
          <a:off x="15240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38879</xdr:rowOff>
    </xdr:from>
    <xdr:ext cx="762000" cy="259045"/>
    <xdr:sp macro="" textlink="">
      <xdr:nvSpPr>
        <xdr:cNvPr id="406" name="テキスト ボックス 405"/>
        <xdr:cNvSpPr txBox="1"/>
      </xdr:nvSpPr>
      <xdr:spPr>
        <a:xfrm>
          <a:off x="14909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152908</xdr:rowOff>
    </xdr:from>
    <xdr:to>
      <xdr:col>21</xdr:col>
      <xdr:colOff>50800</xdr:colOff>
      <xdr:row>45</xdr:row>
      <xdr:rowOff>83058</xdr:rowOff>
    </xdr:to>
    <xdr:sp macro="" textlink="">
      <xdr:nvSpPr>
        <xdr:cNvPr id="407" name="円/楕円 406"/>
        <xdr:cNvSpPr/>
      </xdr:nvSpPr>
      <xdr:spPr>
        <a:xfrm>
          <a:off x="14351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67835</xdr:rowOff>
    </xdr:from>
    <xdr:ext cx="762000" cy="259045"/>
    <xdr:sp macro="" textlink="">
      <xdr:nvSpPr>
        <xdr:cNvPr id="408" name="テキスト ボックス 407"/>
        <xdr:cNvSpPr txBox="1"/>
      </xdr:nvSpPr>
      <xdr:spPr>
        <a:xfrm>
          <a:off x="14020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9" name="円/楕円 408"/>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10" name="テキスト ボックス 409"/>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東日本大震災を機に津波防災対策が喫緊の課題となったため、起債を活用した事業を多く実施している。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年度は、津波避難タワーの建設や避難路の整備等の財源として起債を活用したことから将来負担比率が上昇した。　</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年度は、町有地の売却等で得た財源を財政調整基金に積立て充当可能基金が増加したこと、また、昨年度に比べて地方債残高が減少したことにより将来負担比率が下降した。</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9" name="直線コネクタ 438"/>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0"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1" name="直線コネクタ 440"/>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134070</xdr:rowOff>
    </xdr:from>
    <xdr:to>
      <xdr:col>24</xdr:col>
      <xdr:colOff>558800</xdr:colOff>
      <xdr:row>18</xdr:row>
      <xdr:rowOff>111421</xdr:rowOff>
    </xdr:to>
    <xdr:cxnSp macro="">
      <xdr:nvCxnSpPr>
        <xdr:cNvPr id="444" name="直線コネクタ 443"/>
        <xdr:cNvCxnSpPr/>
      </xdr:nvCxnSpPr>
      <xdr:spPr>
        <a:xfrm flipV="1">
          <a:off x="16179800" y="3048720"/>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5"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6" name="フローチャート : 判断 445"/>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52959</xdr:rowOff>
    </xdr:from>
    <xdr:to>
      <xdr:col>23</xdr:col>
      <xdr:colOff>406400</xdr:colOff>
      <xdr:row>18</xdr:row>
      <xdr:rowOff>111421</xdr:rowOff>
    </xdr:to>
    <xdr:cxnSp macro="">
      <xdr:nvCxnSpPr>
        <xdr:cNvPr id="447" name="直線コネクタ 446"/>
        <xdr:cNvCxnSpPr/>
      </xdr:nvCxnSpPr>
      <xdr:spPr>
        <a:xfrm>
          <a:off x="15290800" y="2796159"/>
          <a:ext cx="889000" cy="4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8" name="フローチャート : 判断 447"/>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9" name="テキスト ボックス 448"/>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52959</xdr:rowOff>
    </xdr:from>
    <xdr:to>
      <xdr:col>22</xdr:col>
      <xdr:colOff>203200</xdr:colOff>
      <xdr:row>17</xdr:row>
      <xdr:rowOff>149352</xdr:rowOff>
    </xdr:to>
    <xdr:cxnSp macro="">
      <xdr:nvCxnSpPr>
        <xdr:cNvPr id="450" name="直線コネクタ 449"/>
        <xdr:cNvCxnSpPr/>
      </xdr:nvCxnSpPr>
      <xdr:spPr>
        <a:xfrm flipV="1">
          <a:off x="14401800" y="2796159"/>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51" name="フローチャート : 判断 450"/>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2" name="テキスト ボックス 451"/>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149352</xdr:rowOff>
    </xdr:from>
    <xdr:to>
      <xdr:col>21</xdr:col>
      <xdr:colOff>0</xdr:colOff>
      <xdr:row>18</xdr:row>
      <xdr:rowOff>29379</xdr:rowOff>
    </xdr:to>
    <xdr:cxnSp macro="">
      <xdr:nvCxnSpPr>
        <xdr:cNvPr id="453" name="直線コネクタ 452"/>
        <xdr:cNvCxnSpPr/>
      </xdr:nvCxnSpPr>
      <xdr:spPr>
        <a:xfrm flipV="1">
          <a:off x="13512800" y="306400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4" name="フローチャート : 判断 453"/>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5" name="テキスト ボックス 454"/>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6" name="フローチャート : 判断 455"/>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7" name="テキスト ボックス 456"/>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83270</xdr:rowOff>
    </xdr:from>
    <xdr:to>
      <xdr:col>24</xdr:col>
      <xdr:colOff>609600</xdr:colOff>
      <xdr:row>18</xdr:row>
      <xdr:rowOff>13420</xdr:rowOff>
    </xdr:to>
    <xdr:sp macro="" textlink="">
      <xdr:nvSpPr>
        <xdr:cNvPr id="463" name="円/楕円 462"/>
        <xdr:cNvSpPr/>
      </xdr:nvSpPr>
      <xdr:spPr>
        <a:xfrm>
          <a:off x="169672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55347</xdr:rowOff>
    </xdr:from>
    <xdr:ext cx="762000" cy="259045"/>
    <xdr:sp macro="" textlink="">
      <xdr:nvSpPr>
        <xdr:cNvPr id="464" name="将来負担の状況該当値テキスト"/>
        <xdr:cNvSpPr txBox="1"/>
      </xdr:nvSpPr>
      <xdr:spPr>
        <a:xfrm>
          <a:off x="17106900" y="296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60621</xdr:rowOff>
    </xdr:from>
    <xdr:to>
      <xdr:col>23</xdr:col>
      <xdr:colOff>457200</xdr:colOff>
      <xdr:row>18</xdr:row>
      <xdr:rowOff>162221</xdr:rowOff>
    </xdr:to>
    <xdr:sp macro="" textlink="">
      <xdr:nvSpPr>
        <xdr:cNvPr id="465" name="円/楕円 464"/>
        <xdr:cNvSpPr/>
      </xdr:nvSpPr>
      <xdr:spPr>
        <a:xfrm>
          <a:off x="16129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146998</xdr:rowOff>
    </xdr:from>
    <xdr:ext cx="736600" cy="259045"/>
    <xdr:sp macro="" textlink="">
      <xdr:nvSpPr>
        <xdr:cNvPr id="466" name="テキスト ボックス 465"/>
        <xdr:cNvSpPr txBox="1"/>
      </xdr:nvSpPr>
      <xdr:spPr>
        <a:xfrm>
          <a:off x="15798800" y="323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2159</xdr:rowOff>
    </xdr:from>
    <xdr:to>
      <xdr:col>22</xdr:col>
      <xdr:colOff>254000</xdr:colOff>
      <xdr:row>16</xdr:row>
      <xdr:rowOff>103759</xdr:rowOff>
    </xdr:to>
    <xdr:sp macro="" textlink="">
      <xdr:nvSpPr>
        <xdr:cNvPr id="467" name="円/楕円 466"/>
        <xdr:cNvSpPr/>
      </xdr:nvSpPr>
      <xdr:spPr>
        <a:xfrm>
          <a:off x="15240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88536</xdr:rowOff>
    </xdr:from>
    <xdr:ext cx="762000" cy="259045"/>
    <xdr:sp macro="" textlink="">
      <xdr:nvSpPr>
        <xdr:cNvPr id="468" name="テキスト ボックス 467"/>
        <xdr:cNvSpPr txBox="1"/>
      </xdr:nvSpPr>
      <xdr:spPr>
        <a:xfrm>
          <a:off x="14909800" y="28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98552</xdr:rowOff>
    </xdr:from>
    <xdr:to>
      <xdr:col>21</xdr:col>
      <xdr:colOff>50800</xdr:colOff>
      <xdr:row>18</xdr:row>
      <xdr:rowOff>28702</xdr:rowOff>
    </xdr:to>
    <xdr:sp macro="" textlink="">
      <xdr:nvSpPr>
        <xdr:cNvPr id="469" name="円/楕円 468"/>
        <xdr:cNvSpPr/>
      </xdr:nvSpPr>
      <xdr:spPr>
        <a:xfrm>
          <a:off x="14351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13479</xdr:rowOff>
    </xdr:from>
    <xdr:ext cx="762000" cy="259045"/>
    <xdr:sp macro="" textlink="">
      <xdr:nvSpPr>
        <xdr:cNvPr id="470" name="テキスト ボックス 469"/>
        <xdr:cNvSpPr txBox="1"/>
      </xdr:nvSpPr>
      <xdr:spPr>
        <a:xfrm>
          <a:off x="14020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150029</xdr:rowOff>
    </xdr:from>
    <xdr:to>
      <xdr:col>19</xdr:col>
      <xdr:colOff>533400</xdr:colOff>
      <xdr:row>18</xdr:row>
      <xdr:rowOff>80179</xdr:rowOff>
    </xdr:to>
    <xdr:sp macro="" textlink="">
      <xdr:nvSpPr>
        <xdr:cNvPr id="471" name="円/楕円 470"/>
        <xdr:cNvSpPr/>
      </xdr:nvSpPr>
      <xdr:spPr>
        <a:xfrm>
          <a:off x="13462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64956</xdr:rowOff>
    </xdr:from>
    <xdr:ext cx="762000" cy="259045"/>
    <xdr:sp macro="" textlink="">
      <xdr:nvSpPr>
        <xdr:cNvPr id="472" name="テキスト ボックス 471"/>
        <xdr:cNvSpPr txBox="1"/>
      </xdr:nvSpPr>
      <xdr:spPr>
        <a:xfrm>
          <a:off x="13131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29,833
28,937
20.73
10,951,259
10,466,503
410,994
6,236,538
11,612,830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津波防災まちづくり事業やこども発達支援事業といった新たな取組のための</a:t>
          </a:r>
          <a:r>
            <a:rPr kumimoji="1" lang="ja-JP" altLang="ja-JP" sz="1100">
              <a:solidFill>
                <a:schemeClr val="dk1"/>
              </a:solidFill>
              <a:effectLst/>
              <a:latin typeface="+mn-lt"/>
              <a:ea typeface="+mn-ea"/>
              <a:cs typeface="+mn-cs"/>
            </a:rPr>
            <a:t>増員</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級制の導入、</a:t>
          </a:r>
          <a:r>
            <a:rPr kumimoji="1" lang="ja-JP" altLang="ja-JP" sz="1100">
              <a:solidFill>
                <a:schemeClr val="dk1"/>
              </a:solidFill>
              <a:effectLst/>
              <a:latin typeface="+mn-lt"/>
              <a:ea typeface="+mn-ea"/>
              <a:cs typeface="+mn-cs"/>
            </a:rPr>
            <a:t>時間外手当</a:t>
          </a:r>
          <a:r>
            <a:rPr kumimoji="1" lang="ja-JP" altLang="en-US" sz="1100">
              <a:solidFill>
                <a:schemeClr val="dk1"/>
              </a:solidFill>
              <a:effectLst/>
              <a:latin typeface="+mn-lt"/>
              <a:ea typeface="+mn-ea"/>
              <a:cs typeface="+mn-cs"/>
            </a:rPr>
            <a:t>支給対象拡大及び</a:t>
          </a:r>
          <a:r>
            <a:rPr kumimoji="1" lang="ja-JP" altLang="ja-JP" sz="1100">
              <a:solidFill>
                <a:schemeClr val="dk1"/>
              </a:solidFill>
              <a:effectLst/>
              <a:latin typeface="+mn-lt"/>
              <a:ea typeface="+mn-ea"/>
              <a:cs typeface="+mn-cs"/>
            </a:rPr>
            <a:t>人事院勧告</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増額となった</a:t>
          </a:r>
          <a:r>
            <a:rPr kumimoji="1" lang="ja-JP" altLang="en-US" sz="1100">
              <a:solidFill>
                <a:schemeClr val="dk1"/>
              </a:solidFill>
              <a:effectLst/>
              <a:latin typeface="+mn-lt"/>
              <a:ea typeface="+mn-ea"/>
              <a:cs typeface="+mn-cs"/>
            </a:rPr>
            <a:t>ため、昨年度より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内平均、全国平均及び静岡県平均と比較すると低い比率となっているが、ごみ処理業務、し尿処理業務、消防業務、学校給食業務等を一部事務組合で運営していることも低い比率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今後も、国の人事院勧告に基づいた適正な給与体制を維持しながら、人件費増大の抑制を図っていく必要がある。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91622</xdr:rowOff>
    </xdr:from>
    <xdr:to>
      <xdr:col>7</xdr:col>
      <xdr:colOff>15875</xdr:colOff>
      <xdr:row>33</xdr:row>
      <xdr:rowOff>156936</xdr:rowOff>
    </xdr:to>
    <xdr:cxnSp macro="">
      <xdr:nvCxnSpPr>
        <xdr:cNvPr id="66" name="直線コネクタ 65"/>
        <xdr:cNvCxnSpPr/>
      </xdr:nvCxnSpPr>
      <xdr:spPr>
        <a:xfrm>
          <a:off x="3987800" y="57494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91622</xdr:rowOff>
    </xdr:from>
    <xdr:to>
      <xdr:col>5</xdr:col>
      <xdr:colOff>549275</xdr:colOff>
      <xdr:row>34</xdr:row>
      <xdr:rowOff>18143</xdr:rowOff>
    </xdr:to>
    <xdr:cxnSp macro="">
      <xdr:nvCxnSpPr>
        <xdr:cNvPr id="69" name="直線コネクタ 68"/>
        <xdr:cNvCxnSpPr/>
      </xdr:nvCxnSpPr>
      <xdr:spPr>
        <a:xfrm flipV="1">
          <a:off x="3098800" y="574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18143</xdr:rowOff>
    </xdr:from>
    <xdr:to>
      <xdr:col>4</xdr:col>
      <xdr:colOff>346075</xdr:colOff>
      <xdr:row>34</xdr:row>
      <xdr:rowOff>18143</xdr:rowOff>
    </xdr:to>
    <xdr:cxnSp macro="">
      <xdr:nvCxnSpPr>
        <xdr:cNvPr id="72" name="直線コネクタ 71"/>
        <xdr:cNvCxnSpPr/>
      </xdr:nvCxnSpPr>
      <xdr:spPr>
        <a:xfrm>
          <a:off x="2209800" y="584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58964</xdr:rowOff>
    </xdr:from>
    <xdr:to>
      <xdr:col>3</xdr:col>
      <xdr:colOff>142875</xdr:colOff>
      <xdr:row>34</xdr:row>
      <xdr:rowOff>18143</xdr:rowOff>
    </xdr:to>
    <xdr:cxnSp macro="">
      <xdr:nvCxnSpPr>
        <xdr:cNvPr id="75" name="直線コネクタ 74"/>
        <xdr:cNvCxnSpPr/>
      </xdr:nvCxnSpPr>
      <xdr:spPr>
        <a:xfrm>
          <a:off x="1320800" y="5716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106136</xdr:rowOff>
    </xdr:from>
    <xdr:to>
      <xdr:col>7</xdr:col>
      <xdr:colOff>66675</xdr:colOff>
      <xdr:row>34</xdr:row>
      <xdr:rowOff>36286</xdr:rowOff>
    </xdr:to>
    <xdr:sp macro="" textlink="">
      <xdr:nvSpPr>
        <xdr:cNvPr id="85" name="円/楕円 84"/>
        <xdr:cNvSpPr/>
      </xdr:nvSpPr>
      <xdr:spPr>
        <a:xfrm>
          <a:off x="4775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14713</xdr:rowOff>
    </xdr:from>
    <xdr:ext cx="762000" cy="259045"/>
    <xdr:sp macro="" textlink="">
      <xdr:nvSpPr>
        <xdr:cNvPr id="86" name="人件費該当値テキスト"/>
        <xdr:cNvSpPr txBox="1"/>
      </xdr:nvSpPr>
      <xdr:spPr>
        <a:xfrm>
          <a:off x="4914900" y="567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40822</xdr:rowOff>
    </xdr:from>
    <xdr:to>
      <xdr:col>5</xdr:col>
      <xdr:colOff>600075</xdr:colOff>
      <xdr:row>33</xdr:row>
      <xdr:rowOff>142422</xdr:rowOff>
    </xdr:to>
    <xdr:sp macro="" textlink="">
      <xdr:nvSpPr>
        <xdr:cNvPr id="87" name="円/楕円 86"/>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152599</xdr:rowOff>
    </xdr:from>
    <xdr:ext cx="736600" cy="259045"/>
    <xdr:sp macro="" textlink="">
      <xdr:nvSpPr>
        <xdr:cNvPr id="88" name="テキスト ボックス 87"/>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138793</xdr:rowOff>
    </xdr:from>
    <xdr:to>
      <xdr:col>4</xdr:col>
      <xdr:colOff>396875</xdr:colOff>
      <xdr:row>34</xdr:row>
      <xdr:rowOff>68943</xdr:rowOff>
    </xdr:to>
    <xdr:sp macro="" textlink="">
      <xdr:nvSpPr>
        <xdr:cNvPr id="89" name="円/楕円 88"/>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79120</xdr:rowOff>
    </xdr:from>
    <xdr:ext cx="762000" cy="259045"/>
    <xdr:sp macro="" textlink="">
      <xdr:nvSpPr>
        <xdr:cNvPr id="90" name="テキスト ボックス 89"/>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138793</xdr:rowOff>
    </xdr:from>
    <xdr:to>
      <xdr:col>3</xdr:col>
      <xdr:colOff>193675</xdr:colOff>
      <xdr:row>34</xdr:row>
      <xdr:rowOff>68943</xdr:rowOff>
    </xdr:to>
    <xdr:sp macro="" textlink="">
      <xdr:nvSpPr>
        <xdr:cNvPr id="91" name="円/楕円 90"/>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79120</xdr:rowOff>
    </xdr:from>
    <xdr:ext cx="762000" cy="259045"/>
    <xdr:sp macro="" textlink="">
      <xdr:nvSpPr>
        <xdr:cNvPr id="92" name="テキスト ボックス 91"/>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8164</xdr:rowOff>
    </xdr:from>
    <xdr:to>
      <xdr:col>1</xdr:col>
      <xdr:colOff>676275</xdr:colOff>
      <xdr:row>33</xdr:row>
      <xdr:rowOff>109764</xdr:rowOff>
    </xdr:to>
    <xdr:sp macro="" textlink="">
      <xdr:nvSpPr>
        <xdr:cNvPr id="93" name="円/楕円 92"/>
        <xdr:cNvSpPr/>
      </xdr:nvSpPr>
      <xdr:spPr>
        <a:xfrm>
          <a:off x="1270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119941</xdr:rowOff>
    </xdr:from>
    <xdr:ext cx="762000" cy="259045"/>
    <xdr:sp macro="" textlink="">
      <xdr:nvSpPr>
        <xdr:cNvPr id="94" name="テキスト ボックス 93"/>
        <xdr:cNvSpPr txBox="1"/>
      </xdr:nvSpPr>
      <xdr:spPr>
        <a:xfrm>
          <a:off x="939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子ども子育て支援事業計画等各種計画の策定業務委託や社会保障・税番号制度に係るシステム改修委託料が増額となっているが、昨年度と比較して</a:t>
          </a:r>
          <a:r>
            <a:rPr kumimoji="1" lang="en-US" altLang="ja-JP" sz="1200">
              <a:latin typeface="ＭＳ Ｐゴシック"/>
            </a:rPr>
            <a:t>0.3</a:t>
          </a:r>
          <a:r>
            <a:rPr kumimoji="1" lang="ja-JP" altLang="en-US" sz="1200">
              <a:latin typeface="ＭＳ Ｐゴシック"/>
            </a:rPr>
            <a:t>ポイントの減少となっていおり、類似団体内平均、全国平均及び静岡県平均と比較すると低い比率となっている。</a:t>
          </a:r>
          <a:endParaRPr kumimoji="1" lang="en-US" altLang="ja-JP" sz="1200">
            <a:latin typeface="ＭＳ Ｐゴシック"/>
          </a:endParaRPr>
        </a:p>
        <a:p>
          <a:r>
            <a:rPr kumimoji="1" lang="ja-JP" altLang="en-US" sz="1200">
              <a:latin typeface="ＭＳ Ｐゴシック"/>
            </a:rPr>
            <a:t>　低い比率の要因としては、ごみ処理業務、し尿処理業務、消防業務、学校給食業務等を一部事務組合で運営している影響が大きい。</a:t>
          </a:r>
          <a:endParaRPr kumimoji="1" lang="en-US" altLang="ja-JP" sz="1200">
            <a:latin typeface="ＭＳ Ｐゴシック"/>
          </a:endParaRPr>
        </a:p>
        <a:p>
          <a:r>
            <a:rPr kumimoji="1" lang="ja-JP" altLang="en-US" sz="1200">
              <a:latin typeface="ＭＳ Ｐゴシック"/>
            </a:rPr>
            <a:t>　今後は、より一層の徹底した節減合理化や行政改革の取組が必要である。</a:t>
          </a: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158750</xdr:rowOff>
    </xdr:from>
    <xdr:to>
      <xdr:col>24</xdr:col>
      <xdr:colOff>31750</xdr:colOff>
      <xdr:row>14</xdr:row>
      <xdr:rowOff>25400</xdr:rowOff>
    </xdr:to>
    <xdr:cxnSp macro="">
      <xdr:nvCxnSpPr>
        <xdr:cNvPr id="127" name="直線コネクタ 126"/>
        <xdr:cNvCxnSpPr/>
      </xdr:nvCxnSpPr>
      <xdr:spPr>
        <a:xfrm flipV="1">
          <a:off x="15671800" y="238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31750</xdr:rowOff>
    </xdr:from>
    <xdr:to>
      <xdr:col>22</xdr:col>
      <xdr:colOff>565150</xdr:colOff>
      <xdr:row>14</xdr:row>
      <xdr:rowOff>25400</xdr:rowOff>
    </xdr:to>
    <xdr:cxnSp macro="">
      <xdr:nvCxnSpPr>
        <xdr:cNvPr id="130" name="直線コネクタ 129"/>
        <xdr:cNvCxnSpPr/>
      </xdr:nvCxnSpPr>
      <xdr:spPr>
        <a:xfrm>
          <a:off x="14782800" y="226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57150</xdr:rowOff>
    </xdr:to>
    <xdr:cxnSp macro="">
      <xdr:nvCxnSpPr>
        <xdr:cNvPr id="133" name="直線コネクタ 132"/>
        <xdr:cNvCxnSpPr/>
      </xdr:nvCxnSpPr>
      <xdr:spPr>
        <a:xfrm flipV="1">
          <a:off x="13893800" y="226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101600</xdr:rowOff>
    </xdr:from>
    <xdr:to>
      <xdr:col>20</xdr:col>
      <xdr:colOff>158750</xdr:colOff>
      <xdr:row>13</xdr:row>
      <xdr:rowOff>57150</xdr:rowOff>
    </xdr:to>
    <xdr:cxnSp macro="">
      <xdr:nvCxnSpPr>
        <xdr:cNvPr id="136" name="直線コネクタ 135"/>
        <xdr:cNvCxnSpPr/>
      </xdr:nvCxnSpPr>
      <xdr:spPr>
        <a:xfrm>
          <a:off x="13004800" y="215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107950</xdr:rowOff>
    </xdr:from>
    <xdr:to>
      <xdr:col>24</xdr:col>
      <xdr:colOff>82550</xdr:colOff>
      <xdr:row>14</xdr:row>
      <xdr:rowOff>38100</xdr:rowOff>
    </xdr:to>
    <xdr:sp macro="" textlink="">
      <xdr:nvSpPr>
        <xdr:cNvPr id="146" name="円/楕円 145"/>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124477</xdr:rowOff>
    </xdr:from>
    <xdr:ext cx="762000" cy="259045"/>
    <xdr:sp macro="" textlink="">
      <xdr:nvSpPr>
        <xdr:cNvPr id="147" name="物件費該当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152400</xdr:rowOff>
    </xdr:from>
    <xdr:to>
      <xdr:col>21</xdr:col>
      <xdr:colOff>412750</xdr:colOff>
      <xdr:row>13</xdr:row>
      <xdr:rowOff>82550</xdr:rowOff>
    </xdr:to>
    <xdr:sp macro="" textlink="">
      <xdr:nvSpPr>
        <xdr:cNvPr id="150" name="円/楕円 149"/>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92727</xdr:rowOff>
    </xdr:from>
    <xdr:ext cx="762000" cy="259045"/>
    <xdr:sp macro="" textlink="">
      <xdr:nvSpPr>
        <xdr:cNvPr id="151" name="テキスト ボックス 150"/>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6350</xdr:rowOff>
    </xdr:from>
    <xdr:to>
      <xdr:col>20</xdr:col>
      <xdr:colOff>209550</xdr:colOff>
      <xdr:row>13</xdr:row>
      <xdr:rowOff>107950</xdr:rowOff>
    </xdr:to>
    <xdr:sp macro="" textlink="">
      <xdr:nvSpPr>
        <xdr:cNvPr id="152" name="円/楕円 151"/>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118127</xdr:rowOff>
    </xdr:from>
    <xdr:ext cx="762000" cy="259045"/>
    <xdr:sp macro="" textlink="">
      <xdr:nvSpPr>
        <xdr:cNvPr id="153" name="テキスト ボックス 152"/>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50800</xdr:rowOff>
    </xdr:from>
    <xdr:to>
      <xdr:col>19</xdr:col>
      <xdr:colOff>6350</xdr:colOff>
      <xdr:row>12</xdr:row>
      <xdr:rowOff>152400</xdr:rowOff>
    </xdr:to>
    <xdr:sp macro="" textlink="">
      <xdr:nvSpPr>
        <xdr:cNvPr id="154" name="円/楕円 153"/>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162577</xdr:rowOff>
    </xdr:from>
    <xdr:ext cx="762000" cy="259045"/>
    <xdr:sp macro="" textlink="">
      <xdr:nvSpPr>
        <xdr:cNvPr id="155" name="テキスト ボックス 154"/>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児童手当については、対象児童数の減少により減額となっているが、障害者自立支援給付費については、対象者数の増加や高度医療による高額化により増額となっている。また、臨時福祉給付金及び子育て世帯臨時特例給付金により増額となったため、昨年度より</a:t>
          </a:r>
          <a:r>
            <a:rPr kumimoji="1" lang="en-US" altLang="ja-JP" sz="1100">
              <a:latin typeface="ＭＳ Ｐゴシック"/>
            </a:rPr>
            <a:t>0.9</a:t>
          </a:r>
          <a:r>
            <a:rPr kumimoji="1" lang="ja-JP" altLang="en-US" sz="1100">
              <a:latin typeface="ＭＳ Ｐゴシック"/>
            </a:rPr>
            <a:t>ポイント増加した。</a:t>
          </a:r>
          <a:endParaRPr kumimoji="1" lang="en-US" altLang="ja-JP" sz="1100">
            <a:latin typeface="ＭＳ Ｐゴシック"/>
          </a:endParaRPr>
        </a:p>
        <a:p>
          <a:r>
            <a:rPr kumimoji="1" lang="ja-JP" altLang="en-US" sz="1100">
              <a:latin typeface="ＭＳ Ｐゴシック"/>
            </a:rPr>
            <a:t>　類似団体内平均値と比較すると低い比率になっているが、今後も社会保障給付費の増加が見込まれるため、比率上昇の抑制に努める。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46990</xdr:rowOff>
    </xdr:to>
    <xdr:cxnSp macro="">
      <xdr:nvCxnSpPr>
        <xdr:cNvPr id="186" name="直線コネクタ 185"/>
        <xdr:cNvCxnSpPr/>
      </xdr:nvCxnSpPr>
      <xdr:spPr>
        <a:xfrm>
          <a:off x="3987800" y="92710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59707</xdr:rowOff>
    </xdr:from>
    <xdr:ext cx="762000" cy="259045"/>
    <xdr:sp macro="" textlink="">
      <xdr:nvSpPr>
        <xdr:cNvPr id="187"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81280</xdr:rowOff>
    </xdr:to>
    <xdr:cxnSp macro="">
      <xdr:nvCxnSpPr>
        <xdr:cNvPr id="189" name="直線コネクタ 188"/>
        <xdr:cNvCxnSpPr/>
      </xdr:nvCxnSpPr>
      <xdr:spPr>
        <a:xfrm flipV="1">
          <a:off x="3098800" y="927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92" name="直線コネクタ 191"/>
        <xdr:cNvCxnSpPr/>
      </xdr:nvCxnSpPr>
      <xdr:spPr>
        <a:xfrm>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94" name="テキスト ボックス 193"/>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xdr:rowOff>
    </xdr:from>
    <xdr:to>
      <xdr:col>3</xdr:col>
      <xdr:colOff>142875</xdr:colOff>
      <xdr:row>54</xdr:row>
      <xdr:rowOff>35560</xdr:rowOff>
    </xdr:to>
    <xdr:cxnSp macro="">
      <xdr:nvCxnSpPr>
        <xdr:cNvPr id="195" name="直線コネクタ 194"/>
        <xdr:cNvCxnSpPr/>
      </xdr:nvCxnSpPr>
      <xdr:spPr>
        <a:xfrm>
          <a:off x="1320800" y="9088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199" name="テキスト ボックス 198"/>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9" name="円/楕円 208"/>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0" name="テキスト ボックス 209"/>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121920</xdr:rowOff>
    </xdr:from>
    <xdr:to>
      <xdr:col>1</xdr:col>
      <xdr:colOff>676275</xdr:colOff>
      <xdr:row>53</xdr:row>
      <xdr:rowOff>52070</xdr:rowOff>
    </xdr:to>
    <xdr:sp macro="" textlink="">
      <xdr:nvSpPr>
        <xdr:cNvPr id="213" name="円/楕円 212"/>
        <xdr:cNvSpPr/>
      </xdr:nvSpPr>
      <xdr:spPr>
        <a:xfrm>
          <a:off x="1270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62247</xdr:rowOff>
    </xdr:from>
    <xdr:ext cx="762000" cy="259045"/>
    <xdr:sp macro="" textlink="">
      <xdr:nvSpPr>
        <xdr:cNvPr id="214" name="テキスト ボックス 213"/>
        <xdr:cNvSpPr txBox="1"/>
      </xdr:nvSpPr>
      <xdr:spPr>
        <a:xfrm>
          <a:off x="939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地域の元気臨時交付金基金、緊急地震・津波対策事業基金への積立金は減額となったが、財政調整基金への積立金が増額となっている。</a:t>
          </a:r>
          <a:endParaRPr kumimoji="1" lang="en-US" altLang="ja-JP" sz="1200">
            <a:latin typeface="ＭＳ Ｐゴシック"/>
          </a:endParaRPr>
        </a:p>
        <a:p>
          <a:r>
            <a:rPr kumimoji="1" lang="ja-JP" altLang="en-US" sz="1200">
              <a:latin typeface="ＭＳ Ｐゴシック"/>
            </a:rPr>
            <a:t>　また、下水道事業会計への繰出金は減額となったが、国民健康保険特別会計、土地所得事業特別会計への繰出金が増額となった。</a:t>
          </a:r>
          <a:endParaRPr kumimoji="1" lang="en-US" altLang="ja-JP" sz="1200">
            <a:latin typeface="ＭＳ Ｐゴシック"/>
          </a:endParaRPr>
        </a:p>
        <a:p>
          <a:r>
            <a:rPr kumimoji="1" lang="ja-JP" altLang="en-US" sz="1200">
              <a:latin typeface="ＭＳ Ｐゴシック"/>
            </a:rPr>
            <a:t>　昨年度と比較して、ほぼ横ばい状態となっているが、類似団体内平均、全国平均及び静岡県平均より高い比率となっている。</a:t>
          </a:r>
          <a:endParaRPr kumimoji="1" lang="en-US" altLang="ja-JP" sz="1200">
            <a:latin typeface="ＭＳ Ｐゴシック"/>
          </a:endParaRPr>
        </a:p>
        <a:p>
          <a:r>
            <a:rPr kumimoji="1" lang="ja-JP" altLang="en-US" sz="1200">
              <a:latin typeface="ＭＳ Ｐゴシック"/>
            </a:rPr>
            <a:t>　今後も、繰出金の増加が見込まれるため、比率上昇の抑制に努める必要がある。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77470</xdr:rowOff>
    </xdr:to>
    <xdr:cxnSp macro="">
      <xdr:nvCxnSpPr>
        <xdr:cNvPr id="247" name="直線コネクタ 246"/>
        <xdr:cNvCxnSpPr/>
      </xdr:nvCxnSpPr>
      <xdr:spPr>
        <a:xfrm>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69850</xdr:rowOff>
    </xdr:to>
    <xdr:cxnSp macro="">
      <xdr:nvCxnSpPr>
        <xdr:cNvPr id="250" name="直線コネクタ 249"/>
        <xdr:cNvCxnSpPr/>
      </xdr:nvCxnSpPr>
      <xdr:spPr>
        <a:xfrm>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1270</xdr:rowOff>
    </xdr:to>
    <xdr:cxnSp macro="">
      <xdr:nvCxnSpPr>
        <xdr:cNvPr id="253" name="直線コネクタ 252"/>
        <xdr:cNvCxnSpPr/>
      </xdr:nvCxnSpPr>
      <xdr:spPr>
        <a:xfrm>
          <a:off x="13893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149860</xdr:rowOff>
    </xdr:to>
    <xdr:cxnSp macro="">
      <xdr:nvCxnSpPr>
        <xdr:cNvPr id="256" name="直線コネクタ 255"/>
        <xdr:cNvCxnSpPr/>
      </xdr:nvCxnSpPr>
      <xdr:spPr>
        <a:xfrm>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8" name="テキスト ボックス 25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0" name="テキスト ボックス 259"/>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6" name="円/楕円 265"/>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7"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0" name="円/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1" name="テキスト ボックス 27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3" name="テキスト ボックス 27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4" name="円/楕円 273"/>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5" name="テキスト ボックス 274"/>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榛原総合病院への負担金が減額となったことから、昨年度と比較して</a:t>
          </a:r>
          <a:r>
            <a:rPr kumimoji="1" lang="en-US" altLang="ja-JP" sz="1300">
              <a:latin typeface="ＭＳ Ｐゴシック"/>
            </a:rPr>
            <a:t>0.7</a:t>
          </a:r>
          <a:r>
            <a:rPr kumimoji="1" lang="ja-JP" altLang="en-US" sz="1300">
              <a:latin typeface="ＭＳ Ｐゴシック"/>
            </a:rPr>
            <a:t>ポイント下がったが、類似団体内平均、全国平均及び静岡県平均と比較して、高い比率となっている。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その要因としては、</a:t>
          </a:r>
          <a:r>
            <a:rPr kumimoji="1" lang="ja-JP" altLang="ja-JP" sz="1300">
              <a:solidFill>
                <a:schemeClr val="dk1"/>
              </a:solidFill>
              <a:effectLst/>
              <a:latin typeface="+mn-lt"/>
              <a:ea typeface="+mn-ea"/>
              <a:cs typeface="+mn-cs"/>
            </a:rPr>
            <a:t>ごみ処理業務、し尿処理業務、消防業務、学校給食業務等を一部事務組合で運営している影響が大きい。</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今後は、より一層経費負担の抑制に努める必要がある。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133858</xdr:rowOff>
    </xdr:from>
    <xdr:to>
      <xdr:col>24</xdr:col>
      <xdr:colOff>31750</xdr:colOff>
      <xdr:row>39</xdr:row>
      <xdr:rowOff>165862</xdr:rowOff>
    </xdr:to>
    <xdr:cxnSp macro="">
      <xdr:nvCxnSpPr>
        <xdr:cNvPr id="305" name="直線コネクタ 304"/>
        <xdr:cNvCxnSpPr/>
      </xdr:nvCxnSpPr>
      <xdr:spPr>
        <a:xfrm flipV="1">
          <a:off x="15671800" y="68204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165862</xdr:rowOff>
    </xdr:from>
    <xdr:to>
      <xdr:col>22</xdr:col>
      <xdr:colOff>565150</xdr:colOff>
      <xdr:row>40</xdr:row>
      <xdr:rowOff>35560</xdr:rowOff>
    </xdr:to>
    <xdr:cxnSp macro="">
      <xdr:nvCxnSpPr>
        <xdr:cNvPr id="308" name="直線コネクタ 307"/>
        <xdr:cNvCxnSpPr/>
      </xdr:nvCxnSpPr>
      <xdr:spPr>
        <a:xfrm flipV="1">
          <a:off x="14782800" y="6852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117111</xdr:rowOff>
    </xdr:from>
    <xdr:ext cx="736600" cy="259045"/>
    <xdr:sp macro="" textlink="">
      <xdr:nvSpPr>
        <xdr:cNvPr id="310" name="テキスト ボックス 309"/>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21844</xdr:rowOff>
    </xdr:from>
    <xdr:to>
      <xdr:col>21</xdr:col>
      <xdr:colOff>361950</xdr:colOff>
      <xdr:row>40</xdr:row>
      <xdr:rowOff>35560</xdr:rowOff>
    </xdr:to>
    <xdr:cxnSp macro="">
      <xdr:nvCxnSpPr>
        <xdr:cNvPr id="311" name="直線コネクタ 310"/>
        <xdr:cNvCxnSpPr/>
      </xdr:nvCxnSpPr>
      <xdr:spPr>
        <a:xfrm>
          <a:off x="13893800" y="6879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21844</xdr:rowOff>
    </xdr:from>
    <xdr:to>
      <xdr:col>20</xdr:col>
      <xdr:colOff>158750</xdr:colOff>
      <xdr:row>40</xdr:row>
      <xdr:rowOff>90424</xdr:rowOff>
    </xdr:to>
    <xdr:cxnSp macro="">
      <xdr:nvCxnSpPr>
        <xdr:cNvPr id="314" name="直線コネクタ 313"/>
        <xdr:cNvCxnSpPr/>
      </xdr:nvCxnSpPr>
      <xdr:spPr>
        <a:xfrm flipV="1">
          <a:off x="13004800" y="68798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83058</xdr:rowOff>
    </xdr:from>
    <xdr:to>
      <xdr:col>24</xdr:col>
      <xdr:colOff>82550</xdr:colOff>
      <xdr:row>40</xdr:row>
      <xdr:rowOff>13208</xdr:rowOff>
    </xdr:to>
    <xdr:sp macro="" textlink="">
      <xdr:nvSpPr>
        <xdr:cNvPr id="324" name="円/楕円 323"/>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163085</xdr:rowOff>
    </xdr:from>
    <xdr:ext cx="762000" cy="259045"/>
    <xdr:sp macro="" textlink="">
      <xdr:nvSpPr>
        <xdr:cNvPr id="325" name="補助費等該当値テキスト"/>
        <xdr:cNvSpPr txBox="1"/>
      </xdr:nvSpPr>
      <xdr:spPr>
        <a:xfrm>
          <a:off x="16598900" y="667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115062</xdr:rowOff>
    </xdr:from>
    <xdr:to>
      <xdr:col>22</xdr:col>
      <xdr:colOff>615950</xdr:colOff>
      <xdr:row>40</xdr:row>
      <xdr:rowOff>45212</xdr:rowOff>
    </xdr:to>
    <xdr:sp macro="" textlink="">
      <xdr:nvSpPr>
        <xdr:cNvPr id="326" name="円/楕円 325"/>
        <xdr:cNvSpPr/>
      </xdr:nvSpPr>
      <xdr:spPr>
        <a:xfrm>
          <a:off x="15621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29989</xdr:rowOff>
    </xdr:from>
    <xdr:ext cx="736600" cy="259045"/>
    <xdr:sp macro="" textlink="">
      <xdr:nvSpPr>
        <xdr:cNvPr id="327" name="テキスト ボックス 326"/>
        <xdr:cNvSpPr txBox="1"/>
      </xdr:nvSpPr>
      <xdr:spPr>
        <a:xfrm>
          <a:off x="15290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156210</xdr:rowOff>
    </xdr:from>
    <xdr:to>
      <xdr:col>21</xdr:col>
      <xdr:colOff>412750</xdr:colOff>
      <xdr:row>40</xdr:row>
      <xdr:rowOff>86360</xdr:rowOff>
    </xdr:to>
    <xdr:sp macro="" textlink="">
      <xdr:nvSpPr>
        <xdr:cNvPr id="328" name="円/楕円 327"/>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71137</xdr:rowOff>
    </xdr:from>
    <xdr:ext cx="762000" cy="259045"/>
    <xdr:sp macro="" textlink="">
      <xdr:nvSpPr>
        <xdr:cNvPr id="329" name="テキスト ボックス 328"/>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142494</xdr:rowOff>
    </xdr:from>
    <xdr:to>
      <xdr:col>20</xdr:col>
      <xdr:colOff>209550</xdr:colOff>
      <xdr:row>40</xdr:row>
      <xdr:rowOff>72644</xdr:rowOff>
    </xdr:to>
    <xdr:sp macro="" textlink="">
      <xdr:nvSpPr>
        <xdr:cNvPr id="330" name="円/楕円 329"/>
        <xdr:cNvSpPr/>
      </xdr:nvSpPr>
      <xdr:spPr>
        <a:xfrm>
          <a:off x="13843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57421</xdr:rowOff>
    </xdr:from>
    <xdr:ext cx="762000" cy="259045"/>
    <xdr:sp macro="" textlink="">
      <xdr:nvSpPr>
        <xdr:cNvPr id="331" name="テキスト ボックス 330"/>
        <xdr:cNvSpPr txBox="1"/>
      </xdr:nvSpPr>
      <xdr:spPr>
        <a:xfrm>
          <a:off x="13512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39624</xdr:rowOff>
    </xdr:from>
    <xdr:to>
      <xdr:col>19</xdr:col>
      <xdr:colOff>6350</xdr:colOff>
      <xdr:row>40</xdr:row>
      <xdr:rowOff>141224</xdr:rowOff>
    </xdr:to>
    <xdr:sp macro="" textlink="">
      <xdr:nvSpPr>
        <xdr:cNvPr id="332" name="円/楕円 331"/>
        <xdr:cNvSpPr/>
      </xdr:nvSpPr>
      <xdr:spPr>
        <a:xfrm>
          <a:off x="12954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126001</xdr:rowOff>
    </xdr:from>
    <xdr:ext cx="762000" cy="259045"/>
    <xdr:sp macro="" textlink="">
      <xdr:nvSpPr>
        <xdr:cNvPr id="333" name="テキスト ボックス 332"/>
        <xdr:cNvSpPr txBox="1"/>
      </xdr:nvSpPr>
      <xdr:spPr>
        <a:xfrm>
          <a:off x="12623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臨時財政対策債や津波防災まちづくりに伴う起債の利息の償還が始まったため、昨年度より</a:t>
          </a:r>
          <a:r>
            <a:rPr kumimoji="1" lang="en-US" altLang="ja-JP" sz="1100">
              <a:latin typeface="ＭＳ Ｐゴシック"/>
            </a:rPr>
            <a:t>0.7</a:t>
          </a:r>
          <a:r>
            <a:rPr kumimoji="1" lang="ja-JP" altLang="en-US" sz="1100">
              <a:latin typeface="ＭＳ Ｐゴシック"/>
            </a:rPr>
            <a:t>ポイント増加した。</a:t>
          </a:r>
          <a:endParaRPr kumimoji="1" lang="en-US" altLang="ja-JP" sz="1100">
            <a:latin typeface="ＭＳ Ｐゴシック"/>
          </a:endParaRPr>
        </a:p>
        <a:p>
          <a:r>
            <a:rPr kumimoji="1" lang="ja-JP" altLang="en-US" sz="1100">
              <a:latin typeface="ＭＳ Ｐゴシック"/>
            </a:rPr>
            <a:t>　類似団体内平均値と比較すると若干高い比率になっているが、当町の喫緊の課題である津波防災まちづくりを強力に推進していかなければならないため、普通会計における地方債管理原則（当年度借入額－都市防災総合推進事業関連借入額＜当年度元金償還額）に基づいた借入を行いながら、交付税算入率の高い地方債の借入を優先し事業を展開し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1270</xdr:rowOff>
    </xdr:to>
    <xdr:cxnSp macro="">
      <xdr:nvCxnSpPr>
        <xdr:cNvPr id="366" name="直線コネクタ 365"/>
        <xdr:cNvCxnSpPr/>
      </xdr:nvCxnSpPr>
      <xdr:spPr>
        <a:xfrm>
          <a:off x="3987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7"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146050</xdr:rowOff>
    </xdr:to>
    <xdr:cxnSp macro="">
      <xdr:nvCxnSpPr>
        <xdr:cNvPr id="369" name="直線コネクタ 368"/>
        <xdr:cNvCxnSpPr/>
      </xdr:nvCxnSpPr>
      <xdr:spPr>
        <a:xfrm flipV="1">
          <a:off x="3098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130811</xdr:rowOff>
    </xdr:from>
    <xdr:to>
      <xdr:col>4</xdr:col>
      <xdr:colOff>346075</xdr:colOff>
      <xdr:row>77</xdr:row>
      <xdr:rowOff>146050</xdr:rowOff>
    </xdr:to>
    <xdr:cxnSp macro="">
      <xdr:nvCxnSpPr>
        <xdr:cNvPr id="372" name="直線コネクタ 371"/>
        <xdr:cNvCxnSpPr/>
      </xdr:nvCxnSpPr>
      <xdr:spPr>
        <a:xfrm>
          <a:off x="2209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130811</xdr:rowOff>
    </xdr:to>
    <xdr:cxnSp macro="">
      <xdr:nvCxnSpPr>
        <xdr:cNvPr id="375" name="直線コネクタ 374"/>
        <xdr:cNvCxnSpPr/>
      </xdr:nvCxnSpPr>
      <xdr:spPr>
        <a:xfrm>
          <a:off x="1320800" y="13286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5" name="円/楕円 384"/>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6"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7" name="円/楕円 386"/>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88" name="テキスト ボックス 387"/>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9" name="円/楕円 388"/>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0" name="テキスト ボックス 389"/>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80011</xdr:rowOff>
    </xdr:from>
    <xdr:to>
      <xdr:col>3</xdr:col>
      <xdr:colOff>193675</xdr:colOff>
      <xdr:row>78</xdr:row>
      <xdr:rowOff>10161</xdr:rowOff>
    </xdr:to>
    <xdr:sp macro="" textlink="">
      <xdr:nvSpPr>
        <xdr:cNvPr id="391" name="円/楕円 390"/>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166388</xdr:rowOff>
    </xdr:from>
    <xdr:ext cx="762000" cy="259045"/>
    <xdr:sp macro="" textlink="">
      <xdr:nvSpPr>
        <xdr:cNvPr id="392" name="テキスト ボックス 391"/>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93" name="円/楕円 392"/>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94" name="テキスト ボックス 393"/>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類似団体内平均、全国平均及び静岡県平均と比較するとほぼ同水準の比率となっているが、比率は年々上昇傾向にある。</a:t>
          </a:r>
          <a:endParaRPr kumimoji="1" lang="en-US" altLang="ja-JP" sz="1300">
            <a:latin typeface="ＭＳ Ｐゴシック"/>
          </a:endParaRPr>
        </a:p>
        <a:p>
          <a:r>
            <a:rPr kumimoji="1" lang="ja-JP" altLang="en-US" sz="1300">
              <a:latin typeface="ＭＳ Ｐゴシック"/>
            </a:rPr>
            <a:t>　今後も、人件費、扶助費及び繰出金の増加が見込まれるため、経費の節減に努める必要がある。</a:t>
          </a:r>
          <a:endParaRPr kumimoji="1" lang="en-US" altLang="ja-JP" sz="1300">
            <a:latin typeface="ＭＳ Ｐゴシック"/>
          </a:endParaRPr>
        </a:p>
        <a:p>
          <a:r>
            <a:rPr kumimoji="1" lang="ja-JP" altLang="en-US" sz="1300">
              <a:latin typeface="ＭＳ Ｐゴシック"/>
            </a:rPr>
            <a:t>　また、町税の徴収体制強化や施設使用料の見直しを図るなどの歳入の確保に努める必要がある。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27939</xdr:rowOff>
    </xdr:to>
    <xdr:cxnSp macro="">
      <xdr:nvCxnSpPr>
        <xdr:cNvPr id="427" name="直線コネクタ 426"/>
        <xdr:cNvCxnSpPr/>
      </xdr:nvCxnSpPr>
      <xdr:spPr>
        <a:xfrm>
          <a:off x="15671800" y="13355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77</xdr:row>
      <xdr:rowOff>153670</xdr:rowOff>
    </xdr:to>
    <xdr:cxnSp macro="">
      <xdr:nvCxnSpPr>
        <xdr:cNvPr id="430" name="直線コネクタ 429"/>
        <xdr:cNvCxnSpPr/>
      </xdr:nvCxnSpPr>
      <xdr:spPr>
        <a:xfrm>
          <a:off x="14782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146050</xdr:rowOff>
    </xdr:to>
    <xdr:cxnSp macro="">
      <xdr:nvCxnSpPr>
        <xdr:cNvPr id="433" name="直線コネクタ 432"/>
        <xdr:cNvCxnSpPr/>
      </xdr:nvCxnSpPr>
      <xdr:spPr>
        <a:xfrm>
          <a:off x="13893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77</xdr:row>
      <xdr:rowOff>100330</xdr:rowOff>
    </xdr:to>
    <xdr:cxnSp macro="">
      <xdr:nvCxnSpPr>
        <xdr:cNvPr id="436" name="直線コネクタ 435"/>
        <xdr:cNvCxnSpPr/>
      </xdr:nvCxnSpPr>
      <xdr:spPr>
        <a:xfrm>
          <a:off x="13004800" y="13149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8" name="テキスト ボックス 43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6" name="円/楕円 445"/>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7"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8" name="円/楕円 447"/>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49" name="テキスト ボックス 448"/>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0" name="円/楕円 449"/>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51" name="テキスト ボックス 450"/>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2" name="円/楕円 451"/>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161307</xdr:rowOff>
    </xdr:from>
    <xdr:ext cx="762000" cy="259045"/>
    <xdr:sp macro="" textlink="">
      <xdr:nvSpPr>
        <xdr:cNvPr id="453" name="テキスト ボックス 452"/>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54" name="円/楕円 453"/>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154957</xdr:rowOff>
    </xdr:from>
    <xdr:ext cx="762000" cy="259045"/>
    <xdr:sp macro="" textlink="">
      <xdr:nvSpPr>
        <xdr:cNvPr id="455" name="テキスト ボックス 454"/>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131259</xdr:rowOff>
    </xdr:from>
    <xdr:to>
      <xdr:col>4</xdr:col>
      <xdr:colOff>1117600</xdr:colOff>
      <xdr:row>19</xdr:row>
      <xdr:rowOff>25555</xdr:rowOff>
    </xdr:to>
    <xdr:cxnSp macro="">
      <xdr:nvCxnSpPr>
        <xdr:cNvPr id="48" name="直線コネクタ 47"/>
        <xdr:cNvCxnSpPr/>
      </xdr:nvCxnSpPr>
      <xdr:spPr bwMode="auto">
        <a:xfrm flipV="1">
          <a:off x="5003800" y="3264984"/>
          <a:ext cx="647700" cy="6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25555</xdr:rowOff>
    </xdr:from>
    <xdr:to>
      <xdr:col>4</xdr:col>
      <xdr:colOff>469900</xdr:colOff>
      <xdr:row>19</xdr:row>
      <xdr:rowOff>83459</xdr:rowOff>
    </xdr:to>
    <xdr:cxnSp macro="">
      <xdr:nvCxnSpPr>
        <xdr:cNvPr id="51" name="直線コネクタ 50"/>
        <xdr:cNvCxnSpPr/>
      </xdr:nvCxnSpPr>
      <xdr:spPr bwMode="auto">
        <a:xfrm flipV="1">
          <a:off x="4305300" y="3330730"/>
          <a:ext cx="698500" cy="5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44323</xdr:rowOff>
    </xdr:from>
    <xdr:to>
      <xdr:col>3</xdr:col>
      <xdr:colOff>904875</xdr:colOff>
      <xdr:row>19</xdr:row>
      <xdr:rowOff>83459</xdr:rowOff>
    </xdr:to>
    <xdr:cxnSp macro="">
      <xdr:nvCxnSpPr>
        <xdr:cNvPr id="54" name="直線コネクタ 53"/>
        <xdr:cNvCxnSpPr/>
      </xdr:nvCxnSpPr>
      <xdr:spPr bwMode="auto">
        <a:xfrm>
          <a:off x="3606800" y="3349498"/>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44323</xdr:rowOff>
    </xdr:from>
    <xdr:to>
      <xdr:col>3</xdr:col>
      <xdr:colOff>206375</xdr:colOff>
      <xdr:row>19</xdr:row>
      <xdr:rowOff>80625</xdr:rowOff>
    </xdr:to>
    <xdr:cxnSp macro="">
      <xdr:nvCxnSpPr>
        <xdr:cNvPr id="57" name="直線コネクタ 56"/>
        <xdr:cNvCxnSpPr/>
      </xdr:nvCxnSpPr>
      <xdr:spPr bwMode="auto">
        <a:xfrm flipV="1">
          <a:off x="2908300" y="3349498"/>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80460</xdr:rowOff>
    </xdr:from>
    <xdr:to>
      <xdr:col>5</xdr:col>
      <xdr:colOff>34925</xdr:colOff>
      <xdr:row>19</xdr:row>
      <xdr:rowOff>10609</xdr:rowOff>
    </xdr:to>
    <xdr:sp macro="" textlink="">
      <xdr:nvSpPr>
        <xdr:cNvPr id="67" name="円/楕円 66"/>
        <xdr:cNvSpPr/>
      </xdr:nvSpPr>
      <xdr:spPr bwMode="auto">
        <a:xfrm>
          <a:off x="5600700" y="32141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52536</xdr:rowOff>
    </xdr:from>
    <xdr:ext cx="762000" cy="259045"/>
    <xdr:sp macro="" textlink="">
      <xdr:nvSpPr>
        <xdr:cNvPr id="68" name="人口1人当たり決算額の推移該当値テキスト130"/>
        <xdr:cNvSpPr txBox="1"/>
      </xdr:nvSpPr>
      <xdr:spPr>
        <a:xfrm>
          <a:off x="5740400" y="31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146205</xdr:rowOff>
    </xdr:from>
    <xdr:to>
      <xdr:col>4</xdr:col>
      <xdr:colOff>520700</xdr:colOff>
      <xdr:row>19</xdr:row>
      <xdr:rowOff>76355</xdr:rowOff>
    </xdr:to>
    <xdr:sp macro="" textlink="">
      <xdr:nvSpPr>
        <xdr:cNvPr id="69" name="円/楕円 68"/>
        <xdr:cNvSpPr/>
      </xdr:nvSpPr>
      <xdr:spPr bwMode="auto">
        <a:xfrm>
          <a:off x="4953000" y="327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61132</xdr:rowOff>
    </xdr:from>
    <xdr:ext cx="736600" cy="259045"/>
    <xdr:sp macro="" textlink="">
      <xdr:nvSpPr>
        <xdr:cNvPr id="70" name="テキスト ボックス 69"/>
        <xdr:cNvSpPr txBox="1"/>
      </xdr:nvSpPr>
      <xdr:spPr>
        <a:xfrm>
          <a:off x="4622800" y="336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32659</xdr:rowOff>
    </xdr:from>
    <xdr:to>
      <xdr:col>3</xdr:col>
      <xdr:colOff>955675</xdr:colOff>
      <xdr:row>19</xdr:row>
      <xdr:rowOff>134259</xdr:rowOff>
    </xdr:to>
    <xdr:sp macro="" textlink="">
      <xdr:nvSpPr>
        <xdr:cNvPr id="71" name="円/楕円 70"/>
        <xdr:cNvSpPr/>
      </xdr:nvSpPr>
      <xdr:spPr bwMode="auto">
        <a:xfrm>
          <a:off x="4254500" y="333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119036</xdr:rowOff>
    </xdr:from>
    <xdr:ext cx="762000" cy="259045"/>
    <xdr:sp macro="" textlink="">
      <xdr:nvSpPr>
        <xdr:cNvPr id="72" name="テキスト ボックス 71"/>
        <xdr:cNvSpPr txBox="1"/>
      </xdr:nvSpPr>
      <xdr:spPr>
        <a:xfrm>
          <a:off x="3924300" y="342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164973</xdr:rowOff>
    </xdr:from>
    <xdr:to>
      <xdr:col>3</xdr:col>
      <xdr:colOff>257175</xdr:colOff>
      <xdr:row>19</xdr:row>
      <xdr:rowOff>95123</xdr:rowOff>
    </xdr:to>
    <xdr:sp macro="" textlink="">
      <xdr:nvSpPr>
        <xdr:cNvPr id="73" name="円/楕円 72"/>
        <xdr:cNvSpPr/>
      </xdr:nvSpPr>
      <xdr:spPr bwMode="auto">
        <a:xfrm>
          <a:off x="35560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79900</xdr:rowOff>
    </xdr:from>
    <xdr:ext cx="762000" cy="259045"/>
    <xdr:sp macro="" textlink="">
      <xdr:nvSpPr>
        <xdr:cNvPr id="74" name="テキスト ボックス 73"/>
        <xdr:cNvSpPr txBox="1"/>
      </xdr:nvSpPr>
      <xdr:spPr>
        <a:xfrm>
          <a:off x="32258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29825</xdr:rowOff>
    </xdr:from>
    <xdr:to>
      <xdr:col>2</xdr:col>
      <xdr:colOff>692150</xdr:colOff>
      <xdr:row>19</xdr:row>
      <xdr:rowOff>131425</xdr:rowOff>
    </xdr:to>
    <xdr:sp macro="" textlink="">
      <xdr:nvSpPr>
        <xdr:cNvPr id="75" name="円/楕円 74"/>
        <xdr:cNvSpPr/>
      </xdr:nvSpPr>
      <xdr:spPr bwMode="auto">
        <a:xfrm>
          <a:off x="2857500" y="33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116202</xdr:rowOff>
    </xdr:from>
    <xdr:ext cx="762000" cy="259045"/>
    <xdr:sp macro="" textlink="">
      <xdr:nvSpPr>
        <xdr:cNvPr id="76" name="テキスト ボックス 75"/>
        <xdr:cNvSpPr txBox="1"/>
      </xdr:nvSpPr>
      <xdr:spPr>
        <a:xfrm>
          <a:off x="2527300" y="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207125</xdr:rowOff>
    </xdr:from>
    <xdr:to>
      <xdr:col>4</xdr:col>
      <xdr:colOff>1117600</xdr:colOff>
      <xdr:row>35</xdr:row>
      <xdr:rowOff>241529</xdr:rowOff>
    </xdr:to>
    <xdr:cxnSp macro="">
      <xdr:nvCxnSpPr>
        <xdr:cNvPr id="110" name="直線コネクタ 109"/>
        <xdr:cNvCxnSpPr/>
      </xdr:nvCxnSpPr>
      <xdr:spPr bwMode="auto">
        <a:xfrm>
          <a:off x="5003800" y="6817475"/>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321454</xdr:rowOff>
    </xdr:from>
    <xdr:ext cx="762000" cy="259045"/>
    <xdr:sp macro="" textlink="">
      <xdr:nvSpPr>
        <xdr:cNvPr id="111" name="人口1人当たり決算額の推移平均値テキスト445"/>
        <xdr:cNvSpPr txBox="1"/>
      </xdr:nvSpPr>
      <xdr:spPr>
        <a:xfrm>
          <a:off x="5740400" y="6931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265836</xdr:rowOff>
    </xdr:from>
    <xdr:to>
      <xdr:col>4</xdr:col>
      <xdr:colOff>469900</xdr:colOff>
      <xdr:row>35</xdr:row>
      <xdr:rowOff>207125</xdr:rowOff>
    </xdr:to>
    <xdr:cxnSp macro="">
      <xdr:nvCxnSpPr>
        <xdr:cNvPr id="113" name="直線コネクタ 112"/>
        <xdr:cNvCxnSpPr/>
      </xdr:nvCxnSpPr>
      <xdr:spPr bwMode="auto">
        <a:xfrm>
          <a:off x="4305300" y="6533286"/>
          <a:ext cx="698500" cy="28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243129</xdr:rowOff>
    </xdr:from>
    <xdr:to>
      <xdr:col>3</xdr:col>
      <xdr:colOff>904875</xdr:colOff>
      <xdr:row>34</xdr:row>
      <xdr:rowOff>265836</xdr:rowOff>
    </xdr:to>
    <xdr:cxnSp macro="">
      <xdr:nvCxnSpPr>
        <xdr:cNvPr id="116" name="直線コネクタ 115"/>
        <xdr:cNvCxnSpPr/>
      </xdr:nvCxnSpPr>
      <xdr:spPr bwMode="auto">
        <a:xfrm>
          <a:off x="3606800" y="6510579"/>
          <a:ext cx="698500" cy="2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212916</xdr:rowOff>
    </xdr:from>
    <xdr:to>
      <xdr:col>3</xdr:col>
      <xdr:colOff>206375</xdr:colOff>
      <xdr:row>34</xdr:row>
      <xdr:rowOff>243129</xdr:rowOff>
    </xdr:to>
    <xdr:cxnSp macro="">
      <xdr:nvCxnSpPr>
        <xdr:cNvPr id="119" name="直線コネクタ 118"/>
        <xdr:cNvCxnSpPr/>
      </xdr:nvCxnSpPr>
      <xdr:spPr bwMode="auto">
        <a:xfrm>
          <a:off x="2908300" y="6480366"/>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190729</xdr:rowOff>
    </xdr:from>
    <xdr:to>
      <xdr:col>5</xdr:col>
      <xdr:colOff>34925</xdr:colOff>
      <xdr:row>35</xdr:row>
      <xdr:rowOff>292329</xdr:rowOff>
    </xdr:to>
    <xdr:sp macro="" textlink="">
      <xdr:nvSpPr>
        <xdr:cNvPr id="129" name="円/楕円 128"/>
        <xdr:cNvSpPr/>
      </xdr:nvSpPr>
      <xdr:spPr bwMode="auto">
        <a:xfrm>
          <a:off x="5600700" y="680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35806</xdr:rowOff>
    </xdr:from>
    <xdr:ext cx="762000" cy="259045"/>
    <xdr:sp macro="" textlink="">
      <xdr:nvSpPr>
        <xdr:cNvPr id="130" name="人口1人当たり決算額の推移該当値テキスト445"/>
        <xdr:cNvSpPr txBox="1"/>
      </xdr:nvSpPr>
      <xdr:spPr>
        <a:xfrm>
          <a:off x="5740400" y="664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156325</xdr:rowOff>
    </xdr:from>
    <xdr:to>
      <xdr:col>4</xdr:col>
      <xdr:colOff>520700</xdr:colOff>
      <xdr:row>35</xdr:row>
      <xdr:rowOff>257925</xdr:rowOff>
    </xdr:to>
    <xdr:sp macro="" textlink="">
      <xdr:nvSpPr>
        <xdr:cNvPr id="131" name="円/楕円 130"/>
        <xdr:cNvSpPr/>
      </xdr:nvSpPr>
      <xdr:spPr bwMode="auto">
        <a:xfrm>
          <a:off x="49530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268102</xdr:rowOff>
    </xdr:from>
    <xdr:ext cx="736600" cy="259045"/>
    <xdr:sp macro="" textlink="">
      <xdr:nvSpPr>
        <xdr:cNvPr id="132" name="テキスト ボックス 131"/>
        <xdr:cNvSpPr txBox="1"/>
      </xdr:nvSpPr>
      <xdr:spPr>
        <a:xfrm>
          <a:off x="4622800" y="653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215036</xdr:rowOff>
    </xdr:from>
    <xdr:to>
      <xdr:col>3</xdr:col>
      <xdr:colOff>955675</xdr:colOff>
      <xdr:row>34</xdr:row>
      <xdr:rowOff>316636</xdr:rowOff>
    </xdr:to>
    <xdr:sp macro="" textlink="">
      <xdr:nvSpPr>
        <xdr:cNvPr id="133" name="円/楕円 132"/>
        <xdr:cNvSpPr/>
      </xdr:nvSpPr>
      <xdr:spPr bwMode="auto">
        <a:xfrm>
          <a:off x="4254500" y="648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326813</xdr:rowOff>
    </xdr:from>
    <xdr:ext cx="762000" cy="259045"/>
    <xdr:sp macro="" textlink="">
      <xdr:nvSpPr>
        <xdr:cNvPr id="134" name="テキスト ボックス 133"/>
        <xdr:cNvSpPr txBox="1"/>
      </xdr:nvSpPr>
      <xdr:spPr>
        <a:xfrm>
          <a:off x="3924300" y="62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192329</xdr:rowOff>
    </xdr:from>
    <xdr:to>
      <xdr:col>3</xdr:col>
      <xdr:colOff>257175</xdr:colOff>
      <xdr:row>34</xdr:row>
      <xdr:rowOff>293929</xdr:rowOff>
    </xdr:to>
    <xdr:sp macro="" textlink="">
      <xdr:nvSpPr>
        <xdr:cNvPr id="135" name="円/楕円 134"/>
        <xdr:cNvSpPr/>
      </xdr:nvSpPr>
      <xdr:spPr bwMode="auto">
        <a:xfrm>
          <a:off x="3556000" y="64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304106</xdr:rowOff>
    </xdr:from>
    <xdr:ext cx="762000" cy="259045"/>
    <xdr:sp macro="" textlink="">
      <xdr:nvSpPr>
        <xdr:cNvPr id="136" name="テキスト ボックス 135"/>
        <xdr:cNvSpPr txBox="1"/>
      </xdr:nvSpPr>
      <xdr:spPr>
        <a:xfrm>
          <a:off x="3225800" y="62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162116</xdr:rowOff>
    </xdr:from>
    <xdr:to>
      <xdr:col>2</xdr:col>
      <xdr:colOff>692150</xdr:colOff>
      <xdr:row>34</xdr:row>
      <xdr:rowOff>263716</xdr:rowOff>
    </xdr:to>
    <xdr:sp macro="" textlink="">
      <xdr:nvSpPr>
        <xdr:cNvPr id="137" name="円/楕円 136"/>
        <xdr:cNvSpPr/>
      </xdr:nvSpPr>
      <xdr:spPr bwMode="auto">
        <a:xfrm>
          <a:off x="2857500" y="642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273893</xdr:rowOff>
    </xdr:from>
    <xdr:ext cx="762000" cy="259045"/>
    <xdr:sp macro="" textlink="">
      <xdr:nvSpPr>
        <xdr:cNvPr id="138" name="テキスト ボックス 137"/>
        <xdr:cNvSpPr txBox="1"/>
      </xdr:nvSpPr>
      <xdr:spPr>
        <a:xfrm>
          <a:off x="2527300" y="619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年度は、地域の元気臨時交付金を活用した結果、財政調整基金残高を約</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1,700</a:t>
          </a:r>
          <a:r>
            <a:rPr kumimoji="1" lang="ja-JP" altLang="en-US" sz="900">
              <a:latin typeface="ＭＳ ゴシック" pitchFamily="49" charset="-128"/>
              <a:ea typeface="ＭＳ ゴシック" pitchFamily="49" charset="-128"/>
            </a:rPr>
            <a:t>万円増加させることができた。</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年度は、町有地を売却したことにより、財政調整基金残高を約</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7,300</a:t>
          </a:r>
          <a:r>
            <a:rPr kumimoji="1" lang="ja-JP" altLang="en-US" sz="900">
              <a:latin typeface="ＭＳ ゴシック" pitchFamily="49" charset="-128"/>
              <a:ea typeface="ＭＳ ゴシック" pitchFamily="49" charset="-128"/>
            </a:rPr>
            <a:t>万円増加させることができた。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年度は、基金の積立てにより実質収支比率が</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ポイント下降した。</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年度は、形式収支が平成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年度と比べて約</a:t>
          </a:r>
          <a:r>
            <a:rPr kumimoji="1" lang="en-US" altLang="ja-JP" sz="900">
              <a:latin typeface="ＭＳ ゴシック" pitchFamily="49" charset="-128"/>
              <a:ea typeface="ＭＳ ゴシック" pitchFamily="49" charset="-128"/>
            </a:rPr>
            <a:t>6400</a:t>
          </a:r>
          <a:r>
            <a:rPr kumimoji="1" lang="ja-JP" altLang="en-US" sz="900">
              <a:latin typeface="ＭＳ ゴシック" pitchFamily="49" charset="-128"/>
              <a:ea typeface="ＭＳ ゴシック" pitchFamily="49" charset="-128"/>
            </a:rPr>
            <a:t>万円増加したが、その分繰越財源も増加した。実質収支額は、昨年度と同程度となった。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年度は、町有地の売却により財政調整基金の取り崩しよりも多い積立ができたため、昨年度よりも実質単年度収支額が過大になった。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一般会計及び全ての特別会計で赤字が発生していない。</a:t>
          </a:r>
        </a:p>
        <a:p>
          <a:r>
            <a:rPr kumimoji="1" lang="ja-JP" altLang="en-US" sz="1400">
              <a:latin typeface="ＭＳ ゴシック" pitchFamily="49" charset="-128"/>
              <a:ea typeface="ＭＳ ゴシック" pitchFamily="49" charset="-128"/>
            </a:rPr>
            <a:t>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年度において土地取得会計の償還が終了したことで大きな変動となっている。平成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年度に借り入れた利息の償還により増加している。</a:t>
          </a:r>
        </a:p>
        <a:p>
          <a:r>
            <a:rPr kumimoji="1" lang="ja-JP" altLang="en-US" sz="1400">
              <a:latin typeface="ＭＳ ゴシック" pitchFamily="49" charset="-128"/>
              <a:ea typeface="ＭＳ ゴシック" pitchFamily="49" charset="-128"/>
            </a:rPr>
            <a:t>　組合等が起こした地方債の元利償還金に対する負担金等については、ごみ処理施設の償還が終了したために減少している。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交付税の算入率の高い地方債を優先的に活用しているため、今後も増加していく傾向にある。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p>
        <a:p>
          <a:r>
            <a:rPr kumimoji="1" lang="ja-JP" altLang="en-US" sz="1200">
              <a:latin typeface="ＭＳ ゴシック" pitchFamily="49" charset="-128"/>
              <a:ea typeface="ＭＳ ゴシック" pitchFamily="49" charset="-128"/>
            </a:rPr>
            <a:t>　一般会計等に係る地方債の現在高については、東日本大震災を機に津波防災対策が喫緊の課題となったため、起債を活用した事業を多く実施していることが影響している。平成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年度は、津波避難タワーの建設や避難路の整備等の財源として起債を活用したことから起債の現在高が多い結果となっている。平成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年度は、起債額よりも償還額が多い結果となったことから、平成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年度よりも減少した。</a:t>
          </a:r>
        </a:p>
        <a:p>
          <a:r>
            <a:rPr kumimoji="1" lang="ja-JP" altLang="en-US" sz="1200">
              <a:latin typeface="ＭＳ ゴシック" pitchFamily="49" charset="-128"/>
              <a:ea typeface="ＭＳ ゴシック" pitchFamily="49" charset="-128"/>
            </a:rPr>
            <a:t>　公営企業債等繰入見込額及び組合等負担等見込額については、特に水道事業と病院事業の起債額が減少していることが減少の要因となっている。</a:t>
          </a:r>
        </a:p>
        <a:p>
          <a:r>
            <a:rPr kumimoji="1" lang="ja-JP" altLang="en-US" sz="1200">
              <a:latin typeface="ＭＳ ゴシック" pitchFamily="49" charset="-128"/>
              <a:ea typeface="ＭＳ ゴシック" pitchFamily="49" charset="-128"/>
            </a:rPr>
            <a:t>（充当可能財源等）</a:t>
          </a:r>
        </a:p>
        <a:p>
          <a:r>
            <a:rPr kumimoji="1" lang="ja-JP" altLang="en-US" sz="1200">
              <a:latin typeface="ＭＳ ゴシック" pitchFamily="49" charset="-128"/>
              <a:ea typeface="ＭＳ ゴシック" pitchFamily="49" charset="-128"/>
            </a:rPr>
            <a:t>　充当可能基金については、町有地を売却したことで財政調整基金が増加した。</a:t>
          </a:r>
        </a:p>
        <a:p>
          <a:r>
            <a:rPr kumimoji="1" lang="ja-JP" altLang="en-US" sz="1200">
              <a:latin typeface="ＭＳ ゴシック" pitchFamily="49" charset="-128"/>
              <a:ea typeface="ＭＳ ゴシック" pitchFamily="49" charset="-128"/>
            </a:rPr>
            <a:t>　基準財政需要額算入見込額については、交付税の算入率の高い地方債を優先して活用しているので、一定の額は維持している。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10951259</v>
      </c>
      <c r="BO4" s="379"/>
      <c r="BP4" s="379"/>
      <c r="BQ4" s="379"/>
      <c r="BR4" s="379"/>
      <c r="BS4" s="379"/>
      <c r="BT4" s="379"/>
      <c r="BU4" s="380"/>
      <c r="BV4" s="378">
        <v>17467007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10466503</v>
      </c>
      <c r="BO5" s="384"/>
      <c r="BP5" s="384"/>
      <c r="BQ5" s="384"/>
      <c r="BR5" s="384"/>
      <c r="BS5" s="384"/>
      <c r="BT5" s="384"/>
      <c r="BU5" s="385"/>
      <c r="BV5" s="383">
        <v>17046455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484756</v>
      </c>
      <c r="BO6" s="384"/>
      <c r="BP6" s="384"/>
      <c r="BQ6" s="384"/>
      <c r="BR6" s="384"/>
      <c r="BS6" s="384"/>
      <c r="BT6" s="384"/>
      <c r="BU6" s="385"/>
      <c r="BV6" s="383">
        <v>420552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92.4</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73762</v>
      </c>
      <c r="BO7" s="384"/>
      <c r="BP7" s="384"/>
      <c r="BQ7" s="384"/>
      <c r="BR7" s="384"/>
      <c r="BS7" s="384"/>
      <c r="BT7" s="384"/>
      <c r="BU7" s="385"/>
      <c r="BV7" s="383">
        <v>8730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6236538</v>
      </c>
      <c r="CU7" s="384"/>
      <c r="CV7" s="384"/>
      <c r="CW7" s="384"/>
      <c r="CX7" s="384"/>
      <c r="CY7" s="384"/>
      <c r="CZ7" s="384"/>
      <c r="DA7" s="385"/>
      <c r="DB7" s="383">
        <v>6364304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410994</v>
      </c>
      <c r="BO8" s="384"/>
      <c r="BP8" s="384"/>
      <c r="BQ8" s="384"/>
      <c r="BR8" s="384"/>
      <c r="BS8" s="384"/>
      <c r="BT8" s="384"/>
      <c r="BU8" s="385"/>
      <c r="BV8" s="383">
        <v>411822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0.96</v>
      </c>
      <c r="CU8" s="493"/>
      <c r="CV8" s="493"/>
      <c r="CW8" s="493"/>
      <c r="CX8" s="493"/>
      <c r="CY8" s="493"/>
      <c r="CZ8" s="493"/>
      <c r="DA8" s="494"/>
      <c r="DB8" s="492">
        <v>0.96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29815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-828</v>
      </c>
      <c r="BO9" s="384"/>
      <c r="BP9" s="384"/>
      <c r="BQ9" s="384"/>
      <c r="BR9" s="384"/>
      <c r="BS9" s="384"/>
      <c r="BT9" s="384"/>
      <c r="BU9" s="385"/>
      <c r="BV9" s="383">
        <v>-70773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28648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1034026</v>
      </c>
      <c r="BO10" s="384"/>
      <c r="BP10" s="384"/>
      <c r="BQ10" s="384"/>
      <c r="BR10" s="384"/>
      <c r="BS10" s="384"/>
      <c r="BT10" s="384"/>
      <c r="BU10" s="385"/>
      <c r="BV10" s="383">
        <v>775104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29833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361022</v>
      </c>
      <c r="BO12" s="384"/>
      <c r="BP12" s="384"/>
      <c r="BQ12" s="384"/>
      <c r="BR12" s="384"/>
      <c r="BS12" s="384"/>
      <c r="BT12" s="384"/>
      <c r="BU12" s="385"/>
      <c r="BV12" s="383">
        <v>558423</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28937</v>
      </c>
      <c r="S13" s="485"/>
      <c r="T13" s="485"/>
      <c r="U13" s="485"/>
      <c r="V13" s="486"/>
      <c r="W13" s="472" t="s">
        <v>125</v>
      </c>
      <c r="X13" s="396"/>
      <c r="Y13" s="396"/>
      <c r="Z13" s="396"/>
      <c r="AA13" s="396"/>
      <c r="AB13" s="397"/>
      <c r="AC13" s="359">
        <v>621</v>
      </c>
      <c r="AD13" s="360"/>
      <c r="AE13" s="360"/>
      <c r="AF13" s="360"/>
      <c r="AG13" s="361"/>
      <c r="AH13" s="359">
        <v>746</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672176</v>
      </c>
      <c r="BO13" s="384"/>
      <c r="BP13" s="384"/>
      <c r="BQ13" s="384"/>
      <c r="BR13" s="384"/>
      <c r="BS13" s="384"/>
      <c r="BT13" s="384"/>
      <c r="BU13" s="385"/>
      <c r="BV13" s="383">
        <v>145908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30042</v>
      </c>
      <c r="S14" s="485"/>
      <c r="T14" s="485"/>
      <c r="U14" s="485"/>
      <c r="V14" s="486"/>
      <c r="W14" s="487"/>
      <c r="X14" s="399"/>
      <c r="Y14" s="399"/>
      <c r="Z14" s="399"/>
      <c r="AA14" s="399"/>
      <c r="AB14" s="400"/>
      <c r="AC14" s="477">
        <v>3.9</v>
      </c>
      <c r="AD14" s="478"/>
      <c r="AE14" s="478"/>
      <c r="AF14" s="478"/>
      <c r="AG14" s="479"/>
      <c r="AH14" s="477">
        <v>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84.3</v>
      </c>
      <c r="CU14" s="456"/>
      <c r="CV14" s="456"/>
      <c r="CW14" s="456"/>
      <c r="CX14" s="456"/>
      <c r="CY14" s="456"/>
      <c r="CZ14" s="456"/>
      <c r="DA14" s="457"/>
      <c r="DB14" s="488">
        <v>102.8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29100</v>
      </c>
      <c r="S15" s="485"/>
      <c r="T15" s="485"/>
      <c r="U15" s="485"/>
      <c r="V15" s="486"/>
      <c r="W15" s="472" t="s">
        <v>132</v>
      </c>
      <c r="X15" s="396"/>
      <c r="Y15" s="396"/>
      <c r="Z15" s="396"/>
      <c r="AA15" s="396"/>
      <c r="AB15" s="397"/>
      <c r="AC15" s="359">
        <v>7642</v>
      </c>
      <c r="AD15" s="360"/>
      <c r="AE15" s="360"/>
      <c r="AF15" s="360"/>
      <c r="AG15" s="361"/>
      <c r="AH15" s="359">
        <v>7700</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4320424</v>
      </c>
      <c r="BO15" s="379"/>
      <c r="BP15" s="379"/>
      <c r="BQ15" s="379"/>
      <c r="BR15" s="379"/>
      <c r="BS15" s="379"/>
      <c r="BT15" s="379"/>
      <c r="BU15" s="380"/>
      <c r="BV15" s="378">
        <v>4453869</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48.5</v>
      </c>
      <c r="AD16" s="478"/>
      <c r="AE16" s="478"/>
      <c r="AF16" s="478"/>
      <c r="AG16" s="479"/>
      <c r="AH16" s="477">
        <v>48.5</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4520145</v>
      </c>
      <c r="BO16" s="384"/>
      <c r="BP16" s="384"/>
      <c r="BQ16" s="384"/>
      <c r="BR16" s="384"/>
      <c r="BS16" s="384"/>
      <c r="BT16" s="384"/>
      <c r="BU16" s="385"/>
      <c r="BV16" s="383">
        <v>4638413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7499</v>
      </c>
      <c r="AD17" s="360"/>
      <c r="AE17" s="360"/>
      <c r="AF17" s="360"/>
      <c r="AG17" s="361"/>
      <c r="AH17" s="359">
        <v>7360</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5589416</v>
      </c>
      <c r="BO17" s="384"/>
      <c r="BP17" s="384"/>
      <c r="BQ17" s="384"/>
      <c r="BR17" s="384"/>
      <c r="BS17" s="384"/>
      <c r="BT17" s="384"/>
      <c r="BU17" s="385"/>
      <c r="BV17" s="383">
        <v>5787948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20.73</v>
      </c>
      <c r="M18" s="448"/>
      <c r="N18" s="448"/>
      <c r="O18" s="448"/>
      <c r="P18" s="448"/>
      <c r="Q18" s="448"/>
      <c r="R18" s="449"/>
      <c r="S18" s="449"/>
      <c r="T18" s="449"/>
      <c r="U18" s="449"/>
      <c r="V18" s="450"/>
      <c r="W18" s="464"/>
      <c r="X18" s="465"/>
      <c r="Y18" s="465"/>
      <c r="Z18" s="465"/>
      <c r="AA18" s="465"/>
      <c r="AB18" s="473"/>
      <c r="AC18" s="347">
        <v>47.6</v>
      </c>
      <c r="AD18" s="348"/>
      <c r="AE18" s="348"/>
      <c r="AF18" s="348"/>
      <c r="AG18" s="451"/>
      <c r="AH18" s="347">
        <v>46.3</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5394062</v>
      </c>
      <c r="BO18" s="384"/>
      <c r="BP18" s="384"/>
      <c r="BQ18" s="384"/>
      <c r="BR18" s="384"/>
      <c r="BS18" s="384"/>
      <c r="BT18" s="384"/>
      <c r="BU18" s="385"/>
      <c r="BV18" s="383">
        <v>5371163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1438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8644140</v>
      </c>
      <c r="BO19" s="384"/>
      <c r="BP19" s="384"/>
      <c r="BQ19" s="384"/>
      <c r="BR19" s="384"/>
      <c r="BS19" s="384"/>
      <c r="BT19" s="384"/>
      <c r="BU19" s="385"/>
      <c r="BV19" s="383">
        <v>9474525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10253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11612830</v>
      </c>
      <c r="BO23" s="384"/>
      <c r="BP23" s="384"/>
      <c r="BQ23" s="384"/>
      <c r="BR23" s="384"/>
      <c r="BS23" s="384"/>
      <c r="BT23" s="384"/>
      <c r="BU23" s="385"/>
      <c r="BV23" s="383">
        <v>11732392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7110</v>
      </c>
      <c r="R24" s="360"/>
      <c r="S24" s="360"/>
      <c r="T24" s="360"/>
      <c r="U24" s="360"/>
      <c r="V24" s="361"/>
      <c r="W24" s="425"/>
      <c r="X24" s="416"/>
      <c r="Y24" s="417"/>
      <c r="Z24" s="356" t="s">
        <v>156</v>
      </c>
      <c r="AA24" s="357"/>
      <c r="AB24" s="357"/>
      <c r="AC24" s="357"/>
      <c r="AD24" s="357"/>
      <c r="AE24" s="357"/>
      <c r="AF24" s="357"/>
      <c r="AG24" s="358"/>
      <c r="AH24" s="359">
        <v>194</v>
      </c>
      <c r="AI24" s="360"/>
      <c r="AJ24" s="360"/>
      <c r="AK24" s="360"/>
      <c r="AL24" s="361"/>
      <c r="AM24" s="359">
        <v>542618</v>
      </c>
      <c r="AN24" s="360"/>
      <c r="AO24" s="360"/>
      <c r="AP24" s="360"/>
      <c r="AQ24" s="360"/>
      <c r="AR24" s="361"/>
      <c r="AS24" s="359">
        <v>2797</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10721220</v>
      </c>
      <c r="BO24" s="384"/>
      <c r="BP24" s="384"/>
      <c r="BQ24" s="384"/>
      <c r="BR24" s="384"/>
      <c r="BS24" s="384"/>
      <c r="BT24" s="384"/>
      <c r="BU24" s="385"/>
      <c r="BV24" s="383">
        <v>10688241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6300</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255430</v>
      </c>
      <c r="BO25" s="379"/>
      <c r="BP25" s="379"/>
      <c r="BQ25" s="379"/>
      <c r="BR25" s="379"/>
      <c r="BS25" s="379"/>
      <c r="BT25" s="379"/>
      <c r="BU25" s="380"/>
      <c r="BV25" s="378">
        <v>245234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5600</v>
      </c>
      <c r="R26" s="360"/>
      <c r="S26" s="360"/>
      <c r="T26" s="360"/>
      <c r="U26" s="360"/>
      <c r="V26" s="361"/>
      <c r="W26" s="425"/>
      <c r="X26" s="416"/>
      <c r="Y26" s="417"/>
      <c r="Z26" s="356" t="s">
        <v>162</v>
      </c>
      <c r="AA26" s="438"/>
      <c r="AB26" s="438"/>
      <c r="AC26" s="438"/>
      <c r="AD26" s="438"/>
      <c r="AE26" s="438"/>
      <c r="AF26" s="438"/>
      <c r="AG26" s="439"/>
      <c r="AH26" s="359">
        <v>4</v>
      </c>
      <c r="AI26" s="360"/>
      <c r="AJ26" s="360"/>
      <c r="AK26" s="360"/>
      <c r="AL26" s="361"/>
      <c r="AM26" s="359">
        <v>10820</v>
      </c>
      <c r="AN26" s="360"/>
      <c r="AO26" s="360"/>
      <c r="AP26" s="360"/>
      <c r="AQ26" s="360"/>
      <c r="AR26" s="361"/>
      <c r="AS26" s="359">
        <v>2705</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3200</v>
      </c>
      <c r="R27" s="360"/>
      <c r="S27" s="360"/>
      <c r="T27" s="360"/>
      <c r="U27" s="360"/>
      <c r="V27" s="361"/>
      <c r="W27" s="425"/>
      <c r="X27" s="416"/>
      <c r="Y27" s="417"/>
      <c r="Z27" s="356" t="s">
        <v>165</v>
      </c>
      <c r="AA27" s="357"/>
      <c r="AB27" s="357"/>
      <c r="AC27" s="357"/>
      <c r="AD27" s="357"/>
      <c r="AE27" s="357"/>
      <c r="AF27" s="357"/>
      <c r="AG27" s="358"/>
      <c r="AH27" s="359">
        <v>1</v>
      </c>
      <c r="AI27" s="360"/>
      <c r="AJ27" s="360"/>
      <c r="AK27" s="360"/>
      <c r="AL27" s="361"/>
      <c r="AM27" s="359" t="s">
        <v>166</v>
      </c>
      <c r="AN27" s="360"/>
      <c r="AO27" s="360"/>
      <c r="AP27" s="360"/>
      <c r="AQ27" s="360"/>
      <c r="AR27" s="361"/>
      <c r="AS27" s="359" t="s">
        <v>166</v>
      </c>
      <c r="AT27" s="360"/>
      <c r="AU27" s="360"/>
      <c r="AV27" s="360"/>
      <c r="AW27" s="360"/>
      <c r="AX27" s="362"/>
      <c r="AY27" s="389" t="s">
        <v>167</v>
      </c>
      <c r="AZ27" s="390"/>
      <c r="BA27" s="390"/>
      <c r="BB27" s="390"/>
      <c r="BC27" s="390"/>
      <c r="BD27" s="390"/>
      <c r="BE27" s="390"/>
      <c r="BF27" s="390"/>
      <c r="BG27" s="390"/>
      <c r="BH27" s="390"/>
      <c r="BI27" s="390"/>
      <c r="BJ27" s="390"/>
      <c r="BK27" s="390"/>
      <c r="BL27" s="390"/>
      <c r="BM27" s="391"/>
      <c r="BN27" s="386">
        <v>1183677</v>
      </c>
      <c r="BO27" s="387"/>
      <c r="BP27" s="387"/>
      <c r="BQ27" s="387"/>
      <c r="BR27" s="387"/>
      <c r="BS27" s="387"/>
      <c r="BT27" s="387"/>
      <c r="BU27" s="388"/>
      <c r="BV27" s="386">
        <v>1183607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168</v>
      </c>
      <c r="F28" s="357"/>
      <c r="G28" s="357"/>
      <c r="H28" s="357"/>
      <c r="I28" s="357"/>
      <c r="J28" s="357"/>
      <c r="K28" s="358"/>
      <c r="L28" s="359">
        <v>1</v>
      </c>
      <c r="M28" s="360"/>
      <c r="N28" s="360"/>
      <c r="O28" s="360"/>
      <c r="P28" s="361"/>
      <c r="Q28" s="359">
        <v>2600</v>
      </c>
      <c r="R28" s="360"/>
      <c r="S28" s="360"/>
      <c r="T28" s="360"/>
      <c r="U28" s="360"/>
      <c r="V28" s="361"/>
      <c r="W28" s="425"/>
      <c r="X28" s="416"/>
      <c r="Y28" s="417"/>
      <c r="Z28" s="356" t="s">
        <v>169</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170</v>
      </c>
      <c r="AZ28" s="367"/>
      <c r="BA28" s="367"/>
      <c r="BB28" s="368"/>
      <c r="BC28" s="375" t="s">
        <v>171</v>
      </c>
      <c r="BD28" s="376"/>
      <c r="BE28" s="376"/>
      <c r="BF28" s="376"/>
      <c r="BG28" s="376"/>
      <c r="BH28" s="376"/>
      <c r="BI28" s="376"/>
      <c r="BJ28" s="376"/>
      <c r="BK28" s="376"/>
      <c r="BL28" s="376"/>
      <c r="BM28" s="377"/>
      <c r="BN28" s="378">
        <v>1920560</v>
      </c>
      <c r="BO28" s="379"/>
      <c r="BP28" s="379"/>
      <c r="BQ28" s="379"/>
      <c r="BR28" s="379"/>
      <c r="BS28" s="379"/>
      <c r="BT28" s="379"/>
      <c r="BU28" s="380"/>
      <c r="BV28" s="378">
        <v>1247556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172</v>
      </c>
      <c r="F29" s="357"/>
      <c r="G29" s="357"/>
      <c r="H29" s="357"/>
      <c r="I29" s="357"/>
      <c r="J29" s="357"/>
      <c r="K29" s="358"/>
      <c r="L29" s="359">
        <v>11</v>
      </c>
      <c r="M29" s="360"/>
      <c r="N29" s="360"/>
      <c r="O29" s="360"/>
      <c r="P29" s="361"/>
      <c r="Q29" s="359">
        <v>2400</v>
      </c>
      <c r="R29" s="360"/>
      <c r="S29" s="360"/>
      <c r="T29" s="360"/>
      <c r="U29" s="360"/>
      <c r="V29" s="361"/>
      <c r="W29" s="426"/>
      <c r="X29" s="427"/>
      <c r="Y29" s="428"/>
      <c r="Z29" s="356" t="s">
        <v>173</v>
      </c>
      <c r="AA29" s="357"/>
      <c r="AB29" s="357"/>
      <c r="AC29" s="357"/>
      <c r="AD29" s="357"/>
      <c r="AE29" s="357"/>
      <c r="AF29" s="357"/>
      <c r="AG29" s="358"/>
      <c r="AH29" s="359">
        <v>195</v>
      </c>
      <c r="AI29" s="360"/>
      <c r="AJ29" s="360"/>
      <c r="AK29" s="360"/>
      <c r="AL29" s="361"/>
      <c r="AM29" s="359">
        <v>545272</v>
      </c>
      <c r="AN29" s="360"/>
      <c r="AO29" s="360"/>
      <c r="AP29" s="360"/>
      <c r="AQ29" s="360"/>
      <c r="AR29" s="361"/>
      <c r="AS29" s="359">
        <v>2796</v>
      </c>
      <c r="AT29" s="360"/>
      <c r="AU29" s="360"/>
      <c r="AV29" s="360"/>
      <c r="AW29" s="360"/>
      <c r="AX29" s="362"/>
      <c r="AY29" s="369"/>
      <c r="AZ29" s="370"/>
      <c r="BA29" s="370"/>
      <c r="BB29" s="371"/>
      <c r="BC29" s="363" t="s">
        <v>174</v>
      </c>
      <c r="BD29" s="364"/>
      <c r="BE29" s="364"/>
      <c r="BF29" s="364"/>
      <c r="BG29" s="364"/>
      <c r="BH29" s="364"/>
      <c r="BI29" s="364"/>
      <c r="BJ29" s="364"/>
      <c r="BK29" s="364"/>
      <c r="BL29" s="364"/>
      <c r="BM29" s="365"/>
      <c r="BN29" s="383">
        <v>30687</v>
      </c>
      <c r="BO29" s="384"/>
      <c r="BP29" s="384"/>
      <c r="BQ29" s="384"/>
      <c r="BR29" s="384"/>
      <c r="BS29" s="384"/>
      <c r="BT29" s="384"/>
      <c r="BU29" s="385"/>
      <c r="BV29" s="383">
        <v>30679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175</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176</v>
      </c>
      <c r="BD30" s="351"/>
      <c r="BE30" s="351"/>
      <c r="BF30" s="351"/>
      <c r="BG30" s="351"/>
      <c r="BH30" s="351"/>
      <c r="BI30" s="351"/>
      <c r="BJ30" s="351"/>
      <c r="BK30" s="351"/>
      <c r="BL30" s="351"/>
      <c r="BM30" s="352"/>
      <c r="BN30" s="386">
        <v>365192</v>
      </c>
      <c r="BO30" s="387"/>
      <c r="BP30" s="387"/>
      <c r="BQ30" s="387"/>
      <c r="BR30" s="387"/>
      <c r="BS30" s="387"/>
      <c r="BT30" s="387"/>
      <c r="BU30" s="388"/>
      <c r="BV30" s="386">
        <v>815360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吉田町牧之原市広域施設組合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榛原総合病院組合（普通会計）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榛原総合病院組合（事業会計）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相寿園管理組合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駿遠学園管理組合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静岡県市町総合事務組合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静岡県後期高齢者医療広域組合（普通会計）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静岡県後期高齢者医療広域組合（事業会計）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静岡地方税滞納整理機構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197</v>
      </c>
      <c r="DI1" s="702"/>
      <c r="DJ1" s="702"/>
      <c r="DK1" s="702"/>
      <c r="DL1" s="702"/>
      <c r="DM1" s="702"/>
      <c r="DN1" s="703"/>
      <c r="DP1" s="701" t="s">
        <v>198</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704" t="s">
        <v>206</v>
      </c>
      <c r="AQ4" s="704"/>
      <c r="AR4" s="704"/>
      <c r="AS4" s="704"/>
      <c r="AT4" s="704"/>
      <c r="AU4" s="704"/>
      <c r="AV4" s="704"/>
      <c r="AW4" s="704"/>
      <c r="AX4" s="704"/>
      <c r="AY4" s="704"/>
      <c r="AZ4" s="704"/>
      <c r="BA4" s="704"/>
      <c r="BB4" s="704"/>
      <c r="BC4" s="704"/>
      <c r="BD4" s="704"/>
      <c r="BE4" s="704"/>
      <c r="BF4" s="704"/>
      <c r="BG4" s="704" t="s">
        <v>207</v>
      </c>
      <c r="BH4" s="704"/>
      <c r="BI4" s="704"/>
      <c r="BJ4" s="704"/>
      <c r="BK4" s="704"/>
      <c r="BL4" s="704"/>
      <c r="BM4" s="704"/>
      <c r="BN4" s="704"/>
      <c r="BO4" s="704" t="s">
        <v>204</v>
      </c>
      <c r="BP4" s="704"/>
      <c r="BQ4" s="704"/>
      <c r="BR4" s="704"/>
      <c r="BS4" s="704" t="s">
        <v>208</v>
      </c>
      <c r="BT4" s="704"/>
      <c r="BU4" s="704"/>
      <c r="BV4" s="704"/>
      <c r="BW4" s="704"/>
      <c r="BX4" s="704"/>
      <c r="BY4" s="704"/>
      <c r="BZ4" s="704"/>
      <c r="CA4" s="704"/>
      <c r="CB4" s="704"/>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210</v>
      </c>
      <c r="C5" s="676"/>
      <c r="D5" s="676"/>
      <c r="E5" s="676"/>
      <c r="F5" s="676"/>
      <c r="G5" s="676"/>
      <c r="H5" s="676"/>
      <c r="I5" s="676"/>
      <c r="J5" s="676"/>
      <c r="K5" s="676"/>
      <c r="L5" s="676"/>
      <c r="M5" s="676"/>
      <c r="N5" s="676"/>
      <c r="O5" s="676"/>
      <c r="P5" s="676"/>
      <c r="Q5" s="677"/>
      <c r="R5" s="638">
        <v>5283689</v>
      </c>
      <c r="S5" s="639"/>
      <c r="T5" s="639"/>
      <c r="U5" s="639"/>
      <c r="V5" s="639"/>
      <c r="W5" s="639"/>
      <c r="X5" s="639"/>
      <c r="Y5" s="686"/>
      <c r="Z5" s="699">
        <v>48.2</v>
      </c>
      <c r="AA5" s="699"/>
      <c r="AB5" s="699"/>
      <c r="AC5" s="699"/>
      <c r="AD5" s="700">
        <v>5037309</v>
      </c>
      <c r="AE5" s="700"/>
      <c r="AF5" s="700"/>
      <c r="AG5" s="700"/>
      <c r="AH5" s="700"/>
      <c r="AI5" s="700"/>
      <c r="AJ5" s="700"/>
      <c r="AK5" s="700"/>
      <c r="AL5" s="687">
        <v>86.3</v>
      </c>
      <c r="AM5" s="656"/>
      <c r="AN5" s="656"/>
      <c r="AO5" s="688"/>
      <c r="AP5" s="675" t="s">
        <v>211</v>
      </c>
      <c r="AQ5" s="676"/>
      <c r="AR5" s="676"/>
      <c r="AS5" s="676"/>
      <c r="AT5" s="676"/>
      <c r="AU5" s="676"/>
      <c r="AV5" s="676"/>
      <c r="AW5" s="676"/>
      <c r="AX5" s="676"/>
      <c r="AY5" s="676"/>
      <c r="AZ5" s="676"/>
      <c r="BA5" s="676"/>
      <c r="BB5" s="676"/>
      <c r="BC5" s="676"/>
      <c r="BD5" s="676"/>
      <c r="BE5" s="676"/>
      <c r="BF5" s="677"/>
      <c r="BG5" s="588">
        <v>5037309</v>
      </c>
      <c r="BH5" s="589"/>
      <c r="BI5" s="589"/>
      <c r="BJ5" s="589"/>
      <c r="BK5" s="589"/>
      <c r="BL5" s="589"/>
      <c r="BM5" s="589"/>
      <c r="BN5" s="590"/>
      <c r="BO5" s="641">
        <v>95.3</v>
      </c>
      <c r="BP5" s="641"/>
      <c r="BQ5" s="641"/>
      <c r="BR5" s="641"/>
      <c r="BS5" s="642" t="s">
        <v>212</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213</v>
      </c>
      <c r="CS5" s="694"/>
      <c r="CT5" s="694"/>
      <c r="CU5" s="694"/>
      <c r="CV5" s="694"/>
      <c r="CW5" s="694"/>
      <c r="CX5" s="694"/>
      <c r="CY5" s="695"/>
      <c r="CZ5" s="693" t="s">
        <v>204</v>
      </c>
      <c r="DA5" s="694"/>
      <c r="DB5" s="694"/>
      <c r="DC5" s="695"/>
      <c r="DD5" s="693" t="s">
        <v>214</v>
      </c>
      <c r="DE5" s="694"/>
      <c r="DF5" s="694"/>
      <c r="DG5" s="694"/>
      <c r="DH5" s="694"/>
      <c r="DI5" s="694"/>
      <c r="DJ5" s="694"/>
      <c r="DK5" s="694"/>
      <c r="DL5" s="694"/>
      <c r="DM5" s="694"/>
      <c r="DN5" s="694"/>
      <c r="DO5" s="694"/>
      <c r="DP5" s="695"/>
      <c r="DQ5" s="693" t="s">
        <v>215</v>
      </c>
      <c r="DR5" s="694"/>
      <c r="DS5" s="694"/>
      <c r="DT5" s="694"/>
      <c r="DU5" s="694"/>
      <c r="DV5" s="694"/>
      <c r="DW5" s="694"/>
      <c r="DX5" s="694"/>
      <c r="DY5" s="694"/>
      <c r="DZ5" s="694"/>
      <c r="EA5" s="694"/>
      <c r="EB5" s="694"/>
      <c r="EC5" s="695"/>
    </row>
    <row r="6" spans="2:143" ht="11.25" customHeight="1">
      <c r="B6" s="585" t="s">
        <v>216</v>
      </c>
      <c r="C6" s="586"/>
      <c r="D6" s="586"/>
      <c r="E6" s="586"/>
      <c r="F6" s="586"/>
      <c r="G6" s="586"/>
      <c r="H6" s="586"/>
      <c r="I6" s="586"/>
      <c r="J6" s="586"/>
      <c r="K6" s="586"/>
      <c r="L6" s="586"/>
      <c r="M6" s="586"/>
      <c r="N6" s="586"/>
      <c r="O6" s="586"/>
      <c r="P6" s="586"/>
      <c r="Q6" s="587"/>
      <c r="R6" s="588">
        <v>90825</v>
      </c>
      <c r="S6" s="589"/>
      <c r="T6" s="589"/>
      <c r="U6" s="589"/>
      <c r="V6" s="589"/>
      <c r="W6" s="589"/>
      <c r="X6" s="589"/>
      <c r="Y6" s="590"/>
      <c r="Z6" s="641">
        <v>0.8</v>
      </c>
      <c r="AA6" s="641"/>
      <c r="AB6" s="641"/>
      <c r="AC6" s="641"/>
      <c r="AD6" s="642">
        <v>90825</v>
      </c>
      <c r="AE6" s="642"/>
      <c r="AF6" s="642"/>
      <c r="AG6" s="642"/>
      <c r="AH6" s="642"/>
      <c r="AI6" s="642"/>
      <c r="AJ6" s="642"/>
      <c r="AK6" s="642"/>
      <c r="AL6" s="611">
        <v>1.6</v>
      </c>
      <c r="AM6" s="643"/>
      <c r="AN6" s="643"/>
      <c r="AO6" s="644"/>
      <c r="AP6" s="585" t="s">
        <v>217</v>
      </c>
      <c r="AQ6" s="586"/>
      <c r="AR6" s="586"/>
      <c r="AS6" s="586"/>
      <c r="AT6" s="586"/>
      <c r="AU6" s="586"/>
      <c r="AV6" s="586"/>
      <c r="AW6" s="586"/>
      <c r="AX6" s="586"/>
      <c r="AY6" s="586"/>
      <c r="AZ6" s="586"/>
      <c r="BA6" s="586"/>
      <c r="BB6" s="586"/>
      <c r="BC6" s="586"/>
      <c r="BD6" s="586"/>
      <c r="BE6" s="586"/>
      <c r="BF6" s="587"/>
      <c r="BG6" s="588">
        <v>5037309</v>
      </c>
      <c r="BH6" s="589"/>
      <c r="BI6" s="589"/>
      <c r="BJ6" s="589"/>
      <c r="BK6" s="589"/>
      <c r="BL6" s="589"/>
      <c r="BM6" s="589"/>
      <c r="BN6" s="590"/>
      <c r="BO6" s="641">
        <v>95.3</v>
      </c>
      <c r="BP6" s="641"/>
      <c r="BQ6" s="641"/>
      <c r="BR6" s="641"/>
      <c r="BS6" s="642" t="s">
        <v>212</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95949</v>
      </c>
      <c r="CS6" s="589"/>
      <c r="CT6" s="589"/>
      <c r="CU6" s="589"/>
      <c r="CV6" s="589"/>
      <c r="CW6" s="589"/>
      <c r="CX6" s="589"/>
      <c r="CY6" s="590"/>
      <c r="CZ6" s="641">
        <v>0.9</v>
      </c>
      <c r="DA6" s="641"/>
      <c r="DB6" s="641"/>
      <c r="DC6" s="641"/>
      <c r="DD6" s="594" t="s">
        <v>212</v>
      </c>
      <c r="DE6" s="589"/>
      <c r="DF6" s="589"/>
      <c r="DG6" s="589"/>
      <c r="DH6" s="589"/>
      <c r="DI6" s="589"/>
      <c r="DJ6" s="589"/>
      <c r="DK6" s="589"/>
      <c r="DL6" s="589"/>
      <c r="DM6" s="589"/>
      <c r="DN6" s="589"/>
      <c r="DO6" s="589"/>
      <c r="DP6" s="590"/>
      <c r="DQ6" s="594">
        <v>95949</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8556</v>
      </c>
      <c r="S7" s="589"/>
      <c r="T7" s="589"/>
      <c r="U7" s="589"/>
      <c r="V7" s="589"/>
      <c r="W7" s="589"/>
      <c r="X7" s="589"/>
      <c r="Y7" s="590"/>
      <c r="Z7" s="641">
        <v>0.1</v>
      </c>
      <c r="AA7" s="641"/>
      <c r="AB7" s="641"/>
      <c r="AC7" s="641"/>
      <c r="AD7" s="642">
        <v>8556</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2043747</v>
      </c>
      <c r="BH7" s="589"/>
      <c r="BI7" s="589"/>
      <c r="BJ7" s="589"/>
      <c r="BK7" s="589"/>
      <c r="BL7" s="589"/>
      <c r="BM7" s="589"/>
      <c r="BN7" s="590"/>
      <c r="BO7" s="641">
        <v>38.700000000000003</v>
      </c>
      <c r="BP7" s="641"/>
      <c r="BQ7" s="641"/>
      <c r="BR7" s="641"/>
      <c r="BS7" s="642" t="s">
        <v>212</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2097321</v>
      </c>
      <c r="CS7" s="589"/>
      <c r="CT7" s="589"/>
      <c r="CU7" s="589"/>
      <c r="CV7" s="589"/>
      <c r="CW7" s="589"/>
      <c r="CX7" s="589"/>
      <c r="CY7" s="590"/>
      <c r="CZ7" s="641">
        <v>20</v>
      </c>
      <c r="DA7" s="641"/>
      <c r="DB7" s="641"/>
      <c r="DC7" s="641"/>
      <c r="DD7" s="594">
        <v>149991</v>
      </c>
      <c r="DE7" s="589"/>
      <c r="DF7" s="589"/>
      <c r="DG7" s="589"/>
      <c r="DH7" s="589"/>
      <c r="DI7" s="589"/>
      <c r="DJ7" s="589"/>
      <c r="DK7" s="589"/>
      <c r="DL7" s="589"/>
      <c r="DM7" s="589"/>
      <c r="DN7" s="589"/>
      <c r="DO7" s="589"/>
      <c r="DP7" s="590"/>
      <c r="DQ7" s="594">
        <v>1931218</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28995</v>
      </c>
      <c r="S8" s="589"/>
      <c r="T8" s="589"/>
      <c r="U8" s="589"/>
      <c r="V8" s="589"/>
      <c r="W8" s="589"/>
      <c r="X8" s="589"/>
      <c r="Y8" s="590"/>
      <c r="Z8" s="641">
        <v>0.3</v>
      </c>
      <c r="AA8" s="641"/>
      <c r="AB8" s="641"/>
      <c r="AC8" s="641"/>
      <c r="AD8" s="642">
        <v>28995</v>
      </c>
      <c r="AE8" s="642"/>
      <c r="AF8" s="642"/>
      <c r="AG8" s="642"/>
      <c r="AH8" s="642"/>
      <c r="AI8" s="642"/>
      <c r="AJ8" s="642"/>
      <c r="AK8" s="642"/>
      <c r="AL8" s="611">
        <v>0.5</v>
      </c>
      <c r="AM8" s="643"/>
      <c r="AN8" s="643"/>
      <c r="AO8" s="644"/>
      <c r="AP8" s="585" t="s">
        <v>223</v>
      </c>
      <c r="AQ8" s="586"/>
      <c r="AR8" s="586"/>
      <c r="AS8" s="586"/>
      <c r="AT8" s="586"/>
      <c r="AU8" s="586"/>
      <c r="AV8" s="586"/>
      <c r="AW8" s="586"/>
      <c r="AX8" s="586"/>
      <c r="AY8" s="586"/>
      <c r="AZ8" s="586"/>
      <c r="BA8" s="586"/>
      <c r="BB8" s="586"/>
      <c r="BC8" s="586"/>
      <c r="BD8" s="586"/>
      <c r="BE8" s="586"/>
      <c r="BF8" s="587"/>
      <c r="BG8" s="588">
        <v>54784</v>
      </c>
      <c r="BH8" s="589"/>
      <c r="BI8" s="589"/>
      <c r="BJ8" s="589"/>
      <c r="BK8" s="589"/>
      <c r="BL8" s="589"/>
      <c r="BM8" s="589"/>
      <c r="BN8" s="590"/>
      <c r="BO8" s="641">
        <v>1</v>
      </c>
      <c r="BP8" s="641"/>
      <c r="BQ8" s="641"/>
      <c r="BR8" s="641"/>
      <c r="BS8" s="594" t="s">
        <v>113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2695145</v>
      </c>
      <c r="CS8" s="589"/>
      <c r="CT8" s="589"/>
      <c r="CU8" s="589"/>
      <c r="CV8" s="589"/>
      <c r="CW8" s="589"/>
      <c r="CX8" s="589"/>
      <c r="CY8" s="590"/>
      <c r="CZ8" s="641">
        <v>25.8</v>
      </c>
      <c r="DA8" s="641"/>
      <c r="DB8" s="641"/>
      <c r="DC8" s="641"/>
      <c r="DD8" s="594">
        <v>119848</v>
      </c>
      <c r="DE8" s="589"/>
      <c r="DF8" s="589"/>
      <c r="DG8" s="589"/>
      <c r="DH8" s="589"/>
      <c r="DI8" s="589"/>
      <c r="DJ8" s="589"/>
      <c r="DK8" s="589"/>
      <c r="DL8" s="589"/>
      <c r="DM8" s="589"/>
      <c r="DN8" s="589"/>
      <c r="DO8" s="589"/>
      <c r="DP8" s="590"/>
      <c r="DQ8" s="594">
        <v>1509246</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17924</v>
      </c>
      <c r="S9" s="589"/>
      <c r="T9" s="589"/>
      <c r="U9" s="589"/>
      <c r="V9" s="589"/>
      <c r="W9" s="589"/>
      <c r="X9" s="589"/>
      <c r="Y9" s="590"/>
      <c r="Z9" s="641">
        <v>0.2</v>
      </c>
      <c r="AA9" s="641"/>
      <c r="AB9" s="641"/>
      <c r="AC9" s="641"/>
      <c r="AD9" s="642">
        <v>17924</v>
      </c>
      <c r="AE9" s="642"/>
      <c r="AF9" s="642"/>
      <c r="AG9" s="642"/>
      <c r="AH9" s="642"/>
      <c r="AI9" s="642"/>
      <c r="AJ9" s="642"/>
      <c r="AK9" s="642"/>
      <c r="AL9" s="611">
        <v>0.3</v>
      </c>
      <c r="AM9" s="643"/>
      <c r="AN9" s="643"/>
      <c r="AO9" s="644"/>
      <c r="AP9" s="585" t="s">
        <v>226</v>
      </c>
      <c r="AQ9" s="586"/>
      <c r="AR9" s="586"/>
      <c r="AS9" s="586"/>
      <c r="AT9" s="586"/>
      <c r="AU9" s="586"/>
      <c r="AV9" s="586"/>
      <c r="AW9" s="586"/>
      <c r="AX9" s="586"/>
      <c r="AY9" s="586"/>
      <c r="AZ9" s="586"/>
      <c r="BA9" s="586"/>
      <c r="BB9" s="586"/>
      <c r="BC9" s="586"/>
      <c r="BD9" s="586"/>
      <c r="BE9" s="586"/>
      <c r="BF9" s="587"/>
      <c r="BG9" s="588">
        <v>1425776</v>
      </c>
      <c r="BH9" s="589"/>
      <c r="BI9" s="589"/>
      <c r="BJ9" s="589"/>
      <c r="BK9" s="589"/>
      <c r="BL9" s="589"/>
      <c r="BM9" s="589"/>
      <c r="BN9" s="590"/>
      <c r="BO9" s="641">
        <v>27</v>
      </c>
      <c r="BP9" s="641"/>
      <c r="BQ9" s="641"/>
      <c r="BR9" s="641"/>
      <c r="BS9" s="594" t="s">
        <v>113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1328699</v>
      </c>
      <c r="CS9" s="589"/>
      <c r="CT9" s="589"/>
      <c r="CU9" s="589"/>
      <c r="CV9" s="589"/>
      <c r="CW9" s="589"/>
      <c r="CX9" s="589"/>
      <c r="CY9" s="590"/>
      <c r="CZ9" s="641">
        <v>12.7</v>
      </c>
      <c r="DA9" s="641"/>
      <c r="DB9" s="641"/>
      <c r="DC9" s="641"/>
      <c r="DD9" s="594">
        <v>22308</v>
      </c>
      <c r="DE9" s="589"/>
      <c r="DF9" s="589"/>
      <c r="DG9" s="589"/>
      <c r="DH9" s="589"/>
      <c r="DI9" s="589"/>
      <c r="DJ9" s="589"/>
      <c r="DK9" s="589"/>
      <c r="DL9" s="589"/>
      <c r="DM9" s="589"/>
      <c r="DN9" s="589"/>
      <c r="DO9" s="589"/>
      <c r="DP9" s="590"/>
      <c r="DQ9" s="594">
        <v>1273753</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386753</v>
      </c>
      <c r="S10" s="589"/>
      <c r="T10" s="589"/>
      <c r="U10" s="589"/>
      <c r="V10" s="589"/>
      <c r="W10" s="589"/>
      <c r="X10" s="589"/>
      <c r="Y10" s="590"/>
      <c r="Z10" s="641">
        <v>3.5</v>
      </c>
      <c r="AA10" s="641"/>
      <c r="AB10" s="641"/>
      <c r="AC10" s="641"/>
      <c r="AD10" s="642">
        <v>386753</v>
      </c>
      <c r="AE10" s="642"/>
      <c r="AF10" s="642"/>
      <c r="AG10" s="642"/>
      <c r="AH10" s="642"/>
      <c r="AI10" s="642"/>
      <c r="AJ10" s="642"/>
      <c r="AK10" s="642"/>
      <c r="AL10" s="611">
        <v>6.6</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97330</v>
      </c>
      <c r="BH10" s="589"/>
      <c r="BI10" s="589"/>
      <c r="BJ10" s="589"/>
      <c r="BK10" s="589"/>
      <c r="BL10" s="589"/>
      <c r="BM10" s="589"/>
      <c r="BN10" s="590"/>
      <c r="BO10" s="641">
        <v>1.8</v>
      </c>
      <c r="BP10" s="641"/>
      <c r="BQ10" s="641"/>
      <c r="BR10" s="641"/>
      <c r="BS10" s="594" t="s">
        <v>113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10709</v>
      </c>
      <c r="CS10" s="589"/>
      <c r="CT10" s="589"/>
      <c r="CU10" s="589"/>
      <c r="CV10" s="589"/>
      <c r="CW10" s="589"/>
      <c r="CX10" s="589"/>
      <c r="CY10" s="590"/>
      <c r="CZ10" s="641">
        <v>0.1</v>
      </c>
      <c r="DA10" s="641"/>
      <c r="DB10" s="641"/>
      <c r="DC10" s="641"/>
      <c r="DD10" s="594" t="s">
        <v>113</v>
      </c>
      <c r="DE10" s="589"/>
      <c r="DF10" s="589"/>
      <c r="DG10" s="589"/>
      <c r="DH10" s="589"/>
      <c r="DI10" s="589"/>
      <c r="DJ10" s="589"/>
      <c r="DK10" s="589"/>
      <c r="DL10" s="589"/>
      <c r="DM10" s="589"/>
      <c r="DN10" s="589"/>
      <c r="DO10" s="589"/>
      <c r="DP10" s="590"/>
      <c r="DQ10" s="594">
        <v>2872</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465857</v>
      </c>
      <c r="BH11" s="589"/>
      <c r="BI11" s="589"/>
      <c r="BJ11" s="589"/>
      <c r="BK11" s="589"/>
      <c r="BL11" s="589"/>
      <c r="BM11" s="589"/>
      <c r="BN11" s="590"/>
      <c r="BO11" s="641">
        <v>8.8000000000000007</v>
      </c>
      <c r="BP11" s="641"/>
      <c r="BQ11" s="641"/>
      <c r="BR11" s="641"/>
      <c r="BS11" s="594" t="s">
        <v>113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170186</v>
      </c>
      <c r="CS11" s="589"/>
      <c r="CT11" s="589"/>
      <c r="CU11" s="589"/>
      <c r="CV11" s="589"/>
      <c r="CW11" s="589"/>
      <c r="CX11" s="589"/>
      <c r="CY11" s="590"/>
      <c r="CZ11" s="641">
        <v>1.6</v>
      </c>
      <c r="DA11" s="641"/>
      <c r="DB11" s="641"/>
      <c r="DC11" s="641"/>
      <c r="DD11" s="594">
        <v>68756</v>
      </c>
      <c r="DE11" s="589"/>
      <c r="DF11" s="589"/>
      <c r="DG11" s="589"/>
      <c r="DH11" s="589"/>
      <c r="DI11" s="589"/>
      <c r="DJ11" s="589"/>
      <c r="DK11" s="589"/>
      <c r="DL11" s="589"/>
      <c r="DM11" s="589"/>
      <c r="DN11" s="589"/>
      <c r="DO11" s="589"/>
      <c r="DP11" s="590"/>
      <c r="DQ11" s="594">
        <v>114216</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2733535</v>
      </c>
      <c r="BH12" s="589"/>
      <c r="BI12" s="589"/>
      <c r="BJ12" s="589"/>
      <c r="BK12" s="589"/>
      <c r="BL12" s="589"/>
      <c r="BM12" s="589"/>
      <c r="BN12" s="590"/>
      <c r="BO12" s="641">
        <v>51.7</v>
      </c>
      <c r="BP12" s="641"/>
      <c r="BQ12" s="641"/>
      <c r="BR12" s="641"/>
      <c r="BS12" s="594" t="s">
        <v>113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65627</v>
      </c>
      <c r="CS12" s="589"/>
      <c r="CT12" s="589"/>
      <c r="CU12" s="589"/>
      <c r="CV12" s="589"/>
      <c r="CW12" s="589"/>
      <c r="CX12" s="589"/>
      <c r="CY12" s="590"/>
      <c r="CZ12" s="641">
        <v>0.6</v>
      </c>
      <c r="DA12" s="641"/>
      <c r="DB12" s="641"/>
      <c r="DC12" s="641"/>
      <c r="DD12" s="594">
        <v>4030</v>
      </c>
      <c r="DE12" s="589"/>
      <c r="DF12" s="589"/>
      <c r="DG12" s="589"/>
      <c r="DH12" s="589"/>
      <c r="DI12" s="589"/>
      <c r="DJ12" s="589"/>
      <c r="DK12" s="589"/>
      <c r="DL12" s="589"/>
      <c r="DM12" s="589"/>
      <c r="DN12" s="589"/>
      <c r="DO12" s="589"/>
      <c r="DP12" s="590"/>
      <c r="DQ12" s="594">
        <v>62389</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14280</v>
      </c>
      <c r="S13" s="589"/>
      <c r="T13" s="589"/>
      <c r="U13" s="589"/>
      <c r="V13" s="589"/>
      <c r="W13" s="589"/>
      <c r="X13" s="589"/>
      <c r="Y13" s="590"/>
      <c r="Z13" s="641">
        <v>0.1</v>
      </c>
      <c r="AA13" s="641"/>
      <c r="AB13" s="641"/>
      <c r="AC13" s="641"/>
      <c r="AD13" s="642">
        <v>14280</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2730394</v>
      </c>
      <c r="BH13" s="589"/>
      <c r="BI13" s="589"/>
      <c r="BJ13" s="589"/>
      <c r="BK13" s="589"/>
      <c r="BL13" s="589"/>
      <c r="BM13" s="589"/>
      <c r="BN13" s="590"/>
      <c r="BO13" s="641">
        <v>51.7</v>
      </c>
      <c r="BP13" s="641"/>
      <c r="BQ13" s="641"/>
      <c r="BR13" s="641"/>
      <c r="BS13" s="594" t="s">
        <v>113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1595124</v>
      </c>
      <c r="CS13" s="589"/>
      <c r="CT13" s="589"/>
      <c r="CU13" s="589"/>
      <c r="CV13" s="589"/>
      <c r="CW13" s="589"/>
      <c r="CX13" s="589"/>
      <c r="CY13" s="590"/>
      <c r="CZ13" s="641">
        <v>15.2</v>
      </c>
      <c r="DA13" s="641"/>
      <c r="DB13" s="641"/>
      <c r="DC13" s="641"/>
      <c r="DD13" s="594">
        <v>776168</v>
      </c>
      <c r="DE13" s="589"/>
      <c r="DF13" s="589"/>
      <c r="DG13" s="589"/>
      <c r="DH13" s="589"/>
      <c r="DI13" s="589"/>
      <c r="DJ13" s="589"/>
      <c r="DK13" s="589"/>
      <c r="DL13" s="589"/>
      <c r="DM13" s="589"/>
      <c r="DN13" s="589"/>
      <c r="DO13" s="589"/>
      <c r="DP13" s="590"/>
      <c r="DQ13" s="594">
        <v>1020651</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71190</v>
      </c>
      <c r="BH14" s="589"/>
      <c r="BI14" s="589"/>
      <c r="BJ14" s="589"/>
      <c r="BK14" s="589"/>
      <c r="BL14" s="589"/>
      <c r="BM14" s="589"/>
      <c r="BN14" s="590"/>
      <c r="BO14" s="641">
        <v>1.3</v>
      </c>
      <c r="BP14" s="641"/>
      <c r="BQ14" s="641"/>
      <c r="BR14" s="641"/>
      <c r="BS14" s="594" t="s">
        <v>113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538489</v>
      </c>
      <c r="CS14" s="589"/>
      <c r="CT14" s="589"/>
      <c r="CU14" s="589"/>
      <c r="CV14" s="589"/>
      <c r="CW14" s="589"/>
      <c r="CX14" s="589"/>
      <c r="CY14" s="590"/>
      <c r="CZ14" s="641">
        <v>5.0999999999999996</v>
      </c>
      <c r="DA14" s="641"/>
      <c r="DB14" s="641"/>
      <c r="DC14" s="641"/>
      <c r="DD14" s="594">
        <v>193058</v>
      </c>
      <c r="DE14" s="589"/>
      <c r="DF14" s="589"/>
      <c r="DG14" s="589"/>
      <c r="DH14" s="589"/>
      <c r="DI14" s="589"/>
      <c r="DJ14" s="589"/>
      <c r="DK14" s="589"/>
      <c r="DL14" s="589"/>
      <c r="DM14" s="589"/>
      <c r="DN14" s="589"/>
      <c r="DO14" s="589"/>
      <c r="DP14" s="590"/>
      <c r="DQ14" s="594">
        <v>397390</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22616</v>
      </c>
      <c r="S15" s="589"/>
      <c r="T15" s="589"/>
      <c r="U15" s="589"/>
      <c r="V15" s="589"/>
      <c r="W15" s="589"/>
      <c r="X15" s="589"/>
      <c r="Y15" s="590"/>
      <c r="Z15" s="641">
        <v>0.2</v>
      </c>
      <c r="AA15" s="641"/>
      <c r="AB15" s="641"/>
      <c r="AC15" s="641"/>
      <c r="AD15" s="642">
        <v>22616</v>
      </c>
      <c r="AE15" s="642"/>
      <c r="AF15" s="642"/>
      <c r="AG15" s="642"/>
      <c r="AH15" s="642"/>
      <c r="AI15" s="642"/>
      <c r="AJ15" s="642"/>
      <c r="AK15" s="642"/>
      <c r="AL15" s="611">
        <v>0.4</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188837</v>
      </c>
      <c r="BH15" s="589"/>
      <c r="BI15" s="589"/>
      <c r="BJ15" s="589"/>
      <c r="BK15" s="589"/>
      <c r="BL15" s="589"/>
      <c r="BM15" s="589"/>
      <c r="BN15" s="590"/>
      <c r="BO15" s="641">
        <v>3.6</v>
      </c>
      <c r="BP15" s="641"/>
      <c r="BQ15" s="641"/>
      <c r="BR15" s="641"/>
      <c r="BS15" s="594" t="s">
        <v>113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981526</v>
      </c>
      <c r="CS15" s="589"/>
      <c r="CT15" s="589"/>
      <c r="CU15" s="589"/>
      <c r="CV15" s="589"/>
      <c r="CW15" s="589"/>
      <c r="CX15" s="589"/>
      <c r="CY15" s="590"/>
      <c r="CZ15" s="641">
        <v>9.4</v>
      </c>
      <c r="DA15" s="641"/>
      <c r="DB15" s="641"/>
      <c r="DC15" s="641"/>
      <c r="DD15" s="594">
        <v>386962</v>
      </c>
      <c r="DE15" s="589"/>
      <c r="DF15" s="589"/>
      <c r="DG15" s="589"/>
      <c r="DH15" s="589"/>
      <c r="DI15" s="589"/>
      <c r="DJ15" s="589"/>
      <c r="DK15" s="589"/>
      <c r="DL15" s="589"/>
      <c r="DM15" s="589"/>
      <c r="DN15" s="589"/>
      <c r="DO15" s="589"/>
      <c r="DP15" s="590"/>
      <c r="DQ15" s="594">
        <v>863972</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311773</v>
      </c>
      <c r="S16" s="589"/>
      <c r="T16" s="589"/>
      <c r="U16" s="589"/>
      <c r="V16" s="589"/>
      <c r="W16" s="589"/>
      <c r="X16" s="589"/>
      <c r="Y16" s="590"/>
      <c r="Z16" s="641">
        <v>2.8</v>
      </c>
      <c r="AA16" s="641"/>
      <c r="AB16" s="641"/>
      <c r="AC16" s="641"/>
      <c r="AD16" s="642">
        <v>199721</v>
      </c>
      <c r="AE16" s="642"/>
      <c r="AF16" s="642"/>
      <c r="AG16" s="642"/>
      <c r="AH16" s="642"/>
      <c r="AI16" s="642"/>
      <c r="AJ16" s="642"/>
      <c r="AK16" s="642"/>
      <c r="AL16" s="611">
        <v>3.4</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199721</v>
      </c>
      <c r="S17" s="589"/>
      <c r="T17" s="589"/>
      <c r="U17" s="589"/>
      <c r="V17" s="589"/>
      <c r="W17" s="589"/>
      <c r="X17" s="589"/>
      <c r="Y17" s="590"/>
      <c r="Z17" s="641">
        <v>1.8</v>
      </c>
      <c r="AA17" s="641"/>
      <c r="AB17" s="641"/>
      <c r="AC17" s="641"/>
      <c r="AD17" s="642">
        <v>199721</v>
      </c>
      <c r="AE17" s="642"/>
      <c r="AF17" s="642"/>
      <c r="AG17" s="642"/>
      <c r="AH17" s="642"/>
      <c r="AI17" s="642"/>
      <c r="AJ17" s="642"/>
      <c r="AK17" s="642"/>
      <c r="AL17" s="611">
        <v>3.4</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887728</v>
      </c>
      <c r="CS17" s="589"/>
      <c r="CT17" s="589"/>
      <c r="CU17" s="589"/>
      <c r="CV17" s="589"/>
      <c r="CW17" s="589"/>
      <c r="CX17" s="589"/>
      <c r="CY17" s="590"/>
      <c r="CZ17" s="641">
        <v>8.5</v>
      </c>
      <c r="DA17" s="641"/>
      <c r="DB17" s="641"/>
      <c r="DC17" s="641"/>
      <c r="DD17" s="594" t="s">
        <v>113</v>
      </c>
      <c r="DE17" s="589"/>
      <c r="DF17" s="589"/>
      <c r="DG17" s="589"/>
      <c r="DH17" s="589"/>
      <c r="DI17" s="589"/>
      <c r="DJ17" s="589"/>
      <c r="DK17" s="589"/>
      <c r="DL17" s="589"/>
      <c r="DM17" s="589"/>
      <c r="DN17" s="589"/>
      <c r="DO17" s="589"/>
      <c r="DP17" s="590"/>
      <c r="DQ17" s="594">
        <v>887728</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112051</v>
      </c>
      <c r="S18" s="589"/>
      <c r="T18" s="589"/>
      <c r="U18" s="589"/>
      <c r="V18" s="589"/>
      <c r="W18" s="589"/>
      <c r="X18" s="589"/>
      <c r="Y18" s="590"/>
      <c r="Z18" s="641">
        <v>1</v>
      </c>
      <c r="AA18" s="641"/>
      <c r="AB18" s="641"/>
      <c r="AC18" s="641"/>
      <c r="AD18" s="642" t="s">
        <v>113</v>
      </c>
      <c r="AE18" s="642"/>
      <c r="AF18" s="642"/>
      <c r="AG18" s="642"/>
      <c r="AH18" s="642"/>
      <c r="AI18" s="642"/>
      <c r="AJ18" s="642"/>
      <c r="AK18" s="642"/>
      <c r="AL18" s="611" t="s">
        <v>113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246380</v>
      </c>
      <c r="BH19" s="589"/>
      <c r="BI19" s="589"/>
      <c r="BJ19" s="589"/>
      <c r="BK19" s="589"/>
      <c r="BL19" s="589"/>
      <c r="BM19" s="589"/>
      <c r="BN19" s="590"/>
      <c r="BO19" s="641">
        <v>4.7</v>
      </c>
      <c r="BP19" s="641"/>
      <c r="BQ19" s="641"/>
      <c r="BR19" s="641"/>
      <c r="BS19" s="594" t="s">
        <v>113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6165411</v>
      </c>
      <c r="S20" s="589"/>
      <c r="T20" s="589"/>
      <c r="U20" s="589"/>
      <c r="V20" s="589"/>
      <c r="W20" s="589"/>
      <c r="X20" s="589"/>
      <c r="Y20" s="590"/>
      <c r="Z20" s="641">
        <v>56.3</v>
      </c>
      <c r="AA20" s="641"/>
      <c r="AB20" s="641"/>
      <c r="AC20" s="641"/>
      <c r="AD20" s="642">
        <v>5806979</v>
      </c>
      <c r="AE20" s="642"/>
      <c r="AF20" s="642"/>
      <c r="AG20" s="642"/>
      <c r="AH20" s="642"/>
      <c r="AI20" s="642"/>
      <c r="AJ20" s="642"/>
      <c r="AK20" s="642"/>
      <c r="AL20" s="611">
        <v>99.5</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246380</v>
      </c>
      <c r="BH20" s="589"/>
      <c r="BI20" s="589"/>
      <c r="BJ20" s="589"/>
      <c r="BK20" s="589"/>
      <c r="BL20" s="589"/>
      <c r="BM20" s="589"/>
      <c r="BN20" s="590"/>
      <c r="BO20" s="641">
        <v>4.7</v>
      </c>
      <c r="BP20" s="641"/>
      <c r="BQ20" s="641"/>
      <c r="BR20" s="641"/>
      <c r="BS20" s="594" t="s">
        <v>113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10466503</v>
      </c>
      <c r="CS20" s="589"/>
      <c r="CT20" s="589"/>
      <c r="CU20" s="589"/>
      <c r="CV20" s="589"/>
      <c r="CW20" s="589"/>
      <c r="CX20" s="589"/>
      <c r="CY20" s="590"/>
      <c r="CZ20" s="641">
        <v>100</v>
      </c>
      <c r="DA20" s="641"/>
      <c r="DB20" s="641"/>
      <c r="DC20" s="641"/>
      <c r="DD20" s="594">
        <v>1721121</v>
      </c>
      <c r="DE20" s="589"/>
      <c r="DF20" s="589"/>
      <c r="DG20" s="589"/>
      <c r="DH20" s="589"/>
      <c r="DI20" s="589"/>
      <c r="DJ20" s="589"/>
      <c r="DK20" s="589"/>
      <c r="DL20" s="589"/>
      <c r="DM20" s="589"/>
      <c r="DN20" s="589"/>
      <c r="DO20" s="589"/>
      <c r="DP20" s="590"/>
      <c r="DQ20" s="594">
        <v>8159384</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5316</v>
      </c>
      <c r="S21" s="589"/>
      <c r="T21" s="589"/>
      <c r="U21" s="589"/>
      <c r="V21" s="589"/>
      <c r="W21" s="589"/>
      <c r="X21" s="589"/>
      <c r="Y21" s="590"/>
      <c r="Z21" s="641">
        <v>0</v>
      </c>
      <c r="AA21" s="641"/>
      <c r="AB21" s="641"/>
      <c r="AC21" s="641"/>
      <c r="AD21" s="642">
        <v>5316</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8954</v>
      </c>
      <c r="S22" s="589"/>
      <c r="T22" s="589"/>
      <c r="U22" s="589"/>
      <c r="V22" s="589"/>
      <c r="W22" s="589"/>
      <c r="X22" s="589"/>
      <c r="Y22" s="590"/>
      <c r="Z22" s="641">
        <v>0.1</v>
      </c>
      <c r="AA22" s="641"/>
      <c r="AB22" s="641"/>
      <c r="AC22" s="641"/>
      <c r="AD22" s="642" t="s">
        <v>113</v>
      </c>
      <c r="AE22" s="642"/>
      <c r="AF22" s="642"/>
      <c r="AG22" s="642"/>
      <c r="AH22" s="642"/>
      <c r="AI22" s="642"/>
      <c r="AJ22" s="642"/>
      <c r="AK22" s="642"/>
      <c r="AL22" s="611" t="s">
        <v>113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182810</v>
      </c>
      <c r="S23" s="589"/>
      <c r="T23" s="589"/>
      <c r="U23" s="589"/>
      <c r="V23" s="589"/>
      <c r="W23" s="589"/>
      <c r="X23" s="589"/>
      <c r="Y23" s="590"/>
      <c r="Z23" s="641">
        <v>1.7</v>
      </c>
      <c r="AA23" s="641"/>
      <c r="AB23" s="641"/>
      <c r="AC23" s="641"/>
      <c r="AD23" s="642">
        <v>13992</v>
      </c>
      <c r="AE23" s="642"/>
      <c r="AF23" s="642"/>
      <c r="AG23" s="642"/>
      <c r="AH23" s="642"/>
      <c r="AI23" s="642"/>
      <c r="AJ23" s="642"/>
      <c r="AK23" s="642"/>
      <c r="AL23" s="611">
        <v>0.2</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246380</v>
      </c>
      <c r="BH23" s="589"/>
      <c r="BI23" s="589"/>
      <c r="BJ23" s="589"/>
      <c r="BK23" s="589"/>
      <c r="BL23" s="589"/>
      <c r="BM23" s="589"/>
      <c r="BN23" s="590"/>
      <c r="BO23" s="641">
        <v>4.7</v>
      </c>
      <c r="BP23" s="641"/>
      <c r="BQ23" s="641"/>
      <c r="BR23" s="641"/>
      <c r="BS23" s="594" t="s">
        <v>113</v>
      </c>
      <c r="BT23" s="589"/>
      <c r="BU23" s="589"/>
      <c r="BV23" s="589"/>
      <c r="BW23" s="589"/>
      <c r="BX23" s="589"/>
      <c r="BY23" s="589"/>
      <c r="BZ23" s="589"/>
      <c r="CA23" s="589"/>
      <c r="CB23" s="624"/>
      <c r="CD23" s="693" t="s">
        <v>206</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14913</v>
      </c>
      <c r="S24" s="589"/>
      <c r="T24" s="589"/>
      <c r="U24" s="589"/>
      <c r="V24" s="589"/>
      <c r="W24" s="589"/>
      <c r="X24" s="589"/>
      <c r="Y24" s="590"/>
      <c r="Z24" s="641">
        <v>0.1</v>
      </c>
      <c r="AA24" s="641"/>
      <c r="AB24" s="641"/>
      <c r="AC24" s="641"/>
      <c r="AD24" s="642">
        <v>171</v>
      </c>
      <c r="AE24" s="642"/>
      <c r="AF24" s="642"/>
      <c r="AG24" s="642"/>
      <c r="AH24" s="642"/>
      <c r="AI24" s="642"/>
      <c r="AJ24" s="642"/>
      <c r="AK24" s="642"/>
      <c r="AL24" s="611">
        <v>0</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3442174</v>
      </c>
      <c r="CS24" s="639"/>
      <c r="CT24" s="639"/>
      <c r="CU24" s="639"/>
      <c r="CV24" s="639"/>
      <c r="CW24" s="639"/>
      <c r="CX24" s="639"/>
      <c r="CY24" s="686"/>
      <c r="CZ24" s="690">
        <v>32.9</v>
      </c>
      <c r="DA24" s="691"/>
      <c r="DB24" s="691"/>
      <c r="DC24" s="692"/>
      <c r="DD24" s="685">
        <v>2394360</v>
      </c>
      <c r="DE24" s="639"/>
      <c r="DF24" s="639"/>
      <c r="DG24" s="639"/>
      <c r="DH24" s="639"/>
      <c r="DI24" s="639"/>
      <c r="DJ24" s="639"/>
      <c r="DK24" s="686"/>
      <c r="DL24" s="685">
        <v>2296711</v>
      </c>
      <c r="DM24" s="639"/>
      <c r="DN24" s="639"/>
      <c r="DO24" s="639"/>
      <c r="DP24" s="639"/>
      <c r="DQ24" s="639"/>
      <c r="DR24" s="639"/>
      <c r="DS24" s="639"/>
      <c r="DT24" s="639"/>
      <c r="DU24" s="639"/>
      <c r="DV24" s="686"/>
      <c r="DW24" s="687">
        <v>36.5</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1301519</v>
      </c>
      <c r="S25" s="589"/>
      <c r="T25" s="589"/>
      <c r="U25" s="589"/>
      <c r="V25" s="589"/>
      <c r="W25" s="589"/>
      <c r="X25" s="589"/>
      <c r="Y25" s="590"/>
      <c r="Z25" s="641">
        <v>11.9</v>
      </c>
      <c r="AA25" s="641"/>
      <c r="AB25" s="641"/>
      <c r="AC25" s="641"/>
      <c r="AD25" s="642" t="s">
        <v>113</v>
      </c>
      <c r="AE25" s="642"/>
      <c r="AF25" s="642"/>
      <c r="AG25" s="642"/>
      <c r="AH25" s="642"/>
      <c r="AI25" s="642"/>
      <c r="AJ25" s="642"/>
      <c r="AK25" s="642"/>
      <c r="AL25" s="611" t="s">
        <v>113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1326132</v>
      </c>
      <c r="CS25" s="607"/>
      <c r="CT25" s="607"/>
      <c r="CU25" s="607"/>
      <c r="CV25" s="607"/>
      <c r="CW25" s="607"/>
      <c r="CX25" s="607"/>
      <c r="CY25" s="608"/>
      <c r="CZ25" s="591">
        <v>12.7</v>
      </c>
      <c r="DA25" s="609"/>
      <c r="DB25" s="609"/>
      <c r="DC25" s="610"/>
      <c r="DD25" s="594">
        <v>1145487</v>
      </c>
      <c r="DE25" s="607"/>
      <c r="DF25" s="607"/>
      <c r="DG25" s="607"/>
      <c r="DH25" s="607"/>
      <c r="DI25" s="607"/>
      <c r="DJ25" s="607"/>
      <c r="DK25" s="608"/>
      <c r="DL25" s="594">
        <v>1070581</v>
      </c>
      <c r="DM25" s="607"/>
      <c r="DN25" s="607"/>
      <c r="DO25" s="607"/>
      <c r="DP25" s="607"/>
      <c r="DQ25" s="607"/>
      <c r="DR25" s="607"/>
      <c r="DS25" s="607"/>
      <c r="DT25" s="607"/>
      <c r="DU25" s="607"/>
      <c r="DV25" s="608"/>
      <c r="DW25" s="611">
        <v>17</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905900</v>
      </c>
      <c r="CS26" s="589"/>
      <c r="CT26" s="589"/>
      <c r="CU26" s="589"/>
      <c r="CV26" s="589"/>
      <c r="CW26" s="589"/>
      <c r="CX26" s="589"/>
      <c r="CY26" s="590"/>
      <c r="CZ26" s="591">
        <v>8.6999999999999993</v>
      </c>
      <c r="DA26" s="609"/>
      <c r="DB26" s="609"/>
      <c r="DC26" s="610"/>
      <c r="DD26" s="594">
        <v>732734</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529804</v>
      </c>
      <c r="S27" s="589"/>
      <c r="T27" s="589"/>
      <c r="U27" s="589"/>
      <c r="V27" s="589"/>
      <c r="W27" s="589"/>
      <c r="X27" s="589"/>
      <c r="Y27" s="590"/>
      <c r="Z27" s="641">
        <v>4.8</v>
      </c>
      <c r="AA27" s="641"/>
      <c r="AB27" s="641"/>
      <c r="AC27" s="641"/>
      <c r="AD27" s="642" t="s">
        <v>113</v>
      </c>
      <c r="AE27" s="642"/>
      <c r="AF27" s="642"/>
      <c r="AG27" s="642"/>
      <c r="AH27" s="642"/>
      <c r="AI27" s="642"/>
      <c r="AJ27" s="642"/>
      <c r="AK27" s="642"/>
      <c r="AL27" s="611" t="s">
        <v>113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5283689</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1228314</v>
      </c>
      <c r="CS27" s="607"/>
      <c r="CT27" s="607"/>
      <c r="CU27" s="607"/>
      <c r="CV27" s="607"/>
      <c r="CW27" s="607"/>
      <c r="CX27" s="607"/>
      <c r="CY27" s="608"/>
      <c r="CZ27" s="591">
        <v>11.7</v>
      </c>
      <c r="DA27" s="609"/>
      <c r="DB27" s="609"/>
      <c r="DC27" s="610"/>
      <c r="DD27" s="594">
        <v>361145</v>
      </c>
      <c r="DE27" s="607"/>
      <c r="DF27" s="607"/>
      <c r="DG27" s="607"/>
      <c r="DH27" s="607"/>
      <c r="DI27" s="607"/>
      <c r="DJ27" s="607"/>
      <c r="DK27" s="608"/>
      <c r="DL27" s="594">
        <v>338402</v>
      </c>
      <c r="DM27" s="607"/>
      <c r="DN27" s="607"/>
      <c r="DO27" s="607"/>
      <c r="DP27" s="607"/>
      <c r="DQ27" s="607"/>
      <c r="DR27" s="607"/>
      <c r="DS27" s="607"/>
      <c r="DT27" s="607"/>
      <c r="DU27" s="607"/>
      <c r="DV27" s="608"/>
      <c r="DW27" s="611">
        <v>5.4</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734823</v>
      </c>
      <c r="S28" s="589"/>
      <c r="T28" s="589"/>
      <c r="U28" s="589"/>
      <c r="V28" s="589"/>
      <c r="W28" s="589"/>
      <c r="X28" s="589"/>
      <c r="Y28" s="590"/>
      <c r="Z28" s="641">
        <v>6.7</v>
      </c>
      <c r="AA28" s="641"/>
      <c r="AB28" s="641"/>
      <c r="AC28" s="641"/>
      <c r="AD28" s="642">
        <v>4234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887728</v>
      </c>
      <c r="CS28" s="589"/>
      <c r="CT28" s="589"/>
      <c r="CU28" s="589"/>
      <c r="CV28" s="589"/>
      <c r="CW28" s="589"/>
      <c r="CX28" s="589"/>
      <c r="CY28" s="590"/>
      <c r="CZ28" s="591">
        <v>8.5</v>
      </c>
      <c r="DA28" s="609"/>
      <c r="DB28" s="609"/>
      <c r="DC28" s="610"/>
      <c r="DD28" s="594">
        <v>887728</v>
      </c>
      <c r="DE28" s="589"/>
      <c r="DF28" s="589"/>
      <c r="DG28" s="589"/>
      <c r="DH28" s="589"/>
      <c r="DI28" s="589"/>
      <c r="DJ28" s="589"/>
      <c r="DK28" s="590"/>
      <c r="DL28" s="594">
        <v>887728</v>
      </c>
      <c r="DM28" s="589"/>
      <c r="DN28" s="589"/>
      <c r="DO28" s="589"/>
      <c r="DP28" s="589"/>
      <c r="DQ28" s="589"/>
      <c r="DR28" s="589"/>
      <c r="DS28" s="589"/>
      <c r="DT28" s="589"/>
      <c r="DU28" s="589"/>
      <c r="DV28" s="590"/>
      <c r="DW28" s="611">
        <v>14.1</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3423</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887728</v>
      </c>
      <c r="CS29" s="607"/>
      <c r="CT29" s="607"/>
      <c r="CU29" s="607"/>
      <c r="CV29" s="607"/>
      <c r="CW29" s="607"/>
      <c r="CX29" s="607"/>
      <c r="CY29" s="608"/>
      <c r="CZ29" s="591">
        <v>8.5</v>
      </c>
      <c r="DA29" s="609"/>
      <c r="DB29" s="609"/>
      <c r="DC29" s="610"/>
      <c r="DD29" s="594">
        <v>887728</v>
      </c>
      <c r="DE29" s="607"/>
      <c r="DF29" s="607"/>
      <c r="DG29" s="607"/>
      <c r="DH29" s="607"/>
      <c r="DI29" s="607"/>
      <c r="DJ29" s="607"/>
      <c r="DK29" s="608"/>
      <c r="DL29" s="594">
        <v>887728</v>
      </c>
      <c r="DM29" s="607"/>
      <c r="DN29" s="607"/>
      <c r="DO29" s="607"/>
      <c r="DP29" s="607"/>
      <c r="DQ29" s="607"/>
      <c r="DR29" s="607"/>
      <c r="DS29" s="607"/>
      <c r="DT29" s="607"/>
      <c r="DU29" s="607"/>
      <c r="DV29" s="608"/>
      <c r="DW29" s="611">
        <v>14.1</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811904</v>
      </c>
      <c r="S30" s="589"/>
      <c r="T30" s="589"/>
      <c r="U30" s="589"/>
      <c r="V30" s="589"/>
      <c r="W30" s="589"/>
      <c r="X30" s="589"/>
      <c r="Y30" s="590"/>
      <c r="Z30" s="641">
        <v>7.4</v>
      </c>
      <c r="AA30" s="641"/>
      <c r="AB30" s="641"/>
      <c r="AC30" s="641"/>
      <c r="AD30" s="642" t="s">
        <v>113</v>
      </c>
      <c r="AE30" s="642"/>
      <c r="AF30" s="642"/>
      <c r="AG30" s="642"/>
      <c r="AH30" s="642"/>
      <c r="AI30" s="642"/>
      <c r="AJ30" s="642"/>
      <c r="AK30" s="642"/>
      <c r="AL30" s="611" t="s">
        <v>113</v>
      </c>
      <c r="AM30" s="643"/>
      <c r="AN30" s="643"/>
      <c r="AO30" s="644"/>
      <c r="AP30" s="666" t="s">
        <v>293</v>
      </c>
      <c r="AQ30" s="667"/>
      <c r="AR30" s="667"/>
      <c r="AS30" s="667"/>
      <c r="AT30" s="672" t="s">
        <v>294</v>
      </c>
      <c r="AU30" s="182"/>
      <c r="AV30" s="182"/>
      <c r="AW30" s="182"/>
      <c r="AX30" s="675" t="s">
        <v>173</v>
      </c>
      <c r="AY30" s="676"/>
      <c r="AZ30" s="676"/>
      <c r="BA30" s="676"/>
      <c r="BB30" s="676"/>
      <c r="BC30" s="676"/>
      <c r="BD30" s="676"/>
      <c r="BE30" s="676"/>
      <c r="BF30" s="677"/>
      <c r="BG30" s="654">
        <v>99.1</v>
      </c>
      <c r="BH30" s="655"/>
      <c r="BI30" s="655"/>
      <c r="BJ30" s="655"/>
      <c r="BK30" s="655"/>
      <c r="BL30" s="655"/>
      <c r="BM30" s="656">
        <v>96.3</v>
      </c>
      <c r="BN30" s="655"/>
      <c r="BO30" s="655"/>
      <c r="BP30" s="655"/>
      <c r="BQ30" s="657"/>
      <c r="BR30" s="654">
        <v>99</v>
      </c>
      <c r="BS30" s="655"/>
      <c r="BT30" s="655"/>
      <c r="BU30" s="655"/>
      <c r="BV30" s="655"/>
      <c r="BW30" s="655"/>
      <c r="BX30" s="656">
        <v>95.9</v>
      </c>
      <c r="BY30" s="655"/>
      <c r="BZ30" s="655"/>
      <c r="CA30" s="655"/>
      <c r="CB30" s="657"/>
      <c r="CD30" s="660"/>
      <c r="CE30" s="661"/>
      <c r="CF30" s="625" t="s">
        <v>295</v>
      </c>
      <c r="CG30" s="622"/>
      <c r="CH30" s="622"/>
      <c r="CI30" s="622"/>
      <c r="CJ30" s="622"/>
      <c r="CK30" s="622"/>
      <c r="CL30" s="622"/>
      <c r="CM30" s="622"/>
      <c r="CN30" s="622"/>
      <c r="CO30" s="622"/>
      <c r="CP30" s="622"/>
      <c r="CQ30" s="623"/>
      <c r="CR30" s="588">
        <v>750763</v>
      </c>
      <c r="CS30" s="589"/>
      <c r="CT30" s="589"/>
      <c r="CU30" s="589"/>
      <c r="CV30" s="589"/>
      <c r="CW30" s="589"/>
      <c r="CX30" s="589"/>
      <c r="CY30" s="590"/>
      <c r="CZ30" s="591">
        <v>7.2</v>
      </c>
      <c r="DA30" s="609"/>
      <c r="DB30" s="609"/>
      <c r="DC30" s="610"/>
      <c r="DD30" s="594">
        <v>750763</v>
      </c>
      <c r="DE30" s="589"/>
      <c r="DF30" s="589"/>
      <c r="DG30" s="589"/>
      <c r="DH30" s="589"/>
      <c r="DI30" s="589"/>
      <c r="DJ30" s="589"/>
      <c r="DK30" s="590"/>
      <c r="DL30" s="594">
        <v>750763</v>
      </c>
      <c r="DM30" s="589"/>
      <c r="DN30" s="589"/>
      <c r="DO30" s="589"/>
      <c r="DP30" s="589"/>
      <c r="DQ30" s="589"/>
      <c r="DR30" s="589"/>
      <c r="DS30" s="589"/>
      <c r="DT30" s="589"/>
      <c r="DU30" s="589"/>
      <c r="DV30" s="590"/>
      <c r="DW30" s="611">
        <v>11.9</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420552</v>
      </c>
      <c r="S31" s="589"/>
      <c r="T31" s="589"/>
      <c r="U31" s="589"/>
      <c r="V31" s="589"/>
      <c r="W31" s="589"/>
      <c r="X31" s="589"/>
      <c r="Y31" s="590"/>
      <c r="Z31" s="641">
        <v>3.8</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98.9</v>
      </c>
      <c r="BH31" s="607"/>
      <c r="BI31" s="607"/>
      <c r="BJ31" s="607"/>
      <c r="BK31" s="607"/>
      <c r="BL31" s="607"/>
      <c r="BM31" s="643">
        <v>95.3</v>
      </c>
      <c r="BN31" s="653"/>
      <c r="BO31" s="653"/>
      <c r="BP31" s="653"/>
      <c r="BQ31" s="617"/>
      <c r="BR31" s="652">
        <v>98.7</v>
      </c>
      <c r="BS31" s="607"/>
      <c r="BT31" s="607"/>
      <c r="BU31" s="607"/>
      <c r="BV31" s="607"/>
      <c r="BW31" s="607"/>
      <c r="BX31" s="643">
        <v>94.6</v>
      </c>
      <c r="BY31" s="653"/>
      <c r="BZ31" s="653"/>
      <c r="CA31" s="653"/>
      <c r="CB31" s="617"/>
      <c r="CD31" s="660"/>
      <c r="CE31" s="661"/>
      <c r="CF31" s="625" t="s">
        <v>299</v>
      </c>
      <c r="CG31" s="622"/>
      <c r="CH31" s="622"/>
      <c r="CI31" s="622"/>
      <c r="CJ31" s="622"/>
      <c r="CK31" s="622"/>
      <c r="CL31" s="622"/>
      <c r="CM31" s="622"/>
      <c r="CN31" s="622"/>
      <c r="CO31" s="622"/>
      <c r="CP31" s="622"/>
      <c r="CQ31" s="623"/>
      <c r="CR31" s="588">
        <v>136965</v>
      </c>
      <c r="CS31" s="607"/>
      <c r="CT31" s="607"/>
      <c r="CU31" s="607"/>
      <c r="CV31" s="607"/>
      <c r="CW31" s="607"/>
      <c r="CX31" s="607"/>
      <c r="CY31" s="608"/>
      <c r="CZ31" s="591">
        <v>1.3</v>
      </c>
      <c r="DA31" s="609"/>
      <c r="DB31" s="609"/>
      <c r="DC31" s="610"/>
      <c r="DD31" s="594">
        <v>136965</v>
      </c>
      <c r="DE31" s="607"/>
      <c r="DF31" s="607"/>
      <c r="DG31" s="607"/>
      <c r="DH31" s="607"/>
      <c r="DI31" s="607"/>
      <c r="DJ31" s="607"/>
      <c r="DK31" s="608"/>
      <c r="DL31" s="594">
        <v>136965</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140629</v>
      </c>
      <c r="S32" s="589"/>
      <c r="T32" s="589"/>
      <c r="U32" s="589"/>
      <c r="V32" s="589"/>
      <c r="W32" s="589"/>
      <c r="X32" s="589"/>
      <c r="Y32" s="590"/>
      <c r="Z32" s="641">
        <v>1.3</v>
      </c>
      <c r="AA32" s="641"/>
      <c r="AB32" s="641"/>
      <c r="AC32" s="641"/>
      <c r="AD32" s="642">
        <v>7172</v>
      </c>
      <c r="AE32" s="642"/>
      <c r="AF32" s="642"/>
      <c r="AG32" s="642"/>
      <c r="AH32" s="642"/>
      <c r="AI32" s="642"/>
      <c r="AJ32" s="642"/>
      <c r="AK32" s="642"/>
      <c r="AL32" s="611">
        <v>0.1</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99.2</v>
      </c>
      <c r="BH32" s="573"/>
      <c r="BI32" s="573"/>
      <c r="BJ32" s="573"/>
      <c r="BK32" s="573"/>
      <c r="BL32" s="573"/>
      <c r="BM32" s="636">
        <v>96.9</v>
      </c>
      <c r="BN32" s="573"/>
      <c r="BO32" s="573"/>
      <c r="BP32" s="573"/>
      <c r="BQ32" s="630"/>
      <c r="BR32" s="651">
        <v>99.1</v>
      </c>
      <c r="BS32" s="573"/>
      <c r="BT32" s="573"/>
      <c r="BU32" s="573"/>
      <c r="BV32" s="573"/>
      <c r="BW32" s="573"/>
      <c r="BX32" s="636">
        <v>96.6</v>
      </c>
      <c r="BY32" s="573"/>
      <c r="BZ32" s="573"/>
      <c r="CA32" s="573"/>
      <c r="CB32" s="630"/>
      <c r="CD32" s="662"/>
      <c r="CE32" s="663"/>
      <c r="CF32" s="625" t="s">
        <v>302</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631201</v>
      </c>
      <c r="S33" s="589"/>
      <c r="T33" s="589"/>
      <c r="U33" s="589"/>
      <c r="V33" s="589"/>
      <c r="W33" s="589"/>
      <c r="X33" s="589"/>
      <c r="Y33" s="590"/>
      <c r="Z33" s="641">
        <v>5.8</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5303208</v>
      </c>
      <c r="CS33" s="607"/>
      <c r="CT33" s="607"/>
      <c r="CU33" s="607"/>
      <c r="CV33" s="607"/>
      <c r="CW33" s="607"/>
      <c r="CX33" s="607"/>
      <c r="CY33" s="608"/>
      <c r="CZ33" s="591">
        <v>50.7</v>
      </c>
      <c r="DA33" s="609"/>
      <c r="DB33" s="609"/>
      <c r="DC33" s="610"/>
      <c r="DD33" s="594">
        <v>4954678</v>
      </c>
      <c r="DE33" s="607"/>
      <c r="DF33" s="607"/>
      <c r="DG33" s="607"/>
      <c r="DH33" s="607"/>
      <c r="DI33" s="607"/>
      <c r="DJ33" s="607"/>
      <c r="DK33" s="608"/>
      <c r="DL33" s="594">
        <v>3097351</v>
      </c>
      <c r="DM33" s="607"/>
      <c r="DN33" s="607"/>
      <c r="DO33" s="607"/>
      <c r="DP33" s="607"/>
      <c r="DQ33" s="607"/>
      <c r="DR33" s="607"/>
      <c r="DS33" s="607"/>
      <c r="DT33" s="607"/>
      <c r="DU33" s="607"/>
      <c r="DV33" s="608"/>
      <c r="DW33" s="611">
        <v>49.3</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1278410</v>
      </c>
      <c r="CS34" s="589"/>
      <c r="CT34" s="589"/>
      <c r="CU34" s="589"/>
      <c r="CV34" s="589"/>
      <c r="CW34" s="589"/>
      <c r="CX34" s="589"/>
      <c r="CY34" s="590"/>
      <c r="CZ34" s="591">
        <v>12.2</v>
      </c>
      <c r="DA34" s="609"/>
      <c r="DB34" s="609"/>
      <c r="DC34" s="610"/>
      <c r="DD34" s="594">
        <v>1096802</v>
      </c>
      <c r="DE34" s="589"/>
      <c r="DF34" s="589"/>
      <c r="DG34" s="589"/>
      <c r="DH34" s="589"/>
      <c r="DI34" s="589"/>
      <c r="DJ34" s="589"/>
      <c r="DK34" s="590"/>
      <c r="DL34" s="594">
        <v>644394</v>
      </c>
      <c r="DM34" s="589"/>
      <c r="DN34" s="589"/>
      <c r="DO34" s="589"/>
      <c r="DP34" s="589"/>
      <c r="DQ34" s="589"/>
      <c r="DR34" s="589"/>
      <c r="DS34" s="589"/>
      <c r="DT34" s="589"/>
      <c r="DU34" s="589"/>
      <c r="DV34" s="590"/>
      <c r="DW34" s="611">
        <v>10.3</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447401</v>
      </c>
      <c r="S35" s="589"/>
      <c r="T35" s="589"/>
      <c r="U35" s="589"/>
      <c r="V35" s="589"/>
      <c r="W35" s="589"/>
      <c r="X35" s="589"/>
      <c r="Y35" s="590"/>
      <c r="Z35" s="641">
        <v>4.0999999999999996</v>
      </c>
      <c r="AA35" s="641"/>
      <c r="AB35" s="641"/>
      <c r="AC35" s="641"/>
      <c r="AD35" s="642" t="s">
        <v>113</v>
      </c>
      <c r="AE35" s="642"/>
      <c r="AF35" s="642"/>
      <c r="AG35" s="642"/>
      <c r="AH35" s="642"/>
      <c r="AI35" s="642"/>
      <c r="AJ35" s="642"/>
      <c r="AK35" s="642"/>
      <c r="AL35" s="611" t="s">
        <v>113</v>
      </c>
      <c r="AM35" s="643"/>
      <c r="AN35" s="643"/>
      <c r="AO35" s="644"/>
      <c r="AP35" s="186"/>
      <c r="AQ35" s="645" t="s">
        <v>310</v>
      </c>
      <c r="AR35" s="646"/>
      <c r="AS35" s="646"/>
      <c r="AT35" s="646"/>
      <c r="AU35" s="646"/>
      <c r="AV35" s="646"/>
      <c r="AW35" s="646"/>
      <c r="AX35" s="646"/>
      <c r="AY35" s="647"/>
      <c r="AZ35" s="638">
        <v>1542126</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120735</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26522</v>
      </c>
      <c r="CS35" s="607"/>
      <c r="CT35" s="607"/>
      <c r="CU35" s="607"/>
      <c r="CV35" s="607"/>
      <c r="CW35" s="607"/>
      <c r="CX35" s="607"/>
      <c r="CY35" s="608"/>
      <c r="CZ35" s="591">
        <v>0.3</v>
      </c>
      <c r="DA35" s="609"/>
      <c r="DB35" s="609"/>
      <c r="DC35" s="610"/>
      <c r="DD35" s="594">
        <v>22336</v>
      </c>
      <c r="DE35" s="607"/>
      <c r="DF35" s="607"/>
      <c r="DG35" s="607"/>
      <c r="DH35" s="607"/>
      <c r="DI35" s="607"/>
      <c r="DJ35" s="607"/>
      <c r="DK35" s="608"/>
      <c r="DL35" s="594">
        <v>21830</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10951259</v>
      </c>
      <c r="S36" s="629"/>
      <c r="T36" s="629"/>
      <c r="U36" s="629"/>
      <c r="V36" s="629"/>
      <c r="W36" s="629"/>
      <c r="X36" s="629"/>
      <c r="Y36" s="632"/>
      <c r="Z36" s="633">
        <v>100</v>
      </c>
      <c r="AA36" s="633"/>
      <c r="AB36" s="633"/>
      <c r="AC36" s="633"/>
      <c r="AD36" s="634">
        <v>5837864</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586297</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100828</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1831484</v>
      </c>
      <c r="CS36" s="589"/>
      <c r="CT36" s="589"/>
      <c r="CU36" s="589"/>
      <c r="CV36" s="589"/>
      <c r="CW36" s="589"/>
      <c r="CX36" s="589"/>
      <c r="CY36" s="590"/>
      <c r="CZ36" s="591">
        <v>17.5</v>
      </c>
      <c r="DA36" s="609"/>
      <c r="DB36" s="609"/>
      <c r="DC36" s="610"/>
      <c r="DD36" s="594">
        <v>1766134</v>
      </c>
      <c r="DE36" s="589"/>
      <c r="DF36" s="589"/>
      <c r="DG36" s="589"/>
      <c r="DH36" s="589"/>
      <c r="DI36" s="589"/>
      <c r="DJ36" s="589"/>
      <c r="DK36" s="590"/>
      <c r="DL36" s="594">
        <v>1499175</v>
      </c>
      <c r="DM36" s="589"/>
      <c r="DN36" s="589"/>
      <c r="DO36" s="589"/>
      <c r="DP36" s="589"/>
      <c r="DQ36" s="589"/>
      <c r="DR36" s="589"/>
      <c r="DS36" s="589"/>
      <c r="DT36" s="589"/>
      <c r="DU36" s="589"/>
      <c r="DV36" s="590"/>
      <c r="DW36" s="611">
        <v>23.9</v>
      </c>
      <c r="DX36" s="612"/>
      <c r="DY36" s="612"/>
      <c r="DZ36" s="612"/>
      <c r="EA36" s="612"/>
      <c r="EB36" s="612"/>
      <c r="EC36" s="613"/>
    </row>
    <row r="37" spans="2:133" ht="11.25" customHeight="1">
      <c r="AQ37" s="614" t="s">
        <v>317</v>
      </c>
      <c r="AR37" s="615"/>
      <c r="AS37" s="615"/>
      <c r="AT37" s="615"/>
      <c r="AU37" s="615"/>
      <c r="AV37" s="615"/>
      <c r="AW37" s="615"/>
      <c r="AX37" s="615"/>
      <c r="AY37" s="616"/>
      <c r="AZ37" s="588">
        <v>408125</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4007</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921044</v>
      </c>
      <c r="CS37" s="607"/>
      <c r="CT37" s="607"/>
      <c r="CU37" s="607"/>
      <c r="CV37" s="607"/>
      <c r="CW37" s="607"/>
      <c r="CX37" s="607"/>
      <c r="CY37" s="608"/>
      <c r="CZ37" s="591">
        <v>8.8000000000000007</v>
      </c>
      <c r="DA37" s="609"/>
      <c r="DB37" s="609"/>
      <c r="DC37" s="610"/>
      <c r="DD37" s="594">
        <v>919429</v>
      </c>
      <c r="DE37" s="607"/>
      <c r="DF37" s="607"/>
      <c r="DG37" s="607"/>
      <c r="DH37" s="607"/>
      <c r="DI37" s="607"/>
      <c r="DJ37" s="607"/>
      <c r="DK37" s="608"/>
      <c r="DL37" s="594">
        <v>858740</v>
      </c>
      <c r="DM37" s="607"/>
      <c r="DN37" s="607"/>
      <c r="DO37" s="607"/>
      <c r="DP37" s="607"/>
      <c r="DQ37" s="607"/>
      <c r="DR37" s="607"/>
      <c r="DS37" s="607"/>
      <c r="DT37" s="607"/>
      <c r="DU37" s="607"/>
      <c r="DV37" s="608"/>
      <c r="DW37" s="611">
        <v>13.7</v>
      </c>
      <c r="DX37" s="612"/>
      <c r="DY37" s="612"/>
      <c r="DZ37" s="612"/>
      <c r="EA37" s="612"/>
      <c r="EB37" s="612"/>
      <c r="EC37" s="613"/>
    </row>
    <row r="38" spans="2:133" ht="11.25" customHeight="1">
      <c r="AQ38" s="614" t="s">
        <v>320</v>
      </c>
      <c r="AR38" s="615"/>
      <c r="AS38" s="615"/>
      <c r="AT38" s="615"/>
      <c r="AU38" s="615"/>
      <c r="AV38" s="615"/>
      <c r="AW38" s="615"/>
      <c r="AX38" s="615"/>
      <c r="AY38" s="616"/>
      <c r="AZ38" s="588">
        <v>2233</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7205</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1131768</v>
      </c>
      <c r="CS38" s="589"/>
      <c r="CT38" s="589"/>
      <c r="CU38" s="589"/>
      <c r="CV38" s="589"/>
      <c r="CW38" s="589"/>
      <c r="CX38" s="589"/>
      <c r="CY38" s="590"/>
      <c r="CZ38" s="591">
        <v>10.8</v>
      </c>
      <c r="DA38" s="609"/>
      <c r="DB38" s="609"/>
      <c r="DC38" s="610"/>
      <c r="DD38" s="594">
        <v>1035666</v>
      </c>
      <c r="DE38" s="589"/>
      <c r="DF38" s="589"/>
      <c r="DG38" s="589"/>
      <c r="DH38" s="589"/>
      <c r="DI38" s="589"/>
      <c r="DJ38" s="589"/>
      <c r="DK38" s="590"/>
      <c r="DL38" s="594">
        <v>931952</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323</v>
      </c>
      <c r="AR39" s="615"/>
      <c r="AS39" s="615"/>
      <c r="AT39" s="615"/>
      <c r="AU39" s="615"/>
      <c r="AV39" s="615"/>
      <c r="AW39" s="615"/>
      <c r="AX39" s="615"/>
      <c r="AY39" s="616"/>
      <c r="AZ39" s="588" t="s">
        <v>324</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116</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1034724</v>
      </c>
      <c r="CS39" s="607"/>
      <c r="CT39" s="607"/>
      <c r="CU39" s="607"/>
      <c r="CV39" s="607"/>
      <c r="CW39" s="607"/>
      <c r="CX39" s="607"/>
      <c r="CY39" s="608"/>
      <c r="CZ39" s="591">
        <v>9.9</v>
      </c>
      <c r="DA39" s="609"/>
      <c r="DB39" s="609"/>
      <c r="DC39" s="610"/>
      <c r="DD39" s="594">
        <v>1033740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154594</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80</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300</v>
      </c>
      <c r="CS40" s="589"/>
      <c r="CT40" s="589"/>
      <c r="CU40" s="589"/>
      <c r="CV40" s="589"/>
      <c r="CW40" s="589"/>
      <c r="CX40" s="589"/>
      <c r="CY40" s="590"/>
      <c r="CZ40" s="591">
        <v>0</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390877</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264</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1721121</v>
      </c>
      <c r="CS42" s="589"/>
      <c r="CT42" s="589"/>
      <c r="CU42" s="589"/>
      <c r="CV42" s="589"/>
      <c r="CW42" s="589"/>
      <c r="CX42" s="589"/>
      <c r="CY42" s="590"/>
      <c r="CZ42" s="591">
        <v>16.399999999999999</v>
      </c>
      <c r="DA42" s="592"/>
      <c r="DB42" s="592"/>
      <c r="DC42" s="593"/>
      <c r="DD42" s="594">
        <v>810346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123938</v>
      </c>
      <c r="CS43" s="607"/>
      <c r="CT43" s="607"/>
      <c r="CU43" s="607"/>
      <c r="CV43" s="607"/>
      <c r="CW43" s="607"/>
      <c r="CX43" s="607"/>
      <c r="CY43" s="608"/>
      <c r="CZ43" s="591">
        <v>1.2</v>
      </c>
      <c r="DA43" s="609"/>
      <c r="DB43" s="609"/>
      <c r="DC43" s="610"/>
      <c r="DD43" s="594">
        <v>123938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1721121</v>
      </c>
      <c r="CS44" s="589"/>
      <c r="CT44" s="589"/>
      <c r="CU44" s="589"/>
      <c r="CV44" s="589"/>
      <c r="CW44" s="589"/>
      <c r="CX44" s="589"/>
      <c r="CY44" s="590"/>
      <c r="CZ44" s="591">
        <v>16.399999999999999</v>
      </c>
      <c r="DA44" s="592"/>
      <c r="DB44" s="592"/>
      <c r="DC44" s="593"/>
      <c r="DD44" s="594">
        <v>810346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674772</v>
      </c>
      <c r="CS45" s="607"/>
      <c r="CT45" s="607"/>
      <c r="CU45" s="607"/>
      <c r="CV45" s="607"/>
      <c r="CW45" s="607"/>
      <c r="CX45" s="607"/>
      <c r="CY45" s="608"/>
      <c r="CZ45" s="591">
        <v>6.4</v>
      </c>
      <c r="DA45" s="609"/>
      <c r="DB45" s="609"/>
      <c r="DC45" s="610"/>
      <c r="DD45" s="594">
        <v>37157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1046349</v>
      </c>
      <c r="CS46" s="589"/>
      <c r="CT46" s="589"/>
      <c r="CU46" s="589"/>
      <c r="CV46" s="589"/>
      <c r="CW46" s="589"/>
      <c r="CX46" s="589"/>
      <c r="CY46" s="590"/>
      <c r="CZ46" s="591">
        <v>10</v>
      </c>
      <c r="DA46" s="592"/>
      <c r="DB46" s="592"/>
      <c r="DC46" s="593"/>
      <c r="DD46" s="594">
        <v>773189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t="s">
        <v>344</v>
      </c>
      <c r="CS47" s="607"/>
      <c r="CT47" s="607"/>
      <c r="CU47" s="607"/>
      <c r="CV47" s="607"/>
      <c r="CW47" s="607"/>
      <c r="CX47" s="607"/>
      <c r="CY47" s="608"/>
      <c r="CZ47" s="591" t="s">
        <v>344</v>
      </c>
      <c r="DA47" s="609"/>
      <c r="DB47" s="609"/>
      <c r="DC47" s="610"/>
      <c r="DD47" s="594" t="s">
        <v>344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345</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346</v>
      </c>
      <c r="CE49" s="570"/>
      <c r="CF49" s="570"/>
      <c r="CG49" s="570"/>
      <c r="CH49" s="570"/>
      <c r="CI49" s="570"/>
      <c r="CJ49" s="570"/>
      <c r="CK49" s="570"/>
      <c r="CL49" s="570"/>
      <c r="CM49" s="570"/>
      <c r="CN49" s="570"/>
      <c r="CO49" s="570"/>
      <c r="CP49" s="570"/>
      <c r="CQ49" s="571"/>
      <c r="CR49" s="572">
        <v>10466503</v>
      </c>
      <c r="CS49" s="573"/>
      <c r="CT49" s="573"/>
      <c r="CU49" s="573"/>
      <c r="CV49" s="573"/>
      <c r="CW49" s="573"/>
      <c r="CX49" s="573"/>
      <c r="CY49" s="574"/>
      <c r="CZ49" s="575">
        <v>100</v>
      </c>
      <c r="DA49" s="576"/>
      <c r="DB49" s="576"/>
      <c r="DC49" s="577"/>
      <c r="DD49" s="578">
        <v>8159384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348</v>
      </c>
      <c r="DK2" s="1107"/>
      <c r="DL2" s="1107"/>
      <c r="DM2" s="1107"/>
      <c r="DN2" s="1107"/>
      <c r="DO2" s="1108"/>
      <c r="DP2" s="200"/>
      <c r="DQ2" s="1106" t="s">
        <v>349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350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352</v>
      </c>
      <c r="B5" s="992"/>
      <c r="C5" s="992"/>
      <c r="D5" s="992"/>
      <c r="E5" s="992"/>
      <c r="F5" s="992"/>
      <c r="G5" s="992"/>
      <c r="H5" s="992"/>
      <c r="I5" s="992"/>
      <c r="J5" s="992"/>
      <c r="K5" s="992"/>
      <c r="L5" s="992"/>
      <c r="M5" s="992"/>
      <c r="N5" s="992"/>
      <c r="O5" s="992"/>
      <c r="P5" s="993"/>
      <c r="Q5" s="997" t="s">
        <v>353</v>
      </c>
      <c r="R5" s="998"/>
      <c r="S5" s="998"/>
      <c r="T5" s="998"/>
      <c r="U5" s="999"/>
      <c r="V5" s="997" t="s">
        <v>354</v>
      </c>
      <c r="W5" s="998"/>
      <c r="X5" s="998"/>
      <c r="Y5" s="998"/>
      <c r="Z5" s="999"/>
      <c r="AA5" s="997" t="s">
        <v>355</v>
      </c>
      <c r="AB5" s="998"/>
      <c r="AC5" s="998"/>
      <c r="AD5" s="998"/>
      <c r="AE5" s="998"/>
      <c r="AF5" s="1109" t="s">
        <v>356</v>
      </c>
      <c r="AG5" s="998"/>
      <c r="AH5" s="998"/>
      <c r="AI5" s="998"/>
      <c r="AJ5" s="1013"/>
      <c r="AK5" s="998" t="s">
        <v>357</v>
      </c>
      <c r="AL5" s="998"/>
      <c r="AM5" s="998"/>
      <c r="AN5" s="998"/>
      <c r="AO5" s="999"/>
      <c r="AP5" s="997" t="s">
        <v>358</v>
      </c>
      <c r="AQ5" s="998"/>
      <c r="AR5" s="998"/>
      <c r="AS5" s="998"/>
      <c r="AT5" s="999"/>
      <c r="AU5" s="997" t="s">
        <v>359</v>
      </c>
      <c r="AV5" s="998"/>
      <c r="AW5" s="998"/>
      <c r="AX5" s="998"/>
      <c r="AY5" s="1013"/>
      <c r="AZ5" s="207"/>
      <c r="BA5" s="207"/>
      <c r="BB5" s="207"/>
      <c r="BC5" s="207"/>
      <c r="BD5" s="207"/>
      <c r="BE5" s="208"/>
      <c r="BF5" s="208"/>
      <c r="BG5" s="208"/>
      <c r="BH5" s="208"/>
      <c r="BI5" s="208"/>
      <c r="BJ5" s="208"/>
      <c r="BK5" s="208"/>
      <c r="BL5" s="208"/>
      <c r="BM5" s="208"/>
      <c r="BN5" s="208"/>
      <c r="BO5" s="208"/>
      <c r="BP5" s="208"/>
      <c r="BQ5" s="991" t="s">
        <v>360</v>
      </c>
      <c r="BR5" s="992"/>
      <c r="BS5" s="992"/>
      <c r="BT5" s="992"/>
      <c r="BU5" s="992"/>
      <c r="BV5" s="992"/>
      <c r="BW5" s="992"/>
      <c r="BX5" s="992"/>
      <c r="BY5" s="992"/>
      <c r="BZ5" s="992"/>
      <c r="CA5" s="992"/>
      <c r="CB5" s="992"/>
      <c r="CC5" s="992"/>
      <c r="CD5" s="992"/>
      <c r="CE5" s="992"/>
      <c r="CF5" s="992"/>
      <c r="CG5" s="993"/>
      <c r="CH5" s="997" t="s">
        <v>361</v>
      </c>
      <c r="CI5" s="998"/>
      <c r="CJ5" s="998"/>
      <c r="CK5" s="998"/>
      <c r="CL5" s="999"/>
      <c r="CM5" s="997" t="s">
        <v>362</v>
      </c>
      <c r="CN5" s="998"/>
      <c r="CO5" s="998"/>
      <c r="CP5" s="998"/>
      <c r="CQ5" s="999"/>
      <c r="CR5" s="997" t="s">
        <v>363</v>
      </c>
      <c r="CS5" s="998"/>
      <c r="CT5" s="998"/>
      <c r="CU5" s="998"/>
      <c r="CV5" s="999"/>
      <c r="CW5" s="997" t="s">
        <v>364</v>
      </c>
      <c r="CX5" s="998"/>
      <c r="CY5" s="998"/>
      <c r="CZ5" s="998"/>
      <c r="DA5" s="999"/>
      <c r="DB5" s="997" t="s">
        <v>365</v>
      </c>
      <c r="DC5" s="998"/>
      <c r="DD5" s="998"/>
      <c r="DE5" s="998"/>
      <c r="DF5" s="999"/>
      <c r="DG5" s="1094" t="s">
        <v>366</v>
      </c>
      <c r="DH5" s="1095"/>
      <c r="DI5" s="1095"/>
      <c r="DJ5" s="1095"/>
      <c r="DK5" s="1096"/>
      <c r="DL5" s="1094" t="s">
        <v>367</v>
      </c>
      <c r="DM5" s="1095"/>
      <c r="DN5" s="1095"/>
      <c r="DO5" s="1095"/>
      <c r="DP5" s="1096"/>
      <c r="DQ5" s="997" t="s">
        <v>368</v>
      </c>
      <c r="DR5" s="998"/>
      <c r="DS5" s="998"/>
      <c r="DT5" s="998"/>
      <c r="DU5" s="999"/>
      <c r="DV5" s="997" t="s">
        <v>359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369</v>
      </c>
      <c r="C7" s="1047"/>
      <c r="D7" s="1047"/>
      <c r="E7" s="1047"/>
      <c r="F7" s="1047"/>
      <c r="G7" s="1047"/>
      <c r="H7" s="1047"/>
      <c r="I7" s="1047"/>
      <c r="J7" s="1047"/>
      <c r="K7" s="1047"/>
      <c r="L7" s="1047"/>
      <c r="M7" s="1047"/>
      <c r="N7" s="1047"/>
      <c r="O7" s="1047"/>
      <c r="P7" s="1048"/>
      <c r="Q7" s="1100">
        <v>10951</v>
      </c>
      <c r="R7" s="1101"/>
      <c r="S7" s="1101"/>
      <c r="T7" s="1101"/>
      <c r="U7" s="1101"/>
      <c r="V7" s="1101">
        <v>10466</v>
      </c>
      <c r="W7" s="1101"/>
      <c r="X7" s="1101"/>
      <c r="Y7" s="1101"/>
      <c r="Z7" s="1101"/>
      <c r="AA7" s="1101">
        <v>485</v>
      </c>
      <c r="AB7" s="1101"/>
      <c r="AC7" s="1101"/>
      <c r="AD7" s="1101"/>
      <c r="AE7" s="1102"/>
      <c r="AF7" s="1103">
        <v>411</v>
      </c>
      <c r="AG7" s="1104"/>
      <c r="AH7" s="1104"/>
      <c r="AI7" s="1104"/>
      <c r="AJ7" s="1105"/>
      <c r="AK7" s="1087">
        <v>812</v>
      </c>
      <c r="AL7" s="1088"/>
      <c r="AM7" s="1088"/>
      <c r="AN7" s="1088"/>
      <c r="AO7" s="1088"/>
      <c r="AP7" s="1088">
        <v>11613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370</v>
      </c>
      <c r="C8" s="1034"/>
      <c r="D8" s="1034"/>
      <c r="E8" s="1034"/>
      <c r="F8" s="1034"/>
      <c r="G8" s="1034"/>
      <c r="H8" s="1034"/>
      <c r="I8" s="1034"/>
      <c r="J8" s="1034"/>
      <c r="K8" s="1034"/>
      <c r="L8" s="1034"/>
      <c r="M8" s="1034"/>
      <c r="N8" s="1034"/>
      <c r="O8" s="1034"/>
      <c r="P8" s="1035"/>
      <c r="Q8" s="1039">
        <v>58</v>
      </c>
      <c r="R8" s="1040"/>
      <c r="S8" s="1040"/>
      <c r="T8" s="1040"/>
      <c r="U8" s="1040"/>
      <c r="V8" s="1040">
        <v>58</v>
      </c>
      <c r="W8" s="1040"/>
      <c r="X8" s="1040"/>
      <c r="Y8" s="1040"/>
      <c r="Z8" s="1040"/>
      <c r="AA8" s="1040">
        <v>0</v>
      </c>
      <c r="AB8" s="1040"/>
      <c r="AC8" s="1040"/>
      <c r="AD8" s="1040"/>
      <c r="AE8" s="1041"/>
      <c r="AF8" s="1015">
        <v>0</v>
      </c>
      <c r="AG8" s="1016"/>
      <c r="AH8" s="1016"/>
      <c r="AI8" s="1016"/>
      <c r="AJ8" s="1017"/>
      <c r="AK8" s="1082" t="s">
        <v>534</v>
      </c>
      <c r="AL8" s="1083"/>
      <c r="AM8" s="1083"/>
      <c r="AN8" s="1083"/>
      <c r="AO8" s="1083"/>
      <c r="AP8" s="1083" t="s">
        <v>535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11009</v>
      </c>
      <c r="R23" s="1065"/>
      <c r="S23" s="1065"/>
      <c r="T23" s="1065"/>
      <c r="U23" s="1065"/>
      <c r="V23" s="1065">
        <v>10524</v>
      </c>
      <c r="W23" s="1065"/>
      <c r="X23" s="1065"/>
      <c r="Y23" s="1065"/>
      <c r="Z23" s="1065"/>
      <c r="AA23" s="1065">
        <v>485</v>
      </c>
      <c r="AB23" s="1065"/>
      <c r="AC23" s="1065"/>
      <c r="AD23" s="1065"/>
      <c r="AE23" s="1066"/>
      <c r="AF23" s="1067">
        <v>411</v>
      </c>
      <c r="AG23" s="1065"/>
      <c r="AH23" s="1065"/>
      <c r="AI23" s="1065"/>
      <c r="AJ23" s="1068"/>
      <c r="AK23" s="1069"/>
      <c r="AL23" s="1070"/>
      <c r="AM23" s="1070"/>
      <c r="AN23" s="1070"/>
      <c r="AO23" s="1070"/>
      <c r="AP23" s="1065">
        <v>11613</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352</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3081</v>
      </c>
      <c r="R28" s="1050"/>
      <c r="S28" s="1050"/>
      <c r="T28" s="1050"/>
      <c r="U28" s="1050"/>
      <c r="V28" s="1050">
        <v>2960</v>
      </c>
      <c r="W28" s="1050"/>
      <c r="X28" s="1050"/>
      <c r="Y28" s="1050"/>
      <c r="Z28" s="1050"/>
      <c r="AA28" s="1050">
        <v>121</v>
      </c>
      <c r="AB28" s="1050"/>
      <c r="AC28" s="1050"/>
      <c r="AD28" s="1050"/>
      <c r="AE28" s="1051"/>
      <c r="AF28" s="1052">
        <v>121</v>
      </c>
      <c r="AG28" s="1050"/>
      <c r="AH28" s="1050"/>
      <c r="AI28" s="1050"/>
      <c r="AJ28" s="1053"/>
      <c r="AK28" s="1054">
        <v>212</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1708</v>
      </c>
      <c r="R29" s="1040"/>
      <c r="S29" s="1040"/>
      <c r="T29" s="1040"/>
      <c r="U29" s="1040"/>
      <c r="V29" s="1040">
        <v>1677</v>
      </c>
      <c r="W29" s="1040"/>
      <c r="X29" s="1040"/>
      <c r="Y29" s="1040"/>
      <c r="Z29" s="1040"/>
      <c r="AA29" s="1040">
        <v>31</v>
      </c>
      <c r="AB29" s="1040"/>
      <c r="AC29" s="1040"/>
      <c r="AD29" s="1040"/>
      <c r="AE29" s="1041"/>
      <c r="AF29" s="1015">
        <v>31</v>
      </c>
      <c r="AG29" s="1016"/>
      <c r="AH29" s="1016"/>
      <c r="AI29" s="1016"/>
      <c r="AJ29" s="1017"/>
      <c r="AK29" s="976">
        <v>241</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216</v>
      </c>
      <c r="R30" s="1040"/>
      <c r="S30" s="1040"/>
      <c r="T30" s="1040"/>
      <c r="U30" s="1040"/>
      <c r="V30" s="1040">
        <v>215</v>
      </c>
      <c r="W30" s="1040"/>
      <c r="X30" s="1040"/>
      <c r="Y30" s="1040"/>
      <c r="Z30" s="1040"/>
      <c r="AA30" s="1040">
        <v>1</v>
      </c>
      <c r="AB30" s="1040"/>
      <c r="AC30" s="1040"/>
      <c r="AD30" s="1040"/>
      <c r="AE30" s="1041"/>
      <c r="AF30" s="1015">
        <v>1</v>
      </c>
      <c r="AG30" s="1016"/>
      <c r="AH30" s="1016"/>
      <c r="AI30" s="1016"/>
      <c r="AJ30" s="1017"/>
      <c r="AK30" s="976">
        <v>38</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562</v>
      </c>
      <c r="R31" s="1040"/>
      <c r="S31" s="1040"/>
      <c r="T31" s="1040"/>
      <c r="U31" s="1040"/>
      <c r="V31" s="1040">
        <v>500</v>
      </c>
      <c r="W31" s="1040"/>
      <c r="X31" s="1040"/>
      <c r="Y31" s="1040"/>
      <c r="Z31" s="1040"/>
      <c r="AA31" s="1040">
        <v>62</v>
      </c>
      <c r="AB31" s="1040"/>
      <c r="AC31" s="1040"/>
      <c r="AD31" s="1040"/>
      <c r="AE31" s="1041"/>
      <c r="AF31" s="1015">
        <v>621</v>
      </c>
      <c r="AG31" s="1016"/>
      <c r="AH31" s="1016"/>
      <c r="AI31" s="1016"/>
      <c r="AJ31" s="1017"/>
      <c r="AK31" s="976">
        <v>1</v>
      </c>
      <c r="AL31" s="967"/>
      <c r="AM31" s="967"/>
      <c r="AN31" s="967"/>
      <c r="AO31" s="967"/>
      <c r="AP31" s="967">
        <v>2884</v>
      </c>
      <c r="AQ31" s="967"/>
      <c r="AR31" s="967"/>
      <c r="AS31" s="967"/>
      <c r="AT31" s="967"/>
      <c r="AU31" s="967">
        <v>9</v>
      </c>
      <c r="AV31" s="967"/>
      <c r="AW31" s="967"/>
      <c r="AX31" s="967"/>
      <c r="AY31" s="967"/>
      <c r="AZ31" s="1038"/>
      <c r="BA31" s="1038"/>
      <c r="BB31" s="1038"/>
      <c r="BC31" s="1038"/>
      <c r="BD31" s="1038"/>
      <c r="BE31" s="1028" t="s">
        <v>388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389</v>
      </c>
      <c r="C32" s="1034"/>
      <c r="D32" s="1034"/>
      <c r="E32" s="1034"/>
      <c r="F32" s="1034"/>
      <c r="G32" s="1034"/>
      <c r="H32" s="1034"/>
      <c r="I32" s="1034"/>
      <c r="J32" s="1034"/>
      <c r="K32" s="1034"/>
      <c r="L32" s="1034"/>
      <c r="M32" s="1034"/>
      <c r="N32" s="1034"/>
      <c r="O32" s="1034"/>
      <c r="P32" s="1035"/>
      <c r="Q32" s="1039">
        <v>905</v>
      </c>
      <c r="R32" s="1040"/>
      <c r="S32" s="1040"/>
      <c r="T32" s="1040"/>
      <c r="U32" s="1040"/>
      <c r="V32" s="1040">
        <v>895</v>
      </c>
      <c r="W32" s="1040"/>
      <c r="X32" s="1040"/>
      <c r="Y32" s="1040"/>
      <c r="Z32" s="1040"/>
      <c r="AA32" s="1040">
        <v>10</v>
      </c>
      <c r="AB32" s="1040"/>
      <c r="AC32" s="1040"/>
      <c r="AD32" s="1040"/>
      <c r="AE32" s="1041"/>
      <c r="AF32" s="1015">
        <v>10</v>
      </c>
      <c r="AG32" s="1016"/>
      <c r="AH32" s="1016"/>
      <c r="AI32" s="1016"/>
      <c r="AJ32" s="1017"/>
      <c r="AK32" s="976">
        <v>586</v>
      </c>
      <c r="AL32" s="967"/>
      <c r="AM32" s="967"/>
      <c r="AN32" s="967"/>
      <c r="AO32" s="967"/>
      <c r="AP32" s="967">
        <v>6190</v>
      </c>
      <c r="AQ32" s="967"/>
      <c r="AR32" s="967"/>
      <c r="AS32" s="967"/>
      <c r="AT32" s="967"/>
      <c r="AU32" s="967">
        <v>5460</v>
      </c>
      <c r="AV32" s="967"/>
      <c r="AW32" s="967"/>
      <c r="AX32" s="967"/>
      <c r="AY32" s="967"/>
      <c r="AZ32" s="1038"/>
      <c r="BA32" s="1038"/>
      <c r="BB32" s="1038"/>
      <c r="BC32" s="1038"/>
      <c r="BD32" s="1038"/>
      <c r="BE32" s="1028" t="s">
        <v>390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784</v>
      </c>
      <c r="AG63" s="955"/>
      <c r="AH63" s="955"/>
      <c r="AI63" s="955"/>
      <c r="AJ63" s="1026"/>
      <c r="AK63" s="1027"/>
      <c r="AL63" s="959"/>
      <c r="AM63" s="959"/>
      <c r="AN63" s="959"/>
      <c r="AO63" s="959"/>
      <c r="AP63" s="955">
        <v>9074</v>
      </c>
      <c r="AQ63" s="955"/>
      <c r="AR63" s="955"/>
      <c r="AS63" s="955"/>
      <c r="AT63" s="955"/>
      <c r="AU63" s="955">
        <v>5469</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395</v>
      </c>
      <c r="AV66" s="998"/>
      <c r="AW66" s="998"/>
      <c r="AX66" s="998"/>
      <c r="AY66" s="999"/>
      <c r="AZ66" s="997" t="s">
        <v>359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2283</v>
      </c>
      <c r="R68" s="978"/>
      <c r="S68" s="978"/>
      <c r="T68" s="978"/>
      <c r="U68" s="978"/>
      <c r="V68" s="978">
        <v>2210</v>
      </c>
      <c r="W68" s="978"/>
      <c r="X68" s="978"/>
      <c r="Y68" s="978"/>
      <c r="Z68" s="978"/>
      <c r="AA68" s="978">
        <v>73</v>
      </c>
      <c r="AB68" s="978"/>
      <c r="AC68" s="978"/>
      <c r="AD68" s="978"/>
      <c r="AE68" s="978"/>
      <c r="AF68" s="978">
        <v>73</v>
      </c>
      <c r="AG68" s="978"/>
      <c r="AH68" s="978"/>
      <c r="AI68" s="978"/>
      <c r="AJ68" s="978"/>
      <c r="AK68" s="978">
        <v>70</v>
      </c>
      <c r="AL68" s="978"/>
      <c r="AM68" s="978"/>
      <c r="AN68" s="978"/>
      <c r="AO68" s="978"/>
      <c r="AP68" s="978">
        <v>189</v>
      </c>
      <c r="AQ68" s="978"/>
      <c r="AR68" s="978"/>
      <c r="AS68" s="978"/>
      <c r="AT68" s="978"/>
      <c r="AU68" s="978">
        <v>105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116</v>
      </c>
      <c r="R69" s="967"/>
      <c r="S69" s="967"/>
      <c r="T69" s="967"/>
      <c r="U69" s="967"/>
      <c r="V69" s="967">
        <v>107</v>
      </c>
      <c r="W69" s="967"/>
      <c r="X69" s="967"/>
      <c r="Y69" s="967"/>
      <c r="Z69" s="967"/>
      <c r="AA69" s="967">
        <v>9</v>
      </c>
      <c r="AB69" s="967"/>
      <c r="AC69" s="967"/>
      <c r="AD69" s="967"/>
      <c r="AE69" s="967"/>
      <c r="AF69" s="967">
        <v>9</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1221</v>
      </c>
      <c r="R70" s="967"/>
      <c r="S70" s="967"/>
      <c r="T70" s="967"/>
      <c r="U70" s="967"/>
      <c r="V70" s="967">
        <v>1470</v>
      </c>
      <c r="W70" s="967"/>
      <c r="X70" s="967"/>
      <c r="Y70" s="967"/>
      <c r="Z70" s="967"/>
      <c r="AA70" s="967">
        <v>-249</v>
      </c>
      <c r="AB70" s="967"/>
      <c r="AC70" s="967"/>
      <c r="AD70" s="967"/>
      <c r="AE70" s="967"/>
      <c r="AF70" s="967">
        <v>294</v>
      </c>
      <c r="AG70" s="967"/>
      <c r="AH70" s="967"/>
      <c r="AI70" s="967"/>
      <c r="AJ70" s="967"/>
      <c r="AK70" s="967">
        <v>973</v>
      </c>
      <c r="AL70" s="967"/>
      <c r="AM70" s="967"/>
      <c r="AN70" s="967"/>
      <c r="AO70" s="967"/>
      <c r="AP70" s="967">
        <v>10136</v>
      </c>
      <c r="AQ70" s="967"/>
      <c r="AR70" s="967"/>
      <c r="AS70" s="967"/>
      <c r="AT70" s="967"/>
      <c r="AU70" s="967">
        <v>2170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162</v>
      </c>
      <c r="R71" s="967"/>
      <c r="S71" s="967"/>
      <c r="T71" s="967"/>
      <c r="U71" s="967"/>
      <c r="V71" s="967">
        <v>155</v>
      </c>
      <c r="W71" s="967"/>
      <c r="X71" s="967"/>
      <c r="Y71" s="967"/>
      <c r="Z71" s="967"/>
      <c r="AA71" s="967">
        <v>7</v>
      </c>
      <c r="AB71" s="967"/>
      <c r="AC71" s="967"/>
      <c r="AD71" s="967"/>
      <c r="AE71" s="967"/>
      <c r="AF71" s="967">
        <v>7</v>
      </c>
      <c r="AG71" s="967"/>
      <c r="AH71" s="967"/>
      <c r="AI71" s="967"/>
      <c r="AJ71" s="967"/>
      <c r="AK71" s="967"/>
      <c r="AL71" s="967"/>
      <c r="AM71" s="967"/>
      <c r="AN71" s="967"/>
      <c r="AO71" s="967"/>
      <c r="AP71" s="967">
        <v>65</v>
      </c>
      <c r="AQ71" s="967"/>
      <c r="AR71" s="967"/>
      <c r="AS71" s="967"/>
      <c r="AT71" s="967"/>
      <c r="AU71" s="967">
        <v>21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307</v>
      </c>
      <c r="R72" s="967"/>
      <c r="S72" s="967"/>
      <c r="T72" s="967"/>
      <c r="U72" s="967"/>
      <c r="V72" s="967">
        <v>247</v>
      </c>
      <c r="W72" s="967"/>
      <c r="X72" s="967"/>
      <c r="Y72" s="967"/>
      <c r="Z72" s="967"/>
      <c r="AA72" s="967">
        <v>61</v>
      </c>
      <c r="AB72" s="967"/>
      <c r="AC72" s="967"/>
      <c r="AD72" s="967"/>
      <c r="AE72" s="967"/>
      <c r="AF72" s="967">
        <v>61</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5543</v>
      </c>
      <c r="R73" s="967"/>
      <c r="S73" s="967"/>
      <c r="T73" s="967"/>
      <c r="U73" s="967"/>
      <c r="V73" s="967">
        <v>5413</v>
      </c>
      <c r="W73" s="967"/>
      <c r="X73" s="967"/>
      <c r="Y73" s="967"/>
      <c r="Z73" s="967"/>
      <c r="AA73" s="967">
        <v>130</v>
      </c>
      <c r="AB73" s="967"/>
      <c r="AC73" s="967"/>
      <c r="AD73" s="967"/>
      <c r="AE73" s="967"/>
      <c r="AF73" s="967">
        <v>130</v>
      </c>
      <c r="AG73" s="967"/>
      <c r="AH73" s="967"/>
      <c r="AI73" s="967"/>
      <c r="AJ73" s="967"/>
      <c r="AK73" s="967">
        <v>750</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2135</v>
      </c>
      <c r="R74" s="967"/>
      <c r="S74" s="967"/>
      <c r="T74" s="967"/>
      <c r="U74" s="967"/>
      <c r="V74" s="967">
        <v>2132</v>
      </c>
      <c r="W74" s="967"/>
      <c r="X74" s="967"/>
      <c r="Y74" s="967"/>
      <c r="Z74" s="967"/>
      <c r="AA74" s="967">
        <v>4</v>
      </c>
      <c r="AB74" s="967"/>
      <c r="AC74" s="967"/>
      <c r="AD74" s="967"/>
      <c r="AE74" s="967"/>
      <c r="AF74" s="967">
        <v>4</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379374</v>
      </c>
      <c r="R75" s="975"/>
      <c r="S75" s="975"/>
      <c r="T75" s="975"/>
      <c r="U75" s="976"/>
      <c r="V75" s="977">
        <v>363923</v>
      </c>
      <c r="W75" s="975"/>
      <c r="X75" s="975"/>
      <c r="Y75" s="975"/>
      <c r="Z75" s="976"/>
      <c r="AA75" s="977">
        <v>15452</v>
      </c>
      <c r="AB75" s="975"/>
      <c r="AC75" s="975"/>
      <c r="AD75" s="975"/>
      <c r="AE75" s="976"/>
      <c r="AF75" s="977">
        <v>15452</v>
      </c>
      <c r="AG75" s="975"/>
      <c r="AH75" s="975"/>
      <c r="AI75" s="975"/>
      <c r="AJ75" s="976"/>
      <c r="AK75" s="977">
        <v>4171</v>
      </c>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540</v>
      </c>
      <c r="C76" s="971"/>
      <c r="D76" s="971"/>
      <c r="E76" s="971"/>
      <c r="F76" s="971"/>
      <c r="G76" s="971"/>
      <c r="H76" s="971"/>
      <c r="I76" s="971"/>
      <c r="J76" s="971"/>
      <c r="K76" s="971"/>
      <c r="L76" s="971"/>
      <c r="M76" s="971"/>
      <c r="N76" s="971"/>
      <c r="O76" s="971"/>
      <c r="P76" s="972"/>
      <c r="Q76" s="974">
        <v>305</v>
      </c>
      <c r="R76" s="975"/>
      <c r="S76" s="975"/>
      <c r="T76" s="975"/>
      <c r="U76" s="976"/>
      <c r="V76" s="977">
        <v>296</v>
      </c>
      <c r="W76" s="975"/>
      <c r="X76" s="975"/>
      <c r="Y76" s="975"/>
      <c r="Z76" s="976"/>
      <c r="AA76" s="977">
        <v>9</v>
      </c>
      <c r="AB76" s="975"/>
      <c r="AC76" s="975"/>
      <c r="AD76" s="975"/>
      <c r="AE76" s="976"/>
      <c r="AF76" s="977">
        <v>9</v>
      </c>
      <c r="AG76" s="975"/>
      <c r="AH76" s="975"/>
      <c r="AI76" s="975"/>
      <c r="AJ76" s="976"/>
      <c r="AK76" s="977">
        <v>4</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16039</v>
      </c>
      <c r="AG88" s="955"/>
      <c r="AH88" s="955"/>
      <c r="AI88" s="955"/>
      <c r="AJ88" s="955"/>
      <c r="AK88" s="959"/>
      <c r="AL88" s="959"/>
      <c r="AM88" s="959"/>
      <c r="AN88" s="959"/>
      <c r="AO88" s="959"/>
      <c r="AP88" s="955">
        <v>10390</v>
      </c>
      <c r="AQ88" s="955"/>
      <c r="AR88" s="955"/>
      <c r="AS88" s="955"/>
      <c r="AT88" s="955"/>
      <c r="AU88" s="955">
        <v>2296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289</v>
      </c>
      <c r="AG109" s="888"/>
      <c r="AH109" s="888"/>
      <c r="AI109" s="888"/>
      <c r="AJ109" s="889"/>
      <c r="AK109" s="890" t="s">
        <v>288</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289</v>
      </c>
      <c r="BW109" s="888"/>
      <c r="BX109" s="888"/>
      <c r="BY109" s="888"/>
      <c r="BZ109" s="889"/>
      <c r="CA109" s="890" t="s">
        <v>288</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289</v>
      </c>
      <c r="DM109" s="888"/>
      <c r="DN109" s="888"/>
      <c r="DO109" s="888"/>
      <c r="DP109" s="889"/>
      <c r="DQ109" s="890" t="s">
        <v>288</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1016957</v>
      </c>
      <c r="AB110" s="873"/>
      <c r="AC110" s="873"/>
      <c r="AD110" s="873"/>
      <c r="AE110" s="874"/>
      <c r="AF110" s="875">
        <v>853406</v>
      </c>
      <c r="AG110" s="873"/>
      <c r="AH110" s="873"/>
      <c r="AI110" s="873"/>
      <c r="AJ110" s="874"/>
      <c r="AK110" s="875">
        <v>887728</v>
      </c>
      <c r="AL110" s="873"/>
      <c r="AM110" s="873"/>
      <c r="AN110" s="873"/>
      <c r="AO110" s="874"/>
      <c r="AP110" s="876">
        <v>16.5</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8635793</v>
      </c>
      <c r="BR110" s="800"/>
      <c r="BS110" s="800"/>
      <c r="BT110" s="800"/>
      <c r="BU110" s="800"/>
      <c r="BV110" s="800">
        <v>11732392</v>
      </c>
      <c r="BW110" s="800"/>
      <c r="BX110" s="800"/>
      <c r="BY110" s="800"/>
      <c r="BZ110" s="800"/>
      <c r="CA110" s="800">
        <v>11612830</v>
      </c>
      <c r="CB110" s="800"/>
      <c r="CC110" s="800"/>
      <c r="CD110" s="800"/>
      <c r="CE110" s="800"/>
      <c r="CF110" s="861">
        <v>216.3</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166872</v>
      </c>
      <c r="BR111" s="771"/>
      <c r="BS111" s="771"/>
      <c r="BT111" s="771"/>
      <c r="BU111" s="771"/>
      <c r="BV111" s="771">
        <v>152966</v>
      </c>
      <c r="BW111" s="771"/>
      <c r="BX111" s="771"/>
      <c r="BY111" s="771"/>
      <c r="BZ111" s="771"/>
      <c r="CA111" s="771">
        <v>139060</v>
      </c>
      <c r="CB111" s="771"/>
      <c r="CC111" s="771"/>
      <c r="CD111" s="771"/>
      <c r="CE111" s="771"/>
      <c r="CF111" s="848">
        <v>2.6</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6110211</v>
      </c>
      <c r="BR112" s="771"/>
      <c r="BS112" s="771"/>
      <c r="BT112" s="771"/>
      <c r="BU112" s="771"/>
      <c r="BV112" s="771">
        <v>5667133</v>
      </c>
      <c r="BW112" s="771"/>
      <c r="BX112" s="771"/>
      <c r="BY112" s="771"/>
      <c r="BZ112" s="771"/>
      <c r="CA112" s="771">
        <v>5468309</v>
      </c>
      <c r="CB112" s="771"/>
      <c r="CC112" s="771"/>
      <c r="CD112" s="771"/>
      <c r="CE112" s="771"/>
      <c r="CF112" s="848">
        <v>101.9</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166872</v>
      </c>
      <c r="DH112" s="771"/>
      <c r="DI112" s="771"/>
      <c r="DJ112" s="771"/>
      <c r="DK112" s="771"/>
      <c r="DL112" s="771">
        <v>152966</v>
      </c>
      <c r="DM112" s="771"/>
      <c r="DN112" s="771"/>
      <c r="DO112" s="771"/>
      <c r="DP112" s="771"/>
      <c r="DQ112" s="771">
        <v>139060</v>
      </c>
      <c r="DR112" s="771"/>
      <c r="DS112" s="771"/>
      <c r="DT112" s="771"/>
      <c r="DU112" s="771"/>
      <c r="DV112" s="823">
        <v>2.6</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453123</v>
      </c>
      <c r="AB113" s="909"/>
      <c r="AC113" s="909"/>
      <c r="AD113" s="909"/>
      <c r="AE113" s="910"/>
      <c r="AF113" s="911">
        <v>475565</v>
      </c>
      <c r="AG113" s="909"/>
      <c r="AH113" s="909"/>
      <c r="AI113" s="909"/>
      <c r="AJ113" s="910"/>
      <c r="AK113" s="911">
        <v>469848</v>
      </c>
      <c r="AL113" s="909"/>
      <c r="AM113" s="909"/>
      <c r="AN113" s="909"/>
      <c r="AO113" s="910"/>
      <c r="AP113" s="912">
        <v>8.8000000000000007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2517150</v>
      </c>
      <c r="BR113" s="771"/>
      <c r="BS113" s="771"/>
      <c r="BT113" s="771"/>
      <c r="BU113" s="771"/>
      <c r="BV113" s="771">
        <v>2357919</v>
      </c>
      <c r="BW113" s="771"/>
      <c r="BX113" s="771"/>
      <c r="BY113" s="771"/>
      <c r="BZ113" s="771"/>
      <c r="CA113" s="771">
        <v>2296095</v>
      </c>
      <c r="CB113" s="771"/>
      <c r="CC113" s="771"/>
      <c r="CD113" s="771"/>
      <c r="CE113" s="771"/>
      <c r="CF113" s="848">
        <v>42.8</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326474</v>
      </c>
      <c r="AB114" s="784"/>
      <c r="AC114" s="784"/>
      <c r="AD114" s="784"/>
      <c r="AE114" s="785"/>
      <c r="AF114" s="786">
        <v>264977</v>
      </c>
      <c r="AG114" s="784"/>
      <c r="AH114" s="784"/>
      <c r="AI114" s="784"/>
      <c r="AJ114" s="785"/>
      <c r="AK114" s="786">
        <v>224227</v>
      </c>
      <c r="AL114" s="784"/>
      <c r="AM114" s="784"/>
      <c r="AN114" s="784"/>
      <c r="AO114" s="785"/>
      <c r="AP114" s="754">
        <v>4.2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1305837</v>
      </c>
      <c r="BR114" s="771"/>
      <c r="BS114" s="771"/>
      <c r="BT114" s="771"/>
      <c r="BU114" s="771"/>
      <c r="BV114" s="771">
        <v>1272287</v>
      </c>
      <c r="BW114" s="771"/>
      <c r="BX114" s="771"/>
      <c r="BY114" s="771"/>
      <c r="BZ114" s="771"/>
      <c r="CA114" s="771">
        <v>1231257</v>
      </c>
      <c r="CB114" s="771"/>
      <c r="CC114" s="771"/>
      <c r="CD114" s="771"/>
      <c r="CE114" s="771"/>
      <c r="CF114" s="848">
        <v>22.9</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13906</v>
      </c>
      <c r="AB115" s="909"/>
      <c r="AC115" s="909"/>
      <c r="AD115" s="909"/>
      <c r="AE115" s="910"/>
      <c r="AF115" s="911">
        <v>13906</v>
      </c>
      <c r="AG115" s="909"/>
      <c r="AH115" s="909"/>
      <c r="AI115" s="909"/>
      <c r="AJ115" s="910"/>
      <c r="AK115" s="911">
        <v>13906</v>
      </c>
      <c r="AL115" s="909"/>
      <c r="AM115" s="909"/>
      <c r="AN115" s="909"/>
      <c r="AO115" s="910"/>
      <c r="AP115" s="912">
        <v>0.3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v>349</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1810460</v>
      </c>
      <c r="AB117" s="895"/>
      <c r="AC117" s="895"/>
      <c r="AD117" s="895"/>
      <c r="AE117" s="896"/>
      <c r="AF117" s="898">
        <v>1608203</v>
      </c>
      <c r="AG117" s="895"/>
      <c r="AH117" s="895"/>
      <c r="AI117" s="895"/>
      <c r="AJ117" s="896"/>
      <c r="AK117" s="898">
        <v>1595709</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289</v>
      </c>
      <c r="AG118" s="888"/>
      <c r="AH118" s="888"/>
      <c r="AI118" s="888"/>
      <c r="AJ118" s="889"/>
      <c r="AK118" s="890" t="s">
        <v>288</v>
      </c>
      <c r="AL118" s="888"/>
      <c r="AM118" s="888"/>
      <c r="AN118" s="888"/>
      <c r="AO118" s="889"/>
      <c r="AP118" s="891" t="s">
        <v>406</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434</v>
      </c>
      <c r="BP118" s="838"/>
      <c r="BQ118" s="857">
        <v>18735863</v>
      </c>
      <c r="BR118" s="858"/>
      <c r="BS118" s="858"/>
      <c r="BT118" s="858"/>
      <c r="BU118" s="858"/>
      <c r="BV118" s="858">
        <v>21182697</v>
      </c>
      <c r="BW118" s="858"/>
      <c r="BX118" s="858"/>
      <c r="BY118" s="858"/>
      <c r="BZ118" s="858"/>
      <c r="CA118" s="858">
        <v>20747551</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1814595</v>
      </c>
      <c r="BR119" s="800"/>
      <c r="BS119" s="800"/>
      <c r="BT119" s="800"/>
      <c r="BU119" s="800"/>
      <c r="BV119" s="800">
        <v>1905361</v>
      </c>
      <c r="BW119" s="800"/>
      <c r="BX119" s="800"/>
      <c r="BY119" s="800"/>
      <c r="BZ119" s="800"/>
      <c r="CA119" s="800">
        <v>2702564</v>
      </c>
      <c r="CB119" s="800"/>
      <c r="CC119" s="800"/>
      <c r="CD119" s="800"/>
      <c r="CE119" s="800"/>
      <c r="CF119" s="861">
        <v>50.3</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2386808</v>
      </c>
      <c r="BR120" s="771"/>
      <c r="BS120" s="771"/>
      <c r="BT120" s="771"/>
      <c r="BU120" s="771"/>
      <c r="BV120" s="771">
        <v>2082062</v>
      </c>
      <c r="BW120" s="771"/>
      <c r="BX120" s="771"/>
      <c r="BY120" s="771"/>
      <c r="BZ120" s="771"/>
      <c r="CA120" s="771">
        <v>2100481</v>
      </c>
      <c r="CB120" s="771"/>
      <c r="CC120" s="771"/>
      <c r="CD120" s="771"/>
      <c r="CE120" s="771"/>
      <c r="CF120" s="848">
        <v>39.1</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6100805</v>
      </c>
      <c r="DH120" s="800"/>
      <c r="DI120" s="800"/>
      <c r="DJ120" s="800"/>
      <c r="DK120" s="800"/>
      <c r="DL120" s="800">
        <v>5658067</v>
      </c>
      <c r="DM120" s="800"/>
      <c r="DN120" s="800"/>
      <c r="DO120" s="800"/>
      <c r="DP120" s="800"/>
      <c r="DQ120" s="800">
        <v>5459658</v>
      </c>
      <c r="DR120" s="800"/>
      <c r="DS120" s="800"/>
      <c r="DT120" s="800"/>
      <c r="DU120" s="800"/>
      <c r="DV120" s="801">
        <v>101.7</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13906</v>
      </c>
      <c r="AB121" s="784"/>
      <c r="AC121" s="784"/>
      <c r="AD121" s="784"/>
      <c r="AE121" s="785"/>
      <c r="AF121" s="786">
        <v>13906</v>
      </c>
      <c r="AG121" s="784"/>
      <c r="AH121" s="784"/>
      <c r="AI121" s="784"/>
      <c r="AJ121" s="785"/>
      <c r="AK121" s="786">
        <v>13906</v>
      </c>
      <c r="AL121" s="784"/>
      <c r="AM121" s="784"/>
      <c r="AN121" s="784"/>
      <c r="AO121" s="785"/>
      <c r="AP121" s="754">
        <v>0.3</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11649550</v>
      </c>
      <c r="BR121" s="858"/>
      <c r="BS121" s="858"/>
      <c r="BT121" s="858"/>
      <c r="BU121" s="858"/>
      <c r="BV121" s="858">
        <v>11557686</v>
      </c>
      <c r="BW121" s="858"/>
      <c r="BX121" s="858"/>
      <c r="BY121" s="858"/>
      <c r="BZ121" s="858"/>
      <c r="CA121" s="858">
        <v>11416892</v>
      </c>
      <c r="CB121" s="858"/>
      <c r="CC121" s="858"/>
      <c r="CD121" s="858"/>
      <c r="CE121" s="858"/>
      <c r="CF121" s="859">
        <v>212.7</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9406</v>
      </c>
      <c r="DH121" s="771"/>
      <c r="DI121" s="771"/>
      <c r="DJ121" s="771"/>
      <c r="DK121" s="771"/>
      <c r="DL121" s="771">
        <v>9066</v>
      </c>
      <c r="DM121" s="771"/>
      <c r="DN121" s="771"/>
      <c r="DO121" s="771"/>
      <c r="DP121" s="771"/>
      <c r="DQ121" s="771">
        <v>8651</v>
      </c>
      <c r="DR121" s="771"/>
      <c r="DS121" s="771"/>
      <c r="DT121" s="771"/>
      <c r="DU121" s="771"/>
      <c r="DV121" s="823">
        <v>0.2</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443</v>
      </c>
      <c r="BP122" s="838"/>
      <c r="BQ122" s="839">
        <v>15850953</v>
      </c>
      <c r="BR122" s="840"/>
      <c r="BS122" s="840"/>
      <c r="BT122" s="840"/>
      <c r="BU122" s="840"/>
      <c r="BV122" s="840">
        <v>15545109</v>
      </c>
      <c r="BW122" s="840"/>
      <c r="BX122" s="840"/>
      <c r="BY122" s="840"/>
      <c r="BZ122" s="840"/>
      <c r="CA122" s="840">
        <v>16219937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52.9</v>
      </c>
      <c r="BR123" s="832"/>
      <c r="BS123" s="832"/>
      <c r="BT123" s="832"/>
      <c r="BU123" s="832"/>
      <c r="BV123" s="832">
        <v>102.8</v>
      </c>
      <c r="BW123" s="832"/>
      <c r="BX123" s="832"/>
      <c r="BY123" s="832"/>
      <c r="BZ123" s="832"/>
      <c r="CA123" s="832">
        <v>84.3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454</v>
      </c>
      <c r="AY127" s="758"/>
      <c r="AZ127" s="758"/>
      <c r="BA127" s="758"/>
      <c r="BB127" s="758"/>
      <c r="BC127" s="758"/>
      <c r="BD127" s="758"/>
      <c r="BE127" s="759"/>
      <c r="BF127" s="760" t="s">
        <v>113</v>
      </c>
      <c r="BG127" s="761"/>
      <c r="BH127" s="761"/>
      <c r="BI127" s="761"/>
      <c r="BJ127" s="761"/>
      <c r="BK127" s="761"/>
      <c r="BL127" s="762"/>
      <c r="BM127" s="760">
        <v>14.34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456</v>
      </c>
      <c r="DM127" s="820"/>
      <c r="DN127" s="820"/>
      <c r="DO127" s="820"/>
      <c r="DP127" s="820"/>
      <c r="DQ127" s="820" t="s">
        <v>456</v>
      </c>
      <c r="DR127" s="820"/>
      <c r="DS127" s="820"/>
      <c r="DT127" s="820"/>
      <c r="DU127" s="820"/>
      <c r="DV127" s="821" t="s">
        <v>456</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143582</v>
      </c>
      <c r="AB128" s="724"/>
      <c r="AC128" s="724"/>
      <c r="AD128" s="724"/>
      <c r="AE128" s="725"/>
      <c r="AF128" s="726">
        <v>144104</v>
      </c>
      <c r="AG128" s="724"/>
      <c r="AH128" s="724"/>
      <c r="AI128" s="724"/>
      <c r="AJ128" s="725"/>
      <c r="AK128" s="726">
        <v>175156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113</v>
      </c>
      <c r="BG128" s="791"/>
      <c r="BH128" s="791"/>
      <c r="BI128" s="791"/>
      <c r="BJ128" s="791"/>
      <c r="BK128" s="791"/>
      <c r="BL128" s="792"/>
      <c r="BM128" s="790">
        <v>19.34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6307568</v>
      </c>
      <c r="AB129" s="784"/>
      <c r="AC129" s="784"/>
      <c r="AD129" s="784"/>
      <c r="AE129" s="785"/>
      <c r="AF129" s="786">
        <v>6364304</v>
      </c>
      <c r="AG129" s="784"/>
      <c r="AH129" s="784"/>
      <c r="AI129" s="784"/>
      <c r="AJ129" s="785"/>
      <c r="AK129" s="786">
        <v>6236538</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11.9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854489</v>
      </c>
      <c r="AB130" s="784"/>
      <c r="AC130" s="784"/>
      <c r="AD130" s="784"/>
      <c r="AE130" s="785"/>
      <c r="AF130" s="786">
        <v>881372</v>
      </c>
      <c r="AG130" s="784"/>
      <c r="AH130" s="784"/>
      <c r="AI130" s="784"/>
      <c r="AJ130" s="785"/>
      <c r="AK130" s="786">
        <v>868833</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84.3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5453079</v>
      </c>
      <c r="AB131" s="717"/>
      <c r="AC131" s="717"/>
      <c r="AD131" s="717"/>
      <c r="AE131" s="718"/>
      <c r="AF131" s="719">
        <v>5482932</v>
      </c>
      <c r="AG131" s="717"/>
      <c r="AH131" s="717"/>
      <c r="AI131" s="717"/>
      <c r="AJ131" s="718"/>
      <c r="AK131" s="719">
        <v>5367705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14.89780361</v>
      </c>
      <c r="AB132" s="740"/>
      <c r="AC132" s="740"/>
      <c r="AD132" s="740"/>
      <c r="AE132" s="741"/>
      <c r="AF132" s="742">
        <v>10.628018000000001</v>
      </c>
      <c r="AG132" s="740"/>
      <c r="AH132" s="740"/>
      <c r="AI132" s="740"/>
      <c r="AJ132" s="741"/>
      <c r="AK132" s="742">
        <v>10.27850823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15.1</v>
      </c>
      <c r="AB133" s="749"/>
      <c r="AC133" s="749"/>
      <c r="AD133" s="749"/>
      <c r="AE133" s="750"/>
      <c r="AF133" s="748">
        <v>13.4</v>
      </c>
      <c r="AG133" s="749"/>
      <c r="AH133" s="749"/>
      <c r="AI133" s="749"/>
      <c r="AJ133" s="750"/>
      <c r="AK133" s="748">
        <v>11.9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1326132</v>
      </c>
      <c r="L9" s="264">
        <v>44452</v>
      </c>
      <c r="M9" s="265">
        <v>62372</v>
      </c>
      <c r="N9" s="266">
        <v>-28.7</v>
      </c>
    </row>
    <row r="10" spans="1:16">
      <c r="A10" s="248"/>
      <c r="B10" s="244"/>
      <c r="C10" s="244"/>
      <c r="D10" s="244"/>
      <c r="E10" s="244"/>
      <c r="F10" s="244"/>
      <c r="G10" s="1133" t="s">
        <v>477</v>
      </c>
      <c r="H10" s="1134"/>
      <c r="I10" s="1134"/>
      <c r="J10" s="1135"/>
      <c r="K10" s="267">
        <v>255301</v>
      </c>
      <c r="L10" s="268">
        <v>8558</v>
      </c>
      <c r="M10" s="269">
        <v>6749</v>
      </c>
      <c r="N10" s="270">
        <v>26.8</v>
      </c>
    </row>
    <row r="11" spans="1:16" ht="13.5" customHeight="1">
      <c r="A11" s="248"/>
      <c r="B11" s="244"/>
      <c r="C11" s="244"/>
      <c r="D11" s="244"/>
      <c r="E11" s="244"/>
      <c r="F11" s="244"/>
      <c r="G11" s="1133" t="s">
        <v>478</v>
      </c>
      <c r="H11" s="1134"/>
      <c r="I11" s="1134"/>
      <c r="J11" s="1135"/>
      <c r="K11" s="267">
        <v>365221</v>
      </c>
      <c r="L11" s="268">
        <v>12242</v>
      </c>
      <c r="M11" s="269">
        <v>10302</v>
      </c>
      <c r="N11" s="270">
        <v>18.8</v>
      </c>
    </row>
    <row r="12" spans="1:16" ht="13.5" customHeight="1">
      <c r="A12" s="248"/>
      <c r="B12" s="244"/>
      <c r="C12" s="244"/>
      <c r="D12" s="244"/>
      <c r="E12" s="244"/>
      <c r="F12" s="244"/>
      <c r="G12" s="1133" t="s">
        <v>479</v>
      </c>
      <c r="H12" s="1134"/>
      <c r="I12" s="1134"/>
      <c r="J12" s="1135"/>
      <c r="K12" s="267">
        <v>8825</v>
      </c>
      <c r="L12" s="268">
        <v>296</v>
      </c>
      <c r="M12" s="269">
        <v>616</v>
      </c>
      <c r="N12" s="270">
        <v>-51.9</v>
      </c>
    </row>
    <row r="13" spans="1:16" ht="13.5" customHeight="1">
      <c r="A13" s="248"/>
      <c r="B13" s="244"/>
      <c r="C13" s="244"/>
      <c r="D13" s="244"/>
      <c r="E13" s="244"/>
      <c r="F13" s="244"/>
      <c r="G13" s="1133" t="s">
        <v>480</v>
      </c>
      <c r="H13" s="1134"/>
      <c r="I13" s="1134"/>
      <c r="J13" s="1135"/>
      <c r="K13" s="267" t="s">
        <v>481</v>
      </c>
      <c r="L13" s="268" t="s">
        <v>481</v>
      </c>
      <c r="M13" s="269">
        <v>4</v>
      </c>
      <c r="N13" s="270" t="s">
        <v>481</v>
      </c>
    </row>
    <row r="14" spans="1:16" ht="13.5" customHeight="1">
      <c r="A14" s="248"/>
      <c r="B14" s="244"/>
      <c r="C14" s="244"/>
      <c r="D14" s="244"/>
      <c r="E14" s="244"/>
      <c r="F14" s="244"/>
      <c r="G14" s="1133" t="s">
        <v>482</v>
      </c>
      <c r="H14" s="1134"/>
      <c r="I14" s="1134"/>
      <c r="J14" s="1135"/>
      <c r="K14" s="267">
        <v>84309</v>
      </c>
      <c r="L14" s="268">
        <v>2826</v>
      </c>
      <c r="M14" s="269">
        <v>2879</v>
      </c>
      <c r="N14" s="270">
        <v>-1.8</v>
      </c>
    </row>
    <row r="15" spans="1:16" ht="13.5" customHeight="1">
      <c r="A15" s="248"/>
      <c r="B15" s="244"/>
      <c r="C15" s="244"/>
      <c r="D15" s="244"/>
      <c r="E15" s="244"/>
      <c r="F15" s="244"/>
      <c r="G15" s="1133" t="s">
        <v>483</v>
      </c>
      <c r="H15" s="1134"/>
      <c r="I15" s="1134"/>
      <c r="J15" s="1135"/>
      <c r="K15" s="267">
        <v>123938</v>
      </c>
      <c r="L15" s="268">
        <v>4154</v>
      </c>
      <c r="M15" s="269">
        <v>1691</v>
      </c>
      <c r="N15" s="270">
        <v>145.69999999999999</v>
      </c>
    </row>
    <row r="16" spans="1:16">
      <c r="A16" s="248"/>
      <c r="B16" s="244"/>
      <c r="C16" s="244"/>
      <c r="D16" s="244"/>
      <c r="E16" s="244"/>
      <c r="F16" s="244"/>
      <c r="G16" s="1136" t="s">
        <v>484</v>
      </c>
      <c r="H16" s="1137"/>
      <c r="I16" s="1137"/>
      <c r="J16" s="1138"/>
      <c r="K16" s="268">
        <v>-93410</v>
      </c>
      <c r="L16" s="268">
        <v>-3131</v>
      </c>
      <c r="M16" s="269">
        <v>-6227</v>
      </c>
      <c r="N16" s="270">
        <v>-49.7</v>
      </c>
    </row>
    <row r="17" spans="1:16">
      <c r="A17" s="248"/>
      <c r="B17" s="244"/>
      <c r="C17" s="244"/>
      <c r="D17" s="244"/>
      <c r="E17" s="244"/>
      <c r="F17" s="244"/>
      <c r="G17" s="1136" t="s">
        <v>173</v>
      </c>
      <c r="H17" s="1137"/>
      <c r="I17" s="1137"/>
      <c r="J17" s="1138"/>
      <c r="K17" s="268">
        <v>2070316</v>
      </c>
      <c r="L17" s="268">
        <v>69397</v>
      </c>
      <c r="M17" s="269">
        <v>78388</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6.54</v>
      </c>
      <c r="L21" s="281">
        <v>7.37</v>
      </c>
      <c r="M21" s="282">
        <v>-0.83</v>
      </c>
      <c r="N21" s="249"/>
      <c r="O21" s="283"/>
      <c r="P21" s="279"/>
    </row>
    <row r="22" spans="1:16" s="284" customFormat="1">
      <c r="A22" s="279"/>
      <c r="B22" s="249"/>
      <c r="C22" s="249"/>
      <c r="D22" s="249"/>
      <c r="E22" s="249"/>
      <c r="F22" s="249"/>
      <c r="G22" s="1130" t="s">
        <v>490</v>
      </c>
      <c r="H22" s="1131"/>
      <c r="I22" s="1131"/>
      <c r="J22" s="1132"/>
      <c r="K22" s="285">
        <v>96.9</v>
      </c>
      <c r="L22" s="286">
        <v>96.3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887728</v>
      </c>
      <c r="L32" s="294">
        <v>29757</v>
      </c>
      <c r="M32" s="295">
        <v>34501</v>
      </c>
      <c r="N32" s="296">
        <v>-13.8</v>
      </c>
    </row>
    <row r="33" spans="1:16" ht="13.5" customHeight="1">
      <c r="A33" s="248"/>
      <c r="B33" s="244"/>
      <c r="C33" s="244"/>
      <c r="D33" s="244"/>
      <c r="E33" s="244"/>
      <c r="F33" s="244"/>
      <c r="G33" s="1121" t="s">
        <v>494</v>
      </c>
      <c r="H33" s="1122"/>
      <c r="I33" s="1122"/>
      <c r="J33" s="1123"/>
      <c r="K33" s="294" t="s">
        <v>481</v>
      </c>
      <c r="L33" s="294" t="s">
        <v>481</v>
      </c>
      <c r="M33" s="295" t="s">
        <v>481</v>
      </c>
      <c r="N33" s="296" t="s">
        <v>481</v>
      </c>
    </row>
    <row r="34" spans="1:16" ht="27" customHeight="1">
      <c r="A34" s="248"/>
      <c r="B34" s="244"/>
      <c r="C34" s="244"/>
      <c r="D34" s="244"/>
      <c r="E34" s="244"/>
      <c r="F34" s="244"/>
      <c r="G34" s="1121" t="s">
        <v>495</v>
      </c>
      <c r="H34" s="1122"/>
      <c r="I34" s="1122"/>
      <c r="J34" s="1123"/>
      <c r="K34" s="294" t="s">
        <v>481</v>
      </c>
      <c r="L34" s="294" t="s">
        <v>481</v>
      </c>
      <c r="M34" s="295" t="s">
        <v>481</v>
      </c>
      <c r="N34" s="296" t="s">
        <v>481</v>
      </c>
    </row>
    <row r="35" spans="1:16" ht="27" customHeight="1">
      <c r="A35" s="248"/>
      <c r="B35" s="244"/>
      <c r="C35" s="244"/>
      <c r="D35" s="244"/>
      <c r="E35" s="244"/>
      <c r="F35" s="244"/>
      <c r="G35" s="1121" t="s">
        <v>496</v>
      </c>
      <c r="H35" s="1122"/>
      <c r="I35" s="1122"/>
      <c r="J35" s="1123"/>
      <c r="K35" s="294">
        <v>469848</v>
      </c>
      <c r="L35" s="294">
        <v>15749</v>
      </c>
      <c r="M35" s="295">
        <v>14929</v>
      </c>
      <c r="N35" s="296">
        <v>5.5</v>
      </c>
    </row>
    <row r="36" spans="1:16" ht="27" customHeight="1">
      <c r="A36" s="248"/>
      <c r="B36" s="244"/>
      <c r="C36" s="244"/>
      <c r="D36" s="244"/>
      <c r="E36" s="244"/>
      <c r="F36" s="244"/>
      <c r="G36" s="1121" t="s">
        <v>497</v>
      </c>
      <c r="H36" s="1122"/>
      <c r="I36" s="1122"/>
      <c r="J36" s="1123"/>
      <c r="K36" s="294">
        <v>224227</v>
      </c>
      <c r="L36" s="294">
        <v>7516</v>
      </c>
      <c r="M36" s="295">
        <v>2973</v>
      </c>
      <c r="N36" s="296">
        <v>152.80000000000001</v>
      </c>
    </row>
    <row r="37" spans="1:16" ht="13.5" customHeight="1">
      <c r="A37" s="248"/>
      <c r="B37" s="244"/>
      <c r="C37" s="244"/>
      <c r="D37" s="244"/>
      <c r="E37" s="244"/>
      <c r="F37" s="244"/>
      <c r="G37" s="1121" t="s">
        <v>498</v>
      </c>
      <c r="H37" s="1122"/>
      <c r="I37" s="1122"/>
      <c r="J37" s="1123"/>
      <c r="K37" s="294">
        <v>13906</v>
      </c>
      <c r="L37" s="294">
        <v>466</v>
      </c>
      <c r="M37" s="295">
        <v>840</v>
      </c>
      <c r="N37" s="296">
        <v>-44.5</v>
      </c>
    </row>
    <row r="38" spans="1:16" ht="27" customHeight="1">
      <c r="A38" s="248"/>
      <c r="B38" s="244"/>
      <c r="C38" s="244"/>
      <c r="D38" s="244"/>
      <c r="E38" s="244"/>
      <c r="F38" s="244"/>
      <c r="G38" s="1124" t="s">
        <v>499</v>
      </c>
      <c r="H38" s="1125"/>
      <c r="I38" s="1125"/>
      <c r="J38" s="1126"/>
      <c r="K38" s="297" t="s">
        <v>481</v>
      </c>
      <c r="L38" s="297" t="s">
        <v>481</v>
      </c>
      <c r="M38" s="298">
        <v>5</v>
      </c>
      <c r="N38" s="299" t="s">
        <v>481</v>
      </c>
      <c r="O38" s="293"/>
    </row>
    <row r="39" spans="1:16">
      <c r="A39" s="248"/>
      <c r="B39" s="244"/>
      <c r="C39" s="244"/>
      <c r="D39" s="244"/>
      <c r="E39" s="244"/>
      <c r="F39" s="244"/>
      <c r="G39" s="1124" t="s">
        <v>500</v>
      </c>
      <c r="H39" s="1125"/>
      <c r="I39" s="1125"/>
      <c r="J39" s="1126"/>
      <c r="K39" s="300">
        <v>-175156</v>
      </c>
      <c r="L39" s="300">
        <v>-5871</v>
      </c>
      <c r="M39" s="301">
        <v>-3283</v>
      </c>
      <c r="N39" s="302">
        <v>78.8</v>
      </c>
      <c r="O39" s="293"/>
    </row>
    <row r="40" spans="1:16" ht="27" customHeight="1">
      <c r="A40" s="248"/>
      <c r="B40" s="244"/>
      <c r="C40" s="244"/>
      <c r="D40" s="244"/>
      <c r="E40" s="244"/>
      <c r="F40" s="244"/>
      <c r="G40" s="1121" t="s">
        <v>501</v>
      </c>
      <c r="H40" s="1122"/>
      <c r="I40" s="1122"/>
      <c r="J40" s="1123"/>
      <c r="K40" s="300">
        <v>-868833</v>
      </c>
      <c r="L40" s="300">
        <v>-29123</v>
      </c>
      <c r="M40" s="301">
        <v>-35634</v>
      </c>
      <c r="N40" s="302">
        <v>-18.3</v>
      </c>
      <c r="O40" s="293"/>
    </row>
    <row r="41" spans="1:16">
      <c r="A41" s="248"/>
      <c r="B41" s="244"/>
      <c r="C41" s="244"/>
      <c r="D41" s="244"/>
      <c r="E41" s="244"/>
      <c r="F41" s="244"/>
      <c r="G41" s="1127" t="s">
        <v>283</v>
      </c>
      <c r="H41" s="1128"/>
      <c r="I41" s="1128"/>
      <c r="J41" s="1129"/>
      <c r="K41" s="294">
        <v>551720</v>
      </c>
      <c r="L41" s="300">
        <v>18494</v>
      </c>
      <c r="M41" s="301">
        <v>14330</v>
      </c>
      <c r="N41" s="302">
        <v>29.1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1028923</v>
      </c>
      <c r="J51" s="320">
        <v>34829</v>
      </c>
      <c r="K51" s="321">
        <v>4.4000000000000004</v>
      </c>
      <c r="L51" s="322">
        <v>59338</v>
      </c>
      <c r="M51" s="323">
        <v>6</v>
      </c>
      <c r="N51" s="324">
        <v>-1.6</v>
      </c>
    </row>
    <row r="52" spans="1:14">
      <c r="A52" s="248"/>
      <c r="B52" s="244"/>
      <c r="C52" s="244"/>
      <c r="D52" s="244"/>
      <c r="E52" s="244"/>
      <c r="F52" s="244"/>
      <c r="G52" s="325"/>
      <c r="H52" s="326" t="s">
        <v>512</v>
      </c>
      <c r="I52" s="327">
        <v>853710</v>
      </c>
      <c r="J52" s="328">
        <v>28898</v>
      </c>
      <c r="K52" s="329">
        <v>15.2</v>
      </c>
      <c r="L52" s="330">
        <v>34073</v>
      </c>
      <c r="M52" s="331">
        <v>-3</v>
      </c>
      <c r="N52" s="332">
        <v>18.2</v>
      </c>
    </row>
    <row r="53" spans="1:14">
      <c r="A53" s="248"/>
      <c r="B53" s="244"/>
      <c r="C53" s="244"/>
      <c r="D53" s="244"/>
      <c r="E53" s="244"/>
      <c r="F53" s="244"/>
      <c r="G53" s="310" t="s">
        <v>513</v>
      </c>
      <c r="H53" s="311"/>
      <c r="I53" s="319">
        <v>898042</v>
      </c>
      <c r="J53" s="320">
        <v>30358</v>
      </c>
      <c r="K53" s="321">
        <v>-12.8</v>
      </c>
      <c r="L53" s="322">
        <v>51262</v>
      </c>
      <c r="M53" s="323">
        <v>-13.6</v>
      </c>
      <c r="N53" s="324">
        <v>0.8</v>
      </c>
    </row>
    <row r="54" spans="1:14">
      <c r="A54" s="248"/>
      <c r="B54" s="244"/>
      <c r="C54" s="244"/>
      <c r="D54" s="244"/>
      <c r="E54" s="244"/>
      <c r="F54" s="244"/>
      <c r="G54" s="325"/>
      <c r="H54" s="326" t="s">
        <v>512</v>
      </c>
      <c r="I54" s="327">
        <v>623689</v>
      </c>
      <c r="J54" s="328">
        <v>21083</v>
      </c>
      <c r="K54" s="329">
        <v>-27</v>
      </c>
      <c r="L54" s="330">
        <v>25630</v>
      </c>
      <c r="M54" s="331">
        <v>-24.8</v>
      </c>
      <c r="N54" s="332">
        <v>-2.2000000000000002</v>
      </c>
    </row>
    <row r="55" spans="1:14">
      <c r="A55" s="248"/>
      <c r="B55" s="244"/>
      <c r="C55" s="244"/>
      <c r="D55" s="244"/>
      <c r="E55" s="244"/>
      <c r="F55" s="244"/>
      <c r="G55" s="310" t="s">
        <v>514</v>
      </c>
      <c r="H55" s="311"/>
      <c r="I55" s="319">
        <v>1794267</v>
      </c>
      <c r="J55" s="320">
        <v>59315</v>
      </c>
      <c r="K55" s="321">
        <v>95.4</v>
      </c>
      <c r="L55" s="322">
        <v>48407</v>
      </c>
      <c r="M55" s="323">
        <v>-5.6</v>
      </c>
      <c r="N55" s="324">
        <v>101</v>
      </c>
    </row>
    <row r="56" spans="1:14">
      <c r="A56" s="248"/>
      <c r="B56" s="244"/>
      <c r="C56" s="244"/>
      <c r="D56" s="244"/>
      <c r="E56" s="244"/>
      <c r="F56" s="244"/>
      <c r="G56" s="325"/>
      <c r="H56" s="326" t="s">
        <v>512</v>
      </c>
      <c r="I56" s="327">
        <v>751340</v>
      </c>
      <c r="J56" s="328">
        <v>24838</v>
      </c>
      <c r="K56" s="329">
        <v>17.8</v>
      </c>
      <c r="L56" s="330">
        <v>23914</v>
      </c>
      <c r="M56" s="331">
        <v>-6.7</v>
      </c>
      <c r="N56" s="332">
        <v>24.5</v>
      </c>
    </row>
    <row r="57" spans="1:14">
      <c r="A57" s="248"/>
      <c r="B57" s="244"/>
      <c r="C57" s="244"/>
      <c r="D57" s="244"/>
      <c r="E57" s="244"/>
      <c r="F57" s="244"/>
      <c r="G57" s="310" t="s">
        <v>515</v>
      </c>
      <c r="H57" s="311"/>
      <c r="I57" s="319">
        <v>8340331</v>
      </c>
      <c r="J57" s="320">
        <v>277622</v>
      </c>
      <c r="K57" s="321">
        <v>368</v>
      </c>
      <c r="L57" s="322">
        <v>69477</v>
      </c>
      <c r="M57" s="323">
        <v>43.5</v>
      </c>
      <c r="N57" s="324">
        <v>324.5</v>
      </c>
    </row>
    <row r="58" spans="1:14">
      <c r="A58" s="248"/>
      <c r="B58" s="244"/>
      <c r="C58" s="244"/>
      <c r="D58" s="244"/>
      <c r="E58" s="244"/>
      <c r="F58" s="244"/>
      <c r="G58" s="325"/>
      <c r="H58" s="326" t="s">
        <v>512</v>
      </c>
      <c r="I58" s="327">
        <v>2367515</v>
      </c>
      <c r="J58" s="328">
        <v>78807</v>
      </c>
      <c r="K58" s="329">
        <v>217.3</v>
      </c>
      <c r="L58" s="330">
        <v>31528</v>
      </c>
      <c r="M58" s="331">
        <v>31.8</v>
      </c>
      <c r="N58" s="332">
        <v>185.5</v>
      </c>
    </row>
    <row r="59" spans="1:14">
      <c r="A59" s="248"/>
      <c r="B59" s="244"/>
      <c r="C59" s="244"/>
      <c r="D59" s="244"/>
      <c r="E59" s="244"/>
      <c r="F59" s="244"/>
      <c r="G59" s="310" t="s">
        <v>516</v>
      </c>
      <c r="H59" s="311"/>
      <c r="I59" s="319">
        <v>1721121</v>
      </c>
      <c r="J59" s="320">
        <v>57692</v>
      </c>
      <c r="K59" s="321">
        <v>-79.2</v>
      </c>
      <c r="L59" s="322">
        <v>59668</v>
      </c>
      <c r="M59" s="323">
        <v>-14.1</v>
      </c>
      <c r="N59" s="324">
        <v>-65.099999999999994</v>
      </c>
    </row>
    <row r="60" spans="1:14">
      <c r="A60" s="248"/>
      <c r="B60" s="244"/>
      <c r="C60" s="244"/>
      <c r="D60" s="244"/>
      <c r="E60" s="244"/>
      <c r="F60" s="244"/>
      <c r="G60" s="325"/>
      <c r="H60" s="326" t="s">
        <v>512</v>
      </c>
      <c r="I60" s="333">
        <v>1046349</v>
      </c>
      <c r="J60" s="328">
        <v>35074</v>
      </c>
      <c r="K60" s="329">
        <v>-55.5</v>
      </c>
      <c r="L60" s="330">
        <v>31515</v>
      </c>
      <c r="M60" s="331">
        <v>0</v>
      </c>
      <c r="N60" s="332">
        <v>-55.5</v>
      </c>
    </row>
    <row r="61" spans="1:14">
      <c r="A61" s="248"/>
      <c r="B61" s="244"/>
      <c r="C61" s="244"/>
      <c r="D61" s="244"/>
      <c r="E61" s="244"/>
      <c r="F61" s="244"/>
      <c r="G61" s="310" t="s">
        <v>517</v>
      </c>
      <c r="H61" s="334"/>
      <c r="I61" s="335">
        <v>2756537</v>
      </c>
      <c r="J61" s="336">
        <v>91963</v>
      </c>
      <c r="K61" s="337">
        <v>75.2</v>
      </c>
      <c r="L61" s="338">
        <v>57630</v>
      </c>
      <c r="M61" s="339">
        <v>3.2</v>
      </c>
      <c r="N61" s="324">
        <v>72</v>
      </c>
    </row>
    <row r="62" spans="1:14">
      <c r="A62" s="248"/>
      <c r="B62" s="244"/>
      <c r="C62" s="244"/>
      <c r="D62" s="244"/>
      <c r="E62" s="244"/>
      <c r="F62" s="244"/>
      <c r="G62" s="325"/>
      <c r="H62" s="326" t="s">
        <v>512</v>
      </c>
      <c r="I62" s="327">
        <v>1128521</v>
      </c>
      <c r="J62" s="328">
        <v>37740</v>
      </c>
      <c r="K62" s="329">
        <v>33.6</v>
      </c>
      <c r="L62" s="330">
        <v>29332</v>
      </c>
      <c r="M62" s="331">
        <v>-0.5</v>
      </c>
      <c r="N62" s="332">
        <v>34.1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20.16</v>
      </c>
      <c r="G47" s="12">
        <v>19.010000000000002</v>
      </c>
      <c r="H47" s="12">
        <v>16.34</v>
      </c>
      <c r="I47" s="12">
        <v>19.600000000000001</v>
      </c>
      <c r="J47" s="13">
        <v>30.8</v>
      </c>
    </row>
    <row r="48" spans="2:10" ht="57.75" customHeight="1">
      <c r="B48" s="14"/>
      <c r="C48" s="1141" t="s">
        <v>4</v>
      </c>
      <c r="D48" s="1141"/>
      <c r="E48" s="1142"/>
      <c r="F48" s="15">
        <v>5.12</v>
      </c>
      <c r="G48" s="16">
        <v>6.69</v>
      </c>
      <c r="H48" s="16">
        <v>7.65</v>
      </c>
      <c r="I48" s="16">
        <v>6.47</v>
      </c>
      <c r="J48" s="17">
        <v>6.59</v>
      </c>
    </row>
    <row r="49" spans="2:10" ht="57.75" customHeight="1" thickBot="1">
      <c r="B49" s="18"/>
      <c r="C49" s="1143" t="s">
        <v>5</v>
      </c>
      <c r="D49" s="1143"/>
      <c r="E49" s="1144"/>
      <c r="F49" s="19">
        <v>5.59</v>
      </c>
      <c r="G49" s="20">
        <v>0.6</v>
      </c>
      <c r="H49" s="20" t="s">
        <v>524</v>
      </c>
      <c r="I49" s="20">
        <v>2.29</v>
      </c>
      <c r="J49" s="21">
        <v>10.78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12.74</v>
      </c>
      <c r="G34" s="33">
        <v>12.11</v>
      </c>
      <c r="H34" s="33">
        <v>12.87</v>
      </c>
      <c r="I34" s="33">
        <v>10.039999999999999</v>
      </c>
      <c r="J34" s="34">
        <v>9.93</v>
      </c>
      <c r="K34" s="22"/>
      <c r="L34" s="22"/>
      <c r="M34" s="22"/>
      <c r="N34" s="22"/>
      <c r="O34" s="22"/>
      <c r="P34" s="22"/>
    </row>
    <row r="35" spans="1:16" ht="39" customHeight="1">
      <c r="A35" s="22"/>
      <c r="B35" s="35"/>
      <c r="C35" s="1145" t="s">
        <v>526</v>
      </c>
      <c r="D35" s="1146"/>
      <c r="E35" s="1147"/>
      <c r="F35" s="36">
        <v>5.1100000000000003</v>
      </c>
      <c r="G35" s="37">
        <v>6.68</v>
      </c>
      <c r="H35" s="37">
        <v>7.65</v>
      </c>
      <c r="I35" s="37">
        <v>6.47</v>
      </c>
      <c r="J35" s="38">
        <v>6.58</v>
      </c>
      <c r="K35" s="22"/>
      <c r="L35" s="22"/>
      <c r="M35" s="22"/>
      <c r="N35" s="22"/>
      <c r="O35" s="22"/>
      <c r="P35" s="22"/>
    </row>
    <row r="36" spans="1:16" ht="39" customHeight="1">
      <c r="A36" s="22"/>
      <c r="B36" s="35"/>
      <c r="C36" s="1145" t="s">
        <v>527</v>
      </c>
      <c r="D36" s="1146"/>
      <c r="E36" s="1147"/>
      <c r="F36" s="36">
        <v>2.16</v>
      </c>
      <c r="G36" s="37">
        <v>2.17</v>
      </c>
      <c r="H36" s="37">
        <v>1.55</v>
      </c>
      <c r="I36" s="37">
        <v>2.4300000000000002</v>
      </c>
      <c r="J36" s="38">
        <v>1.93</v>
      </c>
      <c r="K36" s="22"/>
      <c r="L36" s="22"/>
      <c r="M36" s="22"/>
      <c r="N36" s="22"/>
      <c r="O36" s="22"/>
      <c r="P36" s="22"/>
    </row>
    <row r="37" spans="1:16" ht="39" customHeight="1">
      <c r="A37" s="22"/>
      <c r="B37" s="35"/>
      <c r="C37" s="1145" t="s">
        <v>528</v>
      </c>
      <c r="D37" s="1146"/>
      <c r="E37" s="1147"/>
      <c r="F37" s="36">
        <v>0.65</v>
      </c>
      <c r="G37" s="37">
        <v>0.37</v>
      </c>
      <c r="H37" s="37">
        <v>0.52</v>
      </c>
      <c r="I37" s="37">
        <v>0.6</v>
      </c>
      <c r="J37" s="38">
        <v>0.49</v>
      </c>
      <c r="K37" s="22"/>
      <c r="L37" s="22"/>
      <c r="M37" s="22"/>
      <c r="N37" s="22"/>
      <c r="O37" s="22"/>
      <c r="P37" s="22"/>
    </row>
    <row r="38" spans="1:16" ht="39" customHeight="1">
      <c r="A38" s="22"/>
      <c r="B38" s="35"/>
      <c r="C38" s="1145" t="s">
        <v>529</v>
      </c>
      <c r="D38" s="1146"/>
      <c r="E38" s="1147"/>
      <c r="F38" s="36">
        <v>0.51</v>
      </c>
      <c r="G38" s="37">
        <v>0.38</v>
      </c>
      <c r="H38" s="37">
        <v>0.27</v>
      </c>
      <c r="I38" s="37">
        <v>0.41</v>
      </c>
      <c r="J38" s="38">
        <v>0.15</v>
      </c>
      <c r="K38" s="22"/>
      <c r="L38" s="22"/>
      <c r="M38" s="22"/>
      <c r="N38" s="22"/>
      <c r="O38" s="22"/>
      <c r="P38" s="22"/>
    </row>
    <row r="39" spans="1:16" ht="39" customHeight="1">
      <c r="A39" s="22"/>
      <c r="B39" s="35"/>
      <c r="C39" s="1145" t="s">
        <v>530</v>
      </c>
      <c r="D39" s="1146"/>
      <c r="E39" s="1147"/>
      <c r="F39" s="36">
        <v>0.1</v>
      </c>
      <c r="G39" s="37">
        <v>0.09</v>
      </c>
      <c r="H39" s="37">
        <v>0.11</v>
      </c>
      <c r="I39" s="37">
        <v>0.02</v>
      </c>
      <c r="J39" s="38">
        <v>0</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533</v>
      </c>
      <c r="D43" s="1149"/>
      <c r="E43" s="1150"/>
      <c r="F43" s="41">
        <v>0</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1013</v>
      </c>
      <c r="L45" s="60">
        <v>1021</v>
      </c>
      <c r="M45" s="60">
        <v>1017</v>
      </c>
      <c r="N45" s="60">
        <v>853</v>
      </c>
      <c r="O45" s="61">
        <v>888</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487</v>
      </c>
      <c r="L48" s="64">
        <v>441</v>
      </c>
      <c r="M48" s="64">
        <v>453</v>
      </c>
      <c r="N48" s="64">
        <v>476</v>
      </c>
      <c r="O48" s="65">
        <v>470</v>
      </c>
      <c r="P48" s="48"/>
      <c r="Q48" s="48"/>
      <c r="R48" s="48"/>
      <c r="S48" s="48"/>
      <c r="T48" s="48"/>
      <c r="U48" s="48"/>
    </row>
    <row r="49" spans="1:21" ht="30.75" customHeight="1">
      <c r="A49" s="48"/>
      <c r="B49" s="1163"/>
      <c r="C49" s="1164"/>
      <c r="D49" s="62"/>
      <c r="E49" s="1155" t="s">
        <v>16</v>
      </c>
      <c r="F49" s="1155"/>
      <c r="G49" s="1155"/>
      <c r="H49" s="1155"/>
      <c r="I49" s="1155"/>
      <c r="J49" s="1156"/>
      <c r="K49" s="63">
        <v>389</v>
      </c>
      <c r="L49" s="64">
        <v>345</v>
      </c>
      <c r="M49" s="64">
        <v>326</v>
      </c>
      <c r="N49" s="64">
        <v>265</v>
      </c>
      <c r="O49" s="65">
        <v>224</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v>14</v>
      </c>
      <c r="M50" s="64">
        <v>14</v>
      </c>
      <c r="N50" s="64">
        <v>14</v>
      </c>
      <c r="O50" s="65">
        <v>14</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v>0</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1056</v>
      </c>
      <c r="L52" s="64">
        <v>1009</v>
      </c>
      <c r="M52" s="64">
        <v>999</v>
      </c>
      <c r="N52" s="64">
        <v>1025</v>
      </c>
      <c r="O52" s="65">
        <v>1043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833</v>
      </c>
      <c r="L53" s="69">
        <v>812</v>
      </c>
      <c r="M53" s="69">
        <v>811</v>
      </c>
      <c r="N53" s="69">
        <v>583</v>
      </c>
      <c r="O53" s="70">
        <v>553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8762</v>
      </c>
      <c r="J41" s="83">
        <v>8446</v>
      </c>
      <c r="K41" s="83">
        <v>8636</v>
      </c>
      <c r="L41" s="83">
        <v>11732</v>
      </c>
      <c r="M41" s="84">
        <v>11613</v>
      </c>
    </row>
    <row r="42" spans="2:13" ht="27.75" customHeight="1">
      <c r="B42" s="1171"/>
      <c r="C42" s="1172"/>
      <c r="D42" s="85"/>
      <c r="E42" s="1175" t="s">
        <v>26</v>
      </c>
      <c r="F42" s="1175"/>
      <c r="G42" s="1175"/>
      <c r="H42" s="1176"/>
      <c r="I42" s="86">
        <v>14</v>
      </c>
      <c r="J42" s="87">
        <v>181</v>
      </c>
      <c r="K42" s="87">
        <v>167</v>
      </c>
      <c r="L42" s="87">
        <v>153</v>
      </c>
      <c r="M42" s="88">
        <v>139</v>
      </c>
    </row>
    <row r="43" spans="2:13" ht="27.75" customHeight="1">
      <c r="B43" s="1171"/>
      <c r="C43" s="1172"/>
      <c r="D43" s="85"/>
      <c r="E43" s="1175" t="s">
        <v>27</v>
      </c>
      <c r="F43" s="1175"/>
      <c r="G43" s="1175"/>
      <c r="H43" s="1176"/>
      <c r="I43" s="86">
        <v>6874</v>
      </c>
      <c r="J43" s="87">
        <v>6498</v>
      </c>
      <c r="K43" s="87">
        <v>6110</v>
      </c>
      <c r="L43" s="87">
        <v>5667</v>
      </c>
      <c r="M43" s="88">
        <v>5468</v>
      </c>
    </row>
    <row r="44" spans="2:13" ht="27.75" customHeight="1">
      <c r="B44" s="1171"/>
      <c r="C44" s="1172"/>
      <c r="D44" s="85"/>
      <c r="E44" s="1175" t="s">
        <v>28</v>
      </c>
      <c r="F44" s="1175"/>
      <c r="G44" s="1175"/>
      <c r="H44" s="1176"/>
      <c r="I44" s="86">
        <v>3016</v>
      </c>
      <c r="J44" s="87">
        <v>2747</v>
      </c>
      <c r="K44" s="87">
        <v>2517</v>
      </c>
      <c r="L44" s="87">
        <v>2358</v>
      </c>
      <c r="M44" s="88">
        <v>2296</v>
      </c>
    </row>
    <row r="45" spans="2:13" ht="27.75" customHeight="1">
      <c r="B45" s="1171"/>
      <c r="C45" s="1172"/>
      <c r="D45" s="85"/>
      <c r="E45" s="1175" t="s">
        <v>29</v>
      </c>
      <c r="F45" s="1175"/>
      <c r="G45" s="1175"/>
      <c r="H45" s="1176"/>
      <c r="I45" s="86">
        <v>1227</v>
      </c>
      <c r="J45" s="87">
        <v>1281</v>
      </c>
      <c r="K45" s="87">
        <v>1306</v>
      </c>
      <c r="L45" s="87">
        <v>1272</v>
      </c>
      <c r="M45" s="88">
        <v>1231</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2067</v>
      </c>
      <c r="J49" s="87">
        <v>1961</v>
      </c>
      <c r="K49" s="87">
        <v>1815</v>
      </c>
      <c r="L49" s="87">
        <v>1905</v>
      </c>
      <c r="M49" s="88">
        <v>2703</v>
      </c>
    </row>
    <row r="50" spans="2:13" ht="27.75" customHeight="1">
      <c r="B50" s="1171"/>
      <c r="C50" s="1172"/>
      <c r="D50" s="85"/>
      <c r="E50" s="1175" t="s">
        <v>35</v>
      </c>
      <c r="F50" s="1175"/>
      <c r="G50" s="1175"/>
      <c r="H50" s="1176"/>
      <c r="I50" s="86">
        <v>2814</v>
      </c>
      <c r="J50" s="87">
        <v>2655</v>
      </c>
      <c r="K50" s="87">
        <v>2387</v>
      </c>
      <c r="L50" s="87">
        <v>2082</v>
      </c>
      <c r="M50" s="88">
        <v>2100</v>
      </c>
    </row>
    <row r="51" spans="2:13" ht="27.75" customHeight="1">
      <c r="B51" s="1173"/>
      <c r="C51" s="1174"/>
      <c r="D51" s="85"/>
      <c r="E51" s="1175" t="s">
        <v>36</v>
      </c>
      <c r="F51" s="1175"/>
      <c r="G51" s="1175"/>
      <c r="H51" s="1176"/>
      <c r="I51" s="86">
        <v>10031</v>
      </c>
      <c r="J51" s="87">
        <v>9829</v>
      </c>
      <c r="K51" s="87">
        <v>11650</v>
      </c>
      <c r="L51" s="87">
        <v>11558</v>
      </c>
      <c r="M51" s="88">
        <v>11417</v>
      </c>
    </row>
    <row r="52" spans="2:13" ht="27.75" customHeight="1" thickBot="1">
      <c r="B52" s="1177" t="s">
        <v>37</v>
      </c>
      <c r="C52" s="1178"/>
      <c r="D52" s="90"/>
      <c r="E52" s="1179" t="s">
        <v>38</v>
      </c>
      <c r="F52" s="1179"/>
      <c r="G52" s="1179"/>
      <c r="H52" s="1180"/>
      <c r="I52" s="91">
        <v>4982</v>
      </c>
      <c r="J52" s="92">
        <v>4708</v>
      </c>
      <c r="K52" s="92">
        <v>2885</v>
      </c>
      <c r="L52" s="92">
        <v>5638</v>
      </c>
      <c r="M52" s="93">
        <v>4528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34829</v>
      </c>
      <c r="E3" s="116"/>
      <c r="F3" s="117">
        <v>59338</v>
      </c>
      <c r="G3" s="118"/>
      <c r="H3" s="119"/>
    </row>
    <row r="4" spans="1:8">
      <c r="A4" s="120"/>
      <c r="B4" s="121"/>
      <c r="C4" s="122"/>
      <c r="D4" s="123">
        <v>28898</v>
      </c>
      <c r="E4" s="124"/>
      <c r="F4" s="125">
        <v>34073</v>
      </c>
      <c r="G4" s="126"/>
      <c r="H4" s="127"/>
    </row>
    <row r="5" spans="1:8">
      <c r="A5" s="108" t="s">
        <v>513</v>
      </c>
      <c r="B5" s="113"/>
      <c r="C5" s="114"/>
      <c r="D5" s="115">
        <v>30358</v>
      </c>
      <c r="E5" s="116"/>
      <c r="F5" s="117">
        <v>51262</v>
      </c>
      <c r="G5" s="118"/>
      <c r="H5" s="119"/>
    </row>
    <row r="6" spans="1:8">
      <c r="A6" s="120"/>
      <c r="B6" s="121"/>
      <c r="C6" s="122"/>
      <c r="D6" s="123">
        <v>21083</v>
      </c>
      <c r="E6" s="124"/>
      <c r="F6" s="125">
        <v>25630</v>
      </c>
      <c r="G6" s="126"/>
      <c r="H6" s="127"/>
    </row>
    <row r="7" spans="1:8">
      <c r="A7" s="108" t="s">
        <v>514</v>
      </c>
      <c r="B7" s="113"/>
      <c r="C7" s="114"/>
      <c r="D7" s="115">
        <v>59315</v>
      </c>
      <c r="E7" s="116"/>
      <c r="F7" s="117">
        <v>48407</v>
      </c>
      <c r="G7" s="118"/>
      <c r="H7" s="119"/>
    </row>
    <row r="8" spans="1:8">
      <c r="A8" s="120"/>
      <c r="B8" s="121"/>
      <c r="C8" s="122"/>
      <c r="D8" s="123">
        <v>24838</v>
      </c>
      <c r="E8" s="124"/>
      <c r="F8" s="125">
        <v>23914</v>
      </c>
      <c r="G8" s="126"/>
      <c r="H8" s="127"/>
    </row>
    <row r="9" spans="1:8">
      <c r="A9" s="108" t="s">
        <v>515</v>
      </c>
      <c r="B9" s="113"/>
      <c r="C9" s="114"/>
      <c r="D9" s="115">
        <v>277622</v>
      </c>
      <c r="E9" s="116"/>
      <c r="F9" s="117">
        <v>69477</v>
      </c>
      <c r="G9" s="118"/>
      <c r="H9" s="119"/>
    </row>
    <row r="10" spans="1:8">
      <c r="A10" s="120"/>
      <c r="B10" s="121"/>
      <c r="C10" s="122"/>
      <c r="D10" s="123">
        <v>78807</v>
      </c>
      <c r="E10" s="124"/>
      <c r="F10" s="125">
        <v>31528</v>
      </c>
      <c r="G10" s="126"/>
      <c r="H10" s="127"/>
    </row>
    <row r="11" spans="1:8">
      <c r="A11" s="108" t="s">
        <v>516</v>
      </c>
      <c r="B11" s="113"/>
      <c r="C11" s="114"/>
      <c r="D11" s="115">
        <v>57692</v>
      </c>
      <c r="E11" s="116"/>
      <c r="F11" s="117">
        <v>59668</v>
      </c>
      <c r="G11" s="118"/>
      <c r="H11" s="119"/>
    </row>
    <row r="12" spans="1:8">
      <c r="A12" s="120"/>
      <c r="B12" s="121"/>
      <c r="C12" s="128"/>
      <c r="D12" s="123">
        <v>35074</v>
      </c>
      <c r="E12" s="124"/>
      <c r="F12" s="125">
        <v>31515</v>
      </c>
      <c r="G12" s="126"/>
      <c r="H12" s="127"/>
    </row>
    <row r="13" spans="1:8">
      <c r="A13" s="108"/>
      <c r="B13" s="113"/>
      <c r="C13" s="129"/>
      <c r="D13" s="130">
        <v>91963</v>
      </c>
      <c r="E13" s="131"/>
      <c r="F13" s="132">
        <v>57630</v>
      </c>
      <c r="G13" s="133"/>
      <c r="H13" s="119"/>
    </row>
    <row r="14" spans="1:8">
      <c r="A14" s="120"/>
      <c r="B14" s="121"/>
      <c r="C14" s="122"/>
      <c r="D14" s="123">
        <v>37740</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5.12</v>
      </c>
      <c r="C19" s="134">
        <f>ROUND(VALUE(SUBSTITUTE(実質収支比率等に係る経年分析!G$48,"▲","-")),2)</f>
        <v>6.69</v>
      </c>
      <c r="D19" s="134">
        <f>ROUND(VALUE(SUBSTITUTE(実質収支比率等に係る経年分析!H$48,"▲","-")),2)</f>
        <v>7.65</v>
      </c>
      <c r="E19" s="134">
        <f>ROUND(VALUE(SUBSTITUTE(実質収支比率等に係る経年分析!I$48,"▲","-")),2)</f>
        <v>6.47</v>
      </c>
      <c r="F19" s="134">
        <f>ROUND(VALUE(SUBSTITUTE(実質収支比率等に係る経年分析!J$48,"▲","-")),2)</f>
        <v>6.59</v>
      </c>
    </row>
    <row r="20" spans="1:11">
      <c r="A20" s="134" t="s">
        <v>43</v>
      </c>
      <c r="B20" s="134">
        <f>ROUND(VALUE(SUBSTITUTE(実質収支比率等に係る経年分析!F$47,"▲","-")),2)</f>
        <v>20.16</v>
      </c>
      <c r="C20" s="134">
        <f>ROUND(VALUE(SUBSTITUTE(実質収支比率等に係る経年分析!G$47,"▲","-")),2)</f>
        <v>19.010000000000002</v>
      </c>
      <c r="D20" s="134">
        <f>ROUND(VALUE(SUBSTITUTE(実質収支比率等に係る経年分析!H$47,"▲","-")),2)</f>
        <v>16.34</v>
      </c>
      <c r="E20" s="134">
        <f>ROUND(VALUE(SUBSTITUTE(実質収支比率等に係る経年分析!I$47,"▲","-")),2)</f>
        <v>19.600000000000001</v>
      </c>
      <c r="F20" s="134">
        <f>ROUND(VALUE(SUBSTITUTE(実質収支比率等に係る経年分析!J$47,"▲","-")),2)</f>
        <v>30.8</v>
      </c>
    </row>
    <row r="21" spans="1:11">
      <c r="A21" s="134" t="s">
        <v>44</v>
      </c>
      <c r="B21" s="134">
        <f>IF(ISNUMBER(VALUE(SUBSTITUTE(実質収支比率等に係る経年分析!F$49,"▲","-"))),ROUND(VALUE(SUBSTITUTE(実質収支比率等に係る経年分析!F$49,"▲","-")),2),NA())</f>
        <v>5.59</v>
      </c>
      <c r="C21" s="134">
        <f>IF(ISNUMBER(VALUE(SUBSTITUTE(実質収支比率等に係る経年分析!G$49,"▲","-"))),ROUND(VALUE(SUBSTITUTE(実質収支比率等に係る経年分析!G$49,"▲","-")),2),NA())</f>
        <v>0.6</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2.29</v>
      </c>
      <c r="F21" s="134">
        <f>IF(ISNUMBER(VALUE(SUBSTITUTE(実質収支比率等に係る経年分析!J$49,"▲","-"))),ROUND(VALUE(SUBSTITUTE(実質収支比率等に係る経年分析!J$49,"▲","-")),2),NA())</f>
        <v>10.78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2.4300000000000002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10.039999999999999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1056</v>
      </c>
      <c r="E42" s="136"/>
      <c r="F42" s="136"/>
      <c r="G42" s="136">
        <f>'実質公債費比率（分子）の構造'!L$52</f>
        <v>1009</v>
      </c>
      <c r="H42" s="136"/>
      <c r="I42" s="136"/>
      <c r="J42" s="136">
        <f>'実質公債費比率（分子）の構造'!M$52</f>
        <v>999</v>
      </c>
      <c r="K42" s="136"/>
      <c r="L42" s="136"/>
      <c r="M42" s="136">
        <f>'実質公債費比率（分子）の構造'!N$52</f>
        <v>1025</v>
      </c>
      <c r="N42" s="136"/>
      <c r="O42" s="136"/>
      <c r="P42" s="136">
        <f>'実質公債費比率（分子）の構造'!O$52</f>
        <v>1043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14</v>
      </c>
      <c r="O44" s="136"/>
      <c r="P44" s="136"/>
    </row>
    <row r="45" spans="1:16">
      <c r="A45" s="136" t="s">
        <v>54</v>
      </c>
      <c r="B45" s="136">
        <f>'実質公債費比率（分子）の構造'!K$49</f>
        <v>389</v>
      </c>
      <c r="C45" s="136"/>
      <c r="D45" s="136"/>
      <c r="E45" s="136">
        <f>'実質公債費比率（分子）の構造'!L$49</f>
        <v>345</v>
      </c>
      <c r="F45" s="136"/>
      <c r="G45" s="136"/>
      <c r="H45" s="136">
        <f>'実質公債費比率（分子）の構造'!M$49</f>
        <v>326</v>
      </c>
      <c r="I45" s="136"/>
      <c r="J45" s="136"/>
      <c r="K45" s="136">
        <f>'実質公債費比率（分子）の構造'!N$49</f>
        <v>265</v>
      </c>
      <c r="L45" s="136"/>
      <c r="M45" s="136"/>
      <c r="N45" s="136">
        <f>'実質公債費比率（分子）の構造'!O$49</f>
        <v>224</v>
      </c>
      <c r="O45" s="136"/>
      <c r="P45" s="136"/>
    </row>
    <row r="46" spans="1:16">
      <c r="A46" s="136" t="s">
        <v>55</v>
      </c>
      <c r="B46" s="136">
        <f>'実質公債費比率（分子）の構造'!K$48</f>
        <v>487</v>
      </c>
      <c r="C46" s="136"/>
      <c r="D46" s="136"/>
      <c r="E46" s="136">
        <f>'実質公債費比率（分子）の構造'!L$48</f>
        <v>441</v>
      </c>
      <c r="F46" s="136"/>
      <c r="G46" s="136"/>
      <c r="H46" s="136">
        <f>'実質公債費比率（分子）の構造'!M$48</f>
        <v>453</v>
      </c>
      <c r="I46" s="136"/>
      <c r="J46" s="136"/>
      <c r="K46" s="136">
        <f>'実質公債費比率（分子）の構造'!N$48</f>
        <v>476</v>
      </c>
      <c r="L46" s="136"/>
      <c r="M46" s="136"/>
      <c r="N46" s="136">
        <f>'実質公債費比率（分子）の構造'!O$48</f>
        <v>470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1013</v>
      </c>
      <c r="C49" s="136"/>
      <c r="D49" s="136"/>
      <c r="E49" s="136">
        <f>'実質公債費比率（分子）の構造'!L$45</f>
        <v>1021</v>
      </c>
      <c r="F49" s="136"/>
      <c r="G49" s="136"/>
      <c r="H49" s="136">
        <f>'実質公債費比率（分子）の構造'!M$45</f>
        <v>1017</v>
      </c>
      <c r="I49" s="136"/>
      <c r="J49" s="136"/>
      <c r="K49" s="136">
        <f>'実質公債費比率（分子）の構造'!N$45</f>
        <v>853</v>
      </c>
      <c r="L49" s="136"/>
      <c r="M49" s="136"/>
      <c r="N49" s="136">
        <f>'実質公債費比率（分子）の構造'!O$45</f>
        <v>888</v>
      </c>
      <c r="O49" s="136"/>
      <c r="P49" s="136"/>
    </row>
    <row r="50" spans="1:16">
      <c r="A50" s="136" t="s">
        <v>59</v>
      </c>
      <c r="B50" s="136" t="e">
        <f>NA()</f>
        <v>#N/A</v>
      </c>
      <c r="C50" s="136">
        <f>IF(ISNUMBER('実質公債費比率（分子）の構造'!K$53),'実質公債費比率（分子）の構造'!K$53,NA())</f>
        <v>833</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583</v>
      </c>
      <c r="M50" s="136" t="e">
        <f>NA()</f>
        <v>#N/A</v>
      </c>
      <c r="N50" s="136" t="e">
        <f>NA()</f>
        <v>#N/A</v>
      </c>
      <c r="O50" s="136">
        <f>IF(ISNUMBER('実質公債費比率（分子）の構造'!O$53),'実質公債費比率（分子）の構造'!O$53,NA())</f>
        <v>553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10031</v>
      </c>
      <c r="E56" s="135"/>
      <c r="F56" s="135"/>
      <c r="G56" s="135">
        <f>'将来負担比率（分子）の構造'!J$51</f>
        <v>9829</v>
      </c>
      <c r="H56" s="135"/>
      <c r="I56" s="135"/>
      <c r="J56" s="135">
        <f>'将来負担比率（分子）の構造'!K$51</f>
        <v>11650</v>
      </c>
      <c r="K56" s="135"/>
      <c r="L56" s="135"/>
      <c r="M56" s="135">
        <f>'将来負担比率（分子）の構造'!L$51</f>
        <v>11558</v>
      </c>
      <c r="N56" s="135"/>
      <c r="O56" s="135"/>
      <c r="P56" s="135">
        <f>'将来負担比率（分子）の構造'!M$51</f>
        <v>11417</v>
      </c>
    </row>
    <row r="57" spans="1:16">
      <c r="A57" s="135" t="s">
        <v>35</v>
      </c>
      <c r="B57" s="135"/>
      <c r="C57" s="135"/>
      <c r="D57" s="135">
        <f>'将来負担比率（分子）の構造'!I$50</f>
        <v>2814</v>
      </c>
      <c r="E57" s="135"/>
      <c r="F57" s="135"/>
      <c r="G57" s="135">
        <f>'将来負担比率（分子）の構造'!J$50</f>
        <v>2655</v>
      </c>
      <c r="H57" s="135"/>
      <c r="I57" s="135"/>
      <c r="J57" s="135">
        <f>'将来負担比率（分子）の構造'!K$50</f>
        <v>2387</v>
      </c>
      <c r="K57" s="135"/>
      <c r="L57" s="135"/>
      <c r="M57" s="135">
        <f>'将来負担比率（分子）の構造'!L$50</f>
        <v>2082</v>
      </c>
      <c r="N57" s="135"/>
      <c r="O57" s="135"/>
      <c r="P57" s="135">
        <f>'将来負担比率（分子）の構造'!M$50</f>
        <v>2100</v>
      </c>
    </row>
    <row r="58" spans="1:16">
      <c r="A58" s="135" t="s">
        <v>34</v>
      </c>
      <c r="B58" s="135"/>
      <c r="C58" s="135"/>
      <c r="D58" s="135">
        <f>'将来負担比率（分子）の構造'!I$49</f>
        <v>2067</v>
      </c>
      <c r="E58" s="135"/>
      <c r="F58" s="135"/>
      <c r="G58" s="135">
        <f>'将来負担比率（分子）の構造'!J$49</f>
        <v>1961</v>
      </c>
      <c r="H58" s="135"/>
      <c r="I58" s="135"/>
      <c r="J58" s="135">
        <f>'将来負担比率（分子）の構造'!K$49</f>
        <v>1815</v>
      </c>
      <c r="K58" s="135"/>
      <c r="L58" s="135"/>
      <c r="M58" s="135">
        <f>'将来負担比率（分子）の構造'!L$49</f>
        <v>1905</v>
      </c>
      <c r="N58" s="135"/>
      <c r="O58" s="135"/>
      <c r="P58" s="135">
        <f>'将来負担比率（分子）の構造'!M$49</f>
        <v>2703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1227</v>
      </c>
      <c r="C62" s="135"/>
      <c r="D62" s="135"/>
      <c r="E62" s="135">
        <f>'将来負担比率（分子）の構造'!J$45</f>
        <v>1281</v>
      </c>
      <c r="F62" s="135"/>
      <c r="G62" s="135"/>
      <c r="H62" s="135">
        <f>'将来負担比率（分子）の構造'!K$45</f>
        <v>1306</v>
      </c>
      <c r="I62" s="135"/>
      <c r="J62" s="135"/>
      <c r="K62" s="135">
        <f>'将来負担比率（分子）の構造'!L$45</f>
        <v>1272</v>
      </c>
      <c r="L62" s="135"/>
      <c r="M62" s="135"/>
      <c r="N62" s="135">
        <f>'将来負担比率（分子）の構造'!M$45</f>
        <v>1231</v>
      </c>
      <c r="O62" s="135"/>
      <c r="P62" s="135"/>
    </row>
    <row r="63" spans="1:16">
      <c r="A63" s="135" t="s">
        <v>28</v>
      </c>
      <c r="B63" s="135">
        <f>'将来負担比率（分子）の構造'!I$44</f>
        <v>3016</v>
      </c>
      <c r="C63" s="135"/>
      <c r="D63" s="135"/>
      <c r="E63" s="135">
        <f>'将来負担比率（分子）の構造'!J$44</f>
        <v>2747</v>
      </c>
      <c r="F63" s="135"/>
      <c r="G63" s="135"/>
      <c r="H63" s="135">
        <f>'将来負担比率（分子）の構造'!K$44</f>
        <v>2517</v>
      </c>
      <c r="I63" s="135"/>
      <c r="J63" s="135"/>
      <c r="K63" s="135">
        <f>'将来負担比率（分子）の構造'!L$44</f>
        <v>2358</v>
      </c>
      <c r="L63" s="135"/>
      <c r="M63" s="135"/>
      <c r="N63" s="135">
        <f>'将来負担比率（分子）の構造'!M$44</f>
        <v>2296</v>
      </c>
      <c r="O63" s="135"/>
      <c r="P63" s="135"/>
    </row>
    <row r="64" spans="1:16">
      <c r="A64" s="135" t="s">
        <v>27</v>
      </c>
      <c r="B64" s="135">
        <f>'将来負担比率（分子）の構造'!I$43</f>
        <v>6874</v>
      </c>
      <c r="C64" s="135"/>
      <c r="D64" s="135"/>
      <c r="E64" s="135">
        <f>'将来負担比率（分子）の構造'!J$43</f>
        <v>6498</v>
      </c>
      <c r="F64" s="135"/>
      <c r="G64" s="135"/>
      <c r="H64" s="135">
        <f>'将来負担比率（分子）の構造'!K$43</f>
        <v>6110</v>
      </c>
      <c r="I64" s="135"/>
      <c r="J64" s="135"/>
      <c r="K64" s="135">
        <f>'将来負担比率（分子）の構造'!L$43</f>
        <v>5667</v>
      </c>
      <c r="L64" s="135"/>
      <c r="M64" s="135"/>
      <c r="N64" s="135">
        <f>'将来負担比率（分子）の構造'!M$43</f>
        <v>5468</v>
      </c>
      <c r="O64" s="135"/>
      <c r="P64" s="135"/>
    </row>
    <row r="65" spans="1:16">
      <c r="A65" s="135" t="s">
        <v>26</v>
      </c>
      <c r="B65" s="135">
        <f>'将来負担比率（分子）の構造'!I$42</f>
        <v>14</v>
      </c>
      <c r="C65" s="135"/>
      <c r="D65" s="135"/>
      <c r="E65" s="135">
        <f>'将来負担比率（分子）の構造'!J$42</f>
        <v>181</v>
      </c>
      <c r="F65" s="135"/>
      <c r="G65" s="135"/>
      <c r="H65" s="135">
        <f>'将来負担比率（分子）の構造'!K$42</f>
        <v>167</v>
      </c>
      <c r="I65" s="135"/>
      <c r="J65" s="135"/>
      <c r="K65" s="135">
        <f>'将来負担比率（分子）の構造'!L$42</f>
        <v>153</v>
      </c>
      <c r="L65" s="135"/>
      <c r="M65" s="135"/>
      <c r="N65" s="135">
        <f>'将来負担比率（分子）の構造'!M$42</f>
        <v>139</v>
      </c>
      <c r="O65" s="135"/>
      <c r="P65" s="135"/>
    </row>
    <row r="66" spans="1:16">
      <c r="A66" s="135" t="s">
        <v>25</v>
      </c>
      <c r="B66" s="135">
        <f>'将来負担比率（分子）の構造'!I$41</f>
        <v>8762</v>
      </c>
      <c r="C66" s="135"/>
      <c r="D66" s="135"/>
      <c r="E66" s="135">
        <f>'将来負担比率（分子）の構造'!J$41</f>
        <v>8446</v>
      </c>
      <c r="F66" s="135"/>
      <c r="G66" s="135"/>
      <c r="H66" s="135">
        <f>'将来負担比率（分子）の構造'!K$41</f>
        <v>8636</v>
      </c>
      <c r="I66" s="135"/>
      <c r="J66" s="135"/>
      <c r="K66" s="135">
        <f>'将来負担比率（分子）の構造'!L$41</f>
        <v>11732</v>
      </c>
      <c r="L66" s="135"/>
      <c r="M66" s="135"/>
      <c r="N66" s="135">
        <f>'将来負担比率（分子）の構造'!M$41</f>
        <v>11613</v>
      </c>
      <c r="O66" s="135"/>
      <c r="P66" s="135"/>
    </row>
    <row r="67" spans="1:16">
      <c r="A67" s="135" t="s">
        <v>63</v>
      </c>
      <c r="B67" s="135" t="e">
        <f>NA()</f>
        <v>#N/A</v>
      </c>
      <c r="C67" s="135">
        <f>IF(ISNUMBER('将来負担比率（分子）の構造'!I$52), IF('将来負担比率（分子）の構造'!I$52 &lt; 0, 0, '将来負担比率（分子）の構造'!I$52), NA())</f>
        <v>4982</v>
      </c>
      <c r="D67" s="135" t="e">
        <f>NA()</f>
        <v>#N/A</v>
      </c>
      <c r="E67" s="135" t="e">
        <f>NA()</f>
        <v>#N/A</v>
      </c>
      <c r="F67" s="135">
        <f>IF(ISNUMBER('将来負担比率（分子）の構造'!J$52), IF('将来負担比率（分子）の構造'!J$52 &lt; 0, 0, '将来負担比率（分子）の構造'!J$52), NA())</f>
        <v>4708</v>
      </c>
      <c r="G67" s="135" t="e">
        <f>NA()</f>
        <v>#N/A</v>
      </c>
      <c r="H67" s="135" t="e">
        <f>NA()</f>
        <v>#N/A</v>
      </c>
      <c r="I67" s="135">
        <f>IF(ISNUMBER('将来負担比率（分子）の構造'!K$52), IF('将来負担比率（分子）の構造'!K$52 &lt; 0, 0, '将来負担比率（分子）の構造'!K$52), NA())</f>
        <v>2885</v>
      </c>
      <c r="J67" s="135" t="e">
        <f>NA()</f>
        <v>#N/A</v>
      </c>
      <c r="K67" s="135" t="e">
        <f>NA()</f>
        <v>#N/A</v>
      </c>
      <c r="L67" s="135">
        <f>IF(ISNUMBER('将来負担比率（分子）の構造'!L$52), IF('将来負担比率（分子）の構造'!L$52 &lt; 0, 0, '将来負担比率（分子）の構造'!L$52), NA())</f>
        <v>5638</v>
      </c>
      <c r="M67" s="135" t="e">
        <f>NA()</f>
        <v>#N/A</v>
      </c>
      <c r="N67" s="135" t="e">
        <f>NA()</f>
        <v>#N/A</v>
      </c>
      <c r="O67" s="135">
        <f>IF(ISNUMBER('将来負担比率（分子）の構造'!M$52), IF('将来負担比率（分子）の構造'!M$52 &lt; 0, 0, '将来負担比率（分子）の構造'!M$52), NA())</f>
        <v>4528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2016-04-13T06:00:44Z</cp:lastPrinted>
  <dcterms:created xsi:type="dcterms:W3CDTF">2016-02-15T01:33:22Z</dcterms:created>
  <dcterms:modified xsi:type="dcterms:W3CDTF">2016-04-13T06:00:52Z</dcterms:modified>
  <cp:category/>
</cp:coreProperties>
</file>