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BE35" i="9"/>
  <c r="AM35" i="9"/>
  <c r="C35" i="9"/>
  <c r="C36" i="9" s="1"/>
  <c r="U34" i="9" s="1"/>
  <c r="U35" i="9" s="1"/>
  <c r="U36" i="9" s="1"/>
  <c r="CO34" i="9"/>
  <c r="BW34" i="9"/>
  <c r="C34" i="9"/>
  <c r="AM34" i="9" l="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<sst xmlns="http://schemas.openxmlformats.org/spreadsheetml/2006/main" count="975" uniqueCount="548">
  <si>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</si>
  <si>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</si>
  <si>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</si>
  <si>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</si>
  <si>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</si>
  <si>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</si>
  <si>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</si>
  <si>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</si>
  <si>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</si>
  <si>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</si>
  <si>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</si>
  <si>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</si>
  <si>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</si>
  <si>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</si>
  <si>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</si>
  <si>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</si>
  <si>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</si>
  <si>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</si>
  <si>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</si>
  <si>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</si>
  <si>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</si>
  <si>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</si>
  <si>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</si>
  <si>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</si>
  <si>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</si>
  <si>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</si>
  <si>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</si>
  <si>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</si>
  <si>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</si>
  <si>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</si>
  <si>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</si>
  <si>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</si>
  <si>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</si>
  <si>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</si>
  <si>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</si>
  <si>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</si>
  <si>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</si>
  <si>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</si>
  <si>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</si>
  <si>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</si>
  <si>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</si>
  <si>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</si>
  <si>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</si>
  <si>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</si>
  <si>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</si>
  <si>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</si>
  <si>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</si>
  <si>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</si>
  <si>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</si>
  <si>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</si>
  <si>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</si>
  <si>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</si>
  <si>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</si>
  <si>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</si>
  <si>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</si>
  <si>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</si>
  <si>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</si>
  <si>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</si>
  <si>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</si>
  <si>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</si>
  <si>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</si>
  <si>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</si>
  <si>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</si>
  <si>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</si>
  <si>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</si>
  <si>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</si>
  <si>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</si>
  <si>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</si>
  <si>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</si>
  <si>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</si>
  <si>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</si>
  <si>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</si>
  <si>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</si>
  <si>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</si>
  <si>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</si>
  <si>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</si>
  <si>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</si>
  <si>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</si>
  <si>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</si>
  <si>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</si>
  <si>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</si>
  <si>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</si>
  <si>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</si>
  <si>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</si>
  <si>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</si>
  <si>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</si>
  <si>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</si>
  <si>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</si>
  <si>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</si>
  <si>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</si>
  <si>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</si>
  <si>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</si>
  <si>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</si>
  <si>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</si>
  <si>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</si>
  <si>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</si>
  <si>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</si>
  <si>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</si>
  <si>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</si>
  <si>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</si>
  <si>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</si>
  <si>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</si>
  <si>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</si>
  <si>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</si>
  <si>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</si>
  <si>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</si>
  <si>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</si>
  <si>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</si>
  <si>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</si>
  <si>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</si>
  <si>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</si>
  <si>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</si>
  <si>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</si>
  <si>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</si>
  <si>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</si>
  <si>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</si>
  <si>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</si>
  <si>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</si>
  <si>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</si>
  <si>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</si>
  <si>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</si>
  <si>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</si>
  <si>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</si>
  <si>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</si>
  <si>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</si>
  <si>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</si>
  <si>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</si>
  <si>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</si>
  <si>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</si>
  <si>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</si>
  <si>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</si>
  <si>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</si>
  <si>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</si>
  <si>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</si>
  <si>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</si>
  <si>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</si>
  <si>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</si>
  <si>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</si>
  <si>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</si>
  <si>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</si>
  <si>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</si>
  <si>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</si>
  <si>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</si>
  <si>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</si>
  <si>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</si>
  <si>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</si>
  <si>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</si>
  <si>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</si>
  <si>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</si>
  <si>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</si>
  <si>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</si>
  <si>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</si>
  <si>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</si>
  <si>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</si>
  <si>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</si>
  <si>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</si>
  <si>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</si>
  <si>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</si>
  <si>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</si>
  <si>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</si>
  <si>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</si>
  <si>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</si>
  <si>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</si>
  <si>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</si>
  <si>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</si>
  <si>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</si>
  <si>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</si>
  <si>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</si>
  <si>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</si>
  <si>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</si>
  <si>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</si>
  <si>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</si>
  <si>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</si>
  <si>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</si>
  <si>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</si>
  <si>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</si>
  <si>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</si>
  <si>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</si>
  <si>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</si>
  <si>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</si>
  <si>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</si>
  <si>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</si>
  <si>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</si>
  <si>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</si>
  <si>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</si>
  <si>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</si>
  <si>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</si>
  <si>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</si>
  <si>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</si>
  <si>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</si>
  <si>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</si>
  <si>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</si>
  <si>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</si>
  <si>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</si>
  <si>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</si>
  <si>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静岡県小山町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</si>
  <si>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</si>
  <si>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</si>
  <si>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</si>
  <si>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</si>
  <si>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</si>
  <si>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</si>
  <si>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</si>
  <si>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</si>
  <si>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</si>
  <si>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</si>
  <si>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</si>
  <si>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</si>
  <si>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</si>
  <si>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</si>
  <si>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</si>
  <si>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</si>
  <si>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</si>
  <si>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</si>
  <si>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</si>
  <si>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</si>
  <si>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</si>
  <si>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</si>
  <si>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</si>
  <si>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</si>
  <si>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</si>
  <si>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</si>
  <si>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</si>
  <si>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</si>
  <si>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</si>
  <si>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</si>
  <si>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</si>
  <si>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</si>
  <si>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</si>
  <si>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</si>
  <si>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</si>
  <si>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</si>
  <si>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</si>
  <si>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</si>
  <si>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</si>
  <si>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</si>
  <si>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</si>
  <si>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</si>
  <si>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</si>
  <si>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</si>
  <si>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</si>
  <si>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</si>
  <si>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</si>
  <si>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</si>
  <si>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</si>
  <si>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</si>
  <si>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</si>
  <si>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</si>
  <si>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</si>
  <si>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</si>
  <si>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</si>
  <si>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</si>
  <si>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</si>
  <si>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</si>
  <si>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</si>
  <si>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</si>
  <si>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</si>
  <si>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</si>
  <si>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</si>
  <si>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</si>
  <si>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</si>
  <si>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</si>
  <si>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</si>
  <si>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</si>
  <si>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</si>
  <si>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</si>
  <si>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</si>
  <si>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</si>
  <si>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</si>
  <si>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</si>
  <si>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</si>
  <si>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</si>
  <si>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</si>
  <si>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</si>
  <si>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</si>
  <si>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</si>
  <si>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</si>
  <si>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</si>
  <si>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</si>
  <si>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</si>
  <si>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</si>
  <si>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</si>
  <si>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</si>
  <si>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</si>
  <si>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</si>
  <si>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</si>
  <si>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</si>
  <si>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</si>
  <si>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</si>
  <si>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</si>
  <si>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</si>
  <si>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</si>
  <si>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</si>
  <si>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</si>
  <si>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</si>
  <si>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</si>
  <si>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</si>
  <si>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</si>
  <si>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</si>
  <si>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</si>
  <si>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</si>
  <si>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</si>
  <si>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</si>
  <si>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</si>
  <si>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</si>
  <si>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</si>
  <si>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</si>
  <si>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</si>
  <si>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</si>
  <si>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</si>
  <si>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</si>
  <si>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</si>
  <si>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</si>
  <si>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</si>
  <si>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</si>
  <si>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</si>
  <si>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</si>
  <si>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</si>
  <si>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</si>
  <si>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</si>
  <si>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</si>
  <si>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</si>
  <si>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</si>
  <si>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</si>
  <si>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</si>
  <si>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</si>
  <si>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</si>
  <si>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</si>
  <si>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</si>
  <si>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</si>
  <si>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</si>
  <si>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</si>
  <si>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</si>
  <si>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</si>
  <si>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</si>
  <si>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</si>
  <si>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</si>
  <si>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</si>
  <si>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</si>
  <si>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</si>
  <si>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</si>
  <si>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</si>
  <si>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</si>
  <si>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</si>
  <si>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</si>
  <si>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静岡県小山町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</si>
  <si>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</si>
  <si>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</si>
  <si>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</si>
  <si>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</si>
  <si>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</si>
  <si>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</si>
  <si>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</si>
  <si>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</si>
  <si>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</si>
  <si>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</si>
  <si>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</si>
  <si>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</si>
  <si>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</si>
  <si>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</si>
  <si>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</si>
  <si>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</si>
  <si>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</si>
  <si>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</si>
  <si>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</si>
  <si>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</si>
  <si>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育英奨学資金特別会計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</si>
  <si>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</si>
  <si>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</si>
  <si>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</si>
  <si>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</si>
  <si>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</si>
  <si>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</si>
  <si>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</si>
  <si>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</si>
  <si>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</si>
  <si>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</si>
  <si>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</si>
  <si>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</si>
  <si>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</si>
  <si>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</si>
  <si>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</si>
  <si>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</si>
  <si>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</si>
  <si>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</si>
  <si>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</si>
  <si>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</si>
  <si>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</si>
  <si>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</si>
  <si>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</si>
  <si>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</si>
  <si>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</si>
  <si>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</si>
  <si>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</si>
  <si>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</si>
  <si>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</si>
  <si>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</si>
  <si>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</si>
  <si>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</si>
  <si>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</si>
  <si>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</si>
  <si>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</si>
  <si>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</si>
  <si>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</si>
  <si>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</si>
  <si>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</si>
  <si>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</si>
  <si>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</si>
  <si>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</si>
  <si>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</si>
  <si>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</si>
  <si>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</si>
  <si>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</si>
  <si>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</si>
  <si>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</si>
  <si>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</si>
  <si>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</si>
  <si>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</si>
  <si>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</si>
  <si>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</si>
  <si>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</si>
  <si>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</si>
  <si>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</si>
  <si>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</si>
  <si>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</si>
  <si>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</si>
  <si>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</si>
  <si>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</si>
  <si>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</si>
  <si>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</si>
  <si>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</si>
  <si>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</si>
  <si>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</si>
  <si>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</si>
  <si>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</si>
  <si>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</si>
  <si>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</si>
  <si>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</si>
  <si>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</si>
  <si>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</si>
  <si>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</si>
  <si>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</si>
  <si>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</si>
  <si>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</si>
  <si>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</si>
  <si>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</si>
  <si>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</si>
  <si>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</si>
  <si>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</si>
  <si>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</si>
  <si>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</si>
  <si>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</si>
  <si>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</si>
  <si>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</si>
  <si>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</si>
  <si>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</si>
  <si>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</si>
  <si>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</si>
  <si>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</si>
  <si>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</si>
  <si>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</si>
  <si>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</si>
  <si>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</si>
  <si>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</si>
  <si>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</si>
  <si>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</si>
  <si>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</si>
  <si>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</si>
  <si>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</si>
  <si>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</si>
  <si>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</si>
  <si>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</si>
  <si>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</si>
  <si>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</si>
  <si>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</si>
  <si>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</si>
  <si>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</si>
  <si>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</si>
  <si>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</si>
  <si>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</si>
  <si>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</si>
  <si>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</si>
  <si>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</si>
  <si>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</si>
  <si>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</si>
  <si>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</si>
  <si>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</si>
  <si>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</si>
  <si>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</si>
  <si>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</si>
  <si>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</si>
  <si>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</si>
  <si>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</si>
  <si>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</si>
  <si>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</si>
  <si>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</si>
  <si>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</si>
  <si>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</si>
  <si>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</si>
  <si>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</si>
  <si>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</si>
  <si>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</si>
  <si>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</si>
  <si>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</si>
  <si>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</si>
  <si>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</si>
  <si>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</si>
  <si>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</si>
  <si>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</si>
  <si>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</si>
  <si>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</si>
  <si>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</si>
  <si>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</si>
  <si>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</si>
  <si>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</si>
  <si>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</si>
  <si>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</si>
  <si>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</si>
  <si>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</si>
  <si>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</si>
  <si>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</si>
  <si>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1.93</t>
  </si>
  <si>
    <t>▲ 2.97</t>
  </si>
  <si>
    <t>水道事業会計</t>
  </si>
  <si>
    <t>一般会計</t>
  </si>
  <si>
    <t>国民健康保険特別会計</t>
  </si>
  <si>
    <t>介護保険特別会計</t>
  </si>
  <si>
    <t>下水道事業特別会計</t>
  </si>
  <si>
    <t>育英奨学資金特別会計</t>
  </si>
  <si>
    <t>後期高齢者医療特別会計</t>
  </si>
  <si>
    <t>土地取得特別会計</t>
  </si>
  <si>
    <t>その他会計（赤字）</t>
  </si>
  <si>
    <t>その他会計（黒字）</t>
  </si>
  <si>
    <t>御殿場市・小山町広域行政組合</t>
    <rPh sb="0" eb="4">
      <t>ゴテンバシ</t>
    </rPh>
    <rPh sb="5" eb="8">
      <t>オヤマチョウ</t>
    </rPh>
    <rPh sb="8" eb="10">
      <t>コウイキ</t>
    </rPh>
    <rPh sb="10" eb="12">
      <t>ギョウセイ</t>
    </rPh>
    <rPh sb="12" eb="14">
      <t>クミアイ</t>
    </rPh>
    <phoneticPr fontId="2"/>
  </si>
  <si>
    <t>駿豆学園管理組合</t>
    <rPh sb="0" eb="2">
      <t>スンズ</t>
    </rPh>
    <rPh sb="2" eb="4">
      <t>ガクエン</t>
    </rPh>
    <rPh sb="4" eb="6">
      <t>カンリ</t>
    </rPh>
    <rPh sb="6" eb="8">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</si>
  <si>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</si>
  <si>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静岡県市町総合事務組合</t>
    <rPh sb="0" eb="3">
      <t>シズオカケン</t>
    </rPh>
    <rPh sb="3" eb="5">
      <t>シチョウ</t>
    </rPh>
    <rPh sb="5" eb="7">
      <t>ソウゴウ</t>
    </rPh>
    <rPh sb="7" eb="9">
      <t>ジム</t>
    </rPh>
    <rPh sb="9" eb="11">
      <t>クミアイ</t>
    </rPh>
    <phoneticPr fontId="2"/>
  </si>
  <si>
    <t>静岡県地方税滞納整理機構</t>
    <rPh sb="0" eb="3">
      <t>シズオカケン</t>
    </rPh>
    <rPh sb="3" eb="6">
      <t>チホウゼイ</t>
    </rPh>
    <rPh sb="6" eb="8">
      <t>タイノウ</t>
    </rPh>
    <rPh sb="8" eb="10">
      <t>セイリ</t>
    </rPh>
    <rPh sb="10" eb="12">
      <t>キコウ</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</si>
  <si>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</si>
  <si>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t>
    <phoneticPr fontId="2"/>
  </si>
  <si>
    <t>-</t>
    <phoneticPr fontId="2"/>
  </si>
  <si>
    <t>-</t>
    <phoneticPr fontId="2"/>
  </si>
  <si>
    <t>-</t>
    <phoneticPr fontId="2"/>
  </si>
  <si>
    <t>〇</t>
    <phoneticPr fontId="2"/>
  </si>
  <si>
    <t>御殿場市・小山町土地開発公社</t>
    <rPh sb="0" eb="4">
      <t>ゴテンバシ</t>
    </rPh>
    <rPh sb="5" eb="8">
      <t>オヤマチョウ</t>
    </rPh>
    <rPh sb="8" eb="10">
      <t>トチ</t>
    </rPh>
    <rPh sb="10" eb="12">
      <t>カイハツ</t>
    </rPh>
    <rPh sb="12" eb="14">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</si>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</sst>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127695</c:v>
                </c:pt>
                <c:pt idx="1">
                  <c:v>145418</c:v>
                </c:pt>
                <c:pt idx="2">
                  <c:v>83405</c:v>
                </c:pt>
                <c:pt idx="3">
                  <c:v>69870</c:v>
                </c:pt>
                <c:pt idx="4">
                  <c:v>96390</c:v>
                </c:pt>
              </c:numCache>
            </c:numRef>
          </c:val>
          <c:smooth val="0"/>
        </c:ser>
        <c:dLbls>
          <c:showLegendKey val="0"/>
          <c:showVal val="0"/>
          <c:showCatName val="0"/>
          <c:showSerName val="0"/>
          <c:showPercent val="0"/>
          <c:showBubbleSize val="0"/>
        </c:dLbls>
        <c:marker val="1"/>
        <c:smooth val="0"/>
        <c:axId val="182465280"/>
        <c:axId val="182467200"/>
      </c:lineChart>
      <c:catAx>
        <c:axId val="182465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467200"/>
        <c:crosses val="autoZero"/>
        <c:auto val="1"/>
        <c:lblAlgn val="ctr"/>
        <c:lblOffset val="100"/>
        <c:tickLblSkip val="1"/>
        <c:tickMarkSkip val="1"/>
        <c:noMultiLvlLbl val="0"/>
      </c:catAx>
      <c:valAx>
        <c:axId val="1824672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46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2.39</c:v>
                </c:pt>
                <c:pt idx="1">
                  <c:v>1.64</c:v>
                </c:pt>
                <c:pt idx="2">
                  <c:v>1.39</c:v>
                </c:pt>
                <c:pt idx="3">
                  <c:v>2.88</c:v>
                </c:pt>
                <c:pt idx="4">
                  <c:v>6.35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4.3099999999999996</c:v>
                </c:pt>
                <c:pt idx="1">
                  <c:v>5.48</c:v>
                </c:pt>
                <c:pt idx="2">
                  <c:v>2.83</c:v>
                </c:pt>
                <c:pt idx="3">
                  <c:v>3.45</c:v>
                </c:pt>
                <c:pt idx="4">
                  <c:v>5.03</c:v>
                </c:pt>
              </c:numCache>
            </c:numRef>
          </c:val>
        </c:ser>
        <c:dLbls>
          <c:showLegendKey val="0"/>
          <c:showVal val="0"/>
          <c:showCatName val="0"/>
          <c:showSerName val="0"/>
          <c:showPercent val="0"/>
          <c:showBubbleSize val="0"/>
        </c:dLbls>
        <c:gapWidth val="250"/>
        <c:overlap val="100"/>
        <c:axId val="182964992"/>
        <c:axId val="182966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-1.93</c:v>
                </c:pt>
                <c:pt idx="1">
                  <c:v>0.51</c:v>
                </c:pt>
                <c:pt idx="2">
                  <c:v>-2.97</c:v>
                </c:pt>
                <c:pt idx="3">
                  <c:v>2.06</c:v>
                </c:pt>
                <c:pt idx="4">
                  <c:v>5.12</c:v>
                </c:pt>
              </c:numCache>
            </c:numRef>
          </c:val>
          <c:smooth val="0"/>
        </c:ser>
        <c:dLbls>
          <c:showLegendKey val="0"/>
          <c:showVal val="0"/>
          <c:showCatName val="0"/>
          <c:showSerName val="0"/>
          <c:showPercent val="0"/>
          <c:showBubbleSize val="0"/>
        </c:dLbls>
        <c:marker val="1"/>
        <c:smooth val="0"/>
        <c:axId val="182964992"/>
        <c:axId val="182966912"/>
      </c:lineChart>
      <c:catAx>
        <c:axId val="18296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966912"/>
        <c:crosses val="autoZero"/>
        <c:auto val="1"/>
        <c:lblAlgn val="ctr"/>
        <c:lblOffset val="100"/>
        <c:tickLblSkip val="1"/>
        <c:tickMarkSkip val="1"/>
        <c:noMultiLvlLbl val="0"/>
      </c:catAx>
      <c:valAx>
        <c:axId val="18296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96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c:v>
                </c:pt>
                <c:pt idx="4">
                  <c:v>#N/A</c:v>
                </c:pt>
                <c:pt idx="5">
                  <c:v>0.06</c:v>
                </c:pt>
                <c:pt idx="6">
                  <c:v>#N/A</c:v>
                </c:pt>
                <c:pt idx="7">
                  <c:v>0.1</c:v>
                </c:pt>
                <c:pt idx="8">
                  <c:v>#N/A</c:v>
                </c:pt>
                <c:pt idx="9">
                  <c:v>0.01</c:v>
                </c:pt>
              </c:numCache>
            </c:numRef>
          </c:val>
        </c:ser>
        <c:ser>
          <c:idx val="4"/>
          <c:order val="4"/>
          <c:tx>
            <c:strRef>
              <c:f>データシート!$A$31</c:f>
              <c:strCache>
                <c:ptCount val="1"/>
                <c:pt idx="0">
                  <c:v>育英奨学資金特別会計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0.05</c:v>
                </c:pt>
                <c:pt idx="4">
                  <c:v>#N/A</c:v>
                </c:pt>
                <c:pt idx="5">
                  <c:v>0.09</c:v>
                </c:pt>
                <c:pt idx="6">
                  <c:v>#N/A</c:v>
                </c:pt>
                <c:pt idx="7">
                  <c:v>0.05</c:v>
                </c:pt>
                <c:pt idx="8">
                  <c:v>#N/A</c:v>
                </c:pt>
                <c:pt idx="9">
                  <c:v>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0.47</c:v>
                </c:pt>
                <c:pt idx="2">
                  <c:v>#N/A</c:v>
                </c:pt>
                <c:pt idx="3">
                  <c:v>0.79</c:v>
                </c:pt>
                <c:pt idx="4">
                  <c:v>#N/A</c:v>
                </c:pt>
                <c:pt idx="5">
                  <c:v>0.63</c:v>
                </c:pt>
                <c:pt idx="6">
                  <c:v>#N/A</c:v>
                </c:pt>
                <c:pt idx="7">
                  <c:v>0.63</c:v>
                </c:pt>
                <c:pt idx="8">
                  <c:v>#N/A</c:v>
                </c:pt>
                <c:pt idx="9">
                  <c:v>0.98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4.0999999999999996</c:v>
                </c:pt>
                <c:pt idx="2">
                  <c:v>#N/A</c:v>
                </c:pt>
                <c:pt idx="3">
                  <c:v>5.14</c:v>
                </c:pt>
                <c:pt idx="4">
                  <c:v>#N/A</c:v>
                </c:pt>
                <c:pt idx="5">
                  <c:v>2.61</c:v>
                </c:pt>
                <c:pt idx="6">
                  <c:v>#N/A</c:v>
                </c:pt>
                <c:pt idx="7">
                  <c:v>3.18</c:v>
                </c:pt>
                <c:pt idx="8">
                  <c:v>#N/A</c:v>
                </c:pt>
                <c:pt idx="9">
                  <c:v>4.2699999999999996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2.38</c:v>
                </c:pt>
                <c:pt idx="2">
                  <c:v>#N/A</c:v>
                </c:pt>
                <c:pt idx="3">
                  <c:v>1.63</c:v>
                </c:pt>
                <c:pt idx="4">
                  <c:v>#N/A</c:v>
                </c:pt>
                <c:pt idx="5">
                  <c:v>1.38</c:v>
                </c:pt>
                <c:pt idx="6">
                  <c:v>#N/A</c:v>
                </c:pt>
                <c:pt idx="7">
                  <c:v>2.86</c:v>
                </c:pt>
                <c:pt idx="8">
                  <c:v>#N/A</c:v>
                </c:pt>
                <c:pt idx="9">
                  <c:v>6.34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9.42</c:v>
                </c:pt>
                <c:pt idx="2">
                  <c:v>#N/A</c:v>
                </c:pt>
                <c:pt idx="3">
                  <c:v>8.4499999999999993</c:v>
                </c:pt>
                <c:pt idx="4">
                  <c:v>#N/A</c:v>
                </c:pt>
                <c:pt idx="5">
                  <c:v>7.37</c:v>
                </c:pt>
                <c:pt idx="6">
                  <c:v>#N/A</c:v>
                </c:pt>
                <c:pt idx="7">
                  <c:v>7.31</c:v>
                </c:pt>
                <c:pt idx="8">
                  <c:v>#N/A</c:v>
                </c:pt>
                <c:pt idx="9">
                  <c:v>7.15</c:v>
                </c:pt>
              </c:numCache>
            </c:numRef>
          </c:val>
        </c:ser>
        <c:dLbls>
          <c:showLegendKey val="0"/>
          <c:showVal val="0"/>
          <c:showCatName val="0"/>
          <c:showSerName val="0"/>
          <c:showPercent val="0"/>
          <c:showBubbleSize val="0"/>
        </c:dLbls>
        <c:gapWidth val="150"/>
        <c:overlap val="100"/>
        <c:axId val="178625152"/>
        <c:axId val="178635136"/>
      </c:barChart>
      <c:catAx>
        <c:axId val="17862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635136"/>
        <c:crosses val="autoZero"/>
        <c:auto val="1"/>
        <c:lblAlgn val="ctr"/>
        <c:lblOffset val="100"/>
        <c:tickLblSkip val="1"/>
        <c:tickMarkSkip val="1"/>
        <c:noMultiLvlLbl val="0"/>
      </c:catAx>
      <c:valAx>
        <c:axId val="17863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62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504</c:v>
                </c:pt>
                <c:pt idx="5">
                  <c:v>515</c:v>
                </c:pt>
                <c:pt idx="8">
                  <c:v>520</c:v>
                </c:pt>
                <c:pt idx="11">
                  <c:v>500</c:v>
                </c:pt>
                <c:pt idx="14">
                  <c:v>524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3</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c:v>
                </c:pt>
                <c:pt idx="3">
                  <c:v>11</c:v>
                </c:pt>
                <c:pt idx="6">
                  <c:v>11</c:v>
                </c:pt>
                <c:pt idx="9">
                  <c:v>20</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177</c:v>
                </c:pt>
                <c:pt idx="3">
                  <c:v>160</c:v>
                </c:pt>
                <c:pt idx="6">
                  <c:v>159</c:v>
                </c:pt>
                <c:pt idx="9">
                  <c:v>92</c:v>
                </c:pt>
                <c:pt idx="12">
                  <c:v>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51</c:v>
                </c:pt>
                <c:pt idx="3">
                  <c:v>52</c:v>
                </c:pt>
                <c:pt idx="6">
                  <c:v>47</c:v>
                </c:pt>
                <c:pt idx="9">
                  <c:v>48</c:v>
                </c:pt>
                <c:pt idx="12">
                  <c:v>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983</c:v>
                </c:pt>
                <c:pt idx="3">
                  <c:v>963</c:v>
                </c:pt>
                <c:pt idx="6">
                  <c:v>903</c:v>
                </c:pt>
                <c:pt idx="9">
                  <c:v>862</c:v>
                </c:pt>
                <c:pt idx="12">
                  <c:v>883</c:v>
                </c:pt>
              </c:numCache>
            </c:numRef>
          </c:val>
        </c:ser>
        <c:dLbls>
          <c:showLegendKey val="0"/>
          <c:showVal val="0"/>
          <c:showCatName val="0"/>
          <c:showSerName val="0"/>
          <c:showPercent val="0"/>
          <c:showBubbleSize val="0"/>
        </c:dLbls>
        <c:gapWidth val="100"/>
        <c:overlap val="100"/>
        <c:axId val="183240576"/>
        <c:axId val="18325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718</c:v>
                </c:pt>
                <c:pt idx="2">
                  <c:v>#N/A</c:v>
                </c:pt>
                <c:pt idx="3">
                  <c:v>#N/A</c:v>
                </c:pt>
                <c:pt idx="4">
                  <c:v>671</c:v>
                </c:pt>
                <c:pt idx="5">
                  <c:v>#N/A</c:v>
                </c:pt>
                <c:pt idx="6">
                  <c:v>#N/A</c:v>
                </c:pt>
                <c:pt idx="7">
                  <c:v>603</c:v>
                </c:pt>
                <c:pt idx="8">
                  <c:v>#N/A</c:v>
                </c:pt>
                <c:pt idx="9">
                  <c:v>#N/A</c:v>
                </c:pt>
                <c:pt idx="10">
                  <c:v>522</c:v>
                </c:pt>
                <c:pt idx="11">
                  <c:v>#N/A</c:v>
                </c:pt>
                <c:pt idx="12">
                  <c:v>#N/A</c:v>
                </c:pt>
                <c:pt idx="13">
                  <c:v>507</c:v>
                </c:pt>
                <c:pt idx="14">
                  <c:v>#N/A</c:v>
                </c:pt>
              </c:numCache>
            </c:numRef>
          </c:val>
          <c:smooth val="0"/>
        </c:ser>
        <c:dLbls>
          <c:showLegendKey val="0"/>
          <c:showVal val="0"/>
          <c:showCatName val="0"/>
          <c:showSerName val="0"/>
          <c:showPercent val="0"/>
          <c:showBubbleSize val="0"/>
        </c:dLbls>
        <c:marker val="1"/>
        <c:smooth val="0"/>
        <c:axId val="183240576"/>
        <c:axId val="183250944"/>
      </c:lineChart>
      <c:catAx>
        <c:axId val="18324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250944"/>
        <c:crosses val="autoZero"/>
        <c:auto val="1"/>
        <c:lblAlgn val="ctr"/>
        <c:lblOffset val="100"/>
        <c:tickLblSkip val="1"/>
        <c:tickMarkSkip val="1"/>
        <c:noMultiLvlLbl val="0"/>
      </c:catAx>
      <c:valAx>
        <c:axId val="18325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24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5117</c:v>
                </c:pt>
                <c:pt idx="5">
                  <c:v>5418</c:v>
                </c:pt>
                <c:pt idx="8">
                  <c:v>5684</c:v>
                </c:pt>
                <c:pt idx="11">
                  <c:v>5909</c:v>
                </c:pt>
                <c:pt idx="14">
                  <c:v>6214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37</c:v>
                </c:pt>
                <c:pt idx="5">
                  <c:v>30</c:v>
                </c:pt>
                <c:pt idx="8">
                  <c:v>26</c:v>
                </c:pt>
                <c:pt idx="11">
                  <c:v>22</c:v>
                </c:pt>
                <c:pt idx="14">
                  <c:v>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1240</c:v>
                </c:pt>
                <c:pt idx="5">
                  <c:v>1206</c:v>
                </c:pt>
                <c:pt idx="8">
                  <c:v>702</c:v>
                </c:pt>
                <c:pt idx="11">
                  <c:v>636</c:v>
                </c:pt>
                <c:pt idx="14">
                  <c:v>832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2624</c:v>
                </c:pt>
                <c:pt idx="3">
                  <c:v>2669</c:v>
                </c:pt>
                <c:pt idx="6">
                  <c:v>2714</c:v>
                </c:pt>
                <c:pt idx="9">
                  <c:v>2724</c:v>
                </c:pt>
                <c:pt idx="12">
                  <c:v>2731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699</c:v>
                </c:pt>
                <c:pt idx="3">
                  <c:v>539</c:v>
                </c:pt>
                <c:pt idx="6">
                  <c:v>373</c:v>
                </c:pt>
                <c:pt idx="9">
                  <c:v>277</c:v>
                </c:pt>
                <c:pt idx="12">
                  <c:v>187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737</c:v>
                </c:pt>
                <c:pt idx="3">
                  <c:v>681</c:v>
                </c:pt>
                <c:pt idx="6">
                  <c:v>650</c:v>
                </c:pt>
                <c:pt idx="9">
                  <c:v>615</c:v>
                </c:pt>
                <c:pt idx="12">
                  <c:v>585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c:v>
                </c:pt>
                <c:pt idx="3">
                  <c:v>30</c:v>
                </c:pt>
                <c:pt idx="6">
                  <c:v>20</c:v>
                </c:pt>
                <c:pt idx="9">
                  <c:v>27</c:v>
                </c:pt>
                <c:pt idx="12">
                  <c:v>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7273</c:v>
                </c:pt>
                <c:pt idx="3">
                  <c:v>8043</c:v>
                </c:pt>
                <c:pt idx="6">
                  <c:v>8049</c:v>
                </c:pt>
                <c:pt idx="9">
                  <c:v>8167</c:v>
                </c:pt>
                <c:pt idx="12">
                  <c:v>8340</c:v>
                </c:pt>
              </c:numCache>
            </c:numRef>
          </c:val>
        </c:ser>
        <c:dLbls>
          <c:showLegendKey val="0"/>
          <c:showVal val="0"/>
          <c:showCatName val="0"/>
          <c:showSerName val="0"/>
          <c:showPercent val="0"/>
          <c:showBubbleSize val="0"/>
        </c:dLbls>
        <c:gapWidth val="100"/>
        <c:overlap val="100"/>
        <c:axId val="183076352"/>
        <c:axId val="183078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4979</c:v>
                </c:pt>
                <c:pt idx="2">
                  <c:v>#N/A</c:v>
                </c:pt>
                <c:pt idx="3">
                  <c:v>#N/A</c:v>
                </c:pt>
                <c:pt idx="4">
                  <c:v>5309</c:v>
                </c:pt>
                <c:pt idx="5">
                  <c:v>#N/A</c:v>
                </c:pt>
                <c:pt idx="6">
                  <c:v>#N/A</c:v>
                </c:pt>
                <c:pt idx="7">
                  <c:v>5394</c:v>
                </c:pt>
                <c:pt idx="8">
                  <c:v>#N/A</c:v>
                </c:pt>
                <c:pt idx="9">
                  <c:v>#N/A</c:v>
                </c:pt>
                <c:pt idx="10">
                  <c:v>5242</c:v>
                </c:pt>
                <c:pt idx="11">
                  <c:v>#N/A</c:v>
                </c:pt>
                <c:pt idx="12">
                  <c:v>#N/A</c:v>
                </c:pt>
                <c:pt idx="13">
                  <c:v>4799</c:v>
                </c:pt>
                <c:pt idx="14">
                  <c:v>#N/A</c:v>
                </c:pt>
              </c:numCache>
            </c:numRef>
          </c:val>
          <c:smooth val="0"/>
        </c:ser>
        <c:dLbls>
          <c:showLegendKey val="0"/>
          <c:showVal val="0"/>
          <c:showCatName val="0"/>
          <c:showSerName val="0"/>
          <c:showPercent val="0"/>
          <c:showBubbleSize val="0"/>
        </c:dLbls>
        <c:marker val="1"/>
        <c:smooth val="0"/>
        <c:axId val="183076352"/>
        <c:axId val="183078272"/>
      </c:lineChart>
      <c:catAx>
        <c:axId val="18307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078272"/>
        <c:crosses val="autoZero"/>
        <c:auto val="1"/>
        <c:lblAlgn val="ctr"/>
        <c:lblOffset val="100"/>
        <c:tickLblSkip val="1"/>
        <c:tickMarkSkip val="1"/>
        <c:noMultiLvlLbl val="0"/>
      </c:catAx>
      <c:valAx>
        <c:axId val="18307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07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19,874
19,732
136.13
9,833,059
9,385,337
332,780
5,237,678
8,340,498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101.7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a:t>
          </a:r>
          <a:r>
            <a:rPr lang="ja-JP" altLang="en-US" sz="1400" b="0" i="0" baseline="0">
              <a:solidFill>
                <a:schemeClr val="dk1"/>
              </a:solidFill>
              <a:effectLst/>
              <a:latin typeface="+mn-lt"/>
              <a:ea typeface="+mn-ea"/>
              <a:cs typeface="+mn-cs"/>
            </a:rPr>
            <a:t>は基準財政収入額が増加したが、それ以上に基準財政需要額も増加したため、平成２４年度に続き単年度の財政力指数は１．００を下回った</a:t>
          </a:r>
          <a:r>
            <a:rPr lang="ja-JP" altLang="ja-JP" sz="14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３年平均（平成２</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年度～２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年度）においても、昨年度より、０．０</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ポイントの減の０．９</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となった。</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73378</xdr:rowOff>
    </xdr:from>
    <xdr:to>
      <xdr:col>7</xdr:col>
      <xdr:colOff>152400</xdr:colOff>
      <xdr:row>40</xdr:row>
      <xdr:rowOff>86783</xdr:rowOff>
    </xdr:to>
    <xdr:cxnSp macro="">
      <xdr:nvCxnSpPr>
        <xdr:cNvPr id="68" name="直線コネクタ 67"/>
        <xdr:cNvCxnSpPr/>
      </xdr:nvCxnSpPr>
      <xdr:spPr>
        <a:xfrm>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33161</xdr:rowOff>
    </xdr:from>
    <xdr:to>
      <xdr:col>6</xdr:col>
      <xdr:colOff>0</xdr:colOff>
      <xdr:row>40</xdr:row>
      <xdr:rowOff>73378</xdr:rowOff>
    </xdr:to>
    <xdr:cxnSp macro="">
      <xdr:nvCxnSpPr>
        <xdr:cNvPr id="71" name="直線コネクタ 70"/>
        <xdr:cNvCxnSpPr/>
      </xdr:nvCxnSpPr>
      <xdr:spPr>
        <a:xfrm>
          <a:off x="3225800" y="689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40</xdr:row>
      <xdr:rowOff>33161</xdr:rowOff>
    </xdr:to>
    <xdr:cxnSp macro="">
      <xdr:nvCxnSpPr>
        <xdr:cNvPr id="74" name="直線コネクタ 73"/>
        <xdr:cNvCxnSpPr/>
      </xdr:nvCxnSpPr>
      <xdr:spPr>
        <a:xfrm>
          <a:off x="2336800" y="68241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137583</xdr:rowOff>
    </xdr:to>
    <xdr:cxnSp macro="">
      <xdr:nvCxnSpPr>
        <xdr:cNvPr id="77" name="直線コネクタ 76"/>
        <xdr:cNvCxnSpPr/>
      </xdr:nvCxnSpPr>
      <xdr:spPr>
        <a:xfrm>
          <a:off x="1447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22578</xdr:rowOff>
    </xdr:from>
    <xdr:to>
      <xdr:col>6</xdr:col>
      <xdr:colOff>50800</xdr:colOff>
      <xdr:row>40</xdr:row>
      <xdr:rowOff>124178</xdr:rowOff>
    </xdr:to>
    <xdr:sp macro="" textlink="">
      <xdr:nvSpPr>
        <xdr:cNvPr id="89" name="円/楕円 88"/>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134355</xdr:rowOff>
    </xdr:from>
    <xdr:ext cx="736600" cy="259045"/>
    <xdr:sp macro="" textlink="">
      <xdr:nvSpPr>
        <xdr:cNvPr id="90" name="テキスト ボックス 89"/>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153811</xdr:rowOff>
    </xdr:from>
    <xdr:to>
      <xdr:col>4</xdr:col>
      <xdr:colOff>533400</xdr:colOff>
      <xdr:row>40</xdr:row>
      <xdr:rowOff>83961</xdr:rowOff>
    </xdr:to>
    <xdr:sp macro="" textlink="">
      <xdr:nvSpPr>
        <xdr:cNvPr id="91" name="円/楕円 90"/>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94138</xdr:rowOff>
    </xdr:from>
    <xdr:ext cx="762000" cy="259045"/>
    <xdr:sp macro="" textlink="">
      <xdr:nvSpPr>
        <xdr:cNvPr id="92" name="テキスト ボックス 91"/>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5" name="円/楕円 94"/>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6" name="テキスト ボックス 95"/>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年度は</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経常経費に充当される経常一般財源</a:t>
          </a:r>
          <a:r>
            <a:rPr lang="ja-JP" altLang="en-US" sz="1400" b="0" i="0" baseline="0">
              <a:solidFill>
                <a:schemeClr val="dk1"/>
              </a:solidFill>
              <a:effectLst/>
              <a:latin typeface="+mn-lt"/>
              <a:ea typeface="+mn-ea"/>
              <a:cs typeface="+mn-cs"/>
            </a:rPr>
            <a:t>の増加や、補助費の減少があり</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当指標は０</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ポイント向上した。</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今後更に事務の効率化、公共施設の整理・統合等を進め、経常経費の節減に努める。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78486</xdr:rowOff>
    </xdr:from>
    <xdr:to>
      <xdr:col>7</xdr:col>
      <xdr:colOff>152400</xdr:colOff>
      <xdr:row>60</xdr:row>
      <xdr:rowOff>92964</xdr:rowOff>
    </xdr:to>
    <xdr:cxnSp macro="">
      <xdr:nvCxnSpPr>
        <xdr:cNvPr id="129" name="直線コネクタ 128"/>
        <xdr:cNvCxnSpPr/>
      </xdr:nvCxnSpPr>
      <xdr:spPr>
        <a:xfrm flipV="1">
          <a:off x="4114800" y="1036548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92964</xdr:rowOff>
    </xdr:from>
    <xdr:to>
      <xdr:col>6</xdr:col>
      <xdr:colOff>0</xdr:colOff>
      <xdr:row>61</xdr:row>
      <xdr:rowOff>56642</xdr:rowOff>
    </xdr:to>
    <xdr:cxnSp macro="">
      <xdr:nvCxnSpPr>
        <xdr:cNvPr id="132" name="直線コネクタ 131"/>
        <xdr:cNvCxnSpPr/>
      </xdr:nvCxnSpPr>
      <xdr:spPr>
        <a:xfrm flipV="1">
          <a:off x="3225800" y="103799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56642</xdr:rowOff>
    </xdr:from>
    <xdr:to>
      <xdr:col>4</xdr:col>
      <xdr:colOff>482600</xdr:colOff>
      <xdr:row>61</xdr:row>
      <xdr:rowOff>85598</xdr:rowOff>
    </xdr:to>
    <xdr:cxnSp macro="">
      <xdr:nvCxnSpPr>
        <xdr:cNvPr id="135" name="直線コネクタ 134"/>
        <xdr:cNvCxnSpPr/>
      </xdr:nvCxnSpPr>
      <xdr:spPr>
        <a:xfrm flipV="1">
          <a:off x="2336800" y="105150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85598</xdr:rowOff>
    </xdr:from>
    <xdr:to>
      <xdr:col>3</xdr:col>
      <xdr:colOff>279400</xdr:colOff>
      <xdr:row>62</xdr:row>
      <xdr:rowOff>83058</xdr:rowOff>
    </xdr:to>
    <xdr:cxnSp macro="">
      <xdr:nvCxnSpPr>
        <xdr:cNvPr id="138" name="直線コネクタ 137"/>
        <xdr:cNvCxnSpPr/>
      </xdr:nvCxnSpPr>
      <xdr:spPr>
        <a:xfrm flipV="1">
          <a:off x="1447800" y="1054404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27686</xdr:rowOff>
    </xdr:from>
    <xdr:to>
      <xdr:col>7</xdr:col>
      <xdr:colOff>203200</xdr:colOff>
      <xdr:row>60</xdr:row>
      <xdr:rowOff>129286</xdr:rowOff>
    </xdr:to>
    <xdr:sp macro="" textlink="">
      <xdr:nvSpPr>
        <xdr:cNvPr id="148" name="円/楕円 147"/>
        <xdr:cNvSpPr/>
      </xdr:nvSpPr>
      <xdr:spPr>
        <a:xfrm>
          <a:off x="4902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44213</xdr:rowOff>
    </xdr:from>
    <xdr:ext cx="762000" cy="259045"/>
    <xdr:sp macro="" textlink="">
      <xdr:nvSpPr>
        <xdr:cNvPr id="149" name="財政構造の弾力性該当値テキスト"/>
        <xdr:cNvSpPr txBox="1"/>
      </xdr:nvSpPr>
      <xdr:spPr>
        <a:xfrm>
          <a:off x="5041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42164</xdr:rowOff>
    </xdr:from>
    <xdr:to>
      <xdr:col>6</xdr:col>
      <xdr:colOff>50800</xdr:colOff>
      <xdr:row>60</xdr:row>
      <xdr:rowOff>143764</xdr:rowOff>
    </xdr:to>
    <xdr:sp macro="" textlink="">
      <xdr:nvSpPr>
        <xdr:cNvPr id="150" name="円/楕円 149"/>
        <xdr:cNvSpPr/>
      </xdr:nvSpPr>
      <xdr:spPr>
        <a:xfrm>
          <a:off x="4064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153941</xdr:rowOff>
    </xdr:from>
    <xdr:ext cx="736600" cy="259045"/>
    <xdr:sp macro="" textlink="">
      <xdr:nvSpPr>
        <xdr:cNvPr id="151" name="テキスト ボックス 150"/>
        <xdr:cNvSpPr txBox="1"/>
      </xdr:nvSpPr>
      <xdr:spPr>
        <a:xfrm>
          <a:off x="3733800" y="1009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5842</xdr:rowOff>
    </xdr:from>
    <xdr:to>
      <xdr:col>4</xdr:col>
      <xdr:colOff>533400</xdr:colOff>
      <xdr:row>61</xdr:row>
      <xdr:rowOff>107442</xdr:rowOff>
    </xdr:to>
    <xdr:sp macro="" textlink="">
      <xdr:nvSpPr>
        <xdr:cNvPr id="152" name="円/楕円 151"/>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117619</xdr:rowOff>
    </xdr:from>
    <xdr:ext cx="762000" cy="259045"/>
    <xdr:sp macro="" textlink="">
      <xdr:nvSpPr>
        <xdr:cNvPr id="153" name="テキスト ボックス 152"/>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34798</xdr:rowOff>
    </xdr:from>
    <xdr:to>
      <xdr:col>3</xdr:col>
      <xdr:colOff>330200</xdr:colOff>
      <xdr:row>61</xdr:row>
      <xdr:rowOff>136398</xdr:rowOff>
    </xdr:to>
    <xdr:sp macro="" textlink="">
      <xdr:nvSpPr>
        <xdr:cNvPr id="154" name="円/楕円 153"/>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146575</xdr:rowOff>
    </xdr:from>
    <xdr:ext cx="762000" cy="259045"/>
    <xdr:sp macro="" textlink="">
      <xdr:nvSpPr>
        <xdr:cNvPr id="155" name="テキスト ボックス 154"/>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6" name="円/楕円 155"/>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144035</xdr:rowOff>
    </xdr:from>
    <xdr:ext cx="762000" cy="259045"/>
    <xdr:sp macro="" textlink="">
      <xdr:nvSpPr>
        <xdr:cNvPr id="157" name="テキスト ボックス 156"/>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[156,321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　町域が東西方向に長く伸びているなどの地理的要因などから、支所、保育園、幼稚園、小中学校などの</a:t>
          </a:r>
          <a:r>
            <a:rPr lang="ja-JP" altLang="en-US" sz="1400" b="0" i="0" baseline="0">
              <a:solidFill>
                <a:schemeClr val="dk1"/>
              </a:solidFill>
              <a:effectLst/>
              <a:latin typeface="+mn-lt"/>
              <a:ea typeface="+mn-ea"/>
              <a:cs typeface="+mn-cs"/>
            </a:rPr>
            <a:t>公共</a:t>
          </a:r>
          <a:r>
            <a:rPr lang="ja-JP" altLang="ja-JP" sz="1400" b="0" i="0" baseline="0">
              <a:solidFill>
                <a:schemeClr val="dk1"/>
              </a:solidFill>
              <a:effectLst/>
              <a:latin typeface="+mn-lt"/>
              <a:ea typeface="+mn-ea"/>
              <a:cs typeface="+mn-cs"/>
            </a:rPr>
            <a:t>施設</a:t>
          </a:r>
          <a:r>
            <a:rPr lang="ja-JP" altLang="en-US" sz="1400" b="0" i="0" baseline="0">
              <a:solidFill>
                <a:schemeClr val="dk1"/>
              </a:solidFill>
              <a:effectLst/>
              <a:latin typeface="+mn-lt"/>
              <a:ea typeface="+mn-ea"/>
              <a:cs typeface="+mn-cs"/>
            </a:rPr>
            <a:t>数が類似団体に比べ</a:t>
          </a:r>
          <a:r>
            <a:rPr lang="ja-JP" altLang="ja-JP" sz="1400" b="0" i="0" baseline="0">
              <a:solidFill>
                <a:schemeClr val="dk1"/>
              </a:solidFill>
              <a:effectLst/>
              <a:latin typeface="+mn-lt"/>
              <a:ea typeface="+mn-ea"/>
              <a:cs typeface="+mn-cs"/>
            </a:rPr>
            <a:t>多</a:t>
          </a:r>
          <a:r>
            <a:rPr lang="ja-JP" altLang="en-US" sz="1400" b="0" i="0" baseline="0">
              <a:solidFill>
                <a:schemeClr val="dk1"/>
              </a:solidFill>
              <a:effectLst/>
              <a:latin typeface="+mn-lt"/>
              <a:ea typeface="+mn-ea"/>
              <a:cs typeface="+mn-cs"/>
            </a:rPr>
            <a:t>い。また恒常的な人口減少に伴い、１人当たりの決算額は</a:t>
          </a:r>
          <a:r>
            <a:rPr lang="ja-JP" altLang="ja-JP" sz="1400" b="0" i="0" baseline="0">
              <a:solidFill>
                <a:schemeClr val="dk1"/>
              </a:solidFill>
              <a:effectLst/>
              <a:latin typeface="+mn-lt"/>
              <a:ea typeface="+mn-ea"/>
              <a:cs typeface="+mn-cs"/>
            </a:rPr>
            <a:t>高くなっている。</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今後</a:t>
          </a:r>
          <a:r>
            <a:rPr lang="ja-JP" altLang="en-US" sz="1400" b="0" i="0" baseline="0">
              <a:solidFill>
                <a:schemeClr val="dk1"/>
              </a:solidFill>
              <a:effectLst/>
              <a:latin typeface="+mn-lt"/>
              <a:ea typeface="+mn-ea"/>
              <a:cs typeface="+mn-cs"/>
            </a:rPr>
            <a:t>は</a:t>
          </a:r>
          <a:r>
            <a:rPr lang="ja-JP" altLang="ja-JP" sz="1400" b="0" i="0" baseline="0">
              <a:solidFill>
                <a:schemeClr val="dk1"/>
              </a:solidFill>
              <a:effectLst/>
              <a:latin typeface="+mn-lt"/>
              <a:ea typeface="+mn-ea"/>
              <a:cs typeface="+mn-cs"/>
            </a:rPr>
            <a:t>定員管理計画に基づく</a:t>
          </a:r>
          <a:r>
            <a:rPr lang="ja-JP" altLang="en-US" sz="1400" b="0" i="0" baseline="0">
              <a:solidFill>
                <a:schemeClr val="dk1"/>
              </a:solidFill>
              <a:effectLst/>
              <a:latin typeface="+mn-lt"/>
              <a:ea typeface="+mn-ea"/>
              <a:cs typeface="+mn-cs"/>
            </a:rPr>
            <a:t>職員数の適正化</a:t>
          </a:r>
          <a:r>
            <a:rPr lang="ja-JP" altLang="ja-JP" sz="1400" b="0" i="0" baseline="0">
              <a:solidFill>
                <a:schemeClr val="dk1"/>
              </a:solidFill>
              <a:effectLst/>
              <a:latin typeface="+mn-lt"/>
              <a:ea typeface="+mn-ea"/>
              <a:cs typeface="+mn-cs"/>
            </a:rPr>
            <a:t>や行政改革の推進などにより、人件費・物件費の削減に努めていく。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117176</xdr:rowOff>
    </xdr:from>
    <xdr:to>
      <xdr:col>7</xdr:col>
      <xdr:colOff>152400</xdr:colOff>
      <xdr:row>81</xdr:row>
      <xdr:rowOff>139722</xdr:rowOff>
    </xdr:to>
    <xdr:cxnSp macro="">
      <xdr:nvCxnSpPr>
        <xdr:cNvPr id="192" name="直線コネクタ 191"/>
        <xdr:cNvCxnSpPr/>
      </xdr:nvCxnSpPr>
      <xdr:spPr>
        <a:xfrm>
          <a:off x="4114800" y="14004626"/>
          <a:ext cx="838200" cy="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117176</xdr:rowOff>
    </xdr:from>
    <xdr:to>
      <xdr:col>6</xdr:col>
      <xdr:colOff>0</xdr:colOff>
      <xdr:row>81</xdr:row>
      <xdr:rowOff>124411</xdr:rowOff>
    </xdr:to>
    <xdr:cxnSp macro="">
      <xdr:nvCxnSpPr>
        <xdr:cNvPr id="195" name="直線コネクタ 194"/>
        <xdr:cNvCxnSpPr/>
      </xdr:nvCxnSpPr>
      <xdr:spPr>
        <a:xfrm flipV="1">
          <a:off x="3225800" y="14004626"/>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105404</xdr:rowOff>
    </xdr:from>
    <xdr:to>
      <xdr:col>4</xdr:col>
      <xdr:colOff>482600</xdr:colOff>
      <xdr:row>81</xdr:row>
      <xdr:rowOff>124411</xdr:rowOff>
    </xdr:to>
    <xdr:cxnSp macro="">
      <xdr:nvCxnSpPr>
        <xdr:cNvPr id="198" name="直線コネクタ 197"/>
        <xdr:cNvCxnSpPr/>
      </xdr:nvCxnSpPr>
      <xdr:spPr>
        <a:xfrm>
          <a:off x="2336800" y="13992854"/>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100482</xdr:rowOff>
    </xdr:from>
    <xdr:to>
      <xdr:col>3</xdr:col>
      <xdr:colOff>279400</xdr:colOff>
      <xdr:row>81</xdr:row>
      <xdr:rowOff>105404</xdr:rowOff>
    </xdr:to>
    <xdr:cxnSp macro="">
      <xdr:nvCxnSpPr>
        <xdr:cNvPr id="201" name="直線コネクタ 200"/>
        <xdr:cNvCxnSpPr/>
      </xdr:nvCxnSpPr>
      <xdr:spPr>
        <a:xfrm>
          <a:off x="1447800" y="13987932"/>
          <a:ext cx="8890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88922</xdr:rowOff>
    </xdr:from>
    <xdr:to>
      <xdr:col>7</xdr:col>
      <xdr:colOff>203200</xdr:colOff>
      <xdr:row>82</xdr:row>
      <xdr:rowOff>19072</xdr:rowOff>
    </xdr:to>
    <xdr:sp macro="" textlink="">
      <xdr:nvSpPr>
        <xdr:cNvPr id="211" name="円/楕円 210"/>
        <xdr:cNvSpPr/>
      </xdr:nvSpPr>
      <xdr:spPr>
        <a:xfrm>
          <a:off x="4902200" y="139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60999</xdr:rowOff>
    </xdr:from>
    <xdr:ext cx="762000" cy="259045"/>
    <xdr:sp macro="" textlink="">
      <xdr:nvSpPr>
        <xdr:cNvPr id="212" name="人件費・物件費等の状況該当値テキスト"/>
        <xdr:cNvSpPr txBox="1"/>
      </xdr:nvSpPr>
      <xdr:spPr>
        <a:xfrm>
          <a:off x="5041900" y="1394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156,321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66376</xdr:rowOff>
    </xdr:from>
    <xdr:to>
      <xdr:col>6</xdr:col>
      <xdr:colOff>50800</xdr:colOff>
      <xdr:row>81</xdr:row>
      <xdr:rowOff>167976</xdr:rowOff>
    </xdr:to>
    <xdr:sp macro="" textlink="">
      <xdr:nvSpPr>
        <xdr:cNvPr id="213" name="円/楕円 212"/>
        <xdr:cNvSpPr/>
      </xdr:nvSpPr>
      <xdr:spPr>
        <a:xfrm>
          <a:off x="4064000" y="139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152753</xdr:rowOff>
    </xdr:from>
    <xdr:ext cx="736600" cy="259045"/>
    <xdr:sp macro="" textlink="">
      <xdr:nvSpPr>
        <xdr:cNvPr id="214" name="テキスト ボックス 213"/>
        <xdr:cNvSpPr txBox="1"/>
      </xdr:nvSpPr>
      <xdr:spPr>
        <a:xfrm>
          <a:off x="3733800" y="1404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73611</xdr:rowOff>
    </xdr:from>
    <xdr:to>
      <xdr:col>4</xdr:col>
      <xdr:colOff>533400</xdr:colOff>
      <xdr:row>82</xdr:row>
      <xdr:rowOff>3761</xdr:rowOff>
    </xdr:to>
    <xdr:sp macro="" textlink="">
      <xdr:nvSpPr>
        <xdr:cNvPr id="215" name="円/楕円 214"/>
        <xdr:cNvSpPr/>
      </xdr:nvSpPr>
      <xdr:spPr>
        <a:xfrm>
          <a:off x="3175000" y="139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159988</xdr:rowOff>
    </xdr:from>
    <xdr:ext cx="762000" cy="259045"/>
    <xdr:sp macro="" textlink="">
      <xdr:nvSpPr>
        <xdr:cNvPr id="216" name="テキスト ボックス 215"/>
        <xdr:cNvSpPr txBox="1"/>
      </xdr:nvSpPr>
      <xdr:spPr>
        <a:xfrm>
          <a:off x="2844800" y="140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152,514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54604</xdr:rowOff>
    </xdr:from>
    <xdr:to>
      <xdr:col>3</xdr:col>
      <xdr:colOff>330200</xdr:colOff>
      <xdr:row>81</xdr:row>
      <xdr:rowOff>156204</xdr:rowOff>
    </xdr:to>
    <xdr:sp macro="" textlink="">
      <xdr:nvSpPr>
        <xdr:cNvPr id="217" name="円/楕円 216"/>
        <xdr:cNvSpPr/>
      </xdr:nvSpPr>
      <xdr:spPr>
        <a:xfrm>
          <a:off x="2286000" y="139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140981</xdr:rowOff>
    </xdr:from>
    <xdr:ext cx="762000" cy="259045"/>
    <xdr:sp macro="" textlink="">
      <xdr:nvSpPr>
        <xdr:cNvPr id="218" name="テキスト ボックス 217"/>
        <xdr:cNvSpPr txBox="1"/>
      </xdr:nvSpPr>
      <xdr:spPr>
        <a:xfrm>
          <a:off x="1955800" y="1402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49682</xdr:rowOff>
    </xdr:from>
    <xdr:to>
      <xdr:col>2</xdr:col>
      <xdr:colOff>127000</xdr:colOff>
      <xdr:row>81</xdr:row>
      <xdr:rowOff>151282</xdr:rowOff>
    </xdr:to>
    <xdr:sp macro="" textlink="">
      <xdr:nvSpPr>
        <xdr:cNvPr id="219" name="円/楕円 218"/>
        <xdr:cNvSpPr/>
      </xdr:nvSpPr>
      <xdr:spPr>
        <a:xfrm>
          <a:off x="1397000" y="139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136059</xdr:rowOff>
    </xdr:from>
    <xdr:ext cx="762000" cy="259045"/>
    <xdr:sp macro="" textlink="">
      <xdr:nvSpPr>
        <xdr:cNvPr id="220" name="テキスト ボックス 219"/>
        <xdr:cNvSpPr txBox="1"/>
      </xdr:nvSpPr>
      <xdr:spPr>
        <a:xfrm>
          <a:off x="1066800" y="1402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　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年度は１０</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０</a:t>
          </a:r>
          <a:r>
            <a:rPr lang="ja-JP" altLang="ja-JP" sz="1400" b="0" i="0" baseline="0">
              <a:solidFill>
                <a:schemeClr val="dk1"/>
              </a:solidFill>
              <a:effectLst/>
              <a:latin typeface="+mn-lt"/>
              <a:ea typeface="+mn-ea"/>
              <a:cs typeface="+mn-cs"/>
            </a:rPr>
            <a:t>ポイントと１００ポイントを上回っている。平成２</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年度に比べ</a:t>
          </a:r>
          <a:r>
            <a:rPr lang="ja-JP" altLang="en-US" sz="1400" b="0" i="0" baseline="0">
              <a:solidFill>
                <a:schemeClr val="dk1"/>
              </a:solidFill>
              <a:effectLst/>
              <a:latin typeface="+mn-lt"/>
              <a:ea typeface="+mn-ea"/>
              <a:cs typeface="+mn-cs"/>
            </a:rPr>
            <a:t>大幅に</a:t>
          </a:r>
          <a:r>
            <a:rPr lang="ja-JP" altLang="ja-JP" sz="1400" b="0" i="0" baseline="0">
              <a:solidFill>
                <a:schemeClr val="dk1"/>
              </a:solidFill>
              <a:effectLst/>
              <a:latin typeface="+mn-lt"/>
              <a:ea typeface="+mn-ea"/>
              <a:cs typeface="+mn-cs"/>
            </a:rPr>
            <a:t>減少しているが、今後も、国家公務員の給与制度に準ずることを基本に、引き続き給与の適正化に努める。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78105</xdr:rowOff>
    </xdr:from>
    <xdr:to>
      <xdr:col>24</xdr:col>
      <xdr:colOff>558800</xdr:colOff>
      <xdr:row>86</xdr:row>
      <xdr:rowOff>5080</xdr:rowOff>
    </xdr:to>
    <xdr:cxnSp macro="">
      <xdr:nvCxnSpPr>
        <xdr:cNvPr id="245" name="直線コネクタ 244"/>
        <xdr:cNvCxnSpPr/>
      </xdr:nvCxnSpPr>
      <xdr:spPr>
        <a:xfrm flipV="1">
          <a:off x="17018000" y="13965555"/>
          <a:ext cx="0" cy="784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46"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47" name="直線コネクタ 246"/>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164482</xdr:rowOff>
    </xdr:from>
    <xdr:ext cx="762000" cy="259045"/>
    <xdr:sp macro="" textlink="">
      <xdr:nvSpPr>
        <xdr:cNvPr id="248" name="給与水準   （国との比較）最大値テキスト"/>
        <xdr:cNvSpPr txBox="1"/>
      </xdr:nvSpPr>
      <xdr:spPr>
        <a:xfrm>
          <a:off x="17106900" y="1370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81</xdr:row>
      <xdr:rowOff>78105</xdr:rowOff>
    </xdr:from>
    <xdr:to>
      <xdr:col>24</xdr:col>
      <xdr:colOff>647700</xdr:colOff>
      <xdr:row>81</xdr:row>
      <xdr:rowOff>78105</xdr:rowOff>
    </xdr:to>
    <xdr:cxnSp macro="">
      <xdr:nvCxnSpPr>
        <xdr:cNvPr id="249" name="直線コネクタ 248"/>
        <xdr:cNvCxnSpPr/>
      </xdr:nvCxnSpPr>
      <xdr:spPr>
        <a:xfrm>
          <a:off x="16929100" y="1396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92075</xdr:rowOff>
    </xdr:from>
    <xdr:to>
      <xdr:col>24</xdr:col>
      <xdr:colOff>558800</xdr:colOff>
      <xdr:row>88</xdr:row>
      <xdr:rowOff>36195</xdr:rowOff>
    </xdr:to>
    <xdr:cxnSp macro="">
      <xdr:nvCxnSpPr>
        <xdr:cNvPr id="250" name="直線コネクタ 249"/>
        <xdr:cNvCxnSpPr/>
      </xdr:nvCxnSpPr>
      <xdr:spPr>
        <a:xfrm flipV="1">
          <a:off x="16179800" y="14665325"/>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51"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2" name="フローチャート : 判断 251"/>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36195</xdr:rowOff>
    </xdr:from>
    <xdr:to>
      <xdr:col>23</xdr:col>
      <xdr:colOff>406400</xdr:colOff>
      <xdr:row>88</xdr:row>
      <xdr:rowOff>120650</xdr:rowOff>
    </xdr:to>
    <xdr:cxnSp macro="">
      <xdr:nvCxnSpPr>
        <xdr:cNvPr id="253" name="直線コネクタ 252"/>
        <xdr:cNvCxnSpPr/>
      </xdr:nvCxnSpPr>
      <xdr:spPr>
        <a:xfrm flipV="1">
          <a:off x="15290800" y="1512379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4" name="フローチャート : 判断 253"/>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5" name="テキスト ボックス 254"/>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61913</xdr:rowOff>
    </xdr:from>
    <xdr:to>
      <xdr:col>22</xdr:col>
      <xdr:colOff>203200</xdr:colOff>
      <xdr:row>88</xdr:row>
      <xdr:rowOff>120650</xdr:rowOff>
    </xdr:to>
    <xdr:cxnSp macro="">
      <xdr:nvCxnSpPr>
        <xdr:cNvPr id="256" name="直線コネクタ 255"/>
        <xdr:cNvCxnSpPr/>
      </xdr:nvCxnSpPr>
      <xdr:spPr>
        <a:xfrm>
          <a:off x="14401800" y="14635163"/>
          <a:ext cx="889000" cy="5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86995</xdr:rowOff>
    </xdr:from>
    <xdr:to>
      <xdr:col>22</xdr:col>
      <xdr:colOff>254000</xdr:colOff>
      <xdr:row>87</xdr:row>
      <xdr:rowOff>17145</xdr:rowOff>
    </xdr:to>
    <xdr:sp macro="" textlink="">
      <xdr:nvSpPr>
        <xdr:cNvPr id="257" name="フローチャート : 判断 256"/>
        <xdr:cNvSpPr/>
      </xdr:nvSpPr>
      <xdr:spPr>
        <a:xfrm>
          <a:off x="15240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27322</xdr:rowOff>
    </xdr:from>
    <xdr:ext cx="762000" cy="259045"/>
    <xdr:sp macro="" textlink="">
      <xdr:nvSpPr>
        <xdr:cNvPr id="258" name="テキスト ボックス 257"/>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25718</xdr:rowOff>
    </xdr:from>
    <xdr:to>
      <xdr:col>21</xdr:col>
      <xdr:colOff>0</xdr:colOff>
      <xdr:row>85</xdr:row>
      <xdr:rowOff>61913</xdr:rowOff>
    </xdr:to>
    <xdr:cxnSp macro="">
      <xdr:nvCxnSpPr>
        <xdr:cNvPr id="259" name="直線コネクタ 258"/>
        <xdr:cNvCxnSpPr/>
      </xdr:nvCxnSpPr>
      <xdr:spPr>
        <a:xfrm>
          <a:off x="13512800" y="145989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118745</xdr:rowOff>
    </xdr:from>
    <xdr:to>
      <xdr:col>21</xdr:col>
      <xdr:colOff>50800</xdr:colOff>
      <xdr:row>84</xdr:row>
      <xdr:rowOff>48895</xdr:rowOff>
    </xdr:to>
    <xdr:sp macro="" textlink="">
      <xdr:nvSpPr>
        <xdr:cNvPr id="260" name="フローチャート : 判断 259"/>
        <xdr:cNvSpPr/>
      </xdr:nvSpPr>
      <xdr:spPr>
        <a:xfrm>
          <a:off x="14351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59072</xdr:rowOff>
    </xdr:from>
    <xdr:ext cx="762000" cy="259045"/>
    <xdr:sp macro="" textlink="">
      <xdr:nvSpPr>
        <xdr:cNvPr id="261" name="テキスト ボックス 260"/>
        <xdr:cNvSpPr txBox="1"/>
      </xdr:nvSpPr>
      <xdr:spPr>
        <a:xfrm>
          <a:off x="14020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112713</xdr:rowOff>
    </xdr:from>
    <xdr:to>
      <xdr:col>19</xdr:col>
      <xdr:colOff>533400</xdr:colOff>
      <xdr:row>84</xdr:row>
      <xdr:rowOff>42863</xdr:rowOff>
    </xdr:to>
    <xdr:sp macro="" textlink="">
      <xdr:nvSpPr>
        <xdr:cNvPr id="262" name="フローチャート : 判断 261"/>
        <xdr:cNvSpPr/>
      </xdr:nvSpPr>
      <xdr:spPr>
        <a:xfrm>
          <a:off x="13462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53040</xdr:rowOff>
    </xdr:from>
    <xdr:ext cx="762000" cy="259045"/>
    <xdr:sp macro="" textlink="">
      <xdr:nvSpPr>
        <xdr:cNvPr id="263" name="テキスト ボックス 262"/>
        <xdr:cNvSpPr txBox="1"/>
      </xdr:nvSpPr>
      <xdr:spPr>
        <a:xfrm>
          <a:off x="13131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41275</xdr:rowOff>
    </xdr:from>
    <xdr:to>
      <xdr:col>24</xdr:col>
      <xdr:colOff>609600</xdr:colOff>
      <xdr:row>85</xdr:row>
      <xdr:rowOff>142875</xdr:rowOff>
    </xdr:to>
    <xdr:sp macro="" textlink="">
      <xdr:nvSpPr>
        <xdr:cNvPr id="269" name="円/楕円 268"/>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108602</xdr:rowOff>
    </xdr:from>
    <xdr:ext cx="762000" cy="259045"/>
    <xdr:sp macro="" textlink="">
      <xdr:nvSpPr>
        <xdr:cNvPr id="270" name="給与水準   （国との比較）該当値テキスト"/>
        <xdr:cNvSpPr txBox="1"/>
      </xdr:nvSpPr>
      <xdr:spPr>
        <a:xfrm>
          <a:off x="17106900" y="145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156845</xdr:rowOff>
    </xdr:from>
    <xdr:to>
      <xdr:col>23</xdr:col>
      <xdr:colOff>457200</xdr:colOff>
      <xdr:row>88</xdr:row>
      <xdr:rowOff>86995</xdr:rowOff>
    </xdr:to>
    <xdr:sp macro="" textlink="">
      <xdr:nvSpPr>
        <xdr:cNvPr id="271" name="円/楕円 270"/>
        <xdr:cNvSpPr/>
      </xdr:nvSpPr>
      <xdr:spPr>
        <a:xfrm>
          <a:off x="16129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71772</xdr:rowOff>
    </xdr:from>
    <xdr:ext cx="736600" cy="259045"/>
    <xdr:sp macro="" textlink="">
      <xdr:nvSpPr>
        <xdr:cNvPr id="272" name="テキスト ボックス 271"/>
        <xdr:cNvSpPr txBox="1"/>
      </xdr:nvSpPr>
      <xdr:spPr>
        <a:xfrm>
          <a:off x="15798800" y="151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3" name="円/楕円 272"/>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156227</xdr:rowOff>
    </xdr:from>
    <xdr:ext cx="762000" cy="259045"/>
    <xdr:sp macro="" textlink="">
      <xdr:nvSpPr>
        <xdr:cNvPr id="274" name="テキスト ボックス 273"/>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11113</xdr:rowOff>
    </xdr:from>
    <xdr:to>
      <xdr:col>21</xdr:col>
      <xdr:colOff>50800</xdr:colOff>
      <xdr:row>85</xdr:row>
      <xdr:rowOff>112713</xdr:rowOff>
    </xdr:to>
    <xdr:sp macro="" textlink="">
      <xdr:nvSpPr>
        <xdr:cNvPr id="275" name="円/楕円 274"/>
        <xdr:cNvSpPr/>
      </xdr:nvSpPr>
      <xdr:spPr>
        <a:xfrm>
          <a:off x="14351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97490</xdr:rowOff>
    </xdr:from>
    <xdr:ext cx="762000" cy="259045"/>
    <xdr:sp macro="" textlink="">
      <xdr:nvSpPr>
        <xdr:cNvPr id="276" name="テキスト ボックス 275"/>
        <xdr:cNvSpPr txBox="1"/>
      </xdr:nvSpPr>
      <xdr:spPr>
        <a:xfrm>
          <a:off x="14020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146368</xdr:rowOff>
    </xdr:from>
    <xdr:to>
      <xdr:col>19</xdr:col>
      <xdr:colOff>533400</xdr:colOff>
      <xdr:row>85</xdr:row>
      <xdr:rowOff>76518</xdr:rowOff>
    </xdr:to>
    <xdr:sp macro="" textlink="">
      <xdr:nvSpPr>
        <xdr:cNvPr id="277" name="円/楕円 276"/>
        <xdr:cNvSpPr/>
      </xdr:nvSpPr>
      <xdr:spPr>
        <a:xfrm>
          <a:off x="13462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61295</xdr:rowOff>
    </xdr:from>
    <xdr:ext cx="762000" cy="259045"/>
    <xdr:sp macro="" textlink="">
      <xdr:nvSpPr>
        <xdr:cNvPr id="278" name="テキスト ボックス 277"/>
        <xdr:cNvSpPr txBox="1"/>
      </xdr:nvSpPr>
      <xdr:spPr>
        <a:xfrm>
          <a:off x="131318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t>　町内の保育所、幼稚園をすべて町立として運営しているため、民生及び教育部門で多くなっている。また町域が広く管理町道等が多いため、土木部門で多くなっている。</a:t>
          </a:r>
          <a:br>
            <a:rPr lang="ja-JP" altLang="en-US" sz="1400"/>
          </a:br>
          <a:r>
            <a:rPr lang="ja-JP" altLang="en-US" sz="1400"/>
            <a:t>　人口減少の局面にあるが、業務量は増加している。今後さらに民間活力の活用を推進し、将来的に持続可能な行政運営となるよう定員管理計画の改定を進めている。 </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0" name="直線コネクタ 309"/>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1"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2" name="直線コネクタ 311"/>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3"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4" name="直線コネクタ 313"/>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120287</xdr:rowOff>
    </xdr:from>
    <xdr:to>
      <xdr:col>24</xdr:col>
      <xdr:colOff>558800</xdr:colOff>
      <xdr:row>62</xdr:row>
      <xdr:rowOff>121436</xdr:rowOff>
    </xdr:to>
    <xdr:cxnSp macro="">
      <xdr:nvCxnSpPr>
        <xdr:cNvPr id="315" name="直線コネクタ 314"/>
        <xdr:cNvCxnSpPr/>
      </xdr:nvCxnSpPr>
      <xdr:spPr>
        <a:xfrm flipV="1">
          <a:off x="16179800" y="1075018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6"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7" name="フローチャート : 判断 316"/>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96157</xdr:rowOff>
    </xdr:from>
    <xdr:to>
      <xdr:col>23</xdr:col>
      <xdr:colOff>406400</xdr:colOff>
      <xdr:row>62</xdr:row>
      <xdr:rowOff>121436</xdr:rowOff>
    </xdr:to>
    <xdr:cxnSp macro="">
      <xdr:nvCxnSpPr>
        <xdr:cNvPr id="318" name="直線コネクタ 317"/>
        <xdr:cNvCxnSpPr/>
      </xdr:nvCxnSpPr>
      <xdr:spPr>
        <a:xfrm>
          <a:off x="15290800" y="1072605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9" name="フローチャート : 判断 318"/>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0" name="テキスト ボックス 319"/>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90412</xdr:rowOff>
    </xdr:from>
    <xdr:to>
      <xdr:col>22</xdr:col>
      <xdr:colOff>203200</xdr:colOff>
      <xdr:row>62</xdr:row>
      <xdr:rowOff>96157</xdr:rowOff>
    </xdr:to>
    <xdr:cxnSp macro="">
      <xdr:nvCxnSpPr>
        <xdr:cNvPr id="321" name="直線コネクタ 320"/>
        <xdr:cNvCxnSpPr/>
      </xdr:nvCxnSpPr>
      <xdr:spPr>
        <a:xfrm>
          <a:off x="14401800" y="1072031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2" name="フローチャート : 判断 321"/>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3" name="テキスト ボックス 322"/>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90412</xdr:rowOff>
    </xdr:from>
    <xdr:to>
      <xdr:col>21</xdr:col>
      <xdr:colOff>0</xdr:colOff>
      <xdr:row>62</xdr:row>
      <xdr:rowOff>95008</xdr:rowOff>
    </xdr:to>
    <xdr:cxnSp macro="">
      <xdr:nvCxnSpPr>
        <xdr:cNvPr id="324" name="直線コネクタ 323"/>
        <xdr:cNvCxnSpPr/>
      </xdr:nvCxnSpPr>
      <xdr:spPr>
        <a:xfrm flipV="1">
          <a:off x="13512800" y="1072031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5" name="フローチャート : 判断 324"/>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6" name="テキスト ボックス 325"/>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7" name="フローチャート : 判断 326"/>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28" name="テキスト ボックス 327"/>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69487</xdr:rowOff>
    </xdr:from>
    <xdr:to>
      <xdr:col>24</xdr:col>
      <xdr:colOff>609600</xdr:colOff>
      <xdr:row>62</xdr:row>
      <xdr:rowOff>171087</xdr:rowOff>
    </xdr:to>
    <xdr:sp macro="" textlink="">
      <xdr:nvSpPr>
        <xdr:cNvPr id="334" name="円/楕円 333"/>
        <xdr:cNvSpPr/>
      </xdr:nvSpPr>
      <xdr:spPr>
        <a:xfrm>
          <a:off x="169672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41564</xdr:rowOff>
    </xdr:from>
    <xdr:ext cx="762000" cy="259045"/>
    <xdr:sp macro="" textlink="">
      <xdr:nvSpPr>
        <xdr:cNvPr id="335" name="定員管理の状況該当値テキスト"/>
        <xdr:cNvSpPr txBox="1"/>
      </xdr:nvSpPr>
      <xdr:spPr>
        <a:xfrm>
          <a:off x="17106900" y="106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70636</xdr:rowOff>
    </xdr:from>
    <xdr:to>
      <xdr:col>23</xdr:col>
      <xdr:colOff>457200</xdr:colOff>
      <xdr:row>63</xdr:row>
      <xdr:rowOff>786</xdr:rowOff>
    </xdr:to>
    <xdr:sp macro="" textlink="">
      <xdr:nvSpPr>
        <xdr:cNvPr id="336" name="円/楕円 335"/>
        <xdr:cNvSpPr/>
      </xdr:nvSpPr>
      <xdr:spPr>
        <a:xfrm>
          <a:off x="161290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157013</xdr:rowOff>
    </xdr:from>
    <xdr:ext cx="736600" cy="259045"/>
    <xdr:sp macro="" textlink="">
      <xdr:nvSpPr>
        <xdr:cNvPr id="337" name="テキスト ボックス 336"/>
        <xdr:cNvSpPr txBox="1"/>
      </xdr:nvSpPr>
      <xdr:spPr>
        <a:xfrm>
          <a:off x="15798800" y="107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45357</xdr:rowOff>
    </xdr:from>
    <xdr:to>
      <xdr:col>22</xdr:col>
      <xdr:colOff>254000</xdr:colOff>
      <xdr:row>62</xdr:row>
      <xdr:rowOff>146957</xdr:rowOff>
    </xdr:to>
    <xdr:sp macro="" textlink="">
      <xdr:nvSpPr>
        <xdr:cNvPr id="338" name="円/楕円 337"/>
        <xdr:cNvSpPr/>
      </xdr:nvSpPr>
      <xdr:spPr>
        <a:xfrm>
          <a:off x="15240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131734</xdr:rowOff>
    </xdr:from>
    <xdr:ext cx="762000" cy="259045"/>
    <xdr:sp macro="" textlink="">
      <xdr:nvSpPr>
        <xdr:cNvPr id="339" name="テキスト ボックス 338"/>
        <xdr:cNvSpPr txBox="1"/>
      </xdr:nvSpPr>
      <xdr:spPr>
        <a:xfrm>
          <a:off x="14909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39612</xdr:rowOff>
    </xdr:from>
    <xdr:to>
      <xdr:col>21</xdr:col>
      <xdr:colOff>50800</xdr:colOff>
      <xdr:row>62</xdr:row>
      <xdr:rowOff>141212</xdr:rowOff>
    </xdr:to>
    <xdr:sp macro="" textlink="">
      <xdr:nvSpPr>
        <xdr:cNvPr id="340" name="円/楕円 339"/>
        <xdr:cNvSpPr/>
      </xdr:nvSpPr>
      <xdr:spPr>
        <a:xfrm>
          <a:off x="14351000" y="106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125989</xdr:rowOff>
    </xdr:from>
    <xdr:ext cx="762000" cy="259045"/>
    <xdr:sp macro="" textlink="">
      <xdr:nvSpPr>
        <xdr:cNvPr id="341" name="テキスト ボックス 340"/>
        <xdr:cNvSpPr txBox="1"/>
      </xdr:nvSpPr>
      <xdr:spPr>
        <a:xfrm>
          <a:off x="14020800" y="1075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44208</xdr:rowOff>
    </xdr:from>
    <xdr:to>
      <xdr:col>19</xdr:col>
      <xdr:colOff>533400</xdr:colOff>
      <xdr:row>62</xdr:row>
      <xdr:rowOff>145808</xdr:rowOff>
    </xdr:to>
    <xdr:sp macro="" textlink="">
      <xdr:nvSpPr>
        <xdr:cNvPr id="342" name="円/楕円 341"/>
        <xdr:cNvSpPr/>
      </xdr:nvSpPr>
      <xdr:spPr>
        <a:xfrm>
          <a:off x="13462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130585</xdr:rowOff>
    </xdr:from>
    <xdr:ext cx="762000" cy="259045"/>
    <xdr:sp macro="" textlink="">
      <xdr:nvSpPr>
        <xdr:cNvPr id="343" name="テキスト ボックス 342"/>
        <xdr:cNvSpPr txBox="1"/>
      </xdr:nvSpPr>
      <xdr:spPr>
        <a:xfrm>
          <a:off x="13131800" y="1076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　公債費の基準財政需要額算入見込額の</a:t>
          </a:r>
          <a:r>
            <a:rPr lang="ja-JP" altLang="en-US" sz="1400" b="0" i="0" baseline="0">
              <a:solidFill>
                <a:schemeClr val="dk1"/>
              </a:solidFill>
              <a:effectLst/>
              <a:latin typeface="+mn-lt"/>
              <a:ea typeface="+mn-ea"/>
              <a:cs typeface="+mn-cs"/>
            </a:rPr>
            <a:t>増加等により、単年度実質公債費比率は減少傾向にある。（平成２５年度は１０．７％）</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３カ年の平均でも</a:t>
          </a:r>
          <a:r>
            <a:rPr lang="ja-JP" altLang="ja-JP" sz="1400" b="0" i="0" baseline="0">
              <a:solidFill>
                <a:schemeClr val="dk1"/>
              </a:solidFill>
              <a:effectLst/>
              <a:latin typeface="+mn-lt"/>
              <a:ea typeface="+mn-ea"/>
              <a:cs typeface="+mn-cs"/>
            </a:rPr>
            <a:t>１．</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ポイント向上し</a:t>
          </a:r>
          <a:r>
            <a:rPr lang="ja-JP" altLang="en-US" sz="1400" b="0" i="0" baseline="0">
              <a:solidFill>
                <a:schemeClr val="dk1"/>
              </a:solidFill>
              <a:effectLst/>
              <a:latin typeface="+mn-lt"/>
              <a:ea typeface="+mn-ea"/>
              <a:cs typeface="+mn-cs"/>
            </a:rPr>
            <a:t>１１．５％になった。今後も</a:t>
          </a:r>
          <a:r>
            <a:rPr lang="ja-JP" altLang="ja-JP" sz="1400" b="0" i="0" baseline="0">
              <a:solidFill>
                <a:schemeClr val="dk1"/>
              </a:solidFill>
              <a:effectLst/>
              <a:latin typeface="+mn-lt"/>
              <a:ea typeface="+mn-ea"/>
              <a:cs typeface="+mn-cs"/>
            </a:rPr>
            <a:t>できる限り新規発行の抑制に努めて地方債残高の減少を図っていく。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68" name="直線コネクタ 367"/>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69"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0" name="直線コネクタ 369"/>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2" name="直線コネクタ 37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46038</xdr:rowOff>
    </xdr:from>
    <xdr:to>
      <xdr:col>24</xdr:col>
      <xdr:colOff>558800</xdr:colOff>
      <xdr:row>41</xdr:row>
      <xdr:rowOff>112395</xdr:rowOff>
    </xdr:to>
    <xdr:cxnSp macro="">
      <xdr:nvCxnSpPr>
        <xdr:cNvPr id="373" name="直線コネクタ 372"/>
        <xdr:cNvCxnSpPr/>
      </xdr:nvCxnSpPr>
      <xdr:spPr>
        <a:xfrm flipV="1">
          <a:off x="16179800" y="707548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4"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5" name="フローチャート : 判断 374"/>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112395</xdr:rowOff>
    </xdr:from>
    <xdr:to>
      <xdr:col>23</xdr:col>
      <xdr:colOff>406400</xdr:colOff>
      <xdr:row>42</xdr:row>
      <xdr:rowOff>19368</xdr:rowOff>
    </xdr:to>
    <xdr:cxnSp macro="">
      <xdr:nvCxnSpPr>
        <xdr:cNvPr id="376" name="直線コネクタ 375"/>
        <xdr:cNvCxnSpPr/>
      </xdr:nvCxnSpPr>
      <xdr:spPr>
        <a:xfrm flipV="1">
          <a:off x="15290800" y="714184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7" name="フローチャート : 判断 376"/>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78" name="テキスト ボックス 377"/>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19368</xdr:rowOff>
    </xdr:from>
    <xdr:to>
      <xdr:col>22</xdr:col>
      <xdr:colOff>203200</xdr:colOff>
      <xdr:row>42</xdr:row>
      <xdr:rowOff>55563</xdr:rowOff>
    </xdr:to>
    <xdr:cxnSp macro="">
      <xdr:nvCxnSpPr>
        <xdr:cNvPr id="379" name="直線コネクタ 378"/>
        <xdr:cNvCxnSpPr/>
      </xdr:nvCxnSpPr>
      <xdr:spPr>
        <a:xfrm flipV="1">
          <a:off x="14401800" y="722026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0" name="フローチャート : 判断 379"/>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1" name="テキスト ボックス 380"/>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55563</xdr:rowOff>
    </xdr:from>
    <xdr:to>
      <xdr:col>21</xdr:col>
      <xdr:colOff>0</xdr:colOff>
      <xdr:row>42</xdr:row>
      <xdr:rowOff>61595</xdr:rowOff>
    </xdr:to>
    <xdr:cxnSp macro="">
      <xdr:nvCxnSpPr>
        <xdr:cNvPr id="382" name="直線コネクタ 381"/>
        <xdr:cNvCxnSpPr/>
      </xdr:nvCxnSpPr>
      <xdr:spPr>
        <a:xfrm flipV="1">
          <a:off x="13512800" y="72564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3" name="フローチャート : 判断 382"/>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4" name="テキスト ボックス 383"/>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5" name="フローチャート : 判断 384"/>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6" name="テキスト ボックス 385"/>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166688</xdr:rowOff>
    </xdr:from>
    <xdr:to>
      <xdr:col>24</xdr:col>
      <xdr:colOff>609600</xdr:colOff>
      <xdr:row>41</xdr:row>
      <xdr:rowOff>96838</xdr:rowOff>
    </xdr:to>
    <xdr:sp macro="" textlink="">
      <xdr:nvSpPr>
        <xdr:cNvPr id="392" name="円/楕円 391"/>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138765</xdr:rowOff>
    </xdr:from>
    <xdr:ext cx="762000" cy="259045"/>
    <xdr:sp macro="" textlink="">
      <xdr:nvSpPr>
        <xdr:cNvPr id="393" name="公債費負担の状況該当値テキスト"/>
        <xdr:cNvSpPr txBox="1"/>
      </xdr:nvSpPr>
      <xdr:spPr>
        <a:xfrm>
          <a:off x="17106900" y="699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61595</xdr:rowOff>
    </xdr:from>
    <xdr:to>
      <xdr:col>23</xdr:col>
      <xdr:colOff>457200</xdr:colOff>
      <xdr:row>41</xdr:row>
      <xdr:rowOff>163195</xdr:rowOff>
    </xdr:to>
    <xdr:sp macro="" textlink="">
      <xdr:nvSpPr>
        <xdr:cNvPr id="394" name="円/楕円 393"/>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147972</xdr:rowOff>
    </xdr:from>
    <xdr:ext cx="736600" cy="259045"/>
    <xdr:sp macro="" textlink="">
      <xdr:nvSpPr>
        <xdr:cNvPr id="395" name="テキスト ボックス 394"/>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140018</xdr:rowOff>
    </xdr:from>
    <xdr:to>
      <xdr:col>22</xdr:col>
      <xdr:colOff>254000</xdr:colOff>
      <xdr:row>42</xdr:row>
      <xdr:rowOff>70168</xdr:rowOff>
    </xdr:to>
    <xdr:sp macro="" textlink="">
      <xdr:nvSpPr>
        <xdr:cNvPr id="396" name="円/楕円 395"/>
        <xdr:cNvSpPr/>
      </xdr:nvSpPr>
      <xdr:spPr>
        <a:xfrm>
          <a:off x="15240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54945</xdr:rowOff>
    </xdr:from>
    <xdr:ext cx="762000" cy="259045"/>
    <xdr:sp macro="" textlink="">
      <xdr:nvSpPr>
        <xdr:cNvPr id="397" name="テキスト ボックス 396"/>
        <xdr:cNvSpPr txBox="1"/>
      </xdr:nvSpPr>
      <xdr:spPr>
        <a:xfrm>
          <a:off x="14909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4763</xdr:rowOff>
    </xdr:from>
    <xdr:to>
      <xdr:col>21</xdr:col>
      <xdr:colOff>50800</xdr:colOff>
      <xdr:row>42</xdr:row>
      <xdr:rowOff>106363</xdr:rowOff>
    </xdr:to>
    <xdr:sp macro="" textlink="">
      <xdr:nvSpPr>
        <xdr:cNvPr id="398" name="円/楕円 397"/>
        <xdr:cNvSpPr/>
      </xdr:nvSpPr>
      <xdr:spPr>
        <a:xfrm>
          <a:off x="14351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91140</xdr:rowOff>
    </xdr:from>
    <xdr:ext cx="762000" cy="259045"/>
    <xdr:sp macro="" textlink="">
      <xdr:nvSpPr>
        <xdr:cNvPr id="399" name="テキスト ボックス 398"/>
        <xdr:cNvSpPr txBox="1"/>
      </xdr:nvSpPr>
      <xdr:spPr>
        <a:xfrm>
          <a:off x="14020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10795</xdr:rowOff>
    </xdr:from>
    <xdr:to>
      <xdr:col>19</xdr:col>
      <xdr:colOff>533400</xdr:colOff>
      <xdr:row>42</xdr:row>
      <xdr:rowOff>112395</xdr:rowOff>
    </xdr:to>
    <xdr:sp macro="" textlink="">
      <xdr:nvSpPr>
        <xdr:cNvPr id="400" name="円/楕円 399"/>
        <xdr:cNvSpPr/>
      </xdr:nvSpPr>
      <xdr:spPr>
        <a:xfrm>
          <a:off x="13462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97172</xdr:rowOff>
    </xdr:from>
    <xdr:ext cx="762000" cy="259045"/>
    <xdr:sp macro="" textlink="">
      <xdr:nvSpPr>
        <xdr:cNvPr id="401" name="テキスト ボックス 400"/>
        <xdr:cNvSpPr txBox="1"/>
      </xdr:nvSpPr>
      <xdr:spPr>
        <a:xfrm>
          <a:off x="13131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　起債残高の増加や</a:t>
          </a:r>
          <a:r>
            <a:rPr lang="ja-JP" altLang="en-US" sz="1400" b="0" i="0" baseline="0">
              <a:solidFill>
                <a:schemeClr val="dk1"/>
              </a:solidFill>
              <a:effectLst/>
              <a:latin typeface="+mn-lt"/>
              <a:ea typeface="+mn-ea"/>
              <a:cs typeface="+mn-cs"/>
            </a:rPr>
            <a:t>退職手当負担見込額の増加額</a:t>
          </a:r>
          <a:r>
            <a:rPr lang="ja-JP" altLang="ja-JP" sz="1400" b="0" i="0" baseline="0">
              <a:solidFill>
                <a:schemeClr val="dk1"/>
              </a:solidFill>
              <a:effectLst/>
              <a:latin typeface="+mn-lt"/>
              <a:ea typeface="+mn-ea"/>
              <a:cs typeface="+mn-cs"/>
            </a:rPr>
            <a:t>以上に、</a:t>
          </a:r>
          <a:r>
            <a:rPr lang="ja-JP" altLang="en-US" sz="1400" b="0" i="0" baseline="0">
              <a:solidFill>
                <a:schemeClr val="dk1"/>
              </a:solidFill>
              <a:effectLst/>
              <a:latin typeface="+mn-lt"/>
              <a:ea typeface="+mn-ea"/>
              <a:cs typeface="+mn-cs"/>
            </a:rPr>
            <a:t>公債費の</a:t>
          </a:r>
          <a:r>
            <a:rPr lang="ja-JP" altLang="ja-JP" sz="1400" b="0" i="0" baseline="0">
              <a:solidFill>
                <a:schemeClr val="dk1"/>
              </a:solidFill>
              <a:effectLst/>
              <a:latin typeface="+mn-lt"/>
              <a:ea typeface="+mn-ea"/>
              <a:cs typeface="+mn-cs"/>
            </a:rPr>
            <a:t>基準財政需要額算入見込額の増加</a:t>
          </a:r>
          <a:r>
            <a:rPr lang="ja-JP" altLang="en-US" sz="1400" b="0" i="0" baseline="0">
              <a:solidFill>
                <a:schemeClr val="dk1"/>
              </a:solidFill>
              <a:effectLst/>
              <a:latin typeface="+mn-lt"/>
              <a:ea typeface="+mn-ea"/>
              <a:cs typeface="+mn-cs"/>
            </a:rPr>
            <a:t>や充当可能基金の増加</a:t>
          </a:r>
          <a:r>
            <a:rPr lang="ja-JP" altLang="ja-JP" sz="1400" b="0" i="0" baseline="0">
              <a:solidFill>
                <a:schemeClr val="dk1"/>
              </a:solidFill>
              <a:effectLst/>
              <a:latin typeface="+mn-lt"/>
              <a:ea typeface="+mn-ea"/>
              <a:cs typeface="+mn-cs"/>
            </a:rPr>
            <a:t>があったため、</a:t>
          </a:r>
          <a:r>
            <a:rPr lang="ja-JP" altLang="en-US" sz="1400" b="0" i="0" baseline="0">
              <a:solidFill>
                <a:schemeClr val="dk1"/>
              </a:solidFill>
              <a:effectLst/>
              <a:latin typeface="+mn-lt"/>
              <a:ea typeface="+mn-ea"/>
              <a:cs typeface="+mn-cs"/>
            </a:rPr>
            <a:t>１０．１</a:t>
          </a:r>
          <a:r>
            <a:rPr lang="ja-JP" altLang="ja-JP" sz="1400" b="0" i="0" baseline="0">
              <a:solidFill>
                <a:schemeClr val="dk1"/>
              </a:solidFill>
              <a:effectLst/>
              <a:latin typeface="+mn-lt"/>
              <a:ea typeface="+mn-ea"/>
              <a:cs typeface="+mn-cs"/>
            </a:rPr>
            <a:t>ポイント改善した。今後は新規発行債の抑制を行うとともに一般財源の確保に努め、全国平均や県内平均に近づけるよう財政の健全化を図る。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0" name="直線コネクタ 429"/>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1"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2" name="直線コネクタ 431"/>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3"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4" name="直線コネクタ 433"/>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102574</xdr:rowOff>
    </xdr:from>
    <xdr:to>
      <xdr:col>24</xdr:col>
      <xdr:colOff>558800</xdr:colOff>
      <xdr:row>19</xdr:row>
      <xdr:rowOff>12361</xdr:rowOff>
    </xdr:to>
    <xdr:cxnSp macro="">
      <xdr:nvCxnSpPr>
        <xdr:cNvPr id="435" name="直線コネクタ 434"/>
        <xdr:cNvCxnSpPr/>
      </xdr:nvCxnSpPr>
      <xdr:spPr>
        <a:xfrm flipV="1">
          <a:off x="16179800" y="3188674"/>
          <a:ext cx="8382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7" name="フローチャート : 判断 43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12361</xdr:rowOff>
    </xdr:from>
    <xdr:to>
      <xdr:col>23</xdr:col>
      <xdr:colOff>406400</xdr:colOff>
      <xdr:row>19</xdr:row>
      <xdr:rowOff>27644</xdr:rowOff>
    </xdr:to>
    <xdr:cxnSp macro="">
      <xdr:nvCxnSpPr>
        <xdr:cNvPr id="438" name="直線コネクタ 437"/>
        <xdr:cNvCxnSpPr/>
      </xdr:nvCxnSpPr>
      <xdr:spPr>
        <a:xfrm flipV="1">
          <a:off x="15290800" y="3269911"/>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9" name="フローチャート : 判断 438"/>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0" name="テキスト ボックス 439"/>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1905</xdr:rowOff>
    </xdr:from>
    <xdr:to>
      <xdr:col>22</xdr:col>
      <xdr:colOff>203200</xdr:colOff>
      <xdr:row>19</xdr:row>
      <xdr:rowOff>27644</xdr:rowOff>
    </xdr:to>
    <xdr:cxnSp macro="">
      <xdr:nvCxnSpPr>
        <xdr:cNvPr id="441" name="直線コネクタ 440"/>
        <xdr:cNvCxnSpPr/>
      </xdr:nvCxnSpPr>
      <xdr:spPr>
        <a:xfrm>
          <a:off x="14401800" y="3259455"/>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2" name="フローチャート : 判断 441"/>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3" name="テキスト ボックス 442"/>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129117</xdr:rowOff>
    </xdr:from>
    <xdr:to>
      <xdr:col>21</xdr:col>
      <xdr:colOff>0</xdr:colOff>
      <xdr:row>19</xdr:row>
      <xdr:rowOff>1905</xdr:rowOff>
    </xdr:to>
    <xdr:cxnSp macro="">
      <xdr:nvCxnSpPr>
        <xdr:cNvPr id="444" name="直線コネクタ 443"/>
        <xdr:cNvCxnSpPr/>
      </xdr:nvCxnSpPr>
      <xdr:spPr>
        <a:xfrm>
          <a:off x="13512800" y="321521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5" name="フローチャート : 判断 444"/>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6" name="テキスト ボックス 445"/>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7" name="フローチャート : 判断 446"/>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8" name="テキスト ボックス 447"/>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51774</xdr:rowOff>
    </xdr:from>
    <xdr:to>
      <xdr:col>24</xdr:col>
      <xdr:colOff>609600</xdr:colOff>
      <xdr:row>18</xdr:row>
      <xdr:rowOff>153374</xdr:rowOff>
    </xdr:to>
    <xdr:sp macro="" textlink="">
      <xdr:nvSpPr>
        <xdr:cNvPr id="454" name="円/楕円 453"/>
        <xdr:cNvSpPr/>
      </xdr:nvSpPr>
      <xdr:spPr>
        <a:xfrm>
          <a:off x="16967200" y="31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23851</xdr:rowOff>
    </xdr:from>
    <xdr:ext cx="762000" cy="259045"/>
    <xdr:sp macro="" textlink="">
      <xdr:nvSpPr>
        <xdr:cNvPr id="455" name="将来負担の状況該当値テキスト"/>
        <xdr:cNvSpPr txBox="1"/>
      </xdr:nvSpPr>
      <xdr:spPr>
        <a:xfrm>
          <a:off x="17106900" y="310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133011</xdr:rowOff>
    </xdr:from>
    <xdr:to>
      <xdr:col>23</xdr:col>
      <xdr:colOff>457200</xdr:colOff>
      <xdr:row>19</xdr:row>
      <xdr:rowOff>63161</xdr:rowOff>
    </xdr:to>
    <xdr:sp macro="" textlink="">
      <xdr:nvSpPr>
        <xdr:cNvPr id="456" name="円/楕円 455"/>
        <xdr:cNvSpPr/>
      </xdr:nvSpPr>
      <xdr:spPr>
        <a:xfrm>
          <a:off x="16129000" y="32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47938</xdr:rowOff>
    </xdr:from>
    <xdr:ext cx="736600" cy="259045"/>
    <xdr:sp macro="" textlink="">
      <xdr:nvSpPr>
        <xdr:cNvPr id="457" name="テキスト ボックス 456"/>
        <xdr:cNvSpPr txBox="1"/>
      </xdr:nvSpPr>
      <xdr:spPr>
        <a:xfrm>
          <a:off x="15798800" y="330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148294</xdr:rowOff>
    </xdr:from>
    <xdr:to>
      <xdr:col>22</xdr:col>
      <xdr:colOff>254000</xdr:colOff>
      <xdr:row>19</xdr:row>
      <xdr:rowOff>78444</xdr:rowOff>
    </xdr:to>
    <xdr:sp macro="" textlink="">
      <xdr:nvSpPr>
        <xdr:cNvPr id="458" name="円/楕円 457"/>
        <xdr:cNvSpPr/>
      </xdr:nvSpPr>
      <xdr:spPr>
        <a:xfrm>
          <a:off x="15240000" y="32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63221</xdr:rowOff>
    </xdr:from>
    <xdr:ext cx="762000" cy="259045"/>
    <xdr:sp macro="" textlink="">
      <xdr:nvSpPr>
        <xdr:cNvPr id="459" name="テキスト ボックス 458"/>
        <xdr:cNvSpPr txBox="1"/>
      </xdr:nvSpPr>
      <xdr:spPr>
        <a:xfrm>
          <a:off x="14909800" y="332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122555</xdr:rowOff>
    </xdr:from>
    <xdr:to>
      <xdr:col>21</xdr:col>
      <xdr:colOff>50800</xdr:colOff>
      <xdr:row>19</xdr:row>
      <xdr:rowOff>52705</xdr:rowOff>
    </xdr:to>
    <xdr:sp macro="" textlink="">
      <xdr:nvSpPr>
        <xdr:cNvPr id="460" name="円/楕円 459"/>
        <xdr:cNvSpPr/>
      </xdr:nvSpPr>
      <xdr:spPr>
        <a:xfrm>
          <a:off x="14351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37482</xdr:rowOff>
    </xdr:from>
    <xdr:ext cx="762000" cy="259045"/>
    <xdr:sp macro="" textlink="">
      <xdr:nvSpPr>
        <xdr:cNvPr id="461" name="テキスト ボックス 460"/>
        <xdr:cNvSpPr txBox="1"/>
      </xdr:nvSpPr>
      <xdr:spPr>
        <a:xfrm>
          <a:off x="14020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78317</xdr:rowOff>
    </xdr:from>
    <xdr:to>
      <xdr:col>19</xdr:col>
      <xdr:colOff>533400</xdr:colOff>
      <xdr:row>19</xdr:row>
      <xdr:rowOff>8467</xdr:rowOff>
    </xdr:to>
    <xdr:sp macro="" textlink="">
      <xdr:nvSpPr>
        <xdr:cNvPr id="462" name="円/楕円 461"/>
        <xdr:cNvSpPr/>
      </xdr:nvSpPr>
      <xdr:spPr>
        <a:xfrm>
          <a:off x="13462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164694</xdr:rowOff>
    </xdr:from>
    <xdr:ext cx="762000" cy="259045"/>
    <xdr:sp macro="" textlink="">
      <xdr:nvSpPr>
        <xdr:cNvPr id="463" name="テキスト ボックス 462"/>
        <xdr:cNvSpPr txBox="1"/>
      </xdr:nvSpPr>
      <xdr:spPr>
        <a:xfrm>
          <a:off x="13131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静岡県小山町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19,874
19,732
136.13
9,833,059
9,385,337
332,780
5,237,678
8,340,498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101.7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経常経費に充当する一般財源が増加したため、数値は改善されたが、決算額は前年比３．５％増加している。</a:t>
          </a:r>
          <a:r>
            <a:rPr lang="ja-JP" altLang="ja-JP" sz="1400" b="0" i="0" baseline="0">
              <a:solidFill>
                <a:schemeClr val="dk1"/>
              </a:solidFill>
              <a:effectLst/>
              <a:latin typeface="+mn-lt"/>
              <a:ea typeface="+mn-ea"/>
              <a:cs typeface="+mn-cs"/>
            </a:rPr>
            <a:t>今後</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定員管理計画に基づく</a:t>
          </a:r>
          <a:r>
            <a:rPr lang="ja-JP" altLang="en-US" sz="1400" b="0" i="0" baseline="0">
              <a:solidFill>
                <a:schemeClr val="dk1"/>
              </a:solidFill>
              <a:effectLst/>
              <a:latin typeface="+mn-lt"/>
              <a:ea typeface="+mn-ea"/>
              <a:cs typeface="+mn-cs"/>
            </a:rPr>
            <a:t>職員適正化</a:t>
          </a:r>
          <a:r>
            <a:rPr lang="ja-JP" altLang="ja-JP" sz="1400" b="0" i="0" baseline="0">
              <a:solidFill>
                <a:schemeClr val="dk1"/>
              </a:solidFill>
              <a:effectLst/>
              <a:latin typeface="+mn-lt"/>
              <a:ea typeface="+mn-ea"/>
              <a:cs typeface="+mn-cs"/>
            </a:rPr>
            <a:t>や行政改革の推進などにより、</a:t>
          </a:r>
          <a:r>
            <a:rPr lang="ja-JP" altLang="en-US" sz="1400" b="0" i="0" baseline="0">
              <a:solidFill>
                <a:schemeClr val="dk1"/>
              </a:solidFill>
              <a:effectLst/>
              <a:latin typeface="+mn-lt"/>
              <a:ea typeface="+mn-ea"/>
              <a:cs typeface="+mn-cs"/>
            </a:rPr>
            <a:t>平均に近づくよう</a:t>
          </a:r>
          <a:r>
            <a:rPr lang="ja-JP" altLang="ja-JP" sz="1400" b="0" i="0" baseline="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83566</xdr:rowOff>
    </xdr:from>
    <xdr:to>
      <xdr:col>7</xdr:col>
      <xdr:colOff>15875</xdr:colOff>
      <xdr:row>37</xdr:row>
      <xdr:rowOff>106426</xdr:rowOff>
    </xdr:to>
    <xdr:cxnSp macro="">
      <xdr:nvCxnSpPr>
        <xdr:cNvPr id="63" name="直線コネクタ 62"/>
        <xdr:cNvCxnSpPr/>
      </xdr:nvCxnSpPr>
      <xdr:spPr>
        <a:xfrm flipV="1">
          <a:off x="3987800" y="64272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106426</xdr:rowOff>
    </xdr:from>
    <xdr:to>
      <xdr:col>5</xdr:col>
      <xdr:colOff>549275</xdr:colOff>
      <xdr:row>37</xdr:row>
      <xdr:rowOff>115570</xdr:rowOff>
    </xdr:to>
    <xdr:cxnSp macro="">
      <xdr:nvCxnSpPr>
        <xdr:cNvPr id="66" name="直線コネクタ 65"/>
        <xdr:cNvCxnSpPr/>
      </xdr:nvCxnSpPr>
      <xdr:spPr>
        <a:xfrm flipV="1">
          <a:off x="3098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37</xdr:row>
      <xdr:rowOff>129286</xdr:rowOff>
    </xdr:to>
    <xdr:cxnSp macro="">
      <xdr:nvCxnSpPr>
        <xdr:cNvPr id="69" name="直線コネクタ 68"/>
        <xdr:cNvCxnSpPr/>
      </xdr:nvCxnSpPr>
      <xdr:spPr>
        <a:xfrm flipV="1">
          <a:off x="2209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129286</xdr:rowOff>
    </xdr:from>
    <xdr:to>
      <xdr:col>3</xdr:col>
      <xdr:colOff>142875</xdr:colOff>
      <xdr:row>38</xdr:row>
      <xdr:rowOff>67564</xdr:rowOff>
    </xdr:to>
    <xdr:cxnSp macro="">
      <xdr:nvCxnSpPr>
        <xdr:cNvPr id="72" name="直線コネクタ 71"/>
        <xdr:cNvCxnSpPr/>
      </xdr:nvCxnSpPr>
      <xdr:spPr>
        <a:xfrm flipV="1">
          <a:off x="1320800" y="64729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32766</xdr:rowOff>
    </xdr:from>
    <xdr:to>
      <xdr:col>7</xdr:col>
      <xdr:colOff>66675</xdr:colOff>
      <xdr:row>37</xdr:row>
      <xdr:rowOff>134366</xdr:rowOff>
    </xdr:to>
    <xdr:sp macro="" textlink="">
      <xdr:nvSpPr>
        <xdr:cNvPr id="82" name="円/楕円 81"/>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4843</xdr:rowOff>
    </xdr:from>
    <xdr:ext cx="762000" cy="259045"/>
    <xdr:sp macro="" textlink="">
      <xdr:nvSpPr>
        <xdr:cNvPr id="83"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55626</xdr:rowOff>
    </xdr:from>
    <xdr:to>
      <xdr:col>5</xdr:col>
      <xdr:colOff>600075</xdr:colOff>
      <xdr:row>37</xdr:row>
      <xdr:rowOff>157226</xdr:rowOff>
    </xdr:to>
    <xdr:sp macro="" textlink="">
      <xdr:nvSpPr>
        <xdr:cNvPr id="84" name="円/楕円 83"/>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142003</xdr:rowOff>
    </xdr:from>
    <xdr:ext cx="736600" cy="259045"/>
    <xdr:sp macro="" textlink="">
      <xdr:nvSpPr>
        <xdr:cNvPr id="85" name="テキスト ボックス 84"/>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6" name="円/楕円 85"/>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7" name="テキスト ボックス 86"/>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78486</xdr:rowOff>
    </xdr:from>
    <xdr:to>
      <xdr:col>3</xdr:col>
      <xdr:colOff>193675</xdr:colOff>
      <xdr:row>38</xdr:row>
      <xdr:rowOff>8636</xdr:rowOff>
    </xdr:to>
    <xdr:sp macro="" textlink="">
      <xdr:nvSpPr>
        <xdr:cNvPr id="88" name="円/楕円 87"/>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164863</xdr:rowOff>
    </xdr:from>
    <xdr:ext cx="762000" cy="259045"/>
    <xdr:sp macro="" textlink="">
      <xdr:nvSpPr>
        <xdr:cNvPr id="89" name="テキスト ボックス 88"/>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xdr:rowOff>
    </xdr:from>
    <xdr:to>
      <xdr:col>1</xdr:col>
      <xdr:colOff>676275</xdr:colOff>
      <xdr:row>38</xdr:row>
      <xdr:rowOff>118364</xdr:rowOff>
    </xdr:to>
    <xdr:sp macro="" textlink="">
      <xdr:nvSpPr>
        <xdr:cNvPr id="90" name="円/楕円 89"/>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103141</xdr:rowOff>
    </xdr:from>
    <xdr:ext cx="762000" cy="259045"/>
    <xdr:sp macro="" textlink="">
      <xdr:nvSpPr>
        <xdr:cNvPr id="91" name="テキスト ボックス 90"/>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物件費の経常収支比率は、類似団体と比較して下回っているが、平成</a:t>
          </a:r>
          <a:r>
            <a:rPr lang="ja-JP" altLang="en-US" sz="1400" b="0" i="0" baseline="0">
              <a:solidFill>
                <a:schemeClr val="dk1"/>
              </a:solidFill>
              <a:effectLst/>
              <a:latin typeface="+mn-lt"/>
              <a:ea typeface="+mn-ea"/>
              <a:cs typeface="+mn-cs"/>
            </a:rPr>
            <a:t>２６</a:t>
          </a:r>
          <a:r>
            <a:rPr lang="ja-JP" altLang="ja-JP" sz="1400" b="0" i="0" baseline="0">
              <a:solidFill>
                <a:schemeClr val="dk1"/>
              </a:solidFill>
              <a:effectLst/>
              <a:latin typeface="+mn-lt"/>
              <a:ea typeface="+mn-ea"/>
              <a:cs typeface="+mn-cs"/>
            </a:rPr>
            <a:t>年度以降、内陸フロンティア関連の委託料等</a:t>
          </a:r>
          <a:r>
            <a:rPr lang="ja-JP" altLang="en-US" sz="1400" b="0" i="0" baseline="0">
              <a:solidFill>
                <a:schemeClr val="dk1"/>
              </a:solidFill>
              <a:effectLst/>
              <a:latin typeface="+mn-lt"/>
              <a:ea typeface="+mn-ea"/>
              <a:cs typeface="+mn-cs"/>
            </a:rPr>
            <a:t>大型事業</a:t>
          </a:r>
          <a:r>
            <a:rPr lang="ja-JP" altLang="ja-JP" sz="1400" b="0" i="0" baseline="0">
              <a:solidFill>
                <a:schemeClr val="dk1"/>
              </a:solidFill>
              <a:effectLst/>
              <a:latin typeface="+mn-lt"/>
              <a:ea typeface="+mn-ea"/>
              <a:cs typeface="+mn-cs"/>
            </a:rPr>
            <a:t>があるため上昇していく見込である。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108712</xdr:rowOff>
    </xdr:from>
    <xdr:to>
      <xdr:col>24</xdr:col>
      <xdr:colOff>31750</xdr:colOff>
      <xdr:row>16</xdr:row>
      <xdr:rowOff>117856</xdr:rowOff>
    </xdr:to>
    <xdr:cxnSp macro="">
      <xdr:nvCxnSpPr>
        <xdr:cNvPr id="121" name="直線コネクタ 120"/>
        <xdr:cNvCxnSpPr/>
      </xdr:nvCxnSpPr>
      <xdr:spPr>
        <a:xfrm flipV="1">
          <a:off x="15671800" y="2851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117856</xdr:rowOff>
    </xdr:from>
    <xdr:to>
      <xdr:col>22</xdr:col>
      <xdr:colOff>565150</xdr:colOff>
      <xdr:row>16</xdr:row>
      <xdr:rowOff>163576</xdr:rowOff>
    </xdr:to>
    <xdr:cxnSp macro="">
      <xdr:nvCxnSpPr>
        <xdr:cNvPr id="124" name="直線コネクタ 123"/>
        <xdr:cNvCxnSpPr/>
      </xdr:nvCxnSpPr>
      <xdr:spPr>
        <a:xfrm flipV="1">
          <a:off x="14782800" y="2861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16</xdr:row>
      <xdr:rowOff>163576</xdr:rowOff>
    </xdr:to>
    <xdr:cxnSp macro="">
      <xdr:nvCxnSpPr>
        <xdr:cNvPr id="127" name="直線コネクタ 126"/>
        <xdr:cNvCxnSpPr/>
      </xdr:nvCxnSpPr>
      <xdr:spPr>
        <a:xfrm>
          <a:off x="13893800" y="2893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140716</xdr:rowOff>
    </xdr:from>
    <xdr:to>
      <xdr:col>20</xdr:col>
      <xdr:colOff>158750</xdr:colOff>
      <xdr:row>16</xdr:row>
      <xdr:rowOff>149860</xdr:rowOff>
    </xdr:to>
    <xdr:cxnSp macro="">
      <xdr:nvCxnSpPr>
        <xdr:cNvPr id="130" name="直線コネクタ 129"/>
        <xdr:cNvCxnSpPr/>
      </xdr:nvCxnSpPr>
      <xdr:spPr>
        <a:xfrm>
          <a:off x="13004800" y="2883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57912</xdr:rowOff>
    </xdr:from>
    <xdr:to>
      <xdr:col>24</xdr:col>
      <xdr:colOff>82550</xdr:colOff>
      <xdr:row>16</xdr:row>
      <xdr:rowOff>159512</xdr:rowOff>
    </xdr:to>
    <xdr:sp macro="" textlink="">
      <xdr:nvSpPr>
        <xdr:cNvPr id="140" name="円/楕円 139"/>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74439</xdr:rowOff>
    </xdr:from>
    <xdr:ext cx="762000" cy="259045"/>
    <xdr:sp macro="" textlink="">
      <xdr:nvSpPr>
        <xdr:cNvPr id="141" name="物件費該当値テキスト"/>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67056</xdr:rowOff>
    </xdr:from>
    <xdr:to>
      <xdr:col>22</xdr:col>
      <xdr:colOff>615950</xdr:colOff>
      <xdr:row>16</xdr:row>
      <xdr:rowOff>168656</xdr:rowOff>
    </xdr:to>
    <xdr:sp macro="" textlink="">
      <xdr:nvSpPr>
        <xdr:cNvPr id="142" name="円/楕円 141"/>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7383</xdr:rowOff>
    </xdr:from>
    <xdr:ext cx="736600" cy="259045"/>
    <xdr:sp macro="" textlink="">
      <xdr:nvSpPr>
        <xdr:cNvPr id="143" name="テキスト ボックス 142"/>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112776</xdr:rowOff>
    </xdr:from>
    <xdr:to>
      <xdr:col>21</xdr:col>
      <xdr:colOff>412750</xdr:colOff>
      <xdr:row>17</xdr:row>
      <xdr:rowOff>42926</xdr:rowOff>
    </xdr:to>
    <xdr:sp macro="" textlink="">
      <xdr:nvSpPr>
        <xdr:cNvPr id="144" name="円/楕円 143"/>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53103</xdr:rowOff>
    </xdr:from>
    <xdr:ext cx="762000" cy="259045"/>
    <xdr:sp macro="" textlink="">
      <xdr:nvSpPr>
        <xdr:cNvPr id="145" name="テキスト ボックス 144"/>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46" name="円/楕円 145"/>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39387</xdr:rowOff>
    </xdr:from>
    <xdr:ext cx="762000" cy="259045"/>
    <xdr:sp macro="" textlink="">
      <xdr:nvSpPr>
        <xdr:cNvPr id="147" name="テキスト ボックス 146"/>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89916</xdr:rowOff>
    </xdr:from>
    <xdr:to>
      <xdr:col>19</xdr:col>
      <xdr:colOff>6350</xdr:colOff>
      <xdr:row>17</xdr:row>
      <xdr:rowOff>20066</xdr:rowOff>
    </xdr:to>
    <xdr:sp macro="" textlink="">
      <xdr:nvSpPr>
        <xdr:cNvPr id="148" name="円/楕円 147"/>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30243</xdr:rowOff>
    </xdr:from>
    <xdr:ext cx="762000" cy="259045"/>
    <xdr:sp macro="" textlink="">
      <xdr:nvSpPr>
        <xdr:cNvPr id="149" name="テキスト ボックス 148"/>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扶助費の経常収支比率は、類似団体と比較して大きく下回っている。</a:t>
          </a:r>
          <a:endParaRPr lang="ja-JP" altLang="ja-JP" sz="1400">
            <a:effectLst/>
          </a:endParaRPr>
        </a:p>
        <a:p>
          <a:pPr rtl="0" eaLnBrk="1" fontAlgn="auto" latinLnBrk="0" hangingPunct="1"/>
          <a:r>
            <a:rPr lang="ja-JP" altLang="en-US" sz="1400" b="0" i="0" baseline="0">
              <a:solidFill>
                <a:schemeClr val="dk1"/>
              </a:solidFill>
              <a:effectLst/>
              <a:latin typeface="+mn-lt"/>
              <a:ea typeface="+mn-ea"/>
              <a:cs typeface="+mn-cs"/>
            </a:rPr>
            <a:t>　若年層</a:t>
          </a:r>
          <a:r>
            <a:rPr lang="ja-JP" altLang="ja-JP" sz="1400" b="0" i="0" baseline="0">
              <a:solidFill>
                <a:schemeClr val="dk1"/>
              </a:solidFill>
              <a:effectLst/>
              <a:latin typeface="+mn-lt"/>
              <a:ea typeface="+mn-ea"/>
              <a:cs typeface="+mn-cs"/>
            </a:rPr>
            <a:t>人口</a:t>
          </a:r>
          <a:r>
            <a:rPr lang="ja-JP" altLang="en-US" sz="1400" b="0" i="0" baseline="0">
              <a:solidFill>
                <a:schemeClr val="dk1"/>
              </a:solidFill>
              <a:effectLst/>
              <a:latin typeface="+mn-lt"/>
              <a:ea typeface="+mn-ea"/>
              <a:cs typeface="+mn-cs"/>
            </a:rPr>
            <a:t>減少</a:t>
          </a:r>
          <a:r>
            <a:rPr lang="ja-JP" altLang="ja-JP" sz="1400" b="0" i="0" baseline="0">
              <a:solidFill>
                <a:schemeClr val="dk1"/>
              </a:solidFill>
              <a:effectLst/>
              <a:latin typeface="+mn-lt"/>
              <a:ea typeface="+mn-ea"/>
              <a:cs typeface="+mn-cs"/>
            </a:rPr>
            <a:t>に伴い</a:t>
          </a:r>
          <a:r>
            <a:rPr lang="ja-JP" altLang="en-US" sz="1400" b="0" i="0" baseline="0">
              <a:solidFill>
                <a:schemeClr val="dk1"/>
              </a:solidFill>
              <a:effectLst/>
              <a:latin typeface="+mn-lt"/>
              <a:ea typeface="+mn-ea"/>
              <a:cs typeface="+mn-cs"/>
            </a:rPr>
            <a:t>児童</a:t>
          </a:r>
          <a:r>
            <a:rPr lang="ja-JP" altLang="ja-JP" sz="1400" b="0" i="0" baseline="0">
              <a:solidFill>
                <a:schemeClr val="dk1"/>
              </a:solidFill>
              <a:effectLst/>
              <a:latin typeface="+mn-lt"/>
              <a:ea typeface="+mn-ea"/>
              <a:cs typeface="+mn-cs"/>
            </a:rPr>
            <a:t>手当等が減っているが、今後</a:t>
          </a:r>
          <a:r>
            <a:rPr lang="ja-JP" altLang="en-US" sz="1400" b="0" i="0" baseline="0">
              <a:solidFill>
                <a:schemeClr val="dk1"/>
              </a:solidFill>
              <a:effectLst/>
              <a:latin typeface="+mn-lt"/>
              <a:ea typeface="+mn-ea"/>
              <a:cs typeface="+mn-cs"/>
            </a:rPr>
            <a:t>更なる</a:t>
          </a:r>
          <a:r>
            <a:rPr lang="ja-JP" altLang="ja-JP" sz="1400" b="0" i="0" baseline="0">
              <a:solidFill>
                <a:schemeClr val="dk1"/>
              </a:solidFill>
              <a:effectLst/>
              <a:latin typeface="+mn-lt"/>
              <a:ea typeface="+mn-ea"/>
              <a:cs typeface="+mn-cs"/>
            </a:rPr>
            <a:t>社会保障費の拡充が</a:t>
          </a:r>
          <a:r>
            <a:rPr lang="ja-JP" altLang="en-US" sz="1400" b="0" i="0" baseline="0">
              <a:solidFill>
                <a:schemeClr val="dk1"/>
              </a:solidFill>
              <a:effectLst/>
              <a:latin typeface="+mn-lt"/>
              <a:ea typeface="+mn-ea"/>
              <a:cs typeface="+mn-cs"/>
            </a:rPr>
            <a:t>予想</a:t>
          </a:r>
          <a:r>
            <a:rPr lang="ja-JP" altLang="ja-JP" sz="1400" b="0" i="0" baseline="0">
              <a:solidFill>
                <a:schemeClr val="dk1"/>
              </a:solidFill>
              <a:effectLst/>
              <a:latin typeface="+mn-lt"/>
              <a:ea typeface="+mn-ea"/>
              <a:cs typeface="+mn-cs"/>
            </a:rPr>
            <a:t>されるため、上昇していくと考えられる。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86178</xdr:rowOff>
    </xdr:from>
    <xdr:to>
      <xdr:col>7</xdr:col>
      <xdr:colOff>15875</xdr:colOff>
      <xdr:row>53</xdr:row>
      <xdr:rowOff>151493</xdr:rowOff>
    </xdr:to>
    <xdr:cxnSp macro="">
      <xdr:nvCxnSpPr>
        <xdr:cNvPr id="184" name="直線コネクタ 183"/>
        <xdr:cNvCxnSpPr/>
      </xdr:nvCxnSpPr>
      <xdr:spPr>
        <a:xfrm>
          <a:off x="3987800" y="9173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55</xdr:row>
      <xdr:rowOff>4535</xdr:rowOff>
    </xdr:to>
    <xdr:cxnSp macro="">
      <xdr:nvCxnSpPr>
        <xdr:cNvPr id="187" name="直線コネクタ 186"/>
        <xdr:cNvCxnSpPr/>
      </xdr:nvCxnSpPr>
      <xdr:spPr>
        <a:xfrm flipV="1">
          <a:off x="3098800" y="91730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4535</xdr:rowOff>
    </xdr:to>
    <xdr:cxnSp macro="">
      <xdr:nvCxnSpPr>
        <xdr:cNvPr id="190" name="直線コネクタ 189"/>
        <xdr:cNvCxnSpPr/>
      </xdr:nvCxnSpPr>
      <xdr:spPr>
        <a:xfrm>
          <a:off x="2209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55</xdr:row>
      <xdr:rowOff>4535</xdr:rowOff>
    </xdr:to>
    <xdr:cxnSp macro="">
      <xdr:nvCxnSpPr>
        <xdr:cNvPr id="193" name="直線コネクタ 192"/>
        <xdr:cNvCxnSpPr/>
      </xdr:nvCxnSpPr>
      <xdr:spPr>
        <a:xfrm>
          <a:off x="1320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3" name="円/楕円 202"/>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9270</xdr:rowOff>
    </xdr:from>
    <xdr:ext cx="762000" cy="259045"/>
    <xdr:sp macro="" textlink="">
      <xdr:nvSpPr>
        <xdr:cNvPr id="204"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35378</xdr:rowOff>
    </xdr:from>
    <xdr:to>
      <xdr:col>5</xdr:col>
      <xdr:colOff>600075</xdr:colOff>
      <xdr:row>53</xdr:row>
      <xdr:rowOff>136978</xdr:rowOff>
    </xdr:to>
    <xdr:sp macro="" textlink="">
      <xdr:nvSpPr>
        <xdr:cNvPr id="205" name="円/楕円 204"/>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147155</xdr:rowOff>
    </xdr:from>
    <xdr:ext cx="736600" cy="259045"/>
    <xdr:sp macro="" textlink="">
      <xdr:nvSpPr>
        <xdr:cNvPr id="206" name="テキスト ボックス 205"/>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07" name="円/楕円 206"/>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08" name="テキスト ボックス 207"/>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09" name="円/楕円 208"/>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0" name="テキスト ボックス 209"/>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1" name="円/楕円 21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2" name="テキスト ボックス 21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類似団体と比較して下回っているのは、</a:t>
          </a:r>
          <a:r>
            <a:rPr lang="ja-JP" altLang="en-US" sz="1400" b="0" i="0" baseline="0">
              <a:solidFill>
                <a:schemeClr val="dk1"/>
              </a:solidFill>
              <a:effectLst/>
              <a:latin typeface="+mn-lt"/>
              <a:ea typeface="+mn-ea"/>
              <a:cs typeface="+mn-cs"/>
            </a:rPr>
            <a:t>他会計への</a:t>
          </a:r>
          <a:r>
            <a:rPr lang="ja-JP" altLang="ja-JP" sz="1400" b="0" i="0" baseline="0">
              <a:solidFill>
                <a:schemeClr val="dk1"/>
              </a:solidFill>
              <a:effectLst/>
              <a:latin typeface="+mn-lt"/>
              <a:ea typeface="+mn-ea"/>
              <a:cs typeface="+mn-cs"/>
            </a:rPr>
            <a:t>繰出金</a:t>
          </a:r>
          <a:r>
            <a:rPr lang="ja-JP" altLang="en-US" sz="1400" b="0" i="0" baseline="0">
              <a:solidFill>
                <a:schemeClr val="dk1"/>
              </a:solidFill>
              <a:effectLst/>
              <a:latin typeface="+mn-lt"/>
              <a:ea typeface="+mn-ea"/>
              <a:cs typeface="+mn-cs"/>
            </a:rPr>
            <a:t>が少ない</a:t>
          </a:r>
          <a:r>
            <a:rPr lang="ja-JP" altLang="ja-JP" sz="1400" b="0" i="0" baseline="0">
              <a:solidFill>
                <a:schemeClr val="dk1"/>
              </a:solidFill>
              <a:effectLst/>
              <a:latin typeface="+mn-lt"/>
              <a:ea typeface="+mn-ea"/>
              <a:cs typeface="+mn-cs"/>
            </a:rPr>
            <a:t>ことがあげられるが、今後は</a:t>
          </a:r>
          <a:r>
            <a:rPr lang="ja-JP" altLang="en-US" sz="1400" b="0" i="0" baseline="0">
              <a:solidFill>
                <a:schemeClr val="dk1"/>
              </a:solidFill>
              <a:effectLst/>
              <a:latin typeface="+mn-lt"/>
              <a:ea typeface="+mn-ea"/>
              <a:cs typeface="+mn-cs"/>
            </a:rPr>
            <a:t>厳しい財政運営の国民健康保険や</a:t>
          </a:r>
          <a:r>
            <a:rPr lang="ja-JP" altLang="ja-JP" sz="1400" b="0" i="0" baseline="0">
              <a:solidFill>
                <a:schemeClr val="dk1"/>
              </a:solidFill>
              <a:effectLst/>
              <a:latin typeface="+mn-lt"/>
              <a:ea typeface="+mn-ea"/>
              <a:cs typeface="+mn-cs"/>
            </a:rPr>
            <a:t>介護保険への繰出金の増加が見込まれる</a:t>
          </a:r>
          <a:r>
            <a:rPr lang="ja-JP" altLang="en-US"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a:p>
          <a:pPr rtl="0" eaLnBrk="1" fontAlgn="auto" latinLnBrk="0" hangingPunct="1"/>
          <a:r>
            <a:rPr lang="ja-JP" altLang="en-US" sz="1400" b="0" i="0" baseline="0">
              <a:solidFill>
                <a:schemeClr val="dk1"/>
              </a:solidFill>
              <a:effectLst/>
              <a:latin typeface="+mn-lt"/>
              <a:ea typeface="+mn-ea"/>
              <a:cs typeface="+mn-cs"/>
            </a:rPr>
            <a:t>　</a:t>
          </a:r>
          <a:endParaRPr lang="en-US" altLang="ja-JP" sz="14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163576</xdr:rowOff>
    </xdr:from>
    <xdr:to>
      <xdr:col>24</xdr:col>
      <xdr:colOff>31750</xdr:colOff>
      <xdr:row>60</xdr:row>
      <xdr:rowOff>26416</xdr:rowOff>
    </xdr:to>
    <xdr:cxnSp macro="">
      <xdr:nvCxnSpPr>
        <xdr:cNvPr id="237" name="直線コネクタ 236"/>
        <xdr:cNvCxnSpPr/>
      </xdr:nvCxnSpPr>
      <xdr:spPr>
        <a:xfrm flipV="1">
          <a:off x="16510000" y="942187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169943</xdr:rowOff>
    </xdr:from>
    <xdr:ext cx="762000" cy="259045"/>
    <xdr:sp macro="" textlink="">
      <xdr:nvSpPr>
        <xdr:cNvPr id="238" name="その他最小値テキスト"/>
        <xdr:cNvSpPr txBox="1"/>
      </xdr:nvSpPr>
      <xdr:spPr>
        <a:xfrm>
          <a:off x="16598900" y="1028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60</xdr:row>
      <xdr:rowOff>26416</xdr:rowOff>
    </xdr:from>
    <xdr:to>
      <xdr:col>24</xdr:col>
      <xdr:colOff>120650</xdr:colOff>
      <xdr:row>60</xdr:row>
      <xdr:rowOff>26416</xdr:rowOff>
    </xdr:to>
    <xdr:cxnSp macro="">
      <xdr:nvCxnSpPr>
        <xdr:cNvPr id="239" name="直線コネクタ 238"/>
        <xdr:cNvCxnSpPr/>
      </xdr:nvCxnSpPr>
      <xdr:spPr>
        <a:xfrm>
          <a:off x="16421100" y="103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78503</xdr:rowOff>
    </xdr:from>
    <xdr:ext cx="762000" cy="259045"/>
    <xdr:sp macro="" textlink="">
      <xdr:nvSpPr>
        <xdr:cNvPr id="240" name="その他最大値テキスト"/>
        <xdr:cNvSpPr txBox="1"/>
      </xdr:nvSpPr>
      <xdr:spPr>
        <a:xfrm>
          <a:off x="16598900" y="916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54</xdr:row>
      <xdr:rowOff>163576</xdr:rowOff>
    </xdr:from>
    <xdr:to>
      <xdr:col>24</xdr:col>
      <xdr:colOff>120650</xdr:colOff>
      <xdr:row>54</xdr:row>
      <xdr:rowOff>163576</xdr:rowOff>
    </xdr:to>
    <xdr:cxnSp macro="">
      <xdr:nvCxnSpPr>
        <xdr:cNvPr id="241" name="直線コネクタ 240"/>
        <xdr:cNvCxnSpPr/>
      </xdr:nvCxnSpPr>
      <xdr:spPr>
        <a:xfrm>
          <a:off x="16421100" y="94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136144</xdr:rowOff>
    </xdr:from>
    <xdr:to>
      <xdr:col>24</xdr:col>
      <xdr:colOff>31750</xdr:colOff>
      <xdr:row>55</xdr:row>
      <xdr:rowOff>1270</xdr:rowOff>
    </xdr:to>
    <xdr:cxnSp macro="">
      <xdr:nvCxnSpPr>
        <xdr:cNvPr id="242" name="直線コネクタ 241"/>
        <xdr:cNvCxnSpPr/>
      </xdr:nvCxnSpPr>
      <xdr:spPr>
        <a:xfrm>
          <a:off x="15671800" y="93944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3"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4" name="フローチャート : 判断 243"/>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81280</xdr:rowOff>
    </xdr:from>
    <xdr:to>
      <xdr:col>22</xdr:col>
      <xdr:colOff>565150</xdr:colOff>
      <xdr:row>54</xdr:row>
      <xdr:rowOff>136144</xdr:rowOff>
    </xdr:to>
    <xdr:cxnSp macro="">
      <xdr:nvCxnSpPr>
        <xdr:cNvPr id="245" name="直線コネクタ 244"/>
        <xdr:cNvCxnSpPr/>
      </xdr:nvCxnSpPr>
      <xdr:spPr>
        <a:xfrm>
          <a:off x="14782800" y="9339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135636</xdr:rowOff>
    </xdr:from>
    <xdr:to>
      <xdr:col>22</xdr:col>
      <xdr:colOff>615950</xdr:colOff>
      <xdr:row>57</xdr:row>
      <xdr:rowOff>65786</xdr:rowOff>
    </xdr:to>
    <xdr:sp macro="" textlink="">
      <xdr:nvSpPr>
        <xdr:cNvPr id="246" name="フローチャート : 判断 245"/>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50563</xdr:rowOff>
    </xdr:from>
    <xdr:ext cx="736600" cy="259045"/>
    <xdr:sp macro="" textlink="">
      <xdr:nvSpPr>
        <xdr:cNvPr id="247" name="テキスト ボックス 246"/>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67564</xdr:rowOff>
    </xdr:from>
    <xdr:to>
      <xdr:col>21</xdr:col>
      <xdr:colOff>361950</xdr:colOff>
      <xdr:row>54</xdr:row>
      <xdr:rowOff>81280</xdr:rowOff>
    </xdr:to>
    <xdr:cxnSp macro="">
      <xdr:nvCxnSpPr>
        <xdr:cNvPr id="248" name="直線コネクタ 247"/>
        <xdr:cNvCxnSpPr/>
      </xdr:nvCxnSpPr>
      <xdr:spPr>
        <a:xfrm>
          <a:off x="13893800" y="93258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49" name="フローチャート : 判断 248"/>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50" name="テキスト ボックス 249"/>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62992</xdr:rowOff>
    </xdr:from>
    <xdr:to>
      <xdr:col>20</xdr:col>
      <xdr:colOff>158750</xdr:colOff>
      <xdr:row>54</xdr:row>
      <xdr:rowOff>67564</xdr:rowOff>
    </xdr:to>
    <xdr:cxnSp macro="">
      <xdr:nvCxnSpPr>
        <xdr:cNvPr id="251" name="直線コネクタ 250"/>
        <xdr:cNvCxnSpPr/>
      </xdr:nvCxnSpPr>
      <xdr:spPr>
        <a:xfrm>
          <a:off x="13004800" y="93212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108204</xdr:rowOff>
    </xdr:from>
    <xdr:to>
      <xdr:col>20</xdr:col>
      <xdr:colOff>209550</xdr:colOff>
      <xdr:row>57</xdr:row>
      <xdr:rowOff>38354</xdr:rowOff>
    </xdr:to>
    <xdr:sp macro="" textlink="">
      <xdr:nvSpPr>
        <xdr:cNvPr id="252" name="フローチャート : 判断 251"/>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23131</xdr:rowOff>
    </xdr:from>
    <xdr:ext cx="762000" cy="259045"/>
    <xdr:sp macro="" textlink="">
      <xdr:nvSpPr>
        <xdr:cNvPr id="253" name="テキスト ボックス 252"/>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54" name="フローチャート :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55" name="テキスト ボックス 25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61" name="円/楕円 260"/>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30497</xdr:rowOff>
    </xdr:from>
    <xdr:ext cx="762000" cy="259045"/>
    <xdr:sp macro="" textlink="">
      <xdr:nvSpPr>
        <xdr:cNvPr id="262" name="その他該当値テキスト"/>
        <xdr:cNvSpPr txBox="1"/>
      </xdr:nvSpPr>
      <xdr:spPr>
        <a:xfrm>
          <a:off x="16598900" y="928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85344</xdr:rowOff>
    </xdr:from>
    <xdr:to>
      <xdr:col>22</xdr:col>
      <xdr:colOff>615950</xdr:colOff>
      <xdr:row>55</xdr:row>
      <xdr:rowOff>15494</xdr:rowOff>
    </xdr:to>
    <xdr:sp macro="" textlink="">
      <xdr:nvSpPr>
        <xdr:cNvPr id="263" name="円/楕円 262"/>
        <xdr:cNvSpPr/>
      </xdr:nvSpPr>
      <xdr:spPr>
        <a:xfrm>
          <a:off x="15621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25671</xdr:rowOff>
    </xdr:from>
    <xdr:ext cx="736600" cy="259045"/>
    <xdr:sp macro="" textlink="">
      <xdr:nvSpPr>
        <xdr:cNvPr id="264" name="テキスト ボックス 263"/>
        <xdr:cNvSpPr txBox="1"/>
      </xdr:nvSpPr>
      <xdr:spPr>
        <a:xfrm>
          <a:off x="15290800" y="91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30480</xdr:rowOff>
    </xdr:from>
    <xdr:to>
      <xdr:col>21</xdr:col>
      <xdr:colOff>412750</xdr:colOff>
      <xdr:row>54</xdr:row>
      <xdr:rowOff>132080</xdr:rowOff>
    </xdr:to>
    <xdr:sp macro="" textlink="">
      <xdr:nvSpPr>
        <xdr:cNvPr id="265" name="円/楕円 264"/>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142257</xdr:rowOff>
    </xdr:from>
    <xdr:ext cx="762000" cy="259045"/>
    <xdr:sp macro="" textlink="">
      <xdr:nvSpPr>
        <xdr:cNvPr id="266" name="テキスト ボックス 265"/>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xdr:rowOff>
    </xdr:from>
    <xdr:to>
      <xdr:col>20</xdr:col>
      <xdr:colOff>209550</xdr:colOff>
      <xdr:row>54</xdr:row>
      <xdr:rowOff>118364</xdr:rowOff>
    </xdr:to>
    <xdr:sp macro="" textlink="">
      <xdr:nvSpPr>
        <xdr:cNvPr id="267" name="円/楕円 266"/>
        <xdr:cNvSpPr/>
      </xdr:nvSpPr>
      <xdr:spPr>
        <a:xfrm>
          <a:off x="138430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128541</xdr:rowOff>
    </xdr:from>
    <xdr:ext cx="762000" cy="259045"/>
    <xdr:sp macro="" textlink="">
      <xdr:nvSpPr>
        <xdr:cNvPr id="268" name="テキスト ボックス 267"/>
        <xdr:cNvSpPr txBox="1"/>
      </xdr:nvSpPr>
      <xdr:spPr>
        <a:xfrm>
          <a:off x="135128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xdr:rowOff>
    </xdr:from>
    <xdr:to>
      <xdr:col>19</xdr:col>
      <xdr:colOff>6350</xdr:colOff>
      <xdr:row>54</xdr:row>
      <xdr:rowOff>113792</xdr:rowOff>
    </xdr:to>
    <xdr:sp macro="" textlink="">
      <xdr:nvSpPr>
        <xdr:cNvPr id="269" name="円/楕円 268"/>
        <xdr:cNvSpPr/>
      </xdr:nvSpPr>
      <xdr:spPr>
        <a:xfrm>
          <a:off x="12954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123969</xdr:rowOff>
    </xdr:from>
    <xdr:ext cx="762000" cy="259045"/>
    <xdr:sp macro="" textlink="">
      <xdr:nvSpPr>
        <xdr:cNvPr id="270" name="テキスト ボックス 269"/>
        <xdr:cNvSpPr txBox="1"/>
      </xdr:nvSpPr>
      <xdr:spPr>
        <a:xfrm>
          <a:off x="12623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補助費等の経常収支比率は各種団体への補助金見直し等により、</a:t>
          </a:r>
          <a:r>
            <a:rPr lang="ja-JP" altLang="en-US" sz="1400" b="0" i="0" baseline="0">
              <a:solidFill>
                <a:schemeClr val="dk1"/>
              </a:solidFill>
              <a:effectLst/>
              <a:latin typeface="+mn-lt"/>
              <a:ea typeface="+mn-ea"/>
              <a:cs typeface="+mn-cs"/>
            </a:rPr>
            <a:t>近年</a:t>
          </a:r>
          <a:r>
            <a:rPr lang="ja-JP" altLang="ja-JP" sz="1400" b="0" i="0" baseline="0">
              <a:solidFill>
                <a:schemeClr val="dk1"/>
              </a:solidFill>
              <a:effectLst/>
              <a:latin typeface="+mn-lt"/>
              <a:ea typeface="+mn-ea"/>
              <a:cs typeface="+mn-cs"/>
            </a:rPr>
            <a:t>減少している。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しかし御殿場市と共に運営している一部事務組合への負担金が補助費の約７割ほどを占めて</a:t>
          </a:r>
          <a:r>
            <a:rPr lang="ja-JP" altLang="en-US" sz="1400" b="0" i="0" baseline="0">
              <a:solidFill>
                <a:schemeClr val="dk1"/>
              </a:solidFill>
              <a:effectLst/>
              <a:latin typeface="+mn-lt"/>
              <a:ea typeface="+mn-ea"/>
              <a:cs typeface="+mn-cs"/>
            </a:rPr>
            <a:t>おり</a:t>
          </a:r>
          <a:r>
            <a:rPr lang="ja-JP" altLang="ja-JP" sz="1400" b="0" i="0" baseline="0">
              <a:solidFill>
                <a:schemeClr val="dk1"/>
              </a:solidFill>
              <a:effectLst/>
              <a:latin typeface="+mn-lt"/>
              <a:ea typeface="+mn-ea"/>
              <a:cs typeface="+mn-cs"/>
            </a:rPr>
            <a:t>、ごみ・し尿処理、消防、斎場業務について、両市町で人口割等により支出している。今後新たなごみ処理施設等の建設等を控えているため、決算額は上昇していく見込みである。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298" name="直線コネクタ 297"/>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299"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0" name="直線コネクタ 299"/>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1"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2" name="直線コネクタ 301"/>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8890</xdr:rowOff>
    </xdr:from>
    <xdr:to>
      <xdr:col>24</xdr:col>
      <xdr:colOff>31750</xdr:colOff>
      <xdr:row>37</xdr:row>
      <xdr:rowOff>62230</xdr:rowOff>
    </xdr:to>
    <xdr:cxnSp macro="">
      <xdr:nvCxnSpPr>
        <xdr:cNvPr id="303" name="直線コネクタ 302"/>
        <xdr:cNvCxnSpPr/>
      </xdr:nvCxnSpPr>
      <xdr:spPr>
        <a:xfrm flipV="1">
          <a:off x="15671800" y="6352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4"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5" name="フローチャート : 判断 304"/>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62230</xdr:rowOff>
    </xdr:from>
    <xdr:to>
      <xdr:col>22</xdr:col>
      <xdr:colOff>565150</xdr:colOff>
      <xdr:row>37</xdr:row>
      <xdr:rowOff>92710</xdr:rowOff>
    </xdr:to>
    <xdr:cxnSp macro="">
      <xdr:nvCxnSpPr>
        <xdr:cNvPr id="306" name="直線コネクタ 305"/>
        <xdr:cNvCxnSpPr/>
      </xdr:nvCxnSpPr>
      <xdr:spPr>
        <a:xfrm flipV="1">
          <a:off x="14782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07" name="フローチャート : 判断 30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08" name="テキスト ボックス 30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115570</xdr:rowOff>
    </xdr:to>
    <xdr:cxnSp macro="">
      <xdr:nvCxnSpPr>
        <xdr:cNvPr id="309" name="直線コネクタ 308"/>
        <xdr:cNvCxnSpPr/>
      </xdr:nvCxnSpPr>
      <xdr:spPr>
        <a:xfrm flipV="1">
          <a:off x="13893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0" name="フローチャート : 判断 309"/>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1" name="テキスト ボックス 31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38</xdr:row>
      <xdr:rowOff>12700</xdr:rowOff>
    </xdr:to>
    <xdr:cxnSp macro="">
      <xdr:nvCxnSpPr>
        <xdr:cNvPr id="312" name="直線コネクタ 311"/>
        <xdr:cNvCxnSpPr/>
      </xdr:nvCxnSpPr>
      <xdr:spPr>
        <a:xfrm flipV="1">
          <a:off x="13004800" y="645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3" name="フローチャート : 判断 312"/>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4" name="テキスト ボックス 313"/>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5" name="フローチャート : 判断 314"/>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6" name="テキスト ボックス 315"/>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22" name="円/楕円 321"/>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101617</xdr:rowOff>
    </xdr:from>
    <xdr:ext cx="762000" cy="259045"/>
    <xdr:sp macro="" textlink="">
      <xdr:nvSpPr>
        <xdr:cNvPr id="323"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11430</xdr:rowOff>
    </xdr:from>
    <xdr:to>
      <xdr:col>22</xdr:col>
      <xdr:colOff>615950</xdr:colOff>
      <xdr:row>37</xdr:row>
      <xdr:rowOff>113030</xdr:rowOff>
    </xdr:to>
    <xdr:sp macro="" textlink="">
      <xdr:nvSpPr>
        <xdr:cNvPr id="324" name="円/楕円 323"/>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97807</xdr:rowOff>
    </xdr:from>
    <xdr:ext cx="736600" cy="259045"/>
    <xdr:sp macro="" textlink="">
      <xdr:nvSpPr>
        <xdr:cNvPr id="325" name="テキスト ボックス 324"/>
        <xdr:cNvSpPr txBox="1"/>
      </xdr:nvSpPr>
      <xdr:spPr>
        <a:xfrm>
          <a:off x="15290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26" name="円/楕円 325"/>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27" name="テキスト ボックス 326"/>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28" name="円/楕円 327"/>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29" name="テキスト ボックス 328"/>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30" name="円/楕円 329"/>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31" name="テキスト ボックス 330"/>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公債費の経常収支比率は、平成</a:t>
          </a:r>
          <a:r>
            <a:rPr lang="ja-JP" altLang="en-US" sz="1400" b="0" i="0" baseline="0">
              <a:solidFill>
                <a:schemeClr val="dk1"/>
              </a:solidFill>
              <a:effectLst/>
              <a:latin typeface="+mn-lt"/>
              <a:ea typeface="+mn-ea"/>
              <a:cs typeface="+mn-cs"/>
            </a:rPr>
            <a:t>２１年度以降</a:t>
          </a:r>
          <a:r>
            <a:rPr lang="ja-JP" altLang="ja-JP" sz="1400" b="0" i="0" baseline="0">
              <a:solidFill>
                <a:schemeClr val="dk1"/>
              </a:solidFill>
              <a:effectLst/>
              <a:latin typeface="+mn-lt"/>
              <a:ea typeface="+mn-ea"/>
              <a:cs typeface="+mn-cs"/>
            </a:rPr>
            <a:t>減少しているが、今後</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新東名関連事業</a:t>
          </a:r>
          <a:r>
            <a:rPr lang="ja-JP" altLang="en-US" sz="1400" b="0" i="0" baseline="0">
              <a:solidFill>
                <a:schemeClr val="dk1"/>
              </a:solidFill>
              <a:effectLst/>
              <a:latin typeface="+mn-lt"/>
              <a:ea typeface="+mn-ea"/>
              <a:cs typeface="+mn-cs"/>
            </a:rPr>
            <a:t>、生涯学習施設改修事業</a:t>
          </a:r>
          <a:r>
            <a:rPr lang="ja-JP" altLang="ja-JP" sz="1400" b="0" i="0" baseline="0">
              <a:solidFill>
                <a:schemeClr val="dk1"/>
              </a:solidFill>
              <a:effectLst/>
              <a:latin typeface="+mn-lt"/>
              <a:ea typeface="+mn-ea"/>
              <a:cs typeface="+mn-cs"/>
            </a:rPr>
            <a:t>などの大型事業が控えている</a:t>
          </a:r>
          <a:r>
            <a:rPr lang="ja-JP" altLang="en-US" sz="1400" b="0" i="0" baseline="0">
              <a:solidFill>
                <a:schemeClr val="dk1"/>
              </a:solidFill>
              <a:effectLst/>
              <a:latin typeface="+mn-lt"/>
              <a:ea typeface="+mn-ea"/>
              <a:cs typeface="+mn-cs"/>
            </a:rPr>
            <a:t>ため</a:t>
          </a:r>
          <a:r>
            <a:rPr lang="ja-JP" altLang="ja-JP" sz="1400" b="0" i="0" baseline="0">
              <a:solidFill>
                <a:schemeClr val="dk1"/>
              </a:solidFill>
              <a:effectLst/>
              <a:latin typeface="+mn-lt"/>
              <a:ea typeface="+mn-ea"/>
              <a:cs typeface="+mn-cs"/>
            </a:rPr>
            <a:t>、事務事業等の見直し、、一般財源の確保に努め財政の健全化を図っていく。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6" name="直線コネクタ 355"/>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57"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58" name="直線コネクタ 357"/>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59"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0" name="直線コネクタ 359"/>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83565</xdr:rowOff>
    </xdr:to>
    <xdr:cxnSp macro="">
      <xdr:nvCxnSpPr>
        <xdr:cNvPr id="361" name="直線コネクタ 360"/>
        <xdr:cNvCxnSpPr/>
      </xdr:nvCxnSpPr>
      <xdr:spPr>
        <a:xfrm flipV="1">
          <a:off x="3987800" y="13280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2"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3" name="フローチャート : 判断 362"/>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83565</xdr:rowOff>
    </xdr:from>
    <xdr:to>
      <xdr:col>5</xdr:col>
      <xdr:colOff>549275</xdr:colOff>
      <xdr:row>77</xdr:row>
      <xdr:rowOff>120142</xdr:rowOff>
    </xdr:to>
    <xdr:cxnSp macro="">
      <xdr:nvCxnSpPr>
        <xdr:cNvPr id="364" name="直線コネクタ 363"/>
        <xdr:cNvCxnSpPr/>
      </xdr:nvCxnSpPr>
      <xdr:spPr>
        <a:xfrm flipV="1">
          <a:off x="3098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5" name="フローチャート : 判断 364"/>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6" name="テキスト ボックス 365"/>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77</xdr:row>
      <xdr:rowOff>147574</xdr:rowOff>
    </xdr:to>
    <xdr:cxnSp macro="">
      <xdr:nvCxnSpPr>
        <xdr:cNvPr id="367" name="直線コネクタ 366"/>
        <xdr:cNvCxnSpPr/>
      </xdr:nvCxnSpPr>
      <xdr:spPr>
        <a:xfrm flipV="1">
          <a:off x="2209800" y="13321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68" name="フローチャート : 判断 367"/>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69" name="テキスト ボックス 368"/>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78</xdr:row>
      <xdr:rowOff>21844</xdr:rowOff>
    </xdr:to>
    <xdr:cxnSp macro="">
      <xdr:nvCxnSpPr>
        <xdr:cNvPr id="370" name="直線コネクタ 369"/>
        <xdr:cNvCxnSpPr/>
      </xdr:nvCxnSpPr>
      <xdr:spPr>
        <a:xfrm flipV="1">
          <a:off x="1320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1" name="フローチャート : 判断 370"/>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2" name="テキスト ボックス 371"/>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4" name="テキスト ボックス 373"/>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0" name="円/楕円 379"/>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271</xdr:rowOff>
    </xdr:from>
    <xdr:ext cx="762000" cy="259045"/>
    <xdr:sp macro="" textlink="">
      <xdr:nvSpPr>
        <xdr:cNvPr id="381" name="公債費該当値テキスト"/>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82" name="円/楕円 381"/>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83" name="テキスト ボックス 382"/>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84" name="円/楕円 383"/>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155719</xdr:rowOff>
    </xdr:from>
    <xdr:ext cx="762000" cy="259045"/>
    <xdr:sp macro="" textlink="">
      <xdr:nvSpPr>
        <xdr:cNvPr id="385" name="テキスト ボックス 384"/>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86" name="円/楕円 385"/>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11701</xdr:rowOff>
    </xdr:from>
    <xdr:ext cx="762000" cy="259045"/>
    <xdr:sp macro="" textlink="">
      <xdr:nvSpPr>
        <xdr:cNvPr id="387" name="テキスト ボックス 386"/>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88" name="円/楕円 387"/>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89" name="テキスト ボックス 388"/>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人件</a:t>
          </a:r>
          <a:r>
            <a:rPr lang="ja-JP" altLang="ja-JP" sz="1400" b="0" i="0" baseline="0">
              <a:solidFill>
                <a:schemeClr val="dk1"/>
              </a:solidFill>
              <a:effectLst/>
              <a:latin typeface="+mn-lt"/>
              <a:ea typeface="+mn-ea"/>
              <a:cs typeface="+mn-cs"/>
            </a:rPr>
            <a:t>費および</a:t>
          </a:r>
          <a:r>
            <a:rPr lang="ja-JP" altLang="en-US" sz="1400" b="0" i="0" baseline="0">
              <a:solidFill>
                <a:schemeClr val="dk1"/>
              </a:solidFill>
              <a:effectLst/>
              <a:latin typeface="+mn-lt"/>
              <a:ea typeface="+mn-ea"/>
              <a:cs typeface="+mn-cs"/>
            </a:rPr>
            <a:t>補助</a:t>
          </a:r>
          <a:r>
            <a:rPr lang="ja-JP" altLang="ja-JP" sz="1400" b="0" i="0" baseline="0">
              <a:solidFill>
                <a:schemeClr val="dk1"/>
              </a:solidFill>
              <a:effectLst/>
              <a:latin typeface="+mn-lt"/>
              <a:ea typeface="+mn-ea"/>
              <a:cs typeface="+mn-cs"/>
            </a:rPr>
            <a:t>費の比率が昨年より低くなったため、類似団体・県平均と比較して大きく下回っている。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17" name="直線コネクタ 416"/>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18"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19" name="直線コネクタ 418"/>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0"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1" name="直線コネクタ 420"/>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66040</xdr:rowOff>
    </xdr:from>
    <xdr:to>
      <xdr:col>24</xdr:col>
      <xdr:colOff>31750</xdr:colOff>
      <xdr:row>75</xdr:row>
      <xdr:rowOff>73660</xdr:rowOff>
    </xdr:to>
    <xdr:cxnSp macro="">
      <xdr:nvCxnSpPr>
        <xdr:cNvPr id="422" name="直線コネクタ 421"/>
        <xdr:cNvCxnSpPr/>
      </xdr:nvCxnSpPr>
      <xdr:spPr>
        <a:xfrm flipV="1">
          <a:off x="15671800" y="12924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3"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4" name="フローチャート : 判断 423"/>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73660</xdr:rowOff>
    </xdr:from>
    <xdr:to>
      <xdr:col>22</xdr:col>
      <xdr:colOff>565150</xdr:colOff>
      <xdr:row>75</xdr:row>
      <xdr:rowOff>149861</xdr:rowOff>
    </xdr:to>
    <xdr:cxnSp macro="">
      <xdr:nvCxnSpPr>
        <xdr:cNvPr id="425" name="直線コネクタ 424"/>
        <xdr:cNvCxnSpPr/>
      </xdr:nvCxnSpPr>
      <xdr:spPr>
        <a:xfrm flipV="1">
          <a:off x="14782800" y="1293241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6" name="フローチャート : 判断 425"/>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27" name="テキスト ボックス 426"/>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149861</xdr:rowOff>
    </xdr:from>
    <xdr:to>
      <xdr:col>21</xdr:col>
      <xdr:colOff>361950</xdr:colOff>
      <xdr:row>75</xdr:row>
      <xdr:rowOff>149861</xdr:rowOff>
    </xdr:to>
    <xdr:cxnSp macro="">
      <xdr:nvCxnSpPr>
        <xdr:cNvPr id="428" name="直線コネクタ 427"/>
        <xdr:cNvCxnSpPr/>
      </xdr:nvCxnSpPr>
      <xdr:spPr>
        <a:xfrm>
          <a:off x="13893800" y="13008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29" name="フローチャート : 判断 42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0" name="テキスト ボックス 42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76</xdr:row>
      <xdr:rowOff>73661</xdr:rowOff>
    </xdr:to>
    <xdr:cxnSp macro="">
      <xdr:nvCxnSpPr>
        <xdr:cNvPr id="431" name="直線コネクタ 430"/>
        <xdr:cNvCxnSpPr/>
      </xdr:nvCxnSpPr>
      <xdr:spPr>
        <a:xfrm flipV="1">
          <a:off x="13004800" y="130086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2" name="フローチャート : 判断 43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3" name="テキスト ボックス 43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5" name="テキスト ボックス 434"/>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15240</xdr:rowOff>
    </xdr:from>
    <xdr:to>
      <xdr:col>24</xdr:col>
      <xdr:colOff>82550</xdr:colOff>
      <xdr:row>75</xdr:row>
      <xdr:rowOff>116840</xdr:rowOff>
    </xdr:to>
    <xdr:sp macro="" textlink="">
      <xdr:nvSpPr>
        <xdr:cNvPr id="441" name="円/楕円 440"/>
        <xdr:cNvSpPr/>
      </xdr:nvSpPr>
      <xdr:spPr>
        <a:xfrm>
          <a:off x="16459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31767</xdr:rowOff>
    </xdr:from>
    <xdr:ext cx="762000" cy="259045"/>
    <xdr:sp macro="" textlink="">
      <xdr:nvSpPr>
        <xdr:cNvPr id="442" name="公債費以外該当値テキスト"/>
        <xdr:cNvSpPr txBox="1"/>
      </xdr:nvSpPr>
      <xdr:spPr>
        <a:xfrm>
          <a:off x="16598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22860</xdr:rowOff>
    </xdr:from>
    <xdr:to>
      <xdr:col>22</xdr:col>
      <xdr:colOff>615950</xdr:colOff>
      <xdr:row>75</xdr:row>
      <xdr:rowOff>124460</xdr:rowOff>
    </xdr:to>
    <xdr:sp macro="" textlink="">
      <xdr:nvSpPr>
        <xdr:cNvPr id="443" name="円/楕円 442"/>
        <xdr:cNvSpPr/>
      </xdr:nvSpPr>
      <xdr:spPr>
        <a:xfrm>
          <a:off x="15621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134637</xdr:rowOff>
    </xdr:from>
    <xdr:ext cx="736600" cy="259045"/>
    <xdr:sp macro="" textlink="">
      <xdr:nvSpPr>
        <xdr:cNvPr id="444" name="テキスト ボックス 443"/>
        <xdr:cNvSpPr txBox="1"/>
      </xdr:nvSpPr>
      <xdr:spPr>
        <a:xfrm>
          <a:off x="15290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45" name="円/楕円 444"/>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39387</xdr:rowOff>
    </xdr:from>
    <xdr:ext cx="762000" cy="259045"/>
    <xdr:sp macro="" textlink="">
      <xdr:nvSpPr>
        <xdr:cNvPr id="446" name="テキスト ボックス 445"/>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47" name="円/楕円 446"/>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39387</xdr:rowOff>
    </xdr:from>
    <xdr:ext cx="762000" cy="259045"/>
    <xdr:sp macro="" textlink="">
      <xdr:nvSpPr>
        <xdr:cNvPr id="448" name="テキスト ボックス 447"/>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49" name="円/楕円 448"/>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134637</xdr:rowOff>
    </xdr:from>
    <xdr:ext cx="762000" cy="259045"/>
    <xdr:sp macro="" textlink="">
      <xdr:nvSpPr>
        <xdr:cNvPr id="450" name="テキスト ボックス 449"/>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静岡県小山町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97924</xdr:rowOff>
    </xdr:from>
    <xdr:to>
      <xdr:col>4</xdr:col>
      <xdr:colOff>1117600</xdr:colOff>
      <xdr:row>15</xdr:row>
      <xdr:rowOff>118814</xdr:rowOff>
    </xdr:to>
    <xdr:cxnSp macro="">
      <xdr:nvCxnSpPr>
        <xdr:cNvPr id="52" name="直線コネクタ 51"/>
        <xdr:cNvCxnSpPr/>
      </xdr:nvCxnSpPr>
      <xdr:spPr bwMode="auto">
        <a:xfrm flipV="1">
          <a:off x="5003800" y="2717299"/>
          <a:ext cx="647700" cy="20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96640</xdr:rowOff>
    </xdr:from>
    <xdr:to>
      <xdr:col>4</xdr:col>
      <xdr:colOff>469900</xdr:colOff>
      <xdr:row>15</xdr:row>
      <xdr:rowOff>118814</xdr:rowOff>
    </xdr:to>
    <xdr:cxnSp macro="">
      <xdr:nvCxnSpPr>
        <xdr:cNvPr id="55" name="直線コネクタ 54"/>
        <xdr:cNvCxnSpPr/>
      </xdr:nvCxnSpPr>
      <xdr:spPr bwMode="auto">
        <a:xfrm>
          <a:off x="4305300" y="2716015"/>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96640</xdr:rowOff>
    </xdr:from>
    <xdr:to>
      <xdr:col>3</xdr:col>
      <xdr:colOff>904875</xdr:colOff>
      <xdr:row>15</xdr:row>
      <xdr:rowOff>96749</xdr:rowOff>
    </xdr:to>
    <xdr:cxnSp macro="">
      <xdr:nvCxnSpPr>
        <xdr:cNvPr id="58" name="直線コネクタ 57"/>
        <xdr:cNvCxnSpPr/>
      </xdr:nvCxnSpPr>
      <xdr:spPr bwMode="auto">
        <a:xfrm flipV="1">
          <a:off x="3606800" y="2716015"/>
          <a:ext cx="698500" cy="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96749</xdr:rowOff>
    </xdr:from>
    <xdr:to>
      <xdr:col>3</xdr:col>
      <xdr:colOff>206375</xdr:colOff>
      <xdr:row>15</xdr:row>
      <xdr:rowOff>113741</xdr:rowOff>
    </xdr:to>
    <xdr:cxnSp macro="">
      <xdr:nvCxnSpPr>
        <xdr:cNvPr id="61" name="直線コネクタ 60"/>
        <xdr:cNvCxnSpPr/>
      </xdr:nvCxnSpPr>
      <xdr:spPr bwMode="auto">
        <a:xfrm flipV="1">
          <a:off x="2908300" y="2716124"/>
          <a:ext cx="698500" cy="1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47124</xdr:rowOff>
    </xdr:from>
    <xdr:to>
      <xdr:col>5</xdr:col>
      <xdr:colOff>34925</xdr:colOff>
      <xdr:row>15</xdr:row>
      <xdr:rowOff>148724</xdr:rowOff>
    </xdr:to>
    <xdr:sp macro="" textlink="">
      <xdr:nvSpPr>
        <xdr:cNvPr id="71" name="円/楕円 70"/>
        <xdr:cNvSpPr/>
      </xdr:nvSpPr>
      <xdr:spPr bwMode="auto">
        <a:xfrm>
          <a:off x="5600700" y="266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63651</xdr:rowOff>
    </xdr:from>
    <xdr:ext cx="762000" cy="259045"/>
    <xdr:sp macro="" textlink="">
      <xdr:nvSpPr>
        <xdr:cNvPr id="72" name="人口1人当たり決算額の推移該当値テキスト130"/>
        <xdr:cNvSpPr txBox="1"/>
      </xdr:nvSpPr>
      <xdr:spPr>
        <a:xfrm>
          <a:off x="5740400" y="251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112,046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68014</xdr:rowOff>
    </xdr:from>
    <xdr:to>
      <xdr:col>4</xdr:col>
      <xdr:colOff>520700</xdr:colOff>
      <xdr:row>15</xdr:row>
      <xdr:rowOff>169614</xdr:rowOff>
    </xdr:to>
    <xdr:sp macro="" textlink="">
      <xdr:nvSpPr>
        <xdr:cNvPr id="73" name="円/楕円 72"/>
        <xdr:cNvSpPr/>
      </xdr:nvSpPr>
      <xdr:spPr bwMode="auto">
        <a:xfrm>
          <a:off x="4953000" y="268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8341</xdr:rowOff>
    </xdr:from>
    <xdr:ext cx="736600" cy="259045"/>
    <xdr:sp macro="" textlink="">
      <xdr:nvSpPr>
        <xdr:cNvPr id="74" name="テキスト ボックス 73"/>
        <xdr:cNvSpPr txBox="1"/>
      </xdr:nvSpPr>
      <xdr:spPr>
        <a:xfrm>
          <a:off x="4622800" y="245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110,127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45840</xdr:rowOff>
    </xdr:from>
    <xdr:to>
      <xdr:col>3</xdr:col>
      <xdr:colOff>955675</xdr:colOff>
      <xdr:row>15</xdr:row>
      <xdr:rowOff>147440</xdr:rowOff>
    </xdr:to>
    <xdr:sp macro="" textlink="">
      <xdr:nvSpPr>
        <xdr:cNvPr id="75" name="円/楕円 74"/>
        <xdr:cNvSpPr/>
      </xdr:nvSpPr>
      <xdr:spPr bwMode="auto">
        <a:xfrm>
          <a:off x="4254500" y="266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157617</xdr:rowOff>
    </xdr:from>
    <xdr:ext cx="762000" cy="259045"/>
    <xdr:sp macro="" textlink="">
      <xdr:nvSpPr>
        <xdr:cNvPr id="76" name="テキスト ボックス 75"/>
        <xdr:cNvSpPr txBox="1"/>
      </xdr:nvSpPr>
      <xdr:spPr>
        <a:xfrm>
          <a:off x="3924300" y="24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112,164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45949</xdr:rowOff>
    </xdr:from>
    <xdr:to>
      <xdr:col>3</xdr:col>
      <xdr:colOff>257175</xdr:colOff>
      <xdr:row>15</xdr:row>
      <xdr:rowOff>147549</xdr:rowOff>
    </xdr:to>
    <xdr:sp macro="" textlink="">
      <xdr:nvSpPr>
        <xdr:cNvPr id="77" name="円/楕円 76"/>
        <xdr:cNvSpPr/>
      </xdr:nvSpPr>
      <xdr:spPr bwMode="auto">
        <a:xfrm>
          <a:off x="3556000" y="2665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157726</xdr:rowOff>
    </xdr:from>
    <xdr:ext cx="762000" cy="259045"/>
    <xdr:sp macro="" textlink="">
      <xdr:nvSpPr>
        <xdr:cNvPr id="78" name="テキスト ボックス 77"/>
        <xdr:cNvSpPr txBox="1"/>
      </xdr:nvSpPr>
      <xdr:spPr>
        <a:xfrm>
          <a:off x="3225800" y="24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112,154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62941</xdr:rowOff>
    </xdr:from>
    <xdr:to>
      <xdr:col>2</xdr:col>
      <xdr:colOff>692150</xdr:colOff>
      <xdr:row>15</xdr:row>
      <xdr:rowOff>164541</xdr:rowOff>
    </xdr:to>
    <xdr:sp macro="" textlink="">
      <xdr:nvSpPr>
        <xdr:cNvPr id="79" name="円/楕円 78"/>
        <xdr:cNvSpPr/>
      </xdr:nvSpPr>
      <xdr:spPr bwMode="auto">
        <a:xfrm>
          <a:off x="2857500" y="268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3268</xdr:rowOff>
    </xdr:from>
    <xdr:ext cx="762000" cy="259045"/>
    <xdr:sp macro="" textlink="">
      <xdr:nvSpPr>
        <xdr:cNvPr id="80" name="テキスト ボックス 79"/>
        <xdr:cNvSpPr txBox="1"/>
      </xdr:nvSpPr>
      <xdr:spPr>
        <a:xfrm>
          <a:off x="2527300" y="24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66897</xdr:rowOff>
    </xdr:from>
    <xdr:to>
      <xdr:col>4</xdr:col>
      <xdr:colOff>1117600</xdr:colOff>
      <xdr:row>35</xdr:row>
      <xdr:rowOff>79966</xdr:rowOff>
    </xdr:to>
    <xdr:cxnSp macro="">
      <xdr:nvCxnSpPr>
        <xdr:cNvPr id="113" name="直線コネクタ 112"/>
        <xdr:cNvCxnSpPr/>
      </xdr:nvCxnSpPr>
      <xdr:spPr bwMode="auto">
        <a:xfrm>
          <a:off x="5003800" y="6677247"/>
          <a:ext cx="647700" cy="1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338569</xdr:rowOff>
    </xdr:from>
    <xdr:to>
      <xdr:col>4</xdr:col>
      <xdr:colOff>469900</xdr:colOff>
      <xdr:row>35</xdr:row>
      <xdr:rowOff>66897</xdr:rowOff>
    </xdr:to>
    <xdr:cxnSp macro="">
      <xdr:nvCxnSpPr>
        <xdr:cNvPr id="116" name="直線コネクタ 115"/>
        <xdr:cNvCxnSpPr/>
      </xdr:nvCxnSpPr>
      <xdr:spPr bwMode="auto">
        <a:xfrm>
          <a:off x="4305300" y="6606019"/>
          <a:ext cx="698500" cy="71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282334</xdr:rowOff>
    </xdr:from>
    <xdr:to>
      <xdr:col>3</xdr:col>
      <xdr:colOff>904875</xdr:colOff>
      <xdr:row>34</xdr:row>
      <xdr:rowOff>338569</xdr:rowOff>
    </xdr:to>
    <xdr:cxnSp macro="">
      <xdr:nvCxnSpPr>
        <xdr:cNvPr id="119" name="直線コネクタ 118"/>
        <xdr:cNvCxnSpPr/>
      </xdr:nvCxnSpPr>
      <xdr:spPr bwMode="auto">
        <a:xfrm>
          <a:off x="3606800" y="6549784"/>
          <a:ext cx="698500" cy="56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244672</xdr:rowOff>
    </xdr:from>
    <xdr:to>
      <xdr:col>3</xdr:col>
      <xdr:colOff>206375</xdr:colOff>
      <xdr:row>34</xdr:row>
      <xdr:rowOff>282334</xdr:rowOff>
    </xdr:to>
    <xdr:cxnSp macro="">
      <xdr:nvCxnSpPr>
        <xdr:cNvPr id="122" name="直線コネクタ 121"/>
        <xdr:cNvCxnSpPr/>
      </xdr:nvCxnSpPr>
      <xdr:spPr bwMode="auto">
        <a:xfrm>
          <a:off x="2908300" y="6512122"/>
          <a:ext cx="698500" cy="37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29166</xdr:rowOff>
    </xdr:from>
    <xdr:to>
      <xdr:col>5</xdr:col>
      <xdr:colOff>34925</xdr:colOff>
      <xdr:row>35</xdr:row>
      <xdr:rowOff>130766</xdr:rowOff>
    </xdr:to>
    <xdr:sp macro="" textlink="">
      <xdr:nvSpPr>
        <xdr:cNvPr id="132" name="円/楕円 131"/>
        <xdr:cNvSpPr/>
      </xdr:nvSpPr>
      <xdr:spPr bwMode="auto">
        <a:xfrm>
          <a:off x="5600700" y="6639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217143</xdr:rowOff>
    </xdr:from>
    <xdr:ext cx="762000" cy="259045"/>
    <xdr:sp macro="" textlink="">
      <xdr:nvSpPr>
        <xdr:cNvPr id="133" name="人口1人当たり決算額の推移該当値テキスト445"/>
        <xdr:cNvSpPr txBox="1"/>
      </xdr:nvSpPr>
      <xdr:spPr>
        <a:xfrm>
          <a:off x="5740400" y="648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16097</xdr:rowOff>
    </xdr:from>
    <xdr:to>
      <xdr:col>4</xdr:col>
      <xdr:colOff>520700</xdr:colOff>
      <xdr:row>35</xdr:row>
      <xdr:rowOff>117697</xdr:rowOff>
    </xdr:to>
    <xdr:sp macro="" textlink="">
      <xdr:nvSpPr>
        <xdr:cNvPr id="134" name="円/楕円 133"/>
        <xdr:cNvSpPr/>
      </xdr:nvSpPr>
      <xdr:spPr bwMode="auto">
        <a:xfrm>
          <a:off x="4953000" y="662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127874</xdr:rowOff>
    </xdr:from>
    <xdr:ext cx="736600" cy="259045"/>
    <xdr:sp macro="" textlink="">
      <xdr:nvSpPr>
        <xdr:cNvPr id="135" name="テキスト ボックス 134"/>
        <xdr:cNvSpPr txBox="1"/>
      </xdr:nvSpPr>
      <xdr:spPr>
        <a:xfrm>
          <a:off x="4622800" y="639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26,155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287769</xdr:rowOff>
    </xdr:from>
    <xdr:to>
      <xdr:col>3</xdr:col>
      <xdr:colOff>955675</xdr:colOff>
      <xdr:row>35</xdr:row>
      <xdr:rowOff>46469</xdr:rowOff>
    </xdr:to>
    <xdr:sp macro="" textlink="">
      <xdr:nvSpPr>
        <xdr:cNvPr id="136" name="円/楕円 135"/>
        <xdr:cNvSpPr/>
      </xdr:nvSpPr>
      <xdr:spPr bwMode="auto">
        <a:xfrm>
          <a:off x="4254500" y="6555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56646</xdr:rowOff>
    </xdr:from>
    <xdr:ext cx="762000" cy="259045"/>
    <xdr:sp macro="" textlink="">
      <xdr:nvSpPr>
        <xdr:cNvPr id="137" name="テキスト ボックス 136"/>
        <xdr:cNvSpPr txBox="1"/>
      </xdr:nvSpPr>
      <xdr:spPr>
        <a:xfrm>
          <a:off x="3924300" y="632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231534</xdr:rowOff>
    </xdr:from>
    <xdr:to>
      <xdr:col>3</xdr:col>
      <xdr:colOff>257175</xdr:colOff>
      <xdr:row>34</xdr:row>
      <xdr:rowOff>333133</xdr:rowOff>
    </xdr:to>
    <xdr:sp macro="" textlink="">
      <xdr:nvSpPr>
        <xdr:cNvPr id="138" name="円/楕円 137"/>
        <xdr:cNvSpPr/>
      </xdr:nvSpPr>
      <xdr:spPr bwMode="auto">
        <a:xfrm>
          <a:off x="3556000" y="64989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411</xdr:rowOff>
    </xdr:from>
    <xdr:ext cx="762000" cy="259045"/>
    <xdr:sp macro="" textlink="">
      <xdr:nvSpPr>
        <xdr:cNvPr id="139" name="テキスト ボックス 138"/>
        <xdr:cNvSpPr txBox="1"/>
      </xdr:nvSpPr>
      <xdr:spPr>
        <a:xfrm>
          <a:off x="3225800" y="626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193872</xdr:rowOff>
    </xdr:from>
    <xdr:to>
      <xdr:col>2</xdr:col>
      <xdr:colOff>692150</xdr:colOff>
      <xdr:row>34</xdr:row>
      <xdr:rowOff>295472</xdr:rowOff>
    </xdr:to>
    <xdr:sp macro="" textlink="">
      <xdr:nvSpPr>
        <xdr:cNvPr id="140" name="円/楕円 139"/>
        <xdr:cNvSpPr/>
      </xdr:nvSpPr>
      <xdr:spPr bwMode="auto">
        <a:xfrm>
          <a:off x="2857500" y="646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305649</xdr:rowOff>
    </xdr:from>
    <xdr:ext cx="762000" cy="259045"/>
    <xdr:sp macro="" textlink="">
      <xdr:nvSpPr>
        <xdr:cNvPr id="141" name="テキスト ボックス 140"/>
        <xdr:cNvSpPr txBox="1"/>
      </xdr:nvSpPr>
      <xdr:spPr>
        <a:xfrm>
          <a:off x="2527300" y="623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平成２２年度に台風による災害を被ったことにより、</a:t>
          </a:r>
          <a:r>
            <a:rPr lang="ja-JP" altLang="en-US" sz="1400" b="0" i="0" baseline="0">
              <a:solidFill>
                <a:schemeClr val="dk1"/>
              </a:solidFill>
              <a:effectLst/>
              <a:latin typeface="+mn-lt"/>
              <a:ea typeface="+mn-ea"/>
              <a:cs typeface="+mn-cs"/>
            </a:rPr>
            <a:t>平成２３年度は</a:t>
          </a:r>
          <a:r>
            <a:rPr lang="ja-JP" altLang="ja-JP" sz="1400" b="0" i="0" baseline="0">
              <a:solidFill>
                <a:schemeClr val="dk1"/>
              </a:solidFill>
              <a:effectLst/>
              <a:latin typeface="+mn-lt"/>
              <a:ea typeface="+mn-ea"/>
              <a:cs typeface="+mn-cs"/>
            </a:rPr>
            <a:t>財政調整基金残高、実質収支額とも</a:t>
          </a:r>
          <a:r>
            <a:rPr lang="ja-JP" altLang="en-US" sz="1400" b="0" i="0" baseline="0">
              <a:solidFill>
                <a:schemeClr val="dk1"/>
              </a:solidFill>
              <a:effectLst/>
              <a:latin typeface="+mn-lt"/>
              <a:ea typeface="+mn-ea"/>
              <a:cs typeface="+mn-cs"/>
            </a:rPr>
            <a:t>数値が、悪く厳しい財政状態であ</a:t>
          </a:r>
          <a:r>
            <a:rPr lang="ja-JP" altLang="ja-JP" sz="1400" b="0" i="0" baseline="0">
              <a:solidFill>
                <a:schemeClr val="dk1"/>
              </a:solidFill>
              <a:effectLst/>
              <a:latin typeface="+mn-lt"/>
              <a:ea typeface="+mn-ea"/>
              <a:cs typeface="+mn-cs"/>
            </a:rPr>
            <a:t>った。しかし災害復旧も完了し</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財政調整基金への積立</a:t>
          </a:r>
          <a:r>
            <a:rPr lang="ja-JP" altLang="en-US" sz="1400" b="0" i="0" baseline="0">
              <a:solidFill>
                <a:schemeClr val="dk1"/>
              </a:solidFill>
              <a:effectLst/>
              <a:latin typeface="+mn-lt"/>
              <a:ea typeface="+mn-ea"/>
              <a:cs typeface="+mn-cs"/>
            </a:rPr>
            <a:t>が可能となり、実質収支額も改善</a:t>
          </a:r>
          <a:r>
            <a:rPr lang="ja-JP" altLang="ja-JP" sz="1400" b="0" i="0" baseline="0">
              <a:solidFill>
                <a:schemeClr val="dk1"/>
              </a:solidFill>
              <a:effectLst/>
              <a:latin typeface="+mn-lt"/>
              <a:ea typeface="+mn-ea"/>
              <a:cs typeface="+mn-cs"/>
            </a:rPr>
            <a:t>されている。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すべての会計において、赤字はない。</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一般会計は災害復旧が</a:t>
          </a:r>
          <a:r>
            <a:rPr lang="ja-JP" altLang="en-US" sz="1400" b="0" i="0" baseline="0">
              <a:solidFill>
                <a:schemeClr val="dk1"/>
              </a:solidFill>
              <a:effectLst/>
              <a:latin typeface="+mn-lt"/>
              <a:ea typeface="+mn-ea"/>
              <a:cs typeface="+mn-cs"/>
            </a:rPr>
            <a:t>完了</a:t>
          </a:r>
          <a:r>
            <a:rPr lang="ja-JP" altLang="ja-JP" sz="1400" b="0" i="0" baseline="0">
              <a:solidFill>
                <a:schemeClr val="dk1"/>
              </a:solidFill>
              <a:effectLst/>
              <a:latin typeface="+mn-lt"/>
              <a:ea typeface="+mn-ea"/>
              <a:cs typeface="+mn-cs"/>
            </a:rPr>
            <a:t>したため、黒字額が大きくなった。</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水道事業会計の黒字額の比率が減少し続けているが、平成２６年度に料金改定が行われるため、安定していくと見込まれる。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平成２４年度同様、元利償還金、広域行政組合が起こした地方債に係る負担金が減少傾向にあるため、</a:t>
          </a: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年度の実質公債費比率の分子は</a:t>
          </a:r>
          <a:r>
            <a:rPr lang="ja-JP" altLang="en-US" sz="1400" b="0" i="0" baseline="0">
              <a:solidFill>
                <a:schemeClr val="dk1"/>
              </a:solidFill>
              <a:effectLst/>
              <a:latin typeface="+mn-lt"/>
              <a:ea typeface="+mn-ea"/>
              <a:cs typeface="+mn-cs"/>
            </a:rPr>
            <a:t>過去５年間で最も低いくなっている。</a:t>
          </a:r>
          <a:endParaRPr lang="en-US" altLang="ja-JP" sz="1400" b="0" i="0" baseline="0">
            <a:solidFill>
              <a:schemeClr val="dk1"/>
            </a:solidFill>
            <a:effectLst/>
            <a:latin typeface="+mn-lt"/>
            <a:ea typeface="+mn-ea"/>
            <a:cs typeface="+mn-cs"/>
          </a:endParaRPr>
        </a:p>
        <a:p>
          <a:pPr rtl="0" eaLnBrk="1" fontAlgn="auto" latinLnBrk="0" hangingPunct="1"/>
          <a:r>
            <a:rPr lang="ja-JP" altLang="en-US" sz="1400" b="0" i="0" baseline="0">
              <a:solidFill>
                <a:schemeClr val="dk1"/>
              </a:solidFill>
              <a:effectLst/>
              <a:latin typeface="+mn-lt"/>
              <a:ea typeface="+mn-ea"/>
              <a:cs typeface="+mn-cs"/>
            </a:rPr>
            <a:t>　しかし、平成２６年度以降平成２２年度の災害にかかる起債の償還等、当指標の増加要因もあり、</a:t>
          </a:r>
          <a:r>
            <a:rPr lang="ja-JP" altLang="ja-JP" sz="1400" b="0" i="0" baseline="0">
              <a:solidFill>
                <a:schemeClr val="dk1"/>
              </a:solidFill>
              <a:effectLst/>
              <a:latin typeface="+mn-lt"/>
              <a:ea typeface="+mn-ea"/>
              <a:cs typeface="+mn-cs"/>
            </a:rPr>
            <a:t>新規発行債の抑制を行うとともに、事務事業等の見直し、義務的経費の削減等を行い、一般財源の確保に努め財政の健全化を図っていく。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年度は、</a:t>
          </a:r>
          <a:r>
            <a:rPr lang="ja-JP" altLang="en-US" sz="1400" b="0" i="0" baseline="0">
              <a:solidFill>
                <a:schemeClr val="dk1"/>
              </a:solidFill>
              <a:effectLst/>
              <a:latin typeface="+mn-lt"/>
              <a:ea typeface="+mn-ea"/>
              <a:cs typeface="+mn-cs"/>
            </a:rPr>
            <a:t>こども園建設</a:t>
          </a:r>
          <a:r>
            <a:rPr lang="ja-JP" altLang="ja-JP" sz="1400" b="0" i="0" baseline="0">
              <a:solidFill>
                <a:schemeClr val="dk1"/>
              </a:solidFill>
              <a:effectLst/>
              <a:latin typeface="+mn-lt"/>
              <a:ea typeface="+mn-ea"/>
              <a:cs typeface="+mn-cs"/>
            </a:rPr>
            <a:t>事業</a:t>
          </a:r>
          <a:r>
            <a:rPr lang="ja-JP" altLang="en-US" sz="1400" b="0" i="0" baseline="0">
              <a:solidFill>
                <a:schemeClr val="dk1"/>
              </a:solidFill>
              <a:effectLst/>
              <a:latin typeface="+mn-lt"/>
              <a:ea typeface="+mn-ea"/>
              <a:cs typeface="+mn-cs"/>
            </a:rPr>
            <a:t>や消防費事業（ポンプ車更新、デジタル行政無線機整備）</a:t>
          </a:r>
          <a:r>
            <a:rPr lang="ja-JP" altLang="ja-JP" sz="1400" b="0" i="0" baseline="0">
              <a:solidFill>
                <a:schemeClr val="dk1"/>
              </a:solidFill>
              <a:effectLst/>
              <a:latin typeface="+mn-lt"/>
              <a:ea typeface="+mn-ea"/>
              <a:cs typeface="+mn-cs"/>
            </a:rPr>
            <a:t>で地方債の借入が増加した。しかし広域行政組合への負担金</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減</a:t>
          </a:r>
          <a:r>
            <a:rPr lang="ja-JP" altLang="en-US" sz="1400" b="0" i="0" baseline="0">
              <a:solidFill>
                <a:schemeClr val="dk1"/>
              </a:solidFill>
              <a:effectLst/>
              <a:latin typeface="+mn-lt"/>
              <a:ea typeface="+mn-ea"/>
              <a:cs typeface="+mn-cs"/>
            </a:rPr>
            <a:t>や充当可能基金の増、</a:t>
          </a:r>
          <a:r>
            <a:rPr lang="ja-JP" altLang="en-US" sz="1400" b="0" i="0" u="none" strike="noStrike">
              <a:solidFill>
                <a:schemeClr val="dk1"/>
              </a:solidFill>
              <a:effectLst/>
              <a:latin typeface="+mn-lt"/>
              <a:ea typeface="+mn-ea"/>
              <a:cs typeface="+mn-cs"/>
            </a:rPr>
            <a:t>基準財政需要額算入見込額の増</a:t>
          </a:r>
          <a:r>
            <a:rPr lang="ja-JP" altLang="en-US" sz="1400"/>
            <a:t> </a:t>
          </a:r>
          <a:r>
            <a:rPr lang="ja-JP" altLang="ja-JP" sz="1400" b="0" i="0" baseline="0">
              <a:solidFill>
                <a:schemeClr val="dk1"/>
              </a:solidFill>
              <a:effectLst/>
              <a:latin typeface="+mn-lt"/>
              <a:ea typeface="+mn-ea"/>
              <a:cs typeface="+mn-cs"/>
            </a:rPr>
            <a:t>により、将来負担額は昨年</a:t>
          </a:r>
          <a:r>
            <a:rPr lang="ja-JP" altLang="en-US" sz="1400" b="0" i="0" baseline="0">
              <a:solidFill>
                <a:schemeClr val="dk1"/>
              </a:solidFill>
              <a:effectLst/>
              <a:latin typeface="+mn-lt"/>
              <a:ea typeface="+mn-ea"/>
              <a:cs typeface="+mn-cs"/>
            </a:rPr>
            <a:t>比８．５％減</a:t>
          </a:r>
          <a:r>
            <a:rPr lang="ja-JP" altLang="ja-JP" sz="1400" b="0" i="0" baseline="0">
              <a:solidFill>
                <a:schemeClr val="dk1"/>
              </a:solidFill>
              <a:effectLst/>
              <a:latin typeface="+mn-lt"/>
              <a:ea typeface="+mn-ea"/>
              <a:cs typeface="+mn-cs"/>
            </a:rPr>
            <a:t>となった。</a:t>
          </a:r>
          <a:endParaRPr lang="en-US" altLang="ja-JP" sz="1100" b="0" i="0" u="none" strike="noStrike" baseline="0">
            <a:solidFill>
              <a:schemeClr val="dk1"/>
            </a:solidFill>
            <a:effectLst/>
            <a:latin typeface="+mn-lt"/>
            <a:ea typeface="+mn-ea"/>
            <a:cs typeface="+mn-cs"/>
          </a:endParaRPr>
        </a:p>
        <a:p>
          <a:pPr rtl="0" eaLnBrk="1" fontAlgn="auto" latinLnBrk="0" hangingPunct="1"/>
          <a:r>
            <a:rPr lang="ja-JP" altLang="en-US" sz="1400" b="0" i="0" u="none" strike="noStrike" baseline="0">
              <a:solidFill>
                <a:schemeClr val="dk1"/>
              </a:solidFill>
              <a:effectLst/>
              <a:latin typeface="+mn-lt"/>
              <a:ea typeface="+mn-ea"/>
              <a:cs typeface="+mn-cs"/>
            </a:rPr>
            <a:t>　しかし、将来負担比率は県平均と比べ大幅に悪い数値のため、</a:t>
          </a:r>
          <a:r>
            <a:rPr lang="ja-JP" altLang="ja-JP" sz="1400" b="0" i="0" baseline="0">
              <a:solidFill>
                <a:schemeClr val="dk1"/>
              </a:solidFill>
              <a:effectLst/>
              <a:latin typeface="+mn-lt"/>
              <a:ea typeface="+mn-ea"/>
              <a:cs typeface="+mn-cs"/>
            </a:rPr>
            <a:t>今後も新規発行債の抑制を行うとともに、基金の積立を行い</a:t>
          </a:r>
          <a:r>
            <a:rPr lang="ja-JP" altLang="en-US" sz="1400" b="0" i="0" baseline="0">
              <a:solidFill>
                <a:schemeClr val="dk1"/>
              </a:solidFill>
              <a:effectLst/>
              <a:latin typeface="+mn-lt"/>
              <a:ea typeface="+mn-ea"/>
              <a:cs typeface="+mn-cs"/>
            </a:rPr>
            <a:t>改善</a:t>
          </a:r>
          <a:r>
            <a:rPr lang="ja-JP" altLang="ja-JP" sz="1400" b="0" i="0" baseline="0">
              <a:solidFill>
                <a:schemeClr val="dk1"/>
              </a:solidFill>
              <a:effectLst/>
              <a:latin typeface="+mn-lt"/>
              <a:ea typeface="+mn-ea"/>
              <a:cs typeface="+mn-cs"/>
            </a:rPr>
            <a:t>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74</v>
      </c>
      <c r="AZ4" s="376"/>
      <c r="BA4" s="376"/>
      <c r="BB4" s="376"/>
      <c r="BC4" s="376"/>
      <c r="BD4" s="376"/>
      <c r="BE4" s="376"/>
      <c r="BF4" s="376"/>
      <c r="BG4" s="376"/>
      <c r="BH4" s="376"/>
      <c r="BI4" s="376"/>
      <c r="BJ4" s="376"/>
      <c r="BK4" s="376"/>
      <c r="BL4" s="376"/>
      <c r="BM4" s="377"/>
      <c r="BN4" s="378">
        <v>9833059</v>
      </c>
      <c r="BO4" s="379"/>
      <c r="BP4" s="379"/>
      <c r="BQ4" s="379"/>
      <c r="BR4" s="379"/>
      <c r="BS4" s="379"/>
      <c r="BT4" s="379"/>
      <c r="BU4" s="380"/>
      <c r="BV4" s="378">
        <v>8966738</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6.4</v>
      </c>
      <c r="CU4" s="554"/>
      <c r="CV4" s="554"/>
      <c r="CW4" s="554"/>
      <c r="CX4" s="554"/>
      <c r="CY4" s="554"/>
      <c r="CZ4" s="554"/>
      <c r="DA4" s="555"/>
      <c r="DB4" s="553">
        <v>2.9</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9385337</v>
      </c>
      <c r="BO5" s="384"/>
      <c r="BP5" s="384"/>
      <c r="BQ5" s="384"/>
      <c r="BR5" s="384"/>
      <c r="BS5" s="384"/>
      <c r="BT5" s="384"/>
      <c r="BU5" s="385"/>
      <c r="BV5" s="383">
        <v>8759969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76.099999999999994</v>
      </c>
      <c r="CU5" s="354"/>
      <c r="CV5" s="354"/>
      <c r="CW5" s="354"/>
      <c r="CX5" s="354"/>
      <c r="CY5" s="354"/>
      <c r="CZ5" s="354"/>
      <c r="DA5" s="355"/>
      <c r="DB5" s="353">
        <v>76.400000000000006</v>
      </c>
      <c r="DC5" s="354"/>
      <c r="DD5" s="354"/>
      <c r="DE5" s="354"/>
      <c r="DF5" s="354"/>
      <c r="DG5" s="354"/>
      <c r="DH5" s="354"/>
      <c r="DI5" s="355"/>
      <c r="DJ5" s="137"/>
      <c r="DK5" s="137"/>
      <c r="DL5" s="137"/>
      <c r="DM5" s="137"/>
      <c r="DN5" s="137"/>
      <c r="DO5" s="137"/>
    </row>
    <row r="6" spans="1:119" ht="18.75" customHeight="1">
      <c r="A6" s="138"/>
      <c r="B6" s="530" t="s">
        <v>80</v>
      </c>
      <c r="C6" s="399"/>
      <c r="D6" s="399"/>
      <c r="E6" s="531"/>
      <c r="F6" s="531"/>
      <c r="G6" s="531"/>
      <c r="H6" s="531"/>
      <c r="I6" s="531"/>
      <c r="J6" s="531"/>
      <c r="K6" s="531"/>
      <c r="L6" s="531" t="s">
        <v>81</v>
      </c>
      <c r="M6" s="531"/>
      <c r="N6" s="531"/>
      <c r="O6" s="531"/>
      <c r="P6" s="531"/>
      <c r="Q6" s="531"/>
      <c r="R6" s="423"/>
      <c r="S6" s="423"/>
      <c r="T6" s="423"/>
      <c r="U6" s="423"/>
      <c r="V6" s="537"/>
      <c r="W6" s="470" t="s">
        <v>82</v>
      </c>
      <c r="X6" s="398"/>
      <c r="Y6" s="398"/>
      <c r="Z6" s="398"/>
      <c r="AA6" s="398"/>
      <c r="AB6" s="399"/>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447722</v>
      </c>
      <c r="BO6" s="384"/>
      <c r="BP6" s="384"/>
      <c r="BQ6" s="384"/>
      <c r="BR6" s="384"/>
      <c r="BS6" s="384"/>
      <c r="BT6" s="384"/>
      <c r="BU6" s="385"/>
      <c r="BV6" s="383">
        <v>206769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82.5</v>
      </c>
      <c r="CU6" s="528"/>
      <c r="CV6" s="528"/>
      <c r="CW6" s="528"/>
      <c r="CX6" s="528"/>
      <c r="CY6" s="528"/>
      <c r="CZ6" s="528"/>
      <c r="DA6" s="529"/>
      <c r="DB6" s="527">
        <v>82.8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114942</v>
      </c>
      <c r="BO7" s="384"/>
      <c r="BP7" s="384"/>
      <c r="BQ7" s="384"/>
      <c r="BR7" s="384"/>
      <c r="BS7" s="384"/>
      <c r="BT7" s="384"/>
      <c r="BU7" s="385"/>
      <c r="BV7" s="383">
        <v>57390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5237678</v>
      </c>
      <c r="CU7" s="384"/>
      <c r="CV7" s="384"/>
      <c r="CW7" s="384"/>
      <c r="CX7" s="384"/>
      <c r="CY7" s="384"/>
      <c r="CZ7" s="384"/>
      <c r="DA7" s="385"/>
      <c r="DB7" s="383">
        <v>5186148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332780</v>
      </c>
      <c r="BO8" s="384"/>
      <c r="BP8" s="384"/>
      <c r="BQ8" s="384"/>
      <c r="BR8" s="384"/>
      <c r="BS8" s="384"/>
      <c r="BT8" s="384"/>
      <c r="BU8" s="385"/>
      <c r="BV8" s="383">
        <v>149379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0.93</v>
      </c>
      <c r="CU8" s="491"/>
      <c r="CV8" s="491"/>
      <c r="CW8" s="491"/>
      <c r="CX8" s="491"/>
      <c r="CY8" s="491"/>
      <c r="CZ8" s="491"/>
      <c r="DA8" s="492"/>
      <c r="DB8" s="490">
        <v>0.94</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20629</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183401</v>
      </c>
      <c r="BO9" s="384"/>
      <c r="BP9" s="384"/>
      <c r="BQ9" s="384"/>
      <c r="BR9" s="384"/>
      <c r="BS9" s="384"/>
      <c r="BT9" s="384"/>
      <c r="BU9" s="385"/>
      <c r="BV9" s="383">
        <v>76517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13.2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21478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100056</v>
      </c>
      <c r="BO10" s="384"/>
      <c r="BP10" s="384"/>
      <c r="BQ10" s="384"/>
      <c r="BR10" s="384"/>
      <c r="BS10" s="384"/>
      <c r="BT10" s="384"/>
      <c r="BU10" s="385"/>
      <c r="BV10" s="383">
        <v>75223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107</v>
      </c>
      <c r="M11" s="430"/>
      <c r="N11" s="430"/>
      <c r="O11" s="430"/>
      <c r="P11" s="430"/>
      <c r="Q11" s="431"/>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19874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15442</v>
      </c>
      <c r="BO12" s="384"/>
      <c r="BP12" s="384"/>
      <c r="BQ12" s="384"/>
      <c r="BR12" s="384"/>
      <c r="BS12" s="384"/>
      <c r="BT12" s="384"/>
      <c r="BU12" s="385"/>
      <c r="BV12" s="383">
        <v>45125</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19732</v>
      </c>
      <c r="S13" s="483"/>
      <c r="T13" s="483"/>
      <c r="U13" s="483"/>
      <c r="V13" s="484"/>
      <c r="W13" s="470" t="s">
        <v>123</v>
      </c>
      <c r="X13" s="398"/>
      <c r="Y13" s="398"/>
      <c r="Z13" s="398"/>
      <c r="AA13" s="398"/>
      <c r="AB13" s="399"/>
      <c r="AC13" s="359">
        <v>432</v>
      </c>
      <c r="AD13" s="360"/>
      <c r="AE13" s="360"/>
      <c r="AF13" s="360"/>
      <c r="AG13" s="361"/>
      <c r="AH13" s="359">
        <v>520</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268015</v>
      </c>
      <c r="BO13" s="384"/>
      <c r="BP13" s="384"/>
      <c r="BQ13" s="384"/>
      <c r="BR13" s="384"/>
      <c r="BS13" s="384"/>
      <c r="BT13" s="384"/>
      <c r="BU13" s="385"/>
      <c r="BV13" s="383">
        <v>106615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11.5</v>
      </c>
      <c r="CU13" s="354"/>
      <c r="CV13" s="354"/>
      <c r="CW13" s="354"/>
      <c r="CX13" s="354"/>
      <c r="CY13" s="354"/>
      <c r="CZ13" s="354"/>
      <c r="DA13" s="355"/>
      <c r="DB13" s="353">
        <v>12.6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19966</v>
      </c>
      <c r="S14" s="483"/>
      <c r="T14" s="483"/>
      <c r="U14" s="483"/>
      <c r="V14" s="484"/>
      <c r="W14" s="485"/>
      <c r="X14" s="401"/>
      <c r="Y14" s="401"/>
      <c r="Z14" s="401"/>
      <c r="AA14" s="401"/>
      <c r="AB14" s="402"/>
      <c r="AC14" s="475">
        <v>3.9</v>
      </c>
      <c r="AD14" s="476"/>
      <c r="AE14" s="476"/>
      <c r="AF14" s="476"/>
      <c r="AG14" s="477"/>
      <c r="AH14" s="475">
        <v>4.4000000000000004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101.7</v>
      </c>
      <c r="CU14" s="454"/>
      <c r="CV14" s="454"/>
      <c r="CW14" s="454"/>
      <c r="CX14" s="454"/>
      <c r="CY14" s="454"/>
      <c r="CZ14" s="454"/>
      <c r="DA14" s="455"/>
      <c r="DB14" s="486">
        <v>111.8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19812</v>
      </c>
      <c r="S15" s="483"/>
      <c r="T15" s="483"/>
      <c r="U15" s="483"/>
      <c r="V15" s="484"/>
      <c r="W15" s="470" t="s">
        <v>130</v>
      </c>
      <c r="X15" s="398"/>
      <c r="Y15" s="398"/>
      <c r="Z15" s="398"/>
      <c r="AA15" s="398"/>
      <c r="AB15" s="399"/>
      <c r="AC15" s="359">
        <v>2780</v>
      </c>
      <c r="AD15" s="360"/>
      <c r="AE15" s="360"/>
      <c r="AF15" s="360"/>
      <c r="AG15" s="361"/>
      <c r="AH15" s="359">
        <v>3108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3480285</v>
      </c>
      <c r="BO15" s="379"/>
      <c r="BP15" s="379"/>
      <c r="BQ15" s="379"/>
      <c r="BR15" s="379"/>
      <c r="BS15" s="379"/>
      <c r="BT15" s="379"/>
      <c r="BU15" s="380"/>
      <c r="BV15" s="378">
        <v>3467967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401"/>
      <c r="Y16" s="401"/>
      <c r="Z16" s="401"/>
      <c r="AA16" s="401"/>
      <c r="AB16" s="402"/>
      <c r="AC16" s="475">
        <v>25.2</v>
      </c>
      <c r="AD16" s="476"/>
      <c r="AE16" s="476"/>
      <c r="AF16" s="476"/>
      <c r="AG16" s="477"/>
      <c r="AH16" s="475">
        <v>26.4</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3748303</v>
      </c>
      <c r="BO16" s="384"/>
      <c r="BP16" s="384"/>
      <c r="BQ16" s="384"/>
      <c r="BR16" s="384"/>
      <c r="BS16" s="384"/>
      <c r="BT16" s="384"/>
      <c r="BU16" s="385"/>
      <c r="BV16" s="383">
        <v>3728971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8"/>
      <c r="Y17" s="398"/>
      <c r="Z17" s="398"/>
      <c r="AA17" s="398"/>
      <c r="AB17" s="399"/>
      <c r="AC17" s="359">
        <v>7833</v>
      </c>
      <c r="AD17" s="360"/>
      <c r="AE17" s="360"/>
      <c r="AF17" s="360"/>
      <c r="AG17" s="361"/>
      <c r="AH17" s="359">
        <v>8131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4519351</v>
      </c>
      <c r="BO17" s="384"/>
      <c r="BP17" s="384"/>
      <c r="BQ17" s="384"/>
      <c r="BR17" s="384"/>
      <c r="BS17" s="384"/>
      <c r="BT17" s="384"/>
      <c r="BU17" s="385"/>
      <c r="BV17" s="383">
        <v>4489794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136.13</v>
      </c>
      <c r="M18" s="446"/>
      <c r="N18" s="446"/>
      <c r="O18" s="446"/>
      <c r="P18" s="446"/>
      <c r="Q18" s="446"/>
      <c r="R18" s="447"/>
      <c r="S18" s="447"/>
      <c r="T18" s="447"/>
      <c r="U18" s="447"/>
      <c r="V18" s="448"/>
      <c r="W18" s="462"/>
      <c r="X18" s="463"/>
      <c r="Y18" s="463"/>
      <c r="Z18" s="463"/>
      <c r="AA18" s="463"/>
      <c r="AB18" s="471"/>
      <c r="AC18" s="347">
        <v>70.900000000000006</v>
      </c>
      <c r="AD18" s="348"/>
      <c r="AE18" s="348"/>
      <c r="AF18" s="348"/>
      <c r="AG18" s="449"/>
      <c r="AH18" s="347">
        <v>69</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4412500</v>
      </c>
      <c r="BO18" s="384"/>
      <c r="BP18" s="384"/>
      <c r="BQ18" s="384"/>
      <c r="BR18" s="384"/>
      <c r="BS18" s="384"/>
      <c r="BT18" s="384"/>
      <c r="BU18" s="385"/>
      <c r="BV18" s="383">
        <v>4293020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152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6896404</v>
      </c>
      <c r="BO19" s="384"/>
      <c r="BP19" s="384"/>
      <c r="BQ19" s="384"/>
      <c r="BR19" s="384"/>
      <c r="BS19" s="384"/>
      <c r="BT19" s="384"/>
      <c r="BU19" s="385"/>
      <c r="BV19" s="383">
        <v>6535134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6564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8340498</v>
      </c>
      <c r="BO23" s="384"/>
      <c r="BP23" s="384"/>
      <c r="BQ23" s="384"/>
      <c r="BR23" s="384"/>
      <c r="BS23" s="384"/>
      <c r="BT23" s="384"/>
      <c r="BU23" s="385"/>
      <c r="BV23" s="383">
        <v>8166856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153</v>
      </c>
      <c r="F24" s="357"/>
      <c r="G24" s="357"/>
      <c r="H24" s="357"/>
      <c r="I24" s="357"/>
      <c r="J24" s="357"/>
      <c r="K24" s="358"/>
      <c r="L24" s="359">
        <v>1</v>
      </c>
      <c r="M24" s="360"/>
      <c r="N24" s="360"/>
      <c r="O24" s="360"/>
      <c r="P24" s="361"/>
      <c r="Q24" s="359">
        <v>7500</v>
      </c>
      <c r="R24" s="360"/>
      <c r="S24" s="360"/>
      <c r="T24" s="360"/>
      <c r="U24" s="360"/>
      <c r="V24" s="361"/>
      <c r="W24" s="427"/>
      <c r="X24" s="418"/>
      <c r="Y24" s="419"/>
      <c r="Z24" s="356" t="s">
        <v>154</v>
      </c>
      <c r="AA24" s="357"/>
      <c r="AB24" s="357"/>
      <c r="AC24" s="357"/>
      <c r="AD24" s="357"/>
      <c r="AE24" s="357"/>
      <c r="AF24" s="357"/>
      <c r="AG24" s="358"/>
      <c r="AH24" s="359">
        <v>181</v>
      </c>
      <c r="AI24" s="360"/>
      <c r="AJ24" s="360"/>
      <c r="AK24" s="360"/>
      <c r="AL24" s="361"/>
      <c r="AM24" s="359">
        <v>598205</v>
      </c>
      <c r="AN24" s="360"/>
      <c r="AO24" s="360"/>
      <c r="AP24" s="360"/>
      <c r="AQ24" s="360"/>
      <c r="AR24" s="361"/>
      <c r="AS24" s="359">
        <v>3305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5533454</v>
      </c>
      <c r="BO24" s="384"/>
      <c r="BP24" s="384"/>
      <c r="BQ24" s="384"/>
      <c r="BR24" s="384"/>
      <c r="BS24" s="384"/>
      <c r="BT24" s="384"/>
      <c r="BU24" s="385"/>
      <c r="BV24" s="383">
        <v>5590573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156</v>
      </c>
      <c r="F25" s="357"/>
      <c r="G25" s="357"/>
      <c r="H25" s="357"/>
      <c r="I25" s="357"/>
      <c r="J25" s="357"/>
      <c r="K25" s="358"/>
      <c r="L25" s="359">
        <v>2</v>
      </c>
      <c r="M25" s="360"/>
      <c r="N25" s="360"/>
      <c r="O25" s="360"/>
      <c r="P25" s="361"/>
      <c r="Q25" s="359">
        <v>6100</v>
      </c>
      <c r="R25" s="360"/>
      <c r="S25" s="360"/>
      <c r="T25" s="360"/>
      <c r="U25" s="360"/>
      <c r="V25" s="361"/>
      <c r="W25" s="427"/>
      <c r="X25" s="418"/>
      <c r="Y25" s="419"/>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333158</v>
      </c>
      <c r="BO25" s="379"/>
      <c r="BP25" s="379"/>
      <c r="BQ25" s="379"/>
      <c r="BR25" s="379"/>
      <c r="BS25" s="379"/>
      <c r="BT25" s="379"/>
      <c r="BU25" s="380"/>
      <c r="BV25" s="378">
        <v>287777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159</v>
      </c>
      <c r="F26" s="357"/>
      <c r="G26" s="357"/>
      <c r="H26" s="357"/>
      <c r="I26" s="357"/>
      <c r="J26" s="357"/>
      <c r="K26" s="358"/>
      <c r="L26" s="359">
        <v>1</v>
      </c>
      <c r="M26" s="360"/>
      <c r="N26" s="360"/>
      <c r="O26" s="360"/>
      <c r="P26" s="361"/>
      <c r="Q26" s="359">
        <v>5700</v>
      </c>
      <c r="R26" s="360"/>
      <c r="S26" s="360"/>
      <c r="T26" s="360"/>
      <c r="U26" s="360"/>
      <c r="V26" s="361"/>
      <c r="W26" s="427"/>
      <c r="X26" s="418"/>
      <c r="Y26" s="419"/>
      <c r="Z26" s="356" t="s">
        <v>160</v>
      </c>
      <c r="AA26" s="395"/>
      <c r="AB26" s="395"/>
      <c r="AC26" s="395"/>
      <c r="AD26" s="395"/>
      <c r="AE26" s="395"/>
      <c r="AF26" s="395"/>
      <c r="AG26" s="396"/>
      <c r="AH26" s="359">
        <v>9</v>
      </c>
      <c r="AI26" s="360"/>
      <c r="AJ26" s="360"/>
      <c r="AK26" s="360"/>
      <c r="AL26" s="361"/>
      <c r="AM26" s="359">
        <v>27873</v>
      </c>
      <c r="AN26" s="360"/>
      <c r="AO26" s="360"/>
      <c r="AP26" s="360"/>
      <c r="AQ26" s="360"/>
      <c r="AR26" s="361"/>
      <c r="AS26" s="359">
        <v>3097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162</v>
      </c>
      <c r="F27" s="357"/>
      <c r="G27" s="357"/>
      <c r="H27" s="357"/>
      <c r="I27" s="357"/>
      <c r="J27" s="357"/>
      <c r="K27" s="358"/>
      <c r="L27" s="359">
        <v>1</v>
      </c>
      <c r="M27" s="360"/>
      <c r="N27" s="360"/>
      <c r="O27" s="360"/>
      <c r="P27" s="361"/>
      <c r="Q27" s="359">
        <v>3050</v>
      </c>
      <c r="R27" s="360"/>
      <c r="S27" s="360"/>
      <c r="T27" s="360"/>
      <c r="U27" s="360"/>
      <c r="V27" s="361"/>
      <c r="W27" s="427"/>
      <c r="X27" s="418"/>
      <c r="Y27" s="419"/>
      <c r="Z27" s="356" t="s">
        <v>163</v>
      </c>
      <c r="AA27" s="357"/>
      <c r="AB27" s="357"/>
      <c r="AC27" s="357"/>
      <c r="AD27" s="357"/>
      <c r="AE27" s="357"/>
      <c r="AF27" s="357"/>
      <c r="AG27" s="358"/>
      <c r="AH27" s="359">
        <v>20</v>
      </c>
      <c r="AI27" s="360"/>
      <c r="AJ27" s="360"/>
      <c r="AK27" s="360"/>
      <c r="AL27" s="361"/>
      <c r="AM27" s="359">
        <v>57210</v>
      </c>
      <c r="AN27" s="360"/>
      <c r="AO27" s="360"/>
      <c r="AP27" s="360"/>
      <c r="AQ27" s="360"/>
      <c r="AR27" s="361"/>
      <c r="AS27" s="359">
        <v>2861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238578</v>
      </c>
      <c r="BO27" s="387"/>
      <c r="BP27" s="387"/>
      <c r="BQ27" s="387"/>
      <c r="BR27" s="387"/>
      <c r="BS27" s="387"/>
      <c r="BT27" s="387"/>
      <c r="BU27" s="388"/>
      <c r="BV27" s="386">
        <v>238578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165</v>
      </c>
      <c r="F28" s="357"/>
      <c r="G28" s="357"/>
      <c r="H28" s="357"/>
      <c r="I28" s="357"/>
      <c r="J28" s="357"/>
      <c r="K28" s="358"/>
      <c r="L28" s="359">
        <v>1</v>
      </c>
      <c r="M28" s="360"/>
      <c r="N28" s="360"/>
      <c r="O28" s="360"/>
      <c r="P28" s="361"/>
      <c r="Q28" s="359">
        <v>2650</v>
      </c>
      <c r="R28" s="360"/>
      <c r="S28" s="360"/>
      <c r="T28" s="360"/>
      <c r="U28" s="360"/>
      <c r="V28" s="361"/>
      <c r="W28" s="427"/>
      <c r="X28" s="418"/>
      <c r="Y28" s="419"/>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263573</v>
      </c>
      <c r="BO28" s="379"/>
      <c r="BP28" s="379"/>
      <c r="BQ28" s="379"/>
      <c r="BR28" s="379"/>
      <c r="BS28" s="379"/>
      <c r="BT28" s="379"/>
      <c r="BU28" s="380"/>
      <c r="BV28" s="378">
        <v>178959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169</v>
      </c>
      <c r="F29" s="357"/>
      <c r="G29" s="357"/>
      <c r="H29" s="357"/>
      <c r="I29" s="357"/>
      <c r="J29" s="357"/>
      <c r="K29" s="358"/>
      <c r="L29" s="359">
        <v>11</v>
      </c>
      <c r="M29" s="360"/>
      <c r="N29" s="360"/>
      <c r="O29" s="360"/>
      <c r="P29" s="361"/>
      <c r="Q29" s="359">
        <v>2400</v>
      </c>
      <c r="R29" s="360"/>
      <c r="S29" s="360"/>
      <c r="T29" s="360"/>
      <c r="U29" s="360"/>
      <c r="V29" s="361"/>
      <c r="W29" s="427"/>
      <c r="X29" s="418"/>
      <c r="Y29" s="419"/>
      <c r="Z29" s="356" t="s">
        <v>170</v>
      </c>
      <c r="AA29" s="357"/>
      <c r="AB29" s="357"/>
      <c r="AC29" s="357"/>
      <c r="AD29" s="357"/>
      <c r="AE29" s="357"/>
      <c r="AF29" s="357"/>
      <c r="AG29" s="358"/>
      <c r="AH29" s="359">
        <v>201</v>
      </c>
      <c r="AI29" s="360"/>
      <c r="AJ29" s="360"/>
      <c r="AK29" s="360"/>
      <c r="AL29" s="361"/>
      <c r="AM29" s="359">
        <v>655415</v>
      </c>
      <c r="AN29" s="360"/>
      <c r="AO29" s="360"/>
      <c r="AP29" s="360"/>
      <c r="AQ29" s="360"/>
      <c r="AR29" s="361"/>
      <c r="AS29" s="359">
        <v>3261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1018</v>
      </c>
      <c r="BO29" s="384"/>
      <c r="BP29" s="384"/>
      <c r="BQ29" s="384"/>
      <c r="BR29" s="384"/>
      <c r="BS29" s="384"/>
      <c r="BT29" s="384"/>
      <c r="BU29" s="385"/>
      <c r="BV29" s="383">
        <v>1018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172</v>
      </c>
      <c r="AA30" s="436"/>
      <c r="AB30" s="436"/>
      <c r="AC30" s="436"/>
      <c r="AD30" s="436"/>
      <c r="AE30" s="436"/>
      <c r="AF30" s="436"/>
      <c r="AG30" s="437"/>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389960</v>
      </c>
      <c r="BO30" s="387"/>
      <c r="BP30" s="387"/>
      <c r="BQ30" s="387"/>
      <c r="BR30" s="387"/>
      <c r="BS30" s="387"/>
      <c r="BT30" s="387"/>
      <c r="BU30" s="388"/>
      <c r="BV30" s="386">
        <v>138977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御殿場市・小山町広域行政組合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御殿場市・小山町土地開発公社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〇</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育英奨学資金特別会計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駿豆学園管理組合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駿東地区交通災害共済組合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静岡県市町総合事務組合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静岡県地方税滞納整理機構</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静岡県後期高齢者医療広域連合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3996068</v>
      </c>
      <c r="S5" s="637"/>
      <c r="T5" s="637"/>
      <c r="U5" s="637"/>
      <c r="V5" s="637"/>
      <c r="W5" s="637"/>
      <c r="X5" s="637"/>
      <c r="Y5" s="684"/>
      <c r="Z5" s="697">
        <v>40.6</v>
      </c>
      <c r="AA5" s="697"/>
      <c r="AB5" s="697"/>
      <c r="AC5" s="697"/>
      <c r="AD5" s="698">
        <v>3996068</v>
      </c>
      <c r="AE5" s="698"/>
      <c r="AF5" s="698"/>
      <c r="AG5" s="698"/>
      <c r="AH5" s="698"/>
      <c r="AI5" s="698"/>
      <c r="AJ5" s="698"/>
      <c r="AK5" s="698"/>
      <c r="AL5" s="685">
        <v>74.7</v>
      </c>
      <c r="AM5" s="654"/>
      <c r="AN5" s="654"/>
      <c r="AO5" s="686"/>
      <c r="AP5" s="671" t="s">
        <v>208</v>
      </c>
      <c r="AQ5" s="672"/>
      <c r="AR5" s="672"/>
      <c r="AS5" s="672"/>
      <c r="AT5" s="672"/>
      <c r="AU5" s="672"/>
      <c r="AV5" s="672"/>
      <c r="AW5" s="672"/>
      <c r="AX5" s="672"/>
      <c r="AY5" s="672"/>
      <c r="AZ5" s="672"/>
      <c r="BA5" s="672"/>
      <c r="BB5" s="672"/>
      <c r="BC5" s="672"/>
      <c r="BD5" s="672"/>
      <c r="BE5" s="672"/>
      <c r="BF5" s="673"/>
      <c r="BG5" s="586">
        <v>3995991</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96916</v>
      </c>
      <c r="S6" s="587"/>
      <c r="T6" s="587"/>
      <c r="U6" s="587"/>
      <c r="V6" s="587"/>
      <c r="W6" s="587"/>
      <c r="X6" s="587"/>
      <c r="Y6" s="588"/>
      <c r="Z6" s="639">
        <v>1</v>
      </c>
      <c r="AA6" s="639"/>
      <c r="AB6" s="639"/>
      <c r="AC6" s="639"/>
      <c r="AD6" s="640">
        <v>96916</v>
      </c>
      <c r="AE6" s="640"/>
      <c r="AF6" s="640"/>
      <c r="AG6" s="640"/>
      <c r="AH6" s="640"/>
      <c r="AI6" s="640"/>
      <c r="AJ6" s="640"/>
      <c r="AK6" s="640"/>
      <c r="AL6" s="609">
        <v>1.8</v>
      </c>
      <c r="AM6" s="641"/>
      <c r="AN6" s="641"/>
      <c r="AO6" s="642"/>
      <c r="AP6" s="583" t="s">
        <v>214</v>
      </c>
      <c r="AQ6" s="584"/>
      <c r="AR6" s="584"/>
      <c r="AS6" s="584"/>
      <c r="AT6" s="584"/>
      <c r="AU6" s="584"/>
      <c r="AV6" s="584"/>
      <c r="AW6" s="584"/>
      <c r="AX6" s="584"/>
      <c r="AY6" s="584"/>
      <c r="AZ6" s="584"/>
      <c r="BA6" s="584"/>
      <c r="BB6" s="584"/>
      <c r="BC6" s="584"/>
      <c r="BD6" s="584"/>
      <c r="BE6" s="584"/>
      <c r="BF6" s="585"/>
      <c r="BG6" s="586">
        <v>3995991</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95587</v>
      </c>
      <c r="CS6" s="587"/>
      <c r="CT6" s="587"/>
      <c r="CU6" s="587"/>
      <c r="CV6" s="587"/>
      <c r="CW6" s="587"/>
      <c r="CX6" s="587"/>
      <c r="CY6" s="588"/>
      <c r="CZ6" s="639">
        <v>1</v>
      </c>
      <c r="DA6" s="639"/>
      <c r="DB6" s="639"/>
      <c r="DC6" s="639"/>
      <c r="DD6" s="592" t="s">
        <v>209</v>
      </c>
      <c r="DE6" s="587"/>
      <c r="DF6" s="587"/>
      <c r="DG6" s="587"/>
      <c r="DH6" s="587"/>
      <c r="DI6" s="587"/>
      <c r="DJ6" s="587"/>
      <c r="DK6" s="587"/>
      <c r="DL6" s="587"/>
      <c r="DM6" s="587"/>
      <c r="DN6" s="587"/>
      <c r="DO6" s="587"/>
      <c r="DP6" s="588"/>
      <c r="DQ6" s="592">
        <v>95587</v>
      </c>
      <c r="DR6" s="587"/>
      <c r="DS6" s="587"/>
      <c r="DT6" s="587"/>
      <c r="DU6" s="587"/>
      <c r="DV6" s="587"/>
      <c r="DW6" s="587"/>
      <c r="DX6" s="587"/>
      <c r="DY6" s="587"/>
      <c r="DZ6" s="587"/>
      <c r="EA6" s="587"/>
      <c r="EB6" s="587"/>
      <c r="EC6" s="618"/>
    </row>
    <row r="7" spans="2:143" ht="11.25" customHeight="1">
      <c r="B7" s="583" t="s">
        <v>216</v>
      </c>
      <c r="C7" s="584"/>
      <c r="D7" s="584"/>
      <c r="E7" s="584"/>
      <c r="F7" s="584"/>
      <c r="G7" s="584"/>
      <c r="H7" s="584"/>
      <c r="I7" s="584"/>
      <c r="J7" s="584"/>
      <c r="K7" s="584"/>
      <c r="L7" s="584"/>
      <c r="M7" s="584"/>
      <c r="N7" s="584"/>
      <c r="O7" s="584"/>
      <c r="P7" s="584"/>
      <c r="Q7" s="585"/>
      <c r="R7" s="586">
        <v>7128</v>
      </c>
      <c r="S7" s="587"/>
      <c r="T7" s="587"/>
      <c r="U7" s="587"/>
      <c r="V7" s="587"/>
      <c r="W7" s="587"/>
      <c r="X7" s="587"/>
      <c r="Y7" s="588"/>
      <c r="Z7" s="639">
        <v>0.1</v>
      </c>
      <c r="AA7" s="639"/>
      <c r="AB7" s="639"/>
      <c r="AC7" s="639"/>
      <c r="AD7" s="640">
        <v>7128</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1544840</v>
      </c>
      <c r="BH7" s="587"/>
      <c r="BI7" s="587"/>
      <c r="BJ7" s="587"/>
      <c r="BK7" s="587"/>
      <c r="BL7" s="587"/>
      <c r="BM7" s="587"/>
      <c r="BN7" s="588"/>
      <c r="BO7" s="639">
        <v>38.700000000000003</v>
      </c>
      <c r="BP7" s="639"/>
      <c r="BQ7" s="639"/>
      <c r="BR7" s="639"/>
      <c r="BS7" s="640" t="s">
        <v>209</v>
      </c>
      <c r="BT7" s="640"/>
      <c r="BU7" s="640"/>
      <c r="BV7" s="640"/>
      <c r="BW7" s="640"/>
      <c r="BX7" s="640"/>
      <c r="BY7" s="640"/>
      <c r="BZ7" s="640"/>
      <c r="CA7" s="640"/>
      <c r="CB7" s="676"/>
      <c r="CD7" s="619" t="s">
        <v>218</v>
      </c>
      <c r="CE7" s="616"/>
      <c r="CF7" s="616"/>
      <c r="CG7" s="616"/>
      <c r="CH7" s="616"/>
      <c r="CI7" s="616"/>
      <c r="CJ7" s="616"/>
      <c r="CK7" s="616"/>
      <c r="CL7" s="616"/>
      <c r="CM7" s="616"/>
      <c r="CN7" s="616"/>
      <c r="CO7" s="616"/>
      <c r="CP7" s="616"/>
      <c r="CQ7" s="617"/>
      <c r="CR7" s="586">
        <v>2134264</v>
      </c>
      <c r="CS7" s="587"/>
      <c r="CT7" s="587"/>
      <c r="CU7" s="587"/>
      <c r="CV7" s="587"/>
      <c r="CW7" s="587"/>
      <c r="CX7" s="587"/>
      <c r="CY7" s="588"/>
      <c r="CZ7" s="639">
        <v>22.7</v>
      </c>
      <c r="DA7" s="639"/>
      <c r="DB7" s="639"/>
      <c r="DC7" s="639"/>
      <c r="DD7" s="592">
        <v>209622</v>
      </c>
      <c r="DE7" s="587"/>
      <c r="DF7" s="587"/>
      <c r="DG7" s="587"/>
      <c r="DH7" s="587"/>
      <c r="DI7" s="587"/>
      <c r="DJ7" s="587"/>
      <c r="DK7" s="587"/>
      <c r="DL7" s="587"/>
      <c r="DM7" s="587"/>
      <c r="DN7" s="587"/>
      <c r="DO7" s="587"/>
      <c r="DP7" s="588"/>
      <c r="DQ7" s="592">
        <v>1818183</v>
      </c>
      <c r="DR7" s="587"/>
      <c r="DS7" s="587"/>
      <c r="DT7" s="587"/>
      <c r="DU7" s="587"/>
      <c r="DV7" s="587"/>
      <c r="DW7" s="587"/>
      <c r="DX7" s="587"/>
      <c r="DY7" s="587"/>
      <c r="DZ7" s="587"/>
      <c r="EA7" s="587"/>
      <c r="EB7" s="587"/>
      <c r="EC7" s="618"/>
    </row>
    <row r="8" spans="2:143" ht="11.25" customHeight="1">
      <c r="B8" s="583" t="s">
        <v>219</v>
      </c>
      <c r="C8" s="584"/>
      <c r="D8" s="584"/>
      <c r="E8" s="584"/>
      <c r="F8" s="584"/>
      <c r="G8" s="584"/>
      <c r="H8" s="584"/>
      <c r="I8" s="584"/>
      <c r="J8" s="584"/>
      <c r="K8" s="584"/>
      <c r="L8" s="584"/>
      <c r="M8" s="584"/>
      <c r="N8" s="584"/>
      <c r="O8" s="584"/>
      <c r="P8" s="584"/>
      <c r="Q8" s="585"/>
      <c r="R8" s="586">
        <v>11657</v>
      </c>
      <c r="S8" s="587"/>
      <c r="T8" s="587"/>
      <c r="U8" s="587"/>
      <c r="V8" s="587"/>
      <c r="W8" s="587"/>
      <c r="X8" s="587"/>
      <c r="Y8" s="588"/>
      <c r="Z8" s="639">
        <v>0.1</v>
      </c>
      <c r="AA8" s="639"/>
      <c r="AB8" s="639"/>
      <c r="AC8" s="639"/>
      <c r="AD8" s="640">
        <v>11657</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32907</v>
      </c>
      <c r="BH8" s="587"/>
      <c r="BI8" s="587"/>
      <c r="BJ8" s="587"/>
      <c r="BK8" s="587"/>
      <c r="BL8" s="587"/>
      <c r="BM8" s="587"/>
      <c r="BN8" s="588"/>
      <c r="BO8" s="639">
        <v>0.8</v>
      </c>
      <c r="BP8" s="639"/>
      <c r="BQ8" s="639"/>
      <c r="BR8" s="639"/>
      <c r="BS8" s="592" t="s">
        <v>111</v>
      </c>
      <c r="BT8" s="587"/>
      <c r="BU8" s="587"/>
      <c r="BV8" s="587"/>
      <c r="BW8" s="587"/>
      <c r="BX8" s="587"/>
      <c r="BY8" s="587"/>
      <c r="BZ8" s="587"/>
      <c r="CA8" s="587"/>
      <c r="CB8" s="618"/>
      <c r="CD8" s="619" t="s">
        <v>221</v>
      </c>
      <c r="CE8" s="616"/>
      <c r="CF8" s="616"/>
      <c r="CG8" s="616"/>
      <c r="CH8" s="616"/>
      <c r="CI8" s="616"/>
      <c r="CJ8" s="616"/>
      <c r="CK8" s="616"/>
      <c r="CL8" s="616"/>
      <c r="CM8" s="616"/>
      <c r="CN8" s="616"/>
      <c r="CO8" s="616"/>
      <c r="CP8" s="616"/>
      <c r="CQ8" s="617"/>
      <c r="CR8" s="586">
        <v>2155694</v>
      </c>
      <c r="CS8" s="587"/>
      <c r="CT8" s="587"/>
      <c r="CU8" s="587"/>
      <c r="CV8" s="587"/>
      <c r="CW8" s="587"/>
      <c r="CX8" s="587"/>
      <c r="CY8" s="588"/>
      <c r="CZ8" s="639">
        <v>23</v>
      </c>
      <c r="DA8" s="639"/>
      <c r="DB8" s="639"/>
      <c r="DC8" s="639"/>
      <c r="DD8" s="592">
        <v>455290</v>
      </c>
      <c r="DE8" s="587"/>
      <c r="DF8" s="587"/>
      <c r="DG8" s="587"/>
      <c r="DH8" s="587"/>
      <c r="DI8" s="587"/>
      <c r="DJ8" s="587"/>
      <c r="DK8" s="587"/>
      <c r="DL8" s="587"/>
      <c r="DM8" s="587"/>
      <c r="DN8" s="587"/>
      <c r="DO8" s="587"/>
      <c r="DP8" s="588"/>
      <c r="DQ8" s="592">
        <v>1005654</v>
      </c>
      <c r="DR8" s="587"/>
      <c r="DS8" s="587"/>
      <c r="DT8" s="587"/>
      <c r="DU8" s="587"/>
      <c r="DV8" s="587"/>
      <c r="DW8" s="587"/>
      <c r="DX8" s="587"/>
      <c r="DY8" s="587"/>
      <c r="DZ8" s="587"/>
      <c r="EA8" s="587"/>
      <c r="EB8" s="587"/>
      <c r="EC8" s="618"/>
    </row>
    <row r="9" spans="2:143" ht="11.25" customHeight="1">
      <c r="B9" s="583" t="s">
        <v>222</v>
      </c>
      <c r="C9" s="584"/>
      <c r="D9" s="584"/>
      <c r="E9" s="584"/>
      <c r="F9" s="584"/>
      <c r="G9" s="584"/>
      <c r="H9" s="584"/>
      <c r="I9" s="584"/>
      <c r="J9" s="584"/>
      <c r="K9" s="584"/>
      <c r="L9" s="584"/>
      <c r="M9" s="584"/>
      <c r="N9" s="584"/>
      <c r="O9" s="584"/>
      <c r="P9" s="584"/>
      <c r="Q9" s="585"/>
      <c r="R9" s="586">
        <v>20371</v>
      </c>
      <c r="S9" s="587"/>
      <c r="T9" s="587"/>
      <c r="U9" s="587"/>
      <c r="V9" s="587"/>
      <c r="W9" s="587"/>
      <c r="X9" s="587"/>
      <c r="Y9" s="588"/>
      <c r="Z9" s="639">
        <v>0.2</v>
      </c>
      <c r="AA9" s="639"/>
      <c r="AB9" s="639"/>
      <c r="AC9" s="639"/>
      <c r="AD9" s="640">
        <v>20371</v>
      </c>
      <c r="AE9" s="640"/>
      <c r="AF9" s="640"/>
      <c r="AG9" s="640"/>
      <c r="AH9" s="640"/>
      <c r="AI9" s="640"/>
      <c r="AJ9" s="640"/>
      <c r="AK9" s="640"/>
      <c r="AL9" s="609">
        <v>0.4</v>
      </c>
      <c r="AM9" s="641"/>
      <c r="AN9" s="641"/>
      <c r="AO9" s="642"/>
      <c r="AP9" s="583" t="s">
        <v>223</v>
      </c>
      <c r="AQ9" s="584"/>
      <c r="AR9" s="584"/>
      <c r="AS9" s="584"/>
      <c r="AT9" s="584"/>
      <c r="AU9" s="584"/>
      <c r="AV9" s="584"/>
      <c r="AW9" s="584"/>
      <c r="AX9" s="584"/>
      <c r="AY9" s="584"/>
      <c r="AZ9" s="584"/>
      <c r="BA9" s="584"/>
      <c r="BB9" s="584"/>
      <c r="BC9" s="584"/>
      <c r="BD9" s="584"/>
      <c r="BE9" s="584"/>
      <c r="BF9" s="585"/>
      <c r="BG9" s="586">
        <v>1066523</v>
      </c>
      <c r="BH9" s="587"/>
      <c r="BI9" s="587"/>
      <c r="BJ9" s="587"/>
      <c r="BK9" s="587"/>
      <c r="BL9" s="587"/>
      <c r="BM9" s="587"/>
      <c r="BN9" s="588"/>
      <c r="BO9" s="639">
        <v>26.7</v>
      </c>
      <c r="BP9" s="639"/>
      <c r="BQ9" s="639"/>
      <c r="BR9" s="639"/>
      <c r="BS9" s="592" t="s">
        <v>111</v>
      </c>
      <c r="BT9" s="587"/>
      <c r="BU9" s="587"/>
      <c r="BV9" s="587"/>
      <c r="BW9" s="587"/>
      <c r="BX9" s="587"/>
      <c r="BY9" s="587"/>
      <c r="BZ9" s="587"/>
      <c r="CA9" s="587"/>
      <c r="CB9" s="618"/>
      <c r="CD9" s="619" t="s">
        <v>224</v>
      </c>
      <c r="CE9" s="616"/>
      <c r="CF9" s="616"/>
      <c r="CG9" s="616"/>
      <c r="CH9" s="616"/>
      <c r="CI9" s="616"/>
      <c r="CJ9" s="616"/>
      <c r="CK9" s="616"/>
      <c r="CL9" s="616"/>
      <c r="CM9" s="616"/>
      <c r="CN9" s="616"/>
      <c r="CO9" s="616"/>
      <c r="CP9" s="616"/>
      <c r="CQ9" s="617"/>
      <c r="CR9" s="586">
        <v>946287</v>
      </c>
      <c r="CS9" s="587"/>
      <c r="CT9" s="587"/>
      <c r="CU9" s="587"/>
      <c r="CV9" s="587"/>
      <c r="CW9" s="587"/>
      <c r="CX9" s="587"/>
      <c r="CY9" s="588"/>
      <c r="CZ9" s="639">
        <v>10.1</v>
      </c>
      <c r="DA9" s="639"/>
      <c r="DB9" s="639"/>
      <c r="DC9" s="639"/>
      <c r="DD9" s="592">
        <v>50032</v>
      </c>
      <c r="DE9" s="587"/>
      <c r="DF9" s="587"/>
      <c r="DG9" s="587"/>
      <c r="DH9" s="587"/>
      <c r="DI9" s="587"/>
      <c r="DJ9" s="587"/>
      <c r="DK9" s="587"/>
      <c r="DL9" s="587"/>
      <c r="DM9" s="587"/>
      <c r="DN9" s="587"/>
      <c r="DO9" s="587"/>
      <c r="DP9" s="588"/>
      <c r="DQ9" s="592">
        <v>804481</v>
      </c>
      <c r="DR9" s="587"/>
      <c r="DS9" s="587"/>
      <c r="DT9" s="587"/>
      <c r="DU9" s="587"/>
      <c r="DV9" s="587"/>
      <c r="DW9" s="587"/>
      <c r="DX9" s="587"/>
      <c r="DY9" s="587"/>
      <c r="DZ9" s="587"/>
      <c r="EA9" s="587"/>
      <c r="EB9" s="587"/>
      <c r="EC9" s="618"/>
    </row>
    <row r="10" spans="2:143" ht="11.25" customHeight="1">
      <c r="B10" s="583" t="s">
        <v>225</v>
      </c>
      <c r="C10" s="584"/>
      <c r="D10" s="584"/>
      <c r="E10" s="584"/>
      <c r="F10" s="584"/>
      <c r="G10" s="584"/>
      <c r="H10" s="584"/>
      <c r="I10" s="584"/>
      <c r="J10" s="584"/>
      <c r="K10" s="584"/>
      <c r="L10" s="584"/>
      <c r="M10" s="584"/>
      <c r="N10" s="584"/>
      <c r="O10" s="584"/>
      <c r="P10" s="584"/>
      <c r="Q10" s="585"/>
      <c r="R10" s="586">
        <v>221492</v>
      </c>
      <c r="S10" s="587"/>
      <c r="T10" s="587"/>
      <c r="U10" s="587"/>
      <c r="V10" s="587"/>
      <c r="W10" s="587"/>
      <c r="X10" s="587"/>
      <c r="Y10" s="588"/>
      <c r="Z10" s="639">
        <v>2.2999999999999998</v>
      </c>
      <c r="AA10" s="639"/>
      <c r="AB10" s="639"/>
      <c r="AC10" s="639"/>
      <c r="AD10" s="640">
        <v>221492</v>
      </c>
      <c r="AE10" s="640"/>
      <c r="AF10" s="640"/>
      <c r="AG10" s="640"/>
      <c r="AH10" s="640"/>
      <c r="AI10" s="640"/>
      <c r="AJ10" s="640"/>
      <c r="AK10" s="640"/>
      <c r="AL10" s="609">
        <v>4.0999999999999996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73064</v>
      </c>
      <c r="BH10" s="587"/>
      <c r="BI10" s="587"/>
      <c r="BJ10" s="587"/>
      <c r="BK10" s="587"/>
      <c r="BL10" s="587"/>
      <c r="BM10" s="587"/>
      <c r="BN10" s="588"/>
      <c r="BO10" s="639">
        <v>1.8</v>
      </c>
      <c r="BP10" s="639"/>
      <c r="BQ10" s="639"/>
      <c r="BR10" s="639"/>
      <c r="BS10" s="592" t="s">
        <v>111</v>
      </c>
      <c r="BT10" s="587"/>
      <c r="BU10" s="587"/>
      <c r="BV10" s="587"/>
      <c r="BW10" s="587"/>
      <c r="BX10" s="587"/>
      <c r="BY10" s="587"/>
      <c r="BZ10" s="587"/>
      <c r="CA10" s="587"/>
      <c r="CB10" s="618"/>
      <c r="CD10" s="619" t="s">
        <v>227</v>
      </c>
      <c r="CE10" s="616"/>
      <c r="CF10" s="616"/>
      <c r="CG10" s="616"/>
      <c r="CH10" s="616"/>
      <c r="CI10" s="616"/>
      <c r="CJ10" s="616"/>
      <c r="CK10" s="616"/>
      <c r="CL10" s="616"/>
      <c r="CM10" s="616"/>
      <c r="CN10" s="616"/>
      <c r="CO10" s="616"/>
      <c r="CP10" s="616"/>
      <c r="CQ10" s="617"/>
      <c r="CR10" s="586" t="s">
        <v>111</v>
      </c>
      <c r="CS10" s="587"/>
      <c r="CT10" s="587"/>
      <c r="CU10" s="587"/>
      <c r="CV10" s="587"/>
      <c r="CW10" s="587"/>
      <c r="CX10" s="587"/>
      <c r="CY10" s="588"/>
      <c r="CZ10" s="639" t="s">
        <v>111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18"/>
    </row>
    <row r="11" spans="2:143" ht="11.25" customHeight="1">
      <c r="B11" s="583" t="s">
        <v>228</v>
      </c>
      <c r="C11" s="584"/>
      <c r="D11" s="584"/>
      <c r="E11" s="584"/>
      <c r="F11" s="584"/>
      <c r="G11" s="584"/>
      <c r="H11" s="584"/>
      <c r="I11" s="584"/>
      <c r="J11" s="584"/>
      <c r="K11" s="584"/>
      <c r="L11" s="584"/>
      <c r="M11" s="584"/>
      <c r="N11" s="584"/>
      <c r="O11" s="584"/>
      <c r="P11" s="584"/>
      <c r="Q11" s="585"/>
      <c r="R11" s="586">
        <v>236151</v>
      </c>
      <c r="S11" s="587"/>
      <c r="T11" s="587"/>
      <c r="U11" s="587"/>
      <c r="V11" s="587"/>
      <c r="W11" s="587"/>
      <c r="X11" s="587"/>
      <c r="Y11" s="588"/>
      <c r="Z11" s="639">
        <v>2.4</v>
      </c>
      <c r="AA11" s="639"/>
      <c r="AB11" s="639"/>
      <c r="AC11" s="639"/>
      <c r="AD11" s="640">
        <v>236151</v>
      </c>
      <c r="AE11" s="640"/>
      <c r="AF11" s="640"/>
      <c r="AG11" s="640"/>
      <c r="AH11" s="640"/>
      <c r="AI11" s="640"/>
      <c r="AJ11" s="640"/>
      <c r="AK11" s="640"/>
      <c r="AL11" s="609">
        <v>4.4000000000000004</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372346</v>
      </c>
      <c r="BH11" s="587"/>
      <c r="BI11" s="587"/>
      <c r="BJ11" s="587"/>
      <c r="BK11" s="587"/>
      <c r="BL11" s="587"/>
      <c r="BM11" s="587"/>
      <c r="BN11" s="588"/>
      <c r="BO11" s="639">
        <v>9.3000000000000007</v>
      </c>
      <c r="BP11" s="639"/>
      <c r="BQ11" s="639"/>
      <c r="BR11" s="639"/>
      <c r="BS11" s="592" t="s">
        <v>111</v>
      </c>
      <c r="BT11" s="587"/>
      <c r="BU11" s="587"/>
      <c r="BV11" s="587"/>
      <c r="BW11" s="587"/>
      <c r="BX11" s="587"/>
      <c r="BY11" s="587"/>
      <c r="BZ11" s="587"/>
      <c r="CA11" s="587"/>
      <c r="CB11" s="618"/>
      <c r="CD11" s="619" t="s">
        <v>230</v>
      </c>
      <c r="CE11" s="616"/>
      <c r="CF11" s="616"/>
      <c r="CG11" s="616"/>
      <c r="CH11" s="616"/>
      <c r="CI11" s="616"/>
      <c r="CJ11" s="616"/>
      <c r="CK11" s="616"/>
      <c r="CL11" s="616"/>
      <c r="CM11" s="616"/>
      <c r="CN11" s="616"/>
      <c r="CO11" s="616"/>
      <c r="CP11" s="616"/>
      <c r="CQ11" s="617"/>
      <c r="CR11" s="586">
        <v>567673</v>
      </c>
      <c r="CS11" s="587"/>
      <c r="CT11" s="587"/>
      <c r="CU11" s="587"/>
      <c r="CV11" s="587"/>
      <c r="CW11" s="587"/>
      <c r="CX11" s="587"/>
      <c r="CY11" s="588"/>
      <c r="CZ11" s="639">
        <v>6</v>
      </c>
      <c r="DA11" s="639"/>
      <c r="DB11" s="639"/>
      <c r="DC11" s="639"/>
      <c r="DD11" s="592">
        <v>460153</v>
      </c>
      <c r="DE11" s="587"/>
      <c r="DF11" s="587"/>
      <c r="DG11" s="587"/>
      <c r="DH11" s="587"/>
      <c r="DI11" s="587"/>
      <c r="DJ11" s="587"/>
      <c r="DK11" s="587"/>
      <c r="DL11" s="587"/>
      <c r="DM11" s="587"/>
      <c r="DN11" s="587"/>
      <c r="DO11" s="587"/>
      <c r="DP11" s="588"/>
      <c r="DQ11" s="592">
        <v>149468</v>
      </c>
      <c r="DR11" s="587"/>
      <c r="DS11" s="587"/>
      <c r="DT11" s="587"/>
      <c r="DU11" s="587"/>
      <c r="DV11" s="587"/>
      <c r="DW11" s="587"/>
      <c r="DX11" s="587"/>
      <c r="DY11" s="587"/>
      <c r="DZ11" s="587"/>
      <c r="EA11" s="587"/>
      <c r="EB11" s="587"/>
      <c r="EC11" s="618"/>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2260470</v>
      </c>
      <c r="BH12" s="587"/>
      <c r="BI12" s="587"/>
      <c r="BJ12" s="587"/>
      <c r="BK12" s="587"/>
      <c r="BL12" s="587"/>
      <c r="BM12" s="587"/>
      <c r="BN12" s="588"/>
      <c r="BO12" s="639">
        <v>56.6</v>
      </c>
      <c r="BP12" s="639"/>
      <c r="BQ12" s="639"/>
      <c r="BR12" s="639"/>
      <c r="BS12" s="592" t="s">
        <v>111</v>
      </c>
      <c r="BT12" s="587"/>
      <c r="BU12" s="587"/>
      <c r="BV12" s="587"/>
      <c r="BW12" s="587"/>
      <c r="BX12" s="587"/>
      <c r="BY12" s="587"/>
      <c r="BZ12" s="587"/>
      <c r="CA12" s="587"/>
      <c r="CB12" s="618"/>
      <c r="CD12" s="619" t="s">
        <v>233</v>
      </c>
      <c r="CE12" s="616"/>
      <c r="CF12" s="616"/>
      <c r="CG12" s="616"/>
      <c r="CH12" s="616"/>
      <c r="CI12" s="616"/>
      <c r="CJ12" s="616"/>
      <c r="CK12" s="616"/>
      <c r="CL12" s="616"/>
      <c r="CM12" s="616"/>
      <c r="CN12" s="616"/>
      <c r="CO12" s="616"/>
      <c r="CP12" s="616"/>
      <c r="CQ12" s="617"/>
      <c r="CR12" s="586">
        <v>294185</v>
      </c>
      <c r="CS12" s="587"/>
      <c r="CT12" s="587"/>
      <c r="CU12" s="587"/>
      <c r="CV12" s="587"/>
      <c r="CW12" s="587"/>
      <c r="CX12" s="587"/>
      <c r="CY12" s="588"/>
      <c r="CZ12" s="639">
        <v>3.1</v>
      </c>
      <c r="DA12" s="639"/>
      <c r="DB12" s="639"/>
      <c r="DC12" s="639"/>
      <c r="DD12" s="592">
        <v>30230</v>
      </c>
      <c r="DE12" s="587"/>
      <c r="DF12" s="587"/>
      <c r="DG12" s="587"/>
      <c r="DH12" s="587"/>
      <c r="DI12" s="587"/>
      <c r="DJ12" s="587"/>
      <c r="DK12" s="587"/>
      <c r="DL12" s="587"/>
      <c r="DM12" s="587"/>
      <c r="DN12" s="587"/>
      <c r="DO12" s="587"/>
      <c r="DP12" s="588"/>
      <c r="DQ12" s="592">
        <v>136743</v>
      </c>
      <c r="DR12" s="587"/>
      <c r="DS12" s="587"/>
      <c r="DT12" s="587"/>
      <c r="DU12" s="587"/>
      <c r="DV12" s="587"/>
      <c r="DW12" s="587"/>
      <c r="DX12" s="587"/>
      <c r="DY12" s="587"/>
      <c r="DZ12" s="587"/>
      <c r="EA12" s="587"/>
      <c r="EB12" s="587"/>
      <c r="EC12" s="618"/>
    </row>
    <row r="13" spans="2:143" ht="11.25" customHeight="1">
      <c r="B13" s="583" t="s">
        <v>234</v>
      </c>
      <c r="C13" s="584"/>
      <c r="D13" s="584"/>
      <c r="E13" s="584"/>
      <c r="F13" s="584"/>
      <c r="G13" s="584"/>
      <c r="H13" s="584"/>
      <c r="I13" s="584"/>
      <c r="J13" s="584"/>
      <c r="K13" s="584"/>
      <c r="L13" s="584"/>
      <c r="M13" s="584"/>
      <c r="N13" s="584"/>
      <c r="O13" s="584"/>
      <c r="P13" s="584"/>
      <c r="Q13" s="585"/>
      <c r="R13" s="586">
        <v>36153</v>
      </c>
      <c r="S13" s="587"/>
      <c r="T13" s="587"/>
      <c r="U13" s="587"/>
      <c r="V13" s="587"/>
      <c r="W13" s="587"/>
      <c r="X13" s="587"/>
      <c r="Y13" s="588"/>
      <c r="Z13" s="639">
        <v>0.4</v>
      </c>
      <c r="AA13" s="639"/>
      <c r="AB13" s="639"/>
      <c r="AC13" s="639"/>
      <c r="AD13" s="640">
        <v>36153</v>
      </c>
      <c r="AE13" s="640"/>
      <c r="AF13" s="640"/>
      <c r="AG13" s="640"/>
      <c r="AH13" s="640"/>
      <c r="AI13" s="640"/>
      <c r="AJ13" s="640"/>
      <c r="AK13" s="640"/>
      <c r="AL13" s="609">
        <v>0.7</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2241669</v>
      </c>
      <c r="BH13" s="587"/>
      <c r="BI13" s="587"/>
      <c r="BJ13" s="587"/>
      <c r="BK13" s="587"/>
      <c r="BL13" s="587"/>
      <c r="BM13" s="587"/>
      <c r="BN13" s="588"/>
      <c r="BO13" s="639">
        <v>56.1</v>
      </c>
      <c r="BP13" s="639"/>
      <c r="BQ13" s="639"/>
      <c r="BR13" s="639"/>
      <c r="BS13" s="592" t="s">
        <v>111</v>
      </c>
      <c r="BT13" s="587"/>
      <c r="BU13" s="587"/>
      <c r="BV13" s="587"/>
      <c r="BW13" s="587"/>
      <c r="BX13" s="587"/>
      <c r="BY13" s="587"/>
      <c r="BZ13" s="587"/>
      <c r="CA13" s="587"/>
      <c r="CB13" s="618"/>
      <c r="CD13" s="619" t="s">
        <v>236</v>
      </c>
      <c r="CE13" s="616"/>
      <c r="CF13" s="616"/>
      <c r="CG13" s="616"/>
      <c r="CH13" s="616"/>
      <c r="CI13" s="616"/>
      <c r="CJ13" s="616"/>
      <c r="CK13" s="616"/>
      <c r="CL13" s="616"/>
      <c r="CM13" s="616"/>
      <c r="CN13" s="616"/>
      <c r="CO13" s="616"/>
      <c r="CP13" s="616"/>
      <c r="CQ13" s="617"/>
      <c r="CR13" s="586">
        <v>922968</v>
      </c>
      <c r="CS13" s="587"/>
      <c r="CT13" s="587"/>
      <c r="CU13" s="587"/>
      <c r="CV13" s="587"/>
      <c r="CW13" s="587"/>
      <c r="CX13" s="587"/>
      <c r="CY13" s="588"/>
      <c r="CZ13" s="639">
        <v>9.8000000000000007</v>
      </c>
      <c r="DA13" s="639"/>
      <c r="DB13" s="639"/>
      <c r="DC13" s="639"/>
      <c r="DD13" s="592">
        <v>457931</v>
      </c>
      <c r="DE13" s="587"/>
      <c r="DF13" s="587"/>
      <c r="DG13" s="587"/>
      <c r="DH13" s="587"/>
      <c r="DI13" s="587"/>
      <c r="DJ13" s="587"/>
      <c r="DK13" s="587"/>
      <c r="DL13" s="587"/>
      <c r="DM13" s="587"/>
      <c r="DN13" s="587"/>
      <c r="DO13" s="587"/>
      <c r="DP13" s="588"/>
      <c r="DQ13" s="592">
        <v>604234</v>
      </c>
      <c r="DR13" s="587"/>
      <c r="DS13" s="587"/>
      <c r="DT13" s="587"/>
      <c r="DU13" s="587"/>
      <c r="DV13" s="587"/>
      <c r="DW13" s="587"/>
      <c r="DX13" s="587"/>
      <c r="DY13" s="587"/>
      <c r="DZ13" s="587"/>
      <c r="EA13" s="587"/>
      <c r="EB13" s="587"/>
      <c r="EC13" s="618"/>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39557</v>
      </c>
      <c r="BH14" s="587"/>
      <c r="BI14" s="587"/>
      <c r="BJ14" s="587"/>
      <c r="BK14" s="587"/>
      <c r="BL14" s="587"/>
      <c r="BM14" s="587"/>
      <c r="BN14" s="588"/>
      <c r="BO14" s="639">
        <v>1</v>
      </c>
      <c r="BP14" s="639"/>
      <c r="BQ14" s="639"/>
      <c r="BR14" s="639"/>
      <c r="BS14" s="592" t="s">
        <v>111</v>
      </c>
      <c r="BT14" s="587"/>
      <c r="BU14" s="587"/>
      <c r="BV14" s="587"/>
      <c r="BW14" s="587"/>
      <c r="BX14" s="587"/>
      <c r="BY14" s="587"/>
      <c r="BZ14" s="587"/>
      <c r="CA14" s="587"/>
      <c r="CB14" s="618"/>
      <c r="CD14" s="619" t="s">
        <v>239</v>
      </c>
      <c r="CE14" s="616"/>
      <c r="CF14" s="616"/>
      <c r="CG14" s="616"/>
      <c r="CH14" s="616"/>
      <c r="CI14" s="616"/>
      <c r="CJ14" s="616"/>
      <c r="CK14" s="616"/>
      <c r="CL14" s="616"/>
      <c r="CM14" s="616"/>
      <c r="CN14" s="616"/>
      <c r="CO14" s="616"/>
      <c r="CP14" s="616"/>
      <c r="CQ14" s="617"/>
      <c r="CR14" s="586">
        <v>610887</v>
      </c>
      <c r="CS14" s="587"/>
      <c r="CT14" s="587"/>
      <c r="CU14" s="587"/>
      <c r="CV14" s="587"/>
      <c r="CW14" s="587"/>
      <c r="CX14" s="587"/>
      <c r="CY14" s="588"/>
      <c r="CZ14" s="639">
        <v>6.5</v>
      </c>
      <c r="DA14" s="639"/>
      <c r="DB14" s="639"/>
      <c r="DC14" s="639"/>
      <c r="DD14" s="592">
        <v>240051</v>
      </c>
      <c r="DE14" s="587"/>
      <c r="DF14" s="587"/>
      <c r="DG14" s="587"/>
      <c r="DH14" s="587"/>
      <c r="DI14" s="587"/>
      <c r="DJ14" s="587"/>
      <c r="DK14" s="587"/>
      <c r="DL14" s="587"/>
      <c r="DM14" s="587"/>
      <c r="DN14" s="587"/>
      <c r="DO14" s="587"/>
      <c r="DP14" s="588"/>
      <c r="DQ14" s="592">
        <v>392786</v>
      </c>
      <c r="DR14" s="587"/>
      <c r="DS14" s="587"/>
      <c r="DT14" s="587"/>
      <c r="DU14" s="587"/>
      <c r="DV14" s="587"/>
      <c r="DW14" s="587"/>
      <c r="DX14" s="587"/>
      <c r="DY14" s="587"/>
      <c r="DZ14" s="587"/>
      <c r="EA14" s="587"/>
      <c r="EB14" s="587"/>
      <c r="EC14" s="618"/>
    </row>
    <row r="15" spans="2:143" ht="11.25" customHeight="1">
      <c r="B15" s="583" t="s">
        <v>240</v>
      </c>
      <c r="C15" s="584"/>
      <c r="D15" s="584"/>
      <c r="E15" s="584"/>
      <c r="F15" s="584"/>
      <c r="G15" s="584"/>
      <c r="H15" s="584"/>
      <c r="I15" s="584"/>
      <c r="J15" s="584"/>
      <c r="K15" s="584"/>
      <c r="L15" s="584"/>
      <c r="M15" s="584"/>
      <c r="N15" s="584"/>
      <c r="O15" s="584"/>
      <c r="P15" s="584"/>
      <c r="Q15" s="585"/>
      <c r="R15" s="586">
        <v>9331</v>
      </c>
      <c r="S15" s="587"/>
      <c r="T15" s="587"/>
      <c r="U15" s="587"/>
      <c r="V15" s="587"/>
      <c r="W15" s="587"/>
      <c r="X15" s="587"/>
      <c r="Y15" s="588"/>
      <c r="Z15" s="639">
        <v>0.1</v>
      </c>
      <c r="AA15" s="639"/>
      <c r="AB15" s="639"/>
      <c r="AC15" s="639"/>
      <c r="AD15" s="640">
        <v>9331</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151124</v>
      </c>
      <c r="BH15" s="587"/>
      <c r="BI15" s="587"/>
      <c r="BJ15" s="587"/>
      <c r="BK15" s="587"/>
      <c r="BL15" s="587"/>
      <c r="BM15" s="587"/>
      <c r="BN15" s="588"/>
      <c r="BO15" s="639">
        <v>3.8</v>
      </c>
      <c r="BP15" s="639"/>
      <c r="BQ15" s="639"/>
      <c r="BR15" s="639"/>
      <c r="BS15" s="592" t="s">
        <v>111</v>
      </c>
      <c r="BT15" s="587"/>
      <c r="BU15" s="587"/>
      <c r="BV15" s="587"/>
      <c r="BW15" s="587"/>
      <c r="BX15" s="587"/>
      <c r="BY15" s="587"/>
      <c r="BZ15" s="587"/>
      <c r="CA15" s="587"/>
      <c r="CB15" s="618"/>
      <c r="CD15" s="619" t="s">
        <v>242</v>
      </c>
      <c r="CE15" s="616"/>
      <c r="CF15" s="616"/>
      <c r="CG15" s="616"/>
      <c r="CH15" s="616"/>
      <c r="CI15" s="616"/>
      <c r="CJ15" s="616"/>
      <c r="CK15" s="616"/>
      <c r="CL15" s="616"/>
      <c r="CM15" s="616"/>
      <c r="CN15" s="616"/>
      <c r="CO15" s="616"/>
      <c r="CP15" s="616"/>
      <c r="CQ15" s="617"/>
      <c r="CR15" s="586">
        <v>715735</v>
      </c>
      <c r="CS15" s="587"/>
      <c r="CT15" s="587"/>
      <c r="CU15" s="587"/>
      <c r="CV15" s="587"/>
      <c r="CW15" s="587"/>
      <c r="CX15" s="587"/>
      <c r="CY15" s="588"/>
      <c r="CZ15" s="639">
        <v>7.6</v>
      </c>
      <c r="DA15" s="639"/>
      <c r="DB15" s="639"/>
      <c r="DC15" s="639"/>
      <c r="DD15" s="592">
        <v>12337</v>
      </c>
      <c r="DE15" s="587"/>
      <c r="DF15" s="587"/>
      <c r="DG15" s="587"/>
      <c r="DH15" s="587"/>
      <c r="DI15" s="587"/>
      <c r="DJ15" s="587"/>
      <c r="DK15" s="587"/>
      <c r="DL15" s="587"/>
      <c r="DM15" s="587"/>
      <c r="DN15" s="587"/>
      <c r="DO15" s="587"/>
      <c r="DP15" s="588"/>
      <c r="DQ15" s="592">
        <v>541712</v>
      </c>
      <c r="DR15" s="587"/>
      <c r="DS15" s="587"/>
      <c r="DT15" s="587"/>
      <c r="DU15" s="587"/>
      <c r="DV15" s="587"/>
      <c r="DW15" s="587"/>
      <c r="DX15" s="587"/>
      <c r="DY15" s="587"/>
      <c r="DZ15" s="587"/>
      <c r="EA15" s="587"/>
      <c r="EB15" s="587"/>
      <c r="EC15" s="618"/>
    </row>
    <row r="16" spans="2:143" ht="11.25" customHeight="1">
      <c r="B16" s="583" t="s">
        <v>243</v>
      </c>
      <c r="C16" s="584"/>
      <c r="D16" s="584"/>
      <c r="E16" s="584"/>
      <c r="F16" s="584"/>
      <c r="G16" s="584"/>
      <c r="H16" s="584"/>
      <c r="I16" s="584"/>
      <c r="J16" s="584"/>
      <c r="K16" s="584"/>
      <c r="L16" s="584"/>
      <c r="M16" s="584"/>
      <c r="N16" s="584"/>
      <c r="O16" s="584"/>
      <c r="P16" s="584"/>
      <c r="Q16" s="585"/>
      <c r="R16" s="586">
        <v>370859</v>
      </c>
      <c r="S16" s="587"/>
      <c r="T16" s="587"/>
      <c r="U16" s="587"/>
      <c r="V16" s="587"/>
      <c r="W16" s="587"/>
      <c r="X16" s="587"/>
      <c r="Y16" s="588"/>
      <c r="Z16" s="639">
        <v>3.8</v>
      </c>
      <c r="AA16" s="639"/>
      <c r="AB16" s="639"/>
      <c r="AC16" s="639"/>
      <c r="AD16" s="640">
        <v>271902</v>
      </c>
      <c r="AE16" s="640"/>
      <c r="AF16" s="640"/>
      <c r="AG16" s="640"/>
      <c r="AH16" s="640"/>
      <c r="AI16" s="640"/>
      <c r="AJ16" s="640"/>
      <c r="AK16" s="640"/>
      <c r="AL16" s="609">
        <v>5.0999999999999996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18"/>
      <c r="CD16" s="619" t="s">
        <v>245</v>
      </c>
      <c r="CE16" s="616"/>
      <c r="CF16" s="616"/>
      <c r="CG16" s="616"/>
      <c r="CH16" s="616"/>
      <c r="CI16" s="616"/>
      <c r="CJ16" s="616"/>
      <c r="CK16" s="616"/>
      <c r="CL16" s="616"/>
      <c r="CM16" s="616"/>
      <c r="CN16" s="616"/>
      <c r="CO16" s="616"/>
      <c r="CP16" s="616"/>
      <c r="CQ16" s="617"/>
      <c r="CR16" s="586">
        <v>59260</v>
      </c>
      <c r="CS16" s="587"/>
      <c r="CT16" s="587"/>
      <c r="CU16" s="587"/>
      <c r="CV16" s="587"/>
      <c r="CW16" s="587"/>
      <c r="CX16" s="587"/>
      <c r="CY16" s="588"/>
      <c r="CZ16" s="639">
        <v>0.6</v>
      </c>
      <c r="DA16" s="639"/>
      <c r="DB16" s="639"/>
      <c r="DC16" s="639"/>
      <c r="DD16" s="592" t="s">
        <v>111</v>
      </c>
      <c r="DE16" s="587"/>
      <c r="DF16" s="587"/>
      <c r="DG16" s="587"/>
      <c r="DH16" s="587"/>
      <c r="DI16" s="587"/>
      <c r="DJ16" s="587"/>
      <c r="DK16" s="587"/>
      <c r="DL16" s="587"/>
      <c r="DM16" s="587"/>
      <c r="DN16" s="587"/>
      <c r="DO16" s="587"/>
      <c r="DP16" s="588"/>
      <c r="DQ16" s="592">
        <v>18989</v>
      </c>
      <c r="DR16" s="587"/>
      <c r="DS16" s="587"/>
      <c r="DT16" s="587"/>
      <c r="DU16" s="587"/>
      <c r="DV16" s="587"/>
      <c r="DW16" s="587"/>
      <c r="DX16" s="587"/>
      <c r="DY16" s="587"/>
      <c r="DZ16" s="587"/>
      <c r="EA16" s="587"/>
      <c r="EB16" s="587"/>
      <c r="EC16" s="618"/>
    </row>
    <row r="17" spans="2:133" ht="11.25" customHeight="1">
      <c r="B17" s="583" t="s">
        <v>246</v>
      </c>
      <c r="C17" s="584"/>
      <c r="D17" s="584"/>
      <c r="E17" s="584"/>
      <c r="F17" s="584"/>
      <c r="G17" s="584"/>
      <c r="H17" s="584"/>
      <c r="I17" s="584"/>
      <c r="J17" s="584"/>
      <c r="K17" s="584"/>
      <c r="L17" s="584"/>
      <c r="M17" s="584"/>
      <c r="N17" s="584"/>
      <c r="O17" s="584"/>
      <c r="P17" s="584"/>
      <c r="Q17" s="585"/>
      <c r="R17" s="586">
        <v>271902</v>
      </c>
      <c r="S17" s="587"/>
      <c r="T17" s="587"/>
      <c r="U17" s="587"/>
      <c r="V17" s="587"/>
      <c r="W17" s="587"/>
      <c r="X17" s="587"/>
      <c r="Y17" s="588"/>
      <c r="Z17" s="639">
        <v>2.8</v>
      </c>
      <c r="AA17" s="639"/>
      <c r="AB17" s="639"/>
      <c r="AC17" s="639"/>
      <c r="AD17" s="640">
        <v>271902</v>
      </c>
      <c r="AE17" s="640"/>
      <c r="AF17" s="640"/>
      <c r="AG17" s="640"/>
      <c r="AH17" s="640"/>
      <c r="AI17" s="640"/>
      <c r="AJ17" s="640"/>
      <c r="AK17" s="640"/>
      <c r="AL17" s="609">
        <v>5.0999999999999996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18"/>
      <c r="CD17" s="619" t="s">
        <v>248</v>
      </c>
      <c r="CE17" s="616"/>
      <c r="CF17" s="616"/>
      <c r="CG17" s="616"/>
      <c r="CH17" s="616"/>
      <c r="CI17" s="616"/>
      <c r="CJ17" s="616"/>
      <c r="CK17" s="616"/>
      <c r="CL17" s="616"/>
      <c r="CM17" s="616"/>
      <c r="CN17" s="616"/>
      <c r="CO17" s="616"/>
      <c r="CP17" s="616"/>
      <c r="CQ17" s="617"/>
      <c r="CR17" s="586">
        <v>882797</v>
      </c>
      <c r="CS17" s="587"/>
      <c r="CT17" s="587"/>
      <c r="CU17" s="587"/>
      <c r="CV17" s="587"/>
      <c r="CW17" s="587"/>
      <c r="CX17" s="587"/>
      <c r="CY17" s="588"/>
      <c r="CZ17" s="639">
        <v>9.4</v>
      </c>
      <c r="DA17" s="639"/>
      <c r="DB17" s="639"/>
      <c r="DC17" s="639"/>
      <c r="DD17" s="592" t="s">
        <v>111</v>
      </c>
      <c r="DE17" s="587"/>
      <c r="DF17" s="587"/>
      <c r="DG17" s="587"/>
      <c r="DH17" s="587"/>
      <c r="DI17" s="587"/>
      <c r="DJ17" s="587"/>
      <c r="DK17" s="587"/>
      <c r="DL17" s="587"/>
      <c r="DM17" s="587"/>
      <c r="DN17" s="587"/>
      <c r="DO17" s="587"/>
      <c r="DP17" s="588"/>
      <c r="DQ17" s="592">
        <v>880845</v>
      </c>
      <c r="DR17" s="587"/>
      <c r="DS17" s="587"/>
      <c r="DT17" s="587"/>
      <c r="DU17" s="587"/>
      <c r="DV17" s="587"/>
      <c r="DW17" s="587"/>
      <c r="DX17" s="587"/>
      <c r="DY17" s="587"/>
      <c r="DZ17" s="587"/>
      <c r="EA17" s="587"/>
      <c r="EB17" s="587"/>
      <c r="EC17" s="618"/>
    </row>
    <row r="18" spans="2:133" ht="11.25" customHeight="1">
      <c r="B18" s="583" t="s">
        <v>249</v>
      </c>
      <c r="C18" s="584"/>
      <c r="D18" s="584"/>
      <c r="E18" s="584"/>
      <c r="F18" s="584"/>
      <c r="G18" s="584"/>
      <c r="H18" s="584"/>
      <c r="I18" s="584"/>
      <c r="J18" s="584"/>
      <c r="K18" s="584"/>
      <c r="L18" s="584"/>
      <c r="M18" s="584"/>
      <c r="N18" s="584"/>
      <c r="O18" s="584"/>
      <c r="P18" s="584"/>
      <c r="Q18" s="585"/>
      <c r="R18" s="586">
        <v>98924</v>
      </c>
      <c r="S18" s="587"/>
      <c r="T18" s="587"/>
      <c r="U18" s="587"/>
      <c r="V18" s="587"/>
      <c r="W18" s="587"/>
      <c r="X18" s="587"/>
      <c r="Y18" s="588"/>
      <c r="Z18" s="639">
        <v>1</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18"/>
      <c r="CD18" s="619" t="s">
        <v>251</v>
      </c>
      <c r="CE18" s="616"/>
      <c r="CF18" s="616"/>
      <c r="CG18" s="616"/>
      <c r="CH18" s="616"/>
      <c r="CI18" s="616"/>
      <c r="CJ18" s="616"/>
      <c r="CK18" s="616"/>
      <c r="CL18" s="616"/>
      <c r="CM18" s="616"/>
      <c r="CN18" s="616"/>
      <c r="CO18" s="616"/>
      <c r="CP18" s="616"/>
      <c r="CQ18" s="617"/>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18"/>
    </row>
    <row r="19" spans="2:133" ht="11.25" customHeight="1">
      <c r="B19" s="583" t="s">
        <v>252</v>
      </c>
      <c r="C19" s="584"/>
      <c r="D19" s="584"/>
      <c r="E19" s="584"/>
      <c r="F19" s="584"/>
      <c r="G19" s="584"/>
      <c r="H19" s="584"/>
      <c r="I19" s="584"/>
      <c r="J19" s="584"/>
      <c r="K19" s="584"/>
      <c r="L19" s="584"/>
      <c r="M19" s="584"/>
      <c r="N19" s="584"/>
      <c r="O19" s="584"/>
      <c r="P19" s="584"/>
      <c r="Q19" s="585"/>
      <c r="R19" s="586">
        <v>33</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77</v>
      </c>
      <c r="BH19" s="587"/>
      <c r="BI19" s="587"/>
      <c r="BJ19" s="587"/>
      <c r="BK19" s="587"/>
      <c r="BL19" s="587"/>
      <c r="BM19" s="587"/>
      <c r="BN19" s="588"/>
      <c r="BO19" s="639">
        <v>0</v>
      </c>
      <c r="BP19" s="639"/>
      <c r="BQ19" s="639"/>
      <c r="BR19" s="639"/>
      <c r="BS19" s="592" t="s">
        <v>111</v>
      </c>
      <c r="BT19" s="587"/>
      <c r="BU19" s="587"/>
      <c r="BV19" s="587"/>
      <c r="BW19" s="587"/>
      <c r="BX19" s="587"/>
      <c r="BY19" s="587"/>
      <c r="BZ19" s="587"/>
      <c r="CA19" s="587"/>
      <c r="CB19" s="618"/>
      <c r="CD19" s="619" t="s">
        <v>254</v>
      </c>
      <c r="CE19" s="616"/>
      <c r="CF19" s="616"/>
      <c r="CG19" s="616"/>
      <c r="CH19" s="616"/>
      <c r="CI19" s="616"/>
      <c r="CJ19" s="616"/>
      <c r="CK19" s="616"/>
      <c r="CL19" s="616"/>
      <c r="CM19" s="616"/>
      <c r="CN19" s="616"/>
      <c r="CO19" s="616"/>
      <c r="CP19" s="616"/>
      <c r="CQ19" s="617"/>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18"/>
    </row>
    <row r="20" spans="2:133" ht="11.25" customHeight="1">
      <c r="B20" s="583" t="s">
        <v>255</v>
      </c>
      <c r="C20" s="584"/>
      <c r="D20" s="584"/>
      <c r="E20" s="584"/>
      <c r="F20" s="584"/>
      <c r="G20" s="584"/>
      <c r="H20" s="584"/>
      <c r="I20" s="584"/>
      <c r="J20" s="584"/>
      <c r="K20" s="584"/>
      <c r="L20" s="584"/>
      <c r="M20" s="584"/>
      <c r="N20" s="584"/>
      <c r="O20" s="584"/>
      <c r="P20" s="584"/>
      <c r="Q20" s="585"/>
      <c r="R20" s="586">
        <v>5006126</v>
      </c>
      <c r="S20" s="587"/>
      <c r="T20" s="587"/>
      <c r="U20" s="587"/>
      <c r="V20" s="587"/>
      <c r="W20" s="587"/>
      <c r="X20" s="587"/>
      <c r="Y20" s="588"/>
      <c r="Z20" s="639">
        <v>50.9</v>
      </c>
      <c r="AA20" s="639"/>
      <c r="AB20" s="639"/>
      <c r="AC20" s="639"/>
      <c r="AD20" s="640">
        <v>4907169</v>
      </c>
      <c r="AE20" s="640"/>
      <c r="AF20" s="640"/>
      <c r="AG20" s="640"/>
      <c r="AH20" s="640"/>
      <c r="AI20" s="640"/>
      <c r="AJ20" s="640"/>
      <c r="AK20" s="640"/>
      <c r="AL20" s="609">
        <v>91.7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77</v>
      </c>
      <c r="BH20" s="587"/>
      <c r="BI20" s="587"/>
      <c r="BJ20" s="587"/>
      <c r="BK20" s="587"/>
      <c r="BL20" s="587"/>
      <c r="BM20" s="587"/>
      <c r="BN20" s="588"/>
      <c r="BO20" s="639">
        <v>0</v>
      </c>
      <c r="BP20" s="639"/>
      <c r="BQ20" s="639"/>
      <c r="BR20" s="639"/>
      <c r="BS20" s="592" t="s">
        <v>111</v>
      </c>
      <c r="BT20" s="587"/>
      <c r="BU20" s="587"/>
      <c r="BV20" s="587"/>
      <c r="BW20" s="587"/>
      <c r="BX20" s="587"/>
      <c r="BY20" s="587"/>
      <c r="BZ20" s="587"/>
      <c r="CA20" s="587"/>
      <c r="CB20" s="618"/>
      <c r="CD20" s="619" t="s">
        <v>257</v>
      </c>
      <c r="CE20" s="616"/>
      <c r="CF20" s="616"/>
      <c r="CG20" s="616"/>
      <c r="CH20" s="616"/>
      <c r="CI20" s="616"/>
      <c r="CJ20" s="616"/>
      <c r="CK20" s="616"/>
      <c r="CL20" s="616"/>
      <c r="CM20" s="616"/>
      <c r="CN20" s="616"/>
      <c r="CO20" s="616"/>
      <c r="CP20" s="616"/>
      <c r="CQ20" s="617"/>
      <c r="CR20" s="586">
        <v>9385337</v>
      </c>
      <c r="CS20" s="587"/>
      <c r="CT20" s="587"/>
      <c r="CU20" s="587"/>
      <c r="CV20" s="587"/>
      <c r="CW20" s="587"/>
      <c r="CX20" s="587"/>
      <c r="CY20" s="588"/>
      <c r="CZ20" s="639">
        <v>100</v>
      </c>
      <c r="DA20" s="639"/>
      <c r="DB20" s="639"/>
      <c r="DC20" s="639"/>
      <c r="DD20" s="592">
        <v>1915646</v>
      </c>
      <c r="DE20" s="587"/>
      <c r="DF20" s="587"/>
      <c r="DG20" s="587"/>
      <c r="DH20" s="587"/>
      <c r="DI20" s="587"/>
      <c r="DJ20" s="587"/>
      <c r="DK20" s="587"/>
      <c r="DL20" s="587"/>
      <c r="DM20" s="587"/>
      <c r="DN20" s="587"/>
      <c r="DO20" s="587"/>
      <c r="DP20" s="588"/>
      <c r="DQ20" s="592">
        <v>6448682</v>
      </c>
      <c r="DR20" s="587"/>
      <c r="DS20" s="587"/>
      <c r="DT20" s="587"/>
      <c r="DU20" s="587"/>
      <c r="DV20" s="587"/>
      <c r="DW20" s="587"/>
      <c r="DX20" s="587"/>
      <c r="DY20" s="587"/>
      <c r="DZ20" s="587"/>
      <c r="EA20" s="587"/>
      <c r="EB20" s="587"/>
      <c r="EC20" s="618"/>
    </row>
    <row r="21" spans="2:133" ht="11.25" customHeight="1">
      <c r="B21" s="583" t="s">
        <v>258</v>
      </c>
      <c r="C21" s="584"/>
      <c r="D21" s="584"/>
      <c r="E21" s="584"/>
      <c r="F21" s="584"/>
      <c r="G21" s="584"/>
      <c r="H21" s="584"/>
      <c r="I21" s="584"/>
      <c r="J21" s="584"/>
      <c r="K21" s="584"/>
      <c r="L21" s="584"/>
      <c r="M21" s="584"/>
      <c r="N21" s="584"/>
      <c r="O21" s="584"/>
      <c r="P21" s="584"/>
      <c r="Q21" s="585"/>
      <c r="R21" s="586">
        <v>3593</v>
      </c>
      <c r="S21" s="587"/>
      <c r="T21" s="587"/>
      <c r="U21" s="587"/>
      <c r="V21" s="587"/>
      <c r="W21" s="587"/>
      <c r="X21" s="587"/>
      <c r="Y21" s="588"/>
      <c r="Z21" s="639">
        <v>0</v>
      </c>
      <c r="AA21" s="639"/>
      <c r="AB21" s="639"/>
      <c r="AC21" s="639"/>
      <c r="AD21" s="640">
        <v>3593</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77</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260</v>
      </c>
      <c r="C22" s="584"/>
      <c r="D22" s="584"/>
      <c r="E22" s="584"/>
      <c r="F22" s="584"/>
      <c r="G22" s="584"/>
      <c r="H22" s="584"/>
      <c r="I22" s="584"/>
      <c r="J22" s="584"/>
      <c r="K22" s="584"/>
      <c r="L22" s="584"/>
      <c r="M22" s="584"/>
      <c r="N22" s="584"/>
      <c r="O22" s="584"/>
      <c r="P22" s="584"/>
      <c r="Q22" s="585"/>
      <c r="R22" s="586">
        <v>41580</v>
      </c>
      <c r="S22" s="587"/>
      <c r="T22" s="587"/>
      <c r="U22" s="587"/>
      <c r="V22" s="587"/>
      <c r="W22" s="587"/>
      <c r="X22" s="587"/>
      <c r="Y22" s="588"/>
      <c r="Z22" s="639">
        <v>0.4</v>
      </c>
      <c r="AA22" s="639"/>
      <c r="AB22" s="639"/>
      <c r="AC22" s="639"/>
      <c r="AD22" s="640" t="s">
        <v>111</v>
      </c>
      <c r="AE22" s="640"/>
      <c r="AF22" s="640"/>
      <c r="AG22" s="640"/>
      <c r="AH22" s="640"/>
      <c r="AI22" s="640"/>
      <c r="AJ22" s="640"/>
      <c r="AK22" s="640"/>
      <c r="AL22" s="609" t="s">
        <v>111</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18"/>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177308</v>
      </c>
      <c r="S23" s="587"/>
      <c r="T23" s="587"/>
      <c r="U23" s="587"/>
      <c r="V23" s="587"/>
      <c r="W23" s="587"/>
      <c r="X23" s="587"/>
      <c r="Y23" s="588"/>
      <c r="Z23" s="639">
        <v>1.8</v>
      </c>
      <c r="AA23" s="639"/>
      <c r="AB23" s="639"/>
      <c r="AC23" s="639"/>
      <c r="AD23" s="640">
        <v>3918</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18"/>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12740</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18"/>
      <c r="CD24" s="643" t="s">
        <v>272</v>
      </c>
      <c r="CE24" s="644"/>
      <c r="CF24" s="644"/>
      <c r="CG24" s="644"/>
      <c r="CH24" s="644"/>
      <c r="CI24" s="644"/>
      <c r="CJ24" s="644"/>
      <c r="CK24" s="644"/>
      <c r="CL24" s="644"/>
      <c r="CM24" s="644"/>
      <c r="CN24" s="644"/>
      <c r="CO24" s="644"/>
      <c r="CP24" s="644"/>
      <c r="CQ24" s="645"/>
      <c r="CR24" s="636">
        <v>3517680</v>
      </c>
      <c r="CS24" s="637"/>
      <c r="CT24" s="637"/>
      <c r="CU24" s="637"/>
      <c r="CV24" s="637"/>
      <c r="CW24" s="637"/>
      <c r="CX24" s="637"/>
      <c r="CY24" s="684"/>
      <c r="CZ24" s="688">
        <v>37.5</v>
      </c>
      <c r="DA24" s="689"/>
      <c r="DB24" s="689"/>
      <c r="DC24" s="690"/>
      <c r="DD24" s="683">
        <v>2665575</v>
      </c>
      <c r="DE24" s="637"/>
      <c r="DF24" s="637"/>
      <c r="DG24" s="637"/>
      <c r="DH24" s="637"/>
      <c r="DI24" s="637"/>
      <c r="DJ24" s="637"/>
      <c r="DK24" s="684"/>
      <c r="DL24" s="683">
        <v>2542479</v>
      </c>
      <c r="DM24" s="637"/>
      <c r="DN24" s="637"/>
      <c r="DO24" s="637"/>
      <c r="DP24" s="637"/>
      <c r="DQ24" s="637"/>
      <c r="DR24" s="637"/>
      <c r="DS24" s="637"/>
      <c r="DT24" s="637"/>
      <c r="DU24" s="637"/>
      <c r="DV24" s="684"/>
      <c r="DW24" s="685">
        <v>43.9</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1196008</v>
      </c>
      <c r="S25" s="587"/>
      <c r="T25" s="587"/>
      <c r="U25" s="587"/>
      <c r="V25" s="587"/>
      <c r="W25" s="587"/>
      <c r="X25" s="587"/>
      <c r="Y25" s="588"/>
      <c r="Z25" s="639">
        <v>12.2</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18"/>
      <c r="CD25" s="619" t="s">
        <v>275</v>
      </c>
      <c r="CE25" s="616"/>
      <c r="CF25" s="616"/>
      <c r="CG25" s="616"/>
      <c r="CH25" s="616"/>
      <c r="CI25" s="616"/>
      <c r="CJ25" s="616"/>
      <c r="CK25" s="616"/>
      <c r="CL25" s="616"/>
      <c r="CM25" s="616"/>
      <c r="CN25" s="616"/>
      <c r="CO25" s="616"/>
      <c r="CP25" s="616"/>
      <c r="CQ25" s="617"/>
      <c r="CR25" s="586">
        <v>1826963</v>
      </c>
      <c r="CS25" s="605"/>
      <c r="CT25" s="605"/>
      <c r="CU25" s="605"/>
      <c r="CV25" s="605"/>
      <c r="CW25" s="605"/>
      <c r="CX25" s="605"/>
      <c r="CY25" s="606"/>
      <c r="CZ25" s="589">
        <v>19.5</v>
      </c>
      <c r="DA25" s="607"/>
      <c r="DB25" s="607"/>
      <c r="DC25" s="608"/>
      <c r="DD25" s="592">
        <v>1486412</v>
      </c>
      <c r="DE25" s="605"/>
      <c r="DF25" s="605"/>
      <c r="DG25" s="605"/>
      <c r="DH25" s="605"/>
      <c r="DI25" s="605"/>
      <c r="DJ25" s="605"/>
      <c r="DK25" s="606"/>
      <c r="DL25" s="592">
        <v>1468002</v>
      </c>
      <c r="DM25" s="605"/>
      <c r="DN25" s="605"/>
      <c r="DO25" s="605"/>
      <c r="DP25" s="605"/>
      <c r="DQ25" s="605"/>
      <c r="DR25" s="605"/>
      <c r="DS25" s="605"/>
      <c r="DT25" s="605"/>
      <c r="DU25" s="605"/>
      <c r="DV25" s="606"/>
      <c r="DW25" s="609">
        <v>25.3</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v>38586</v>
      </c>
      <c r="S26" s="587"/>
      <c r="T26" s="587"/>
      <c r="U26" s="587"/>
      <c r="V26" s="587"/>
      <c r="W26" s="587"/>
      <c r="X26" s="587"/>
      <c r="Y26" s="588"/>
      <c r="Z26" s="639">
        <v>0.4</v>
      </c>
      <c r="AA26" s="639"/>
      <c r="AB26" s="639"/>
      <c r="AC26" s="639"/>
      <c r="AD26" s="640">
        <v>38586</v>
      </c>
      <c r="AE26" s="640"/>
      <c r="AF26" s="640"/>
      <c r="AG26" s="640"/>
      <c r="AH26" s="640"/>
      <c r="AI26" s="640"/>
      <c r="AJ26" s="640"/>
      <c r="AK26" s="640"/>
      <c r="AL26" s="609">
        <v>0.7</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18"/>
      <c r="CD26" s="619" t="s">
        <v>278</v>
      </c>
      <c r="CE26" s="616"/>
      <c r="CF26" s="616"/>
      <c r="CG26" s="616"/>
      <c r="CH26" s="616"/>
      <c r="CI26" s="616"/>
      <c r="CJ26" s="616"/>
      <c r="CK26" s="616"/>
      <c r="CL26" s="616"/>
      <c r="CM26" s="616"/>
      <c r="CN26" s="616"/>
      <c r="CO26" s="616"/>
      <c r="CP26" s="616"/>
      <c r="CQ26" s="617"/>
      <c r="CR26" s="586">
        <v>1249898</v>
      </c>
      <c r="CS26" s="587"/>
      <c r="CT26" s="587"/>
      <c r="CU26" s="587"/>
      <c r="CV26" s="587"/>
      <c r="CW26" s="587"/>
      <c r="CX26" s="587"/>
      <c r="CY26" s="588"/>
      <c r="CZ26" s="589">
        <v>13.3</v>
      </c>
      <c r="DA26" s="607"/>
      <c r="DB26" s="607"/>
      <c r="DC26" s="608"/>
      <c r="DD26" s="592">
        <v>929656</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965148</v>
      </c>
      <c r="S27" s="587"/>
      <c r="T27" s="587"/>
      <c r="U27" s="587"/>
      <c r="V27" s="587"/>
      <c r="W27" s="587"/>
      <c r="X27" s="587"/>
      <c r="Y27" s="588"/>
      <c r="Z27" s="639">
        <v>9.8000000000000007</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3996068</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18"/>
      <c r="CD27" s="619" t="s">
        <v>281</v>
      </c>
      <c r="CE27" s="616"/>
      <c r="CF27" s="616"/>
      <c r="CG27" s="616"/>
      <c r="CH27" s="616"/>
      <c r="CI27" s="616"/>
      <c r="CJ27" s="616"/>
      <c r="CK27" s="616"/>
      <c r="CL27" s="616"/>
      <c r="CM27" s="616"/>
      <c r="CN27" s="616"/>
      <c r="CO27" s="616"/>
      <c r="CP27" s="616"/>
      <c r="CQ27" s="617"/>
      <c r="CR27" s="586">
        <v>807920</v>
      </c>
      <c r="CS27" s="605"/>
      <c r="CT27" s="605"/>
      <c r="CU27" s="605"/>
      <c r="CV27" s="605"/>
      <c r="CW27" s="605"/>
      <c r="CX27" s="605"/>
      <c r="CY27" s="606"/>
      <c r="CZ27" s="589">
        <v>8.6</v>
      </c>
      <c r="DA27" s="607"/>
      <c r="DB27" s="607"/>
      <c r="DC27" s="608"/>
      <c r="DD27" s="592">
        <v>298318</v>
      </c>
      <c r="DE27" s="605"/>
      <c r="DF27" s="605"/>
      <c r="DG27" s="605"/>
      <c r="DH27" s="605"/>
      <c r="DI27" s="605"/>
      <c r="DJ27" s="605"/>
      <c r="DK27" s="606"/>
      <c r="DL27" s="592">
        <v>193632</v>
      </c>
      <c r="DM27" s="605"/>
      <c r="DN27" s="605"/>
      <c r="DO27" s="605"/>
      <c r="DP27" s="605"/>
      <c r="DQ27" s="605"/>
      <c r="DR27" s="605"/>
      <c r="DS27" s="605"/>
      <c r="DT27" s="605"/>
      <c r="DU27" s="605"/>
      <c r="DV27" s="606"/>
      <c r="DW27" s="609">
        <v>3.3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479176</v>
      </c>
      <c r="S28" s="587"/>
      <c r="T28" s="587"/>
      <c r="U28" s="587"/>
      <c r="V28" s="587"/>
      <c r="W28" s="587"/>
      <c r="X28" s="587"/>
      <c r="Y28" s="588"/>
      <c r="Z28" s="639">
        <v>4.9000000000000004</v>
      </c>
      <c r="AA28" s="639"/>
      <c r="AB28" s="639"/>
      <c r="AC28" s="639"/>
      <c r="AD28" s="640">
        <v>393003</v>
      </c>
      <c r="AE28" s="640"/>
      <c r="AF28" s="640"/>
      <c r="AG28" s="640"/>
      <c r="AH28" s="640"/>
      <c r="AI28" s="640"/>
      <c r="AJ28" s="640"/>
      <c r="AK28" s="640"/>
      <c r="AL28" s="609">
        <v>7.3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283</v>
      </c>
      <c r="CE28" s="616"/>
      <c r="CF28" s="616"/>
      <c r="CG28" s="616"/>
      <c r="CH28" s="616"/>
      <c r="CI28" s="616"/>
      <c r="CJ28" s="616"/>
      <c r="CK28" s="616"/>
      <c r="CL28" s="616"/>
      <c r="CM28" s="616"/>
      <c r="CN28" s="616"/>
      <c r="CO28" s="616"/>
      <c r="CP28" s="616"/>
      <c r="CQ28" s="617"/>
      <c r="CR28" s="586">
        <v>882797</v>
      </c>
      <c r="CS28" s="587"/>
      <c r="CT28" s="587"/>
      <c r="CU28" s="587"/>
      <c r="CV28" s="587"/>
      <c r="CW28" s="587"/>
      <c r="CX28" s="587"/>
      <c r="CY28" s="588"/>
      <c r="CZ28" s="589">
        <v>9.4</v>
      </c>
      <c r="DA28" s="607"/>
      <c r="DB28" s="607"/>
      <c r="DC28" s="608"/>
      <c r="DD28" s="592">
        <v>880845</v>
      </c>
      <c r="DE28" s="587"/>
      <c r="DF28" s="587"/>
      <c r="DG28" s="587"/>
      <c r="DH28" s="587"/>
      <c r="DI28" s="587"/>
      <c r="DJ28" s="587"/>
      <c r="DK28" s="588"/>
      <c r="DL28" s="592">
        <v>880845</v>
      </c>
      <c r="DM28" s="587"/>
      <c r="DN28" s="587"/>
      <c r="DO28" s="587"/>
      <c r="DP28" s="587"/>
      <c r="DQ28" s="587"/>
      <c r="DR28" s="587"/>
      <c r="DS28" s="587"/>
      <c r="DT28" s="587"/>
      <c r="DU28" s="587"/>
      <c r="DV28" s="588"/>
      <c r="DW28" s="609">
        <v>15.2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79298</v>
      </c>
      <c r="S29" s="587"/>
      <c r="T29" s="587"/>
      <c r="U29" s="587"/>
      <c r="V29" s="587"/>
      <c r="W29" s="587"/>
      <c r="X29" s="587"/>
      <c r="Y29" s="588"/>
      <c r="Z29" s="639">
        <v>0.8</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19" t="s">
        <v>288</v>
      </c>
      <c r="CG29" s="616"/>
      <c r="CH29" s="616"/>
      <c r="CI29" s="616"/>
      <c r="CJ29" s="616"/>
      <c r="CK29" s="616"/>
      <c r="CL29" s="616"/>
      <c r="CM29" s="616"/>
      <c r="CN29" s="616"/>
      <c r="CO29" s="616"/>
      <c r="CP29" s="616"/>
      <c r="CQ29" s="617"/>
      <c r="CR29" s="586">
        <v>882606</v>
      </c>
      <c r="CS29" s="605"/>
      <c r="CT29" s="605"/>
      <c r="CU29" s="605"/>
      <c r="CV29" s="605"/>
      <c r="CW29" s="605"/>
      <c r="CX29" s="605"/>
      <c r="CY29" s="606"/>
      <c r="CZ29" s="589">
        <v>9.4</v>
      </c>
      <c r="DA29" s="607"/>
      <c r="DB29" s="607"/>
      <c r="DC29" s="608"/>
      <c r="DD29" s="592">
        <v>880654</v>
      </c>
      <c r="DE29" s="605"/>
      <c r="DF29" s="605"/>
      <c r="DG29" s="605"/>
      <c r="DH29" s="605"/>
      <c r="DI29" s="605"/>
      <c r="DJ29" s="605"/>
      <c r="DK29" s="606"/>
      <c r="DL29" s="592">
        <v>880654</v>
      </c>
      <c r="DM29" s="605"/>
      <c r="DN29" s="605"/>
      <c r="DO29" s="605"/>
      <c r="DP29" s="605"/>
      <c r="DQ29" s="605"/>
      <c r="DR29" s="605"/>
      <c r="DS29" s="605"/>
      <c r="DT29" s="605"/>
      <c r="DU29" s="605"/>
      <c r="DV29" s="606"/>
      <c r="DW29" s="609">
        <v>15.2</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322926</v>
      </c>
      <c r="S30" s="587"/>
      <c r="T30" s="587"/>
      <c r="U30" s="587"/>
      <c r="V30" s="587"/>
      <c r="W30" s="587"/>
      <c r="X30" s="587"/>
      <c r="Y30" s="588"/>
      <c r="Z30" s="639">
        <v>3.3</v>
      </c>
      <c r="AA30" s="639"/>
      <c r="AB30" s="639"/>
      <c r="AC30" s="639"/>
      <c r="AD30" s="640" t="s">
        <v>111</v>
      </c>
      <c r="AE30" s="640"/>
      <c r="AF30" s="640"/>
      <c r="AG30" s="640"/>
      <c r="AH30" s="640"/>
      <c r="AI30" s="640"/>
      <c r="AJ30" s="640"/>
      <c r="AK30" s="640"/>
      <c r="AL30" s="609" t="s">
        <v>111</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98.7</v>
      </c>
      <c r="BH30" s="653"/>
      <c r="BI30" s="653"/>
      <c r="BJ30" s="653"/>
      <c r="BK30" s="653"/>
      <c r="BL30" s="653"/>
      <c r="BM30" s="654">
        <v>97.2</v>
      </c>
      <c r="BN30" s="653"/>
      <c r="BO30" s="653"/>
      <c r="BP30" s="653"/>
      <c r="BQ30" s="655"/>
      <c r="BR30" s="652">
        <v>98.9</v>
      </c>
      <c r="BS30" s="653"/>
      <c r="BT30" s="653"/>
      <c r="BU30" s="653"/>
      <c r="BV30" s="653"/>
      <c r="BW30" s="653"/>
      <c r="BX30" s="654">
        <v>97.4</v>
      </c>
      <c r="BY30" s="653"/>
      <c r="BZ30" s="653"/>
      <c r="CA30" s="653"/>
      <c r="CB30" s="655"/>
      <c r="CD30" s="658"/>
      <c r="CE30" s="659"/>
      <c r="CF30" s="619" t="s">
        <v>292</v>
      </c>
      <c r="CG30" s="616"/>
      <c r="CH30" s="616"/>
      <c r="CI30" s="616"/>
      <c r="CJ30" s="616"/>
      <c r="CK30" s="616"/>
      <c r="CL30" s="616"/>
      <c r="CM30" s="616"/>
      <c r="CN30" s="616"/>
      <c r="CO30" s="616"/>
      <c r="CP30" s="616"/>
      <c r="CQ30" s="617"/>
      <c r="CR30" s="586">
        <v>772158</v>
      </c>
      <c r="CS30" s="587"/>
      <c r="CT30" s="587"/>
      <c r="CU30" s="587"/>
      <c r="CV30" s="587"/>
      <c r="CW30" s="587"/>
      <c r="CX30" s="587"/>
      <c r="CY30" s="588"/>
      <c r="CZ30" s="589">
        <v>8.1999999999999993</v>
      </c>
      <c r="DA30" s="607"/>
      <c r="DB30" s="607"/>
      <c r="DC30" s="608"/>
      <c r="DD30" s="592">
        <v>770206</v>
      </c>
      <c r="DE30" s="587"/>
      <c r="DF30" s="587"/>
      <c r="DG30" s="587"/>
      <c r="DH30" s="587"/>
      <c r="DI30" s="587"/>
      <c r="DJ30" s="587"/>
      <c r="DK30" s="588"/>
      <c r="DL30" s="592">
        <v>770206</v>
      </c>
      <c r="DM30" s="587"/>
      <c r="DN30" s="587"/>
      <c r="DO30" s="587"/>
      <c r="DP30" s="587"/>
      <c r="DQ30" s="587"/>
      <c r="DR30" s="587"/>
      <c r="DS30" s="587"/>
      <c r="DT30" s="587"/>
      <c r="DU30" s="587"/>
      <c r="DV30" s="588"/>
      <c r="DW30" s="609">
        <v>13.3</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206769</v>
      </c>
      <c r="S31" s="587"/>
      <c r="T31" s="587"/>
      <c r="U31" s="587"/>
      <c r="V31" s="587"/>
      <c r="W31" s="587"/>
      <c r="X31" s="587"/>
      <c r="Y31" s="588"/>
      <c r="Z31" s="639">
        <v>2.1</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99.3</v>
      </c>
      <c r="BH31" s="605"/>
      <c r="BI31" s="605"/>
      <c r="BJ31" s="605"/>
      <c r="BK31" s="605"/>
      <c r="BL31" s="605"/>
      <c r="BM31" s="641">
        <v>97.7</v>
      </c>
      <c r="BN31" s="651"/>
      <c r="BO31" s="651"/>
      <c r="BP31" s="651"/>
      <c r="BQ31" s="615"/>
      <c r="BR31" s="650">
        <v>98.8</v>
      </c>
      <c r="BS31" s="605"/>
      <c r="BT31" s="605"/>
      <c r="BU31" s="605"/>
      <c r="BV31" s="605"/>
      <c r="BW31" s="605"/>
      <c r="BX31" s="641">
        <v>97.3</v>
      </c>
      <c r="BY31" s="651"/>
      <c r="BZ31" s="651"/>
      <c r="CA31" s="651"/>
      <c r="CB31" s="615"/>
      <c r="CD31" s="658"/>
      <c r="CE31" s="659"/>
      <c r="CF31" s="619" t="s">
        <v>296</v>
      </c>
      <c r="CG31" s="616"/>
      <c r="CH31" s="616"/>
      <c r="CI31" s="616"/>
      <c r="CJ31" s="616"/>
      <c r="CK31" s="616"/>
      <c r="CL31" s="616"/>
      <c r="CM31" s="616"/>
      <c r="CN31" s="616"/>
      <c r="CO31" s="616"/>
      <c r="CP31" s="616"/>
      <c r="CQ31" s="617"/>
      <c r="CR31" s="586">
        <v>110448</v>
      </c>
      <c r="CS31" s="605"/>
      <c r="CT31" s="605"/>
      <c r="CU31" s="605"/>
      <c r="CV31" s="605"/>
      <c r="CW31" s="605"/>
      <c r="CX31" s="605"/>
      <c r="CY31" s="606"/>
      <c r="CZ31" s="589">
        <v>1.2</v>
      </c>
      <c r="DA31" s="607"/>
      <c r="DB31" s="607"/>
      <c r="DC31" s="608"/>
      <c r="DD31" s="592">
        <v>110448</v>
      </c>
      <c r="DE31" s="605"/>
      <c r="DF31" s="605"/>
      <c r="DG31" s="605"/>
      <c r="DH31" s="605"/>
      <c r="DI31" s="605"/>
      <c r="DJ31" s="605"/>
      <c r="DK31" s="606"/>
      <c r="DL31" s="592">
        <v>110448</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358001</v>
      </c>
      <c r="S32" s="587"/>
      <c r="T32" s="587"/>
      <c r="U32" s="587"/>
      <c r="V32" s="587"/>
      <c r="W32" s="587"/>
      <c r="X32" s="587"/>
      <c r="Y32" s="588"/>
      <c r="Z32" s="639">
        <v>3.6</v>
      </c>
      <c r="AA32" s="639"/>
      <c r="AB32" s="639"/>
      <c r="AC32" s="639"/>
      <c r="AD32" s="640">
        <v>4065</v>
      </c>
      <c r="AE32" s="640"/>
      <c r="AF32" s="640"/>
      <c r="AG32" s="640"/>
      <c r="AH32" s="640"/>
      <c r="AI32" s="640"/>
      <c r="AJ32" s="640"/>
      <c r="AK32" s="640"/>
      <c r="AL32" s="609">
        <v>0.1</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98.3</v>
      </c>
      <c r="BH32" s="571"/>
      <c r="BI32" s="571"/>
      <c r="BJ32" s="571"/>
      <c r="BK32" s="571"/>
      <c r="BL32" s="571"/>
      <c r="BM32" s="634">
        <v>96.6</v>
      </c>
      <c r="BN32" s="571"/>
      <c r="BO32" s="571"/>
      <c r="BP32" s="571"/>
      <c r="BQ32" s="628"/>
      <c r="BR32" s="649">
        <v>98.9</v>
      </c>
      <c r="BS32" s="571"/>
      <c r="BT32" s="571"/>
      <c r="BU32" s="571"/>
      <c r="BV32" s="571"/>
      <c r="BW32" s="571"/>
      <c r="BX32" s="634">
        <v>97.4</v>
      </c>
      <c r="BY32" s="571"/>
      <c r="BZ32" s="571"/>
      <c r="CA32" s="571"/>
      <c r="CB32" s="628"/>
      <c r="CD32" s="660"/>
      <c r="CE32" s="661"/>
      <c r="CF32" s="619" t="s">
        <v>299</v>
      </c>
      <c r="CG32" s="616"/>
      <c r="CH32" s="616"/>
      <c r="CI32" s="616"/>
      <c r="CJ32" s="616"/>
      <c r="CK32" s="616"/>
      <c r="CL32" s="616"/>
      <c r="CM32" s="616"/>
      <c r="CN32" s="616"/>
      <c r="CO32" s="616"/>
      <c r="CP32" s="616"/>
      <c r="CQ32" s="617"/>
      <c r="CR32" s="586">
        <v>191</v>
      </c>
      <c r="CS32" s="587"/>
      <c r="CT32" s="587"/>
      <c r="CU32" s="587"/>
      <c r="CV32" s="587"/>
      <c r="CW32" s="587"/>
      <c r="CX32" s="587"/>
      <c r="CY32" s="588"/>
      <c r="CZ32" s="589">
        <v>0</v>
      </c>
      <c r="DA32" s="607"/>
      <c r="DB32" s="607"/>
      <c r="DC32" s="608"/>
      <c r="DD32" s="592">
        <v>191</v>
      </c>
      <c r="DE32" s="587"/>
      <c r="DF32" s="587"/>
      <c r="DG32" s="587"/>
      <c r="DH32" s="587"/>
      <c r="DI32" s="587"/>
      <c r="DJ32" s="587"/>
      <c r="DK32" s="588"/>
      <c r="DL32" s="592">
        <v>191</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945800</v>
      </c>
      <c r="S33" s="587"/>
      <c r="T33" s="587"/>
      <c r="U33" s="587"/>
      <c r="V33" s="587"/>
      <c r="W33" s="587"/>
      <c r="X33" s="587"/>
      <c r="Y33" s="588"/>
      <c r="Z33" s="639">
        <v>9.6</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301</v>
      </c>
      <c r="CE33" s="616"/>
      <c r="CF33" s="616"/>
      <c r="CG33" s="616"/>
      <c r="CH33" s="616"/>
      <c r="CI33" s="616"/>
      <c r="CJ33" s="616"/>
      <c r="CK33" s="616"/>
      <c r="CL33" s="616"/>
      <c r="CM33" s="616"/>
      <c r="CN33" s="616"/>
      <c r="CO33" s="616"/>
      <c r="CP33" s="616"/>
      <c r="CQ33" s="617"/>
      <c r="CR33" s="586">
        <v>3892751</v>
      </c>
      <c r="CS33" s="605"/>
      <c r="CT33" s="605"/>
      <c r="CU33" s="605"/>
      <c r="CV33" s="605"/>
      <c r="CW33" s="605"/>
      <c r="CX33" s="605"/>
      <c r="CY33" s="606"/>
      <c r="CZ33" s="589">
        <v>41.5</v>
      </c>
      <c r="DA33" s="607"/>
      <c r="DB33" s="607"/>
      <c r="DC33" s="608"/>
      <c r="DD33" s="592">
        <v>3290108</v>
      </c>
      <c r="DE33" s="605"/>
      <c r="DF33" s="605"/>
      <c r="DG33" s="605"/>
      <c r="DH33" s="605"/>
      <c r="DI33" s="605"/>
      <c r="DJ33" s="605"/>
      <c r="DK33" s="606"/>
      <c r="DL33" s="592">
        <v>1870021</v>
      </c>
      <c r="DM33" s="605"/>
      <c r="DN33" s="605"/>
      <c r="DO33" s="605"/>
      <c r="DP33" s="605"/>
      <c r="DQ33" s="605"/>
      <c r="DR33" s="605"/>
      <c r="DS33" s="605"/>
      <c r="DT33" s="605"/>
      <c r="DU33" s="605"/>
      <c r="DV33" s="606"/>
      <c r="DW33" s="609">
        <v>32.299999999999997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305</v>
      </c>
      <c r="CE34" s="616"/>
      <c r="CF34" s="616"/>
      <c r="CG34" s="616"/>
      <c r="CH34" s="616"/>
      <c r="CI34" s="616"/>
      <c r="CJ34" s="616"/>
      <c r="CK34" s="616"/>
      <c r="CL34" s="616"/>
      <c r="CM34" s="616"/>
      <c r="CN34" s="616"/>
      <c r="CO34" s="616"/>
      <c r="CP34" s="616"/>
      <c r="CQ34" s="617"/>
      <c r="CR34" s="586">
        <v>1256774</v>
      </c>
      <c r="CS34" s="587"/>
      <c r="CT34" s="587"/>
      <c r="CU34" s="587"/>
      <c r="CV34" s="587"/>
      <c r="CW34" s="587"/>
      <c r="CX34" s="587"/>
      <c r="CY34" s="588"/>
      <c r="CZ34" s="589">
        <v>13.4</v>
      </c>
      <c r="DA34" s="607"/>
      <c r="DB34" s="607"/>
      <c r="DC34" s="608"/>
      <c r="DD34" s="592">
        <v>906335</v>
      </c>
      <c r="DE34" s="587"/>
      <c r="DF34" s="587"/>
      <c r="DG34" s="587"/>
      <c r="DH34" s="587"/>
      <c r="DI34" s="587"/>
      <c r="DJ34" s="587"/>
      <c r="DK34" s="588"/>
      <c r="DL34" s="592">
        <v>700312</v>
      </c>
      <c r="DM34" s="587"/>
      <c r="DN34" s="587"/>
      <c r="DO34" s="587"/>
      <c r="DP34" s="587"/>
      <c r="DQ34" s="587"/>
      <c r="DR34" s="587"/>
      <c r="DS34" s="587"/>
      <c r="DT34" s="587"/>
      <c r="DU34" s="587"/>
      <c r="DV34" s="588"/>
      <c r="DW34" s="609">
        <v>12.1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446000</v>
      </c>
      <c r="S35" s="587"/>
      <c r="T35" s="587"/>
      <c r="U35" s="587"/>
      <c r="V35" s="587"/>
      <c r="W35" s="587"/>
      <c r="X35" s="587"/>
      <c r="Y35" s="588"/>
      <c r="Z35" s="639">
        <v>4.5</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610104</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223415</v>
      </c>
      <c r="BW35" s="637"/>
      <c r="BX35" s="637"/>
      <c r="BY35" s="637"/>
      <c r="BZ35" s="637"/>
      <c r="CA35" s="637"/>
      <c r="CB35" s="638"/>
      <c r="CD35" s="619" t="s">
        <v>309</v>
      </c>
      <c r="CE35" s="616"/>
      <c r="CF35" s="616"/>
      <c r="CG35" s="616"/>
      <c r="CH35" s="616"/>
      <c r="CI35" s="616"/>
      <c r="CJ35" s="616"/>
      <c r="CK35" s="616"/>
      <c r="CL35" s="616"/>
      <c r="CM35" s="616"/>
      <c r="CN35" s="616"/>
      <c r="CO35" s="616"/>
      <c r="CP35" s="616"/>
      <c r="CQ35" s="617"/>
      <c r="CR35" s="586">
        <v>154514</v>
      </c>
      <c r="CS35" s="605"/>
      <c r="CT35" s="605"/>
      <c r="CU35" s="605"/>
      <c r="CV35" s="605"/>
      <c r="CW35" s="605"/>
      <c r="CX35" s="605"/>
      <c r="CY35" s="606"/>
      <c r="CZ35" s="589">
        <v>1.6</v>
      </c>
      <c r="DA35" s="607"/>
      <c r="DB35" s="607"/>
      <c r="DC35" s="608"/>
      <c r="DD35" s="592">
        <v>136546</v>
      </c>
      <c r="DE35" s="605"/>
      <c r="DF35" s="605"/>
      <c r="DG35" s="605"/>
      <c r="DH35" s="605"/>
      <c r="DI35" s="605"/>
      <c r="DJ35" s="605"/>
      <c r="DK35" s="606"/>
      <c r="DL35" s="592">
        <v>133711</v>
      </c>
      <c r="DM35" s="605"/>
      <c r="DN35" s="605"/>
      <c r="DO35" s="605"/>
      <c r="DP35" s="605"/>
      <c r="DQ35" s="605"/>
      <c r="DR35" s="605"/>
      <c r="DS35" s="605"/>
      <c r="DT35" s="605"/>
      <c r="DU35" s="605"/>
      <c r="DV35" s="606"/>
      <c r="DW35" s="609">
        <v>2.2999999999999998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9833059</v>
      </c>
      <c r="S36" s="627"/>
      <c r="T36" s="627"/>
      <c r="U36" s="627"/>
      <c r="V36" s="627"/>
      <c r="W36" s="627"/>
      <c r="X36" s="627"/>
      <c r="Y36" s="630"/>
      <c r="Z36" s="631">
        <v>100</v>
      </c>
      <c r="AA36" s="631"/>
      <c r="AB36" s="631"/>
      <c r="AC36" s="631"/>
      <c r="AD36" s="632">
        <v>5350334</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98705</v>
      </c>
      <c r="BA36" s="587"/>
      <c r="BB36" s="587"/>
      <c r="BC36" s="587"/>
      <c r="BD36" s="605"/>
      <c r="BE36" s="605"/>
      <c r="BF36" s="615"/>
      <c r="BG36" s="619" t="s">
        <v>312</v>
      </c>
      <c r="BH36" s="616"/>
      <c r="BI36" s="616"/>
      <c r="BJ36" s="616"/>
      <c r="BK36" s="616"/>
      <c r="BL36" s="616"/>
      <c r="BM36" s="616"/>
      <c r="BN36" s="616"/>
      <c r="BO36" s="616"/>
      <c r="BP36" s="616"/>
      <c r="BQ36" s="616"/>
      <c r="BR36" s="616"/>
      <c r="BS36" s="616"/>
      <c r="BT36" s="616"/>
      <c r="BU36" s="617"/>
      <c r="BV36" s="586">
        <v>203929</v>
      </c>
      <c r="BW36" s="587"/>
      <c r="BX36" s="587"/>
      <c r="BY36" s="587"/>
      <c r="BZ36" s="587"/>
      <c r="CA36" s="587"/>
      <c r="CB36" s="618"/>
      <c r="CD36" s="619" t="s">
        <v>313</v>
      </c>
      <c r="CE36" s="616"/>
      <c r="CF36" s="616"/>
      <c r="CG36" s="616"/>
      <c r="CH36" s="616"/>
      <c r="CI36" s="616"/>
      <c r="CJ36" s="616"/>
      <c r="CK36" s="616"/>
      <c r="CL36" s="616"/>
      <c r="CM36" s="616"/>
      <c r="CN36" s="616"/>
      <c r="CO36" s="616"/>
      <c r="CP36" s="616"/>
      <c r="CQ36" s="617"/>
      <c r="CR36" s="586">
        <v>1143203</v>
      </c>
      <c r="CS36" s="587"/>
      <c r="CT36" s="587"/>
      <c r="CU36" s="587"/>
      <c r="CV36" s="587"/>
      <c r="CW36" s="587"/>
      <c r="CX36" s="587"/>
      <c r="CY36" s="588"/>
      <c r="CZ36" s="589">
        <v>12.2</v>
      </c>
      <c r="DA36" s="607"/>
      <c r="DB36" s="607"/>
      <c r="DC36" s="608"/>
      <c r="DD36" s="592">
        <v>1104592</v>
      </c>
      <c r="DE36" s="587"/>
      <c r="DF36" s="587"/>
      <c r="DG36" s="587"/>
      <c r="DH36" s="587"/>
      <c r="DI36" s="587"/>
      <c r="DJ36" s="587"/>
      <c r="DK36" s="588"/>
      <c r="DL36" s="592">
        <v>825689</v>
      </c>
      <c r="DM36" s="587"/>
      <c r="DN36" s="587"/>
      <c r="DO36" s="587"/>
      <c r="DP36" s="587"/>
      <c r="DQ36" s="587"/>
      <c r="DR36" s="587"/>
      <c r="DS36" s="587"/>
      <c r="DT36" s="587"/>
      <c r="DU36" s="587"/>
      <c r="DV36" s="588"/>
      <c r="DW36" s="609">
        <v>14.2</v>
      </c>
      <c r="DX36" s="610"/>
      <c r="DY36" s="610"/>
      <c r="DZ36" s="610"/>
      <c r="EA36" s="610"/>
      <c r="EB36" s="610"/>
      <c r="EC36" s="611"/>
    </row>
    <row r="37" spans="2:133" ht="11.25" customHeight="1">
      <c r="AQ37" s="612" t="s">
        <v>314</v>
      </c>
      <c r="AR37" s="613"/>
      <c r="AS37" s="613"/>
      <c r="AT37" s="613"/>
      <c r="AU37" s="613"/>
      <c r="AV37" s="613"/>
      <c r="AW37" s="613"/>
      <c r="AX37" s="613"/>
      <c r="AY37" s="614"/>
      <c r="AZ37" s="586" t="s">
        <v>315</v>
      </c>
      <c r="BA37" s="587"/>
      <c r="BB37" s="587"/>
      <c r="BC37" s="587"/>
      <c r="BD37" s="605"/>
      <c r="BE37" s="605"/>
      <c r="BF37" s="615"/>
      <c r="BG37" s="619" t="s">
        <v>316</v>
      </c>
      <c r="BH37" s="616"/>
      <c r="BI37" s="616"/>
      <c r="BJ37" s="616"/>
      <c r="BK37" s="616"/>
      <c r="BL37" s="616"/>
      <c r="BM37" s="616"/>
      <c r="BN37" s="616"/>
      <c r="BO37" s="616"/>
      <c r="BP37" s="616"/>
      <c r="BQ37" s="616"/>
      <c r="BR37" s="616"/>
      <c r="BS37" s="616"/>
      <c r="BT37" s="616"/>
      <c r="BU37" s="617"/>
      <c r="BV37" s="586">
        <v>2754</v>
      </c>
      <c r="BW37" s="587"/>
      <c r="BX37" s="587"/>
      <c r="BY37" s="587"/>
      <c r="BZ37" s="587"/>
      <c r="CA37" s="587"/>
      <c r="CB37" s="618"/>
      <c r="CD37" s="619" t="s">
        <v>317</v>
      </c>
      <c r="CE37" s="616"/>
      <c r="CF37" s="616"/>
      <c r="CG37" s="616"/>
      <c r="CH37" s="616"/>
      <c r="CI37" s="616"/>
      <c r="CJ37" s="616"/>
      <c r="CK37" s="616"/>
      <c r="CL37" s="616"/>
      <c r="CM37" s="616"/>
      <c r="CN37" s="616"/>
      <c r="CO37" s="616"/>
      <c r="CP37" s="616"/>
      <c r="CQ37" s="617"/>
      <c r="CR37" s="586">
        <v>757689</v>
      </c>
      <c r="CS37" s="605"/>
      <c r="CT37" s="605"/>
      <c r="CU37" s="605"/>
      <c r="CV37" s="605"/>
      <c r="CW37" s="605"/>
      <c r="CX37" s="605"/>
      <c r="CY37" s="606"/>
      <c r="CZ37" s="589">
        <v>8.1</v>
      </c>
      <c r="DA37" s="607"/>
      <c r="DB37" s="607"/>
      <c r="DC37" s="608"/>
      <c r="DD37" s="592">
        <v>757689</v>
      </c>
      <c r="DE37" s="605"/>
      <c r="DF37" s="605"/>
      <c r="DG37" s="605"/>
      <c r="DH37" s="605"/>
      <c r="DI37" s="605"/>
      <c r="DJ37" s="605"/>
      <c r="DK37" s="606"/>
      <c r="DL37" s="592">
        <v>601898</v>
      </c>
      <c r="DM37" s="605"/>
      <c r="DN37" s="605"/>
      <c r="DO37" s="605"/>
      <c r="DP37" s="605"/>
      <c r="DQ37" s="605"/>
      <c r="DR37" s="605"/>
      <c r="DS37" s="605"/>
      <c r="DT37" s="605"/>
      <c r="DU37" s="605"/>
      <c r="DV37" s="606"/>
      <c r="DW37" s="609">
        <v>10.4</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19" t="s">
        <v>320</v>
      </c>
      <c r="BH38" s="616"/>
      <c r="BI38" s="616"/>
      <c r="BJ38" s="616"/>
      <c r="BK38" s="616"/>
      <c r="BL38" s="616"/>
      <c r="BM38" s="616"/>
      <c r="BN38" s="616"/>
      <c r="BO38" s="616"/>
      <c r="BP38" s="616"/>
      <c r="BQ38" s="616"/>
      <c r="BR38" s="616"/>
      <c r="BS38" s="616"/>
      <c r="BT38" s="616"/>
      <c r="BU38" s="617"/>
      <c r="BV38" s="586">
        <v>4703</v>
      </c>
      <c r="BW38" s="587"/>
      <c r="BX38" s="587"/>
      <c r="BY38" s="587"/>
      <c r="BZ38" s="587"/>
      <c r="CA38" s="587"/>
      <c r="CB38" s="618"/>
      <c r="CD38" s="619" t="s">
        <v>321</v>
      </c>
      <c r="CE38" s="616"/>
      <c r="CF38" s="616"/>
      <c r="CG38" s="616"/>
      <c r="CH38" s="616"/>
      <c r="CI38" s="616"/>
      <c r="CJ38" s="616"/>
      <c r="CK38" s="616"/>
      <c r="CL38" s="616"/>
      <c r="CM38" s="616"/>
      <c r="CN38" s="616"/>
      <c r="CO38" s="616"/>
      <c r="CP38" s="616"/>
      <c r="CQ38" s="617"/>
      <c r="CR38" s="586">
        <v>610104</v>
      </c>
      <c r="CS38" s="587"/>
      <c r="CT38" s="587"/>
      <c r="CU38" s="587"/>
      <c r="CV38" s="587"/>
      <c r="CW38" s="587"/>
      <c r="CX38" s="587"/>
      <c r="CY38" s="588"/>
      <c r="CZ38" s="589">
        <v>6.5</v>
      </c>
      <c r="DA38" s="607"/>
      <c r="DB38" s="607"/>
      <c r="DC38" s="608"/>
      <c r="DD38" s="592">
        <v>565486</v>
      </c>
      <c r="DE38" s="587"/>
      <c r="DF38" s="587"/>
      <c r="DG38" s="587"/>
      <c r="DH38" s="587"/>
      <c r="DI38" s="587"/>
      <c r="DJ38" s="587"/>
      <c r="DK38" s="588"/>
      <c r="DL38" s="592">
        <v>210309</v>
      </c>
      <c r="DM38" s="587"/>
      <c r="DN38" s="587"/>
      <c r="DO38" s="587"/>
      <c r="DP38" s="587"/>
      <c r="DQ38" s="587"/>
      <c r="DR38" s="587"/>
      <c r="DS38" s="587"/>
      <c r="DT38" s="587"/>
      <c r="DU38" s="587"/>
      <c r="DV38" s="588"/>
      <c r="DW38" s="609">
        <v>3.6</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20" t="s">
        <v>323</v>
      </c>
      <c r="BH39" s="621"/>
      <c r="BI39" s="621"/>
      <c r="BJ39" s="621"/>
      <c r="BK39" s="621"/>
      <c r="BL39" s="187"/>
      <c r="BM39" s="616" t="s">
        <v>324</v>
      </c>
      <c r="BN39" s="616"/>
      <c r="BO39" s="616"/>
      <c r="BP39" s="616"/>
      <c r="BQ39" s="616"/>
      <c r="BR39" s="616"/>
      <c r="BS39" s="616"/>
      <c r="BT39" s="616"/>
      <c r="BU39" s="617"/>
      <c r="BV39" s="586">
        <v>91</v>
      </c>
      <c r="BW39" s="587"/>
      <c r="BX39" s="587"/>
      <c r="BY39" s="587"/>
      <c r="BZ39" s="587"/>
      <c r="CA39" s="587"/>
      <c r="CB39" s="618"/>
      <c r="CD39" s="619" t="s">
        <v>325</v>
      </c>
      <c r="CE39" s="616"/>
      <c r="CF39" s="616"/>
      <c r="CG39" s="616"/>
      <c r="CH39" s="616"/>
      <c r="CI39" s="616"/>
      <c r="CJ39" s="616"/>
      <c r="CK39" s="616"/>
      <c r="CL39" s="616"/>
      <c r="CM39" s="616"/>
      <c r="CN39" s="616"/>
      <c r="CO39" s="616"/>
      <c r="CP39" s="616"/>
      <c r="CQ39" s="617"/>
      <c r="CR39" s="586">
        <v>658216</v>
      </c>
      <c r="CS39" s="605"/>
      <c r="CT39" s="605"/>
      <c r="CU39" s="605"/>
      <c r="CV39" s="605"/>
      <c r="CW39" s="605"/>
      <c r="CX39" s="605"/>
      <c r="CY39" s="606"/>
      <c r="CZ39" s="589">
        <v>7</v>
      </c>
      <c r="DA39" s="607"/>
      <c r="DB39" s="607"/>
      <c r="DC39" s="608"/>
      <c r="DD39" s="592">
        <v>573321</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87107</v>
      </c>
      <c r="BA40" s="587"/>
      <c r="BB40" s="587"/>
      <c r="BC40" s="587"/>
      <c r="BD40" s="605"/>
      <c r="BE40" s="605"/>
      <c r="BF40" s="615"/>
      <c r="BG40" s="620"/>
      <c r="BH40" s="621"/>
      <c r="BI40" s="621"/>
      <c r="BJ40" s="621"/>
      <c r="BK40" s="621"/>
      <c r="BL40" s="187"/>
      <c r="BM40" s="616" t="s">
        <v>327</v>
      </c>
      <c r="BN40" s="616"/>
      <c r="BO40" s="616"/>
      <c r="BP40" s="616"/>
      <c r="BQ40" s="616"/>
      <c r="BR40" s="616"/>
      <c r="BS40" s="616"/>
      <c r="BT40" s="616"/>
      <c r="BU40" s="617"/>
      <c r="BV40" s="586">
        <v>85</v>
      </c>
      <c r="BW40" s="587"/>
      <c r="BX40" s="587"/>
      <c r="BY40" s="587"/>
      <c r="BZ40" s="587"/>
      <c r="CA40" s="587"/>
      <c r="CB40" s="618"/>
      <c r="CD40" s="619" t="s">
        <v>328</v>
      </c>
      <c r="CE40" s="616"/>
      <c r="CF40" s="616"/>
      <c r="CG40" s="616"/>
      <c r="CH40" s="616"/>
      <c r="CI40" s="616"/>
      <c r="CJ40" s="616"/>
      <c r="CK40" s="616"/>
      <c r="CL40" s="616"/>
      <c r="CM40" s="616"/>
      <c r="CN40" s="616"/>
      <c r="CO40" s="616"/>
      <c r="CP40" s="616"/>
      <c r="CQ40" s="617"/>
      <c r="CR40" s="586">
        <v>69940</v>
      </c>
      <c r="CS40" s="587"/>
      <c r="CT40" s="587"/>
      <c r="CU40" s="587"/>
      <c r="CV40" s="587"/>
      <c r="CW40" s="587"/>
      <c r="CX40" s="587"/>
      <c r="CY40" s="588"/>
      <c r="CZ40" s="589">
        <v>0.7</v>
      </c>
      <c r="DA40" s="607"/>
      <c r="DB40" s="607"/>
      <c r="DC40" s="608"/>
      <c r="DD40" s="592">
        <v>3828</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424292</v>
      </c>
      <c r="BA41" s="627"/>
      <c r="BB41" s="627"/>
      <c r="BC41" s="627"/>
      <c r="BD41" s="571"/>
      <c r="BE41" s="571"/>
      <c r="BF41" s="628"/>
      <c r="BG41" s="622"/>
      <c r="BH41" s="623"/>
      <c r="BI41" s="623"/>
      <c r="BJ41" s="623"/>
      <c r="BK41" s="623"/>
      <c r="BL41" s="189"/>
      <c r="BM41" s="625" t="s">
        <v>330</v>
      </c>
      <c r="BN41" s="625"/>
      <c r="BO41" s="625"/>
      <c r="BP41" s="625"/>
      <c r="BQ41" s="625"/>
      <c r="BR41" s="625"/>
      <c r="BS41" s="625"/>
      <c r="BT41" s="625"/>
      <c r="BU41" s="626"/>
      <c r="BV41" s="570">
        <v>288</v>
      </c>
      <c r="BW41" s="627"/>
      <c r="BX41" s="627"/>
      <c r="BY41" s="627"/>
      <c r="BZ41" s="627"/>
      <c r="CA41" s="627"/>
      <c r="CB41" s="629"/>
      <c r="CD41" s="619" t="s">
        <v>331</v>
      </c>
      <c r="CE41" s="616"/>
      <c r="CF41" s="616"/>
      <c r="CG41" s="616"/>
      <c r="CH41" s="616"/>
      <c r="CI41" s="616"/>
      <c r="CJ41" s="616"/>
      <c r="CK41" s="616"/>
      <c r="CL41" s="616"/>
      <c r="CM41" s="616"/>
      <c r="CN41" s="616"/>
      <c r="CO41" s="616"/>
      <c r="CP41" s="616"/>
      <c r="CQ41" s="617"/>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1974906</v>
      </c>
      <c r="CS42" s="587"/>
      <c r="CT42" s="587"/>
      <c r="CU42" s="587"/>
      <c r="CV42" s="587"/>
      <c r="CW42" s="587"/>
      <c r="CX42" s="587"/>
      <c r="CY42" s="588"/>
      <c r="CZ42" s="589">
        <v>21</v>
      </c>
      <c r="DA42" s="590"/>
      <c r="DB42" s="590"/>
      <c r="DC42" s="591"/>
      <c r="DD42" s="592">
        <v>492999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21365</v>
      </c>
      <c r="CS43" s="605"/>
      <c r="CT43" s="605"/>
      <c r="CU43" s="605"/>
      <c r="CV43" s="605"/>
      <c r="CW43" s="605"/>
      <c r="CX43" s="605"/>
      <c r="CY43" s="606"/>
      <c r="CZ43" s="589">
        <v>0.2</v>
      </c>
      <c r="DA43" s="607"/>
      <c r="DB43" s="607"/>
      <c r="DC43" s="608"/>
      <c r="DD43" s="592">
        <v>21365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1915646</v>
      </c>
      <c r="CS44" s="587"/>
      <c r="CT44" s="587"/>
      <c r="CU44" s="587"/>
      <c r="CV44" s="587"/>
      <c r="CW44" s="587"/>
      <c r="CX44" s="587"/>
      <c r="CY44" s="588"/>
      <c r="CZ44" s="589">
        <v>20.399999999999999</v>
      </c>
      <c r="DA44" s="590"/>
      <c r="DB44" s="590"/>
      <c r="DC44" s="591"/>
      <c r="DD44" s="592">
        <v>474010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420362</v>
      </c>
      <c r="CS45" s="605"/>
      <c r="CT45" s="605"/>
      <c r="CU45" s="605"/>
      <c r="CV45" s="605"/>
      <c r="CW45" s="605"/>
      <c r="CX45" s="605"/>
      <c r="CY45" s="606"/>
      <c r="CZ45" s="589">
        <v>4.5</v>
      </c>
      <c r="DA45" s="607"/>
      <c r="DB45" s="607"/>
      <c r="DC45" s="608"/>
      <c r="DD45" s="592">
        <v>40009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1462986</v>
      </c>
      <c r="CS46" s="587"/>
      <c r="CT46" s="587"/>
      <c r="CU46" s="587"/>
      <c r="CV46" s="587"/>
      <c r="CW46" s="587"/>
      <c r="CX46" s="587"/>
      <c r="CY46" s="588"/>
      <c r="CZ46" s="589">
        <v>15.6</v>
      </c>
      <c r="DA46" s="590"/>
      <c r="DB46" s="590"/>
      <c r="DC46" s="591"/>
      <c r="DD46" s="592">
        <v>429595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59260</v>
      </c>
      <c r="CS47" s="605"/>
      <c r="CT47" s="605"/>
      <c r="CU47" s="605"/>
      <c r="CV47" s="605"/>
      <c r="CW47" s="605"/>
      <c r="CX47" s="605"/>
      <c r="CY47" s="606"/>
      <c r="CZ47" s="589">
        <v>0.6</v>
      </c>
      <c r="DA47" s="607"/>
      <c r="DB47" s="607"/>
      <c r="DC47" s="608"/>
      <c r="DD47" s="592">
        <v>18989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9385337</v>
      </c>
      <c r="CS49" s="571"/>
      <c r="CT49" s="571"/>
      <c r="CU49" s="571"/>
      <c r="CV49" s="571"/>
      <c r="CW49" s="571"/>
      <c r="CX49" s="571"/>
      <c r="CY49" s="572"/>
      <c r="CZ49" s="573">
        <v>100</v>
      </c>
      <c r="DA49" s="574"/>
      <c r="DB49" s="574"/>
      <c r="DC49" s="575"/>
      <c r="DD49" s="576">
        <v>6448682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9827</v>
      </c>
      <c r="R7" s="1099"/>
      <c r="S7" s="1099"/>
      <c r="T7" s="1099"/>
      <c r="U7" s="1099"/>
      <c r="V7" s="1099">
        <v>9380</v>
      </c>
      <c r="W7" s="1099"/>
      <c r="X7" s="1099"/>
      <c r="Y7" s="1099"/>
      <c r="Z7" s="1099"/>
      <c r="AA7" s="1099">
        <v>447</v>
      </c>
      <c r="AB7" s="1099"/>
      <c r="AC7" s="1099"/>
      <c r="AD7" s="1099"/>
      <c r="AE7" s="1100"/>
      <c r="AF7" s="1101">
        <v>332</v>
      </c>
      <c r="AG7" s="1102"/>
      <c r="AH7" s="1102"/>
      <c r="AI7" s="1102"/>
      <c r="AJ7" s="1103"/>
      <c r="AK7" s="1085">
        <v>319</v>
      </c>
      <c r="AL7" s="1086"/>
      <c r="AM7" s="1086"/>
      <c r="AN7" s="1086"/>
      <c r="AO7" s="1086"/>
      <c r="AP7" s="1086">
        <v>8340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543</v>
      </c>
      <c r="BS7" s="1089" t="s">
        <v>544</v>
      </c>
      <c r="BT7" s="1090"/>
      <c r="BU7" s="1090"/>
      <c r="BV7" s="1090"/>
      <c r="BW7" s="1090"/>
      <c r="BX7" s="1090"/>
      <c r="BY7" s="1090"/>
      <c r="BZ7" s="1090"/>
      <c r="CA7" s="1090"/>
      <c r="CB7" s="1090"/>
      <c r="CC7" s="1090"/>
      <c r="CD7" s="1090"/>
      <c r="CE7" s="1090"/>
      <c r="CF7" s="1090"/>
      <c r="CG7" s="1091"/>
      <c r="CH7" s="1082">
        <v>0</v>
      </c>
      <c r="CI7" s="1083"/>
      <c r="CJ7" s="1083"/>
      <c r="CK7" s="1083"/>
      <c r="CL7" s="1084"/>
      <c r="CM7" s="1082">
        <v>15</v>
      </c>
      <c r="CN7" s="1083"/>
      <c r="CO7" s="1083"/>
      <c r="CP7" s="1083"/>
      <c r="CQ7" s="1084"/>
      <c r="CR7" s="1082">
        <v>1</v>
      </c>
      <c r="CS7" s="1083"/>
      <c r="CT7" s="1083"/>
      <c r="CU7" s="1083"/>
      <c r="CV7" s="1084"/>
      <c r="CW7" s="1082" t="s">
        <v>545</v>
      </c>
      <c r="CX7" s="1083"/>
      <c r="CY7" s="1083"/>
      <c r="CZ7" s="1083"/>
      <c r="DA7" s="1084"/>
      <c r="DB7" s="1082" t="s">
        <v>546</v>
      </c>
      <c r="DC7" s="1083"/>
      <c r="DD7" s="1083"/>
      <c r="DE7" s="1083"/>
      <c r="DF7" s="1084"/>
      <c r="DG7" s="1082">
        <v>20</v>
      </c>
      <c r="DH7" s="1083"/>
      <c r="DI7" s="1083"/>
      <c r="DJ7" s="1083"/>
      <c r="DK7" s="1084"/>
      <c r="DL7" s="1082" t="s">
        <v>546</v>
      </c>
      <c r="DM7" s="1083"/>
      <c r="DN7" s="1083"/>
      <c r="DO7" s="1083"/>
      <c r="DP7" s="1084"/>
      <c r="DQ7" s="1082">
        <v>20</v>
      </c>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6</v>
      </c>
      <c r="R8" s="1038"/>
      <c r="S8" s="1038"/>
      <c r="T8" s="1038"/>
      <c r="U8" s="1038"/>
      <c r="V8" s="1038">
        <v>5</v>
      </c>
      <c r="W8" s="1038"/>
      <c r="X8" s="1038"/>
      <c r="Y8" s="1038"/>
      <c r="Z8" s="1038"/>
      <c r="AA8" s="1038">
        <v>1</v>
      </c>
      <c r="AB8" s="1038"/>
      <c r="AC8" s="1038"/>
      <c r="AD8" s="1038"/>
      <c r="AE8" s="1039"/>
      <c r="AF8" s="1031">
        <v>1</v>
      </c>
      <c r="AG8" s="1032"/>
      <c r="AH8" s="1032"/>
      <c r="AI8" s="1032"/>
      <c r="AJ8" s="1033"/>
      <c r="AK8" s="1080">
        <v>2</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367</v>
      </c>
      <c r="C9" s="1026"/>
      <c r="D9" s="1026"/>
      <c r="E9" s="1026"/>
      <c r="F9" s="1026"/>
      <c r="G9" s="1026"/>
      <c r="H9" s="1026"/>
      <c r="I9" s="1026"/>
      <c r="J9" s="1026"/>
      <c r="K9" s="1026"/>
      <c r="L9" s="1026"/>
      <c r="M9" s="1026"/>
      <c r="N9" s="1026"/>
      <c r="O9" s="1026"/>
      <c r="P9" s="1027"/>
      <c r="Q9" s="1081">
        <v>0</v>
      </c>
      <c r="R9" s="1081"/>
      <c r="S9" s="1081"/>
      <c r="T9" s="1081"/>
      <c r="U9" s="1081"/>
      <c r="V9" s="1081">
        <v>0</v>
      </c>
      <c r="W9" s="1081"/>
      <c r="X9" s="1081"/>
      <c r="Y9" s="1081"/>
      <c r="Z9" s="1081"/>
      <c r="AA9" s="1081">
        <v>0</v>
      </c>
      <c r="AB9" s="1081"/>
      <c r="AC9" s="1081"/>
      <c r="AD9" s="1081"/>
      <c r="AE9" s="1081"/>
      <c r="AF9" s="1031" t="s">
        <v>111</v>
      </c>
      <c r="AG9" s="1032"/>
      <c r="AH9" s="1032"/>
      <c r="AI9" s="1032"/>
      <c r="AJ9" s="1033"/>
      <c r="AK9" s="1081">
        <v>0</v>
      </c>
      <c r="AL9" s="1081"/>
      <c r="AM9" s="1081"/>
      <c r="AN9" s="1081"/>
      <c r="AO9" s="1081"/>
      <c r="AP9" s="1081">
        <v>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9833</v>
      </c>
      <c r="R23" s="1063"/>
      <c r="S23" s="1063"/>
      <c r="T23" s="1063"/>
      <c r="U23" s="1063"/>
      <c r="V23" s="1063">
        <v>9385</v>
      </c>
      <c r="W23" s="1063"/>
      <c r="X23" s="1063"/>
      <c r="Y23" s="1063"/>
      <c r="Z23" s="1063"/>
      <c r="AA23" s="1063">
        <v>448</v>
      </c>
      <c r="AB23" s="1063"/>
      <c r="AC23" s="1063"/>
      <c r="AD23" s="1063"/>
      <c r="AE23" s="1064"/>
      <c r="AF23" s="1065">
        <v>333</v>
      </c>
      <c r="AG23" s="1063"/>
      <c r="AH23" s="1063"/>
      <c r="AI23" s="1063"/>
      <c r="AJ23" s="1066"/>
      <c r="AK23" s="1067"/>
      <c r="AL23" s="1068"/>
      <c r="AM23" s="1068"/>
      <c r="AN23" s="1068"/>
      <c r="AO23" s="1068"/>
      <c r="AP23" s="1063">
        <v>8340</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2206</v>
      </c>
      <c r="R28" s="1048"/>
      <c r="S28" s="1048"/>
      <c r="T28" s="1048"/>
      <c r="U28" s="1048"/>
      <c r="V28" s="1048">
        <v>1983</v>
      </c>
      <c r="W28" s="1048"/>
      <c r="X28" s="1048"/>
      <c r="Y28" s="1048"/>
      <c r="Z28" s="1048"/>
      <c r="AA28" s="1048">
        <v>223</v>
      </c>
      <c r="AB28" s="1048"/>
      <c r="AC28" s="1048"/>
      <c r="AD28" s="1048"/>
      <c r="AE28" s="1049"/>
      <c r="AF28" s="1050">
        <v>223</v>
      </c>
      <c r="AG28" s="1048"/>
      <c r="AH28" s="1048"/>
      <c r="AI28" s="1048"/>
      <c r="AJ28" s="1051"/>
      <c r="AK28" s="1052">
        <v>227</v>
      </c>
      <c r="AL28" s="1040"/>
      <c r="AM28" s="1040"/>
      <c r="AN28" s="1040"/>
      <c r="AO28" s="1040"/>
      <c r="AP28" s="1040">
        <v>0</v>
      </c>
      <c r="AQ28" s="1040"/>
      <c r="AR28" s="1040"/>
      <c r="AS28" s="1040"/>
      <c r="AT28" s="1040"/>
      <c r="AU28" s="1040">
        <v>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1593</v>
      </c>
      <c r="R29" s="1038"/>
      <c r="S29" s="1038"/>
      <c r="T29" s="1038"/>
      <c r="U29" s="1038"/>
      <c r="V29" s="1038">
        <v>1542</v>
      </c>
      <c r="W29" s="1038"/>
      <c r="X29" s="1038"/>
      <c r="Y29" s="1038"/>
      <c r="Z29" s="1038"/>
      <c r="AA29" s="1038">
        <v>51</v>
      </c>
      <c r="AB29" s="1038"/>
      <c r="AC29" s="1038"/>
      <c r="AD29" s="1038"/>
      <c r="AE29" s="1039"/>
      <c r="AF29" s="1031">
        <v>51</v>
      </c>
      <c r="AG29" s="1032"/>
      <c r="AH29" s="1032"/>
      <c r="AI29" s="1032"/>
      <c r="AJ29" s="1033"/>
      <c r="AK29" s="974">
        <v>235</v>
      </c>
      <c r="AL29" s="965"/>
      <c r="AM29" s="965"/>
      <c r="AN29" s="965"/>
      <c r="AO29" s="965"/>
      <c r="AP29" s="965">
        <v>0</v>
      </c>
      <c r="AQ29" s="965"/>
      <c r="AR29" s="965"/>
      <c r="AS29" s="965"/>
      <c r="AT29" s="965"/>
      <c r="AU29" s="965">
        <v>0</v>
      </c>
      <c r="AV29" s="965"/>
      <c r="AW29" s="965"/>
      <c r="AX29" s="965"/>
      <c r="AY29" s="965"/>
      <c r="AZ29" s="1183"/>
      <c r="BA29" s="1184"/>
      <c r="BB29" s="1184"/>
      <c r="BC29" s="1184"/>
      <c r="BD29" s="1185"/>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198</v>
      </c>
      <c r="R30" s="1038"/>
      <c r="S30" s="1038"/>
      <c r="T30" s="1038"/>
      <c r="U30" s="1038"/>
      <c r="V30" s="1038">
        <v>198</v>
      </c>
      <c r="W30" s="1038"/>
      <c r="X30" s="1038"/>
      <c r="Y30" s="1038"/>
      <c r="Z30" s="1038"/>
      <c r="AA30" s="1038">
        <v>0</v>
      </c>
      <c r="AB30" s="1038"/>
      <c r="AC30" s="1038"/>
      <c r="AD30" s="1038"/>
      <c r="AE30" s="1039"/>
      <c r="AF30" s="1031">
        <v>0</v>
      </c>
      <c r="AG30" s="1032"/>
      <c r="AH30" s="1032"/>
      <c r="AI30" s="1032"/>
      <c r="AJ30" s="1033"/>
      <c r="AK30" s="974">
        <v>23</v>
      </c>
      <c r="AL30" s="965"/>
      <c r="AM30" s="965"/>
      <c r="AN30" s="965"/>
      <c r="AO30" s="965"/>
      <c r="AP30" s="965">
        <v>0</v>
      </c>
      <c r="AQ30" s="965"/>
      <c r="AR30" s="965"/>
      <c r="AS30" s="965"/>
      <c r="AT30" s="965"/>
      <c r="AU30" s="965">
        <v>0</v>
      </c>
      <c r="AV30" s="965"/>
      <c r="AW30" s="965"/>
      <c r="AX30" s="965"/>
      <c r="AY30" s="965"/>
      <c r="AZ30" s="1183"/>
      <c r="BA30" s="1184"/>
      <c r="BB30" s="1184"/>
      <c r="BC30" s="1184"/>
      <c r="BD30" s="1185"/>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440</v>
      </c>
      <c r="R31" s="1038"/>
      <c r="S31" s="1038"/>
      <c r="T31" s="1038"/>
      <c r="U31" s="1038"/>
      <c r="V31" s="1038">
        <v>66</v>
      </c>
      <c r="W31" s="1038"/>
      <c r="X31" s="1038"/>
      <c r="Y31" s="1038"/>
      <c r="Z31" s="1038"/>
      <c r="AA31" s="1038">
        <v>374</v>
      </c>
      <c r="AB31" s="1038"/>
      <c r="AC31" s="1038"/>
      <c r="AD31" s="1038"/>
      <c r="AE31" s="1039"/>
      <c r="AF31" s="1031">
        <v>374</v>
      </c>
      <c r="AG31" s="1032"/>
      <c r="AH31" s="1032"/>
      <c r="AI31" s="1032"/>
      <c r="AJ31" s="1033"/>
      <c r="AK31" s="974">
        <v>0</v>
      </c>
      <c r="AL31" s="965"/>
      <c r="AM31" s="965"/>
      <c r="AN31" s="965"/>
      <c r="AO31" s="965"/>
      <c r="AP31" s="965">
        <v>195</v>
      </c>
      <c r="AQ31" s="965"/>
      <c r="AR31" s="965"/>
      <c r="AS31" s="965"/>
      <c r="AT31" s="965"/>
      <c r="AU31" s="965">
        <v>0</v>
      </c>
      <c r="AV31" s="965"/>
      <c r="AW31" s="965"/>
      <c r="AX31" s="965"/>
      <c r="AY31" s="965"/>
      <c r="AZ31" s="1183" t="s">
        <v>476</v>
      </c>
      <c r="BA31" s="1184"/>
      <c r="BB31" s="1184"/>
      <c r="BC31" s="1184"/>
      <c r="BD31" s="1185"/>
      <c r="BE31" s="1020" t="s">
        <v>385</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386</v>
      </c>
      <c r="C32" s="1026"/>
      <c r="D32" s="1026"/>
      <c r="E32" s="1026"/>
      <c r="F32" s="1026"/>
      <c r="G32" s="1026"/>
      <c r="H32" s="1026"/>
      <c r="I32" s="1026"/>
      <c r="J32" s="1026"/>
      <c r="K32" s="1026"/>
      <c r="L32" s="1026"/>
      <c r="M32" s="1026"/>
      <c r="N32" s="1026"/>
      <c r="O32" s="1026"/>
      <c r="P32" s="1027"/>
      <c r="Q32" s="1037">
        <v>173</v>
      </c>
      <c r="R32" s="1038"/>
      <c r="S32" s="1038"/>
      <c r="T32" s="1038"/>
      <c r="U32" s="1038"/>
      <c r="V32" s="1038">
        <v>171</v>
      </c>
      <c r="W32" s="1038"/>
      <c r="X32" s="1038"/>
      <c r="Y32" s="1038"/>
      <c r="Z32" s="1038"/>
      <c r="AA32" s="1038">
        <v>2</v>
      </c>
      <c r="AB32" s="1038"/>
      <c r="AC32" s="1038"/>
      <c r="AD32" s="1038"/>
      <c r="AE32" s="1039"/>
      <c r="AF32" s="1031">
        <v>2</v>
      </c>
      <c r="AG32" s="1032"/>
      <c r="AH32" s="1032"/>
      <c r="AI32" s="1032"/>
      <c r="AJ32" s="1033"/>
      <c r="AK32" s="974">
        <v>99</v>
      </c>
      <c r="AL32" s="965"/>
      <c r="AM32" s="965"/>
      <c r="AN32" s="965"/>
      <c r="AO32" s="965"/>
      <c r="AP32" s="965">
        <v>1072</v>
      </c>
      <c r="AQ32" s="965"/>
      <c r="AR32" s="965"/>
      <c r="AS32" s="965"/>
      <c r="AT32" s="965"/>
      <c r="AU32" s="965">
        <v>66</v>
      </c>
      <c r="AV32" s="965"/>
      <c r="AW32" s="965"/>
      <c r="AX32" s="965"/>
      <c r="AY32" s="965"/>
      <c r="AZ32" s="1183" t="s">
        <v>476</v>
      </c>
      <c r="BA32" s="1184"/>
      <c r="BB32" s="1184"/>
      <c r="BC32" s="1184"/>
      <c r="BD32" s="1185"/>
      <c r="BE32" s="1020" t="s">
        <v>387</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652</v>
      </c>
      <c r="AG63" s="953"/>
      <c r="AH63" s="953"/>
      <c r="AI63" s="953"/>
      <c r="AJ63" s="1018"/>
      <c r="AK63" s="1019"/>
      <c r="AL63" s="957"/>
      <c r="AM63" s="957"/>
      <c r="AN63" s="957"/>
      <c r="AO63" s="957"/>
      <c r="AP63" s="953">
        <v>1267</v>
      </c>
      <c r="AQ63" s="953"/>
      <c r="AR63" s="953"/>
      <c r="AS63" s="953"/>
      <c r="AT63" s="953"/>
      <c r="AU63" s="953">
        <v>66</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5032</v>
      </c>
      <c r="R68" s="976"/>
      <c r="S68" s="976"/>
      <c r="T68" s="976"/>
      <c r="U68" s="976"/>
      <c r="V68" s="976">
        <v>4904</v>
      </c>
      <c r="W68" s="976"/>
      <c r="X68" s="976"/>
      <c r="Y68" s="976"/>
      <c r="Z68" s="976"/>
      <c r="AA68" s="976">
        <v>128</v>
      </c>
      <c r="AB68" s="976"/>
      <c r="AC68" s="976"/>
      <c r="AD68" s="976"/>
      <c r="AE68" s="976"/>
      <c r="AF68" s="976">
        <v>128</v>
      </c>
      <c r="AG68" s="976"/>
      <c r="AH68" s="976"/>
      <c r="AI68" s="976"/>
      <c r="AJ68" s="976"/>
      <c r="AK68" s="976">
        <v>176</v>
      </c>
      <c r="AL68" s="976"/>
      <c r="AM68" s="976"/>
      <c r="AN68" s="976"/>
      <c r="AO68" s="976"/>
      <c r="AP68" s="976">
        <v>902</v>
      </c>
      <c r="AQ68" s="976"/>
      <c r="AR68" s="976"/>
      <c r="AS68" s="976"/>
      <c r="AT68" s="976"/>
      <c r="AU68" s="976">
        <v>178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281</v>
      </c>
      <c r="R69" s="965"/>
      <c r="S69" s="965"/>
      <c r="T69" s="965"/>
      <c r="U69" s="965"/>
      <c r="V69" s="965">
        <v>240</v>
      </c>
      <c r="W69" s="965"/>
      <c r="X69" s="965"/>
      <c r="Y69" s="965"/>
      <c r="Z69" s="965"/>
      <c r="AA69" s="965">
        <v>41</v>
      </c>
      <c r="AB69" s="965"/>
      <c r="AC69" s="965"/>
      <c r="AD69" s="965"/>
      <c r="AE69" s="965"/>
      <c r="AF69" s="965">
        <v>41</v>
      </c>
      <c r="AG69" s="965"/>
      <c r="AH69" s="965"/>
      <c r="AI69" s="965"/>
      <c r="AJ69" s="965"/>
      <c r="AK69" s="965" t="s">
        <v>539</v>
      </c>
      <c r="AL69" s="965"/>
      <c r="AM69" s="965"/>
      <c r="AN69" s="965"/>
      <c r="AO69" s="965"/>
      <c r="AP69" s="965">
        <v>114</v>
      </c>
      <c r="AQ69" s="965"/>
      <c r="AR69" s="965"/>
      <c r="AS69" s="965"/>
      <c r="AT69" s="965"/>
      <c r="AU69" s="965">
        <v>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114</v>
      </c>
      <c r="R70" s="965"/>
      <c r="S70" s="965"/>
      <c r="T70" s="965"/>
      <c r="U70" s="965"/>
      <c r="V70" s="965">
        <v>51</v>
      </c>
      <c r="W70" s="965"/>
      <c r="X70" s="965"/>
      <c r="Y70" s="965"/>
      <c r="Z70" s="965"/>
      <c r="AA70" s="965">
        <v>63</v>
      </c>
      <c r="AB70" s="965"/>
      <c r="AC70" s="965"/>
      <c r="AD70" s="965"/>
      <c r="AE70" s="965"/>
      <c r="AF70" s="965">
        <v>63</v>
      </c>
      <c r="AG70" s="965"/>
      <c r="AH70" s="965"/>
      <c r="AI70" s="965"/>
      <c r="AJ70" s="965"/>
      <c r="AK70" s="965" t="s">
        <v>540</v>
      </c>
      <c r="AL70" s="965"/>
      <c r="AM70" s="965"/>
      <c r="AN70" s="965"/>
      <c r="AO70" s="965"/>
      <c r="AP70" s="965" t="s">
        <v>541</v>
      </c>
      <c r="AQ70" s="965"/>
      <c r="AR70" s="965"/>
      <c r="AS70" s="965"/>
      <c r="AT70" s="965"/>
      <c r="AU70" s="965" t="s">
        <v>542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6096</v>
      </c>
      <c r="R71" s="965"/>
      <c r="S71" s="965"/>
      <c r="T71" s="965"/>
      <c r="U71" s="965"/>
      <c r="V71" s="965">
        <v>5951</v>
      </c>
      <c r="W71" s="965"/>
      <c r="X71" s="965"/>
      <c r="Y71" s="965"/>
      <c r="Z71" s="965"/>
      <c r="AA71" s="965">
        <v>145</v>
      </c>
      <c r="AB71" s="965"/>
      <c r="AC71" s="965"/>
      <c r="AD71" s="965"/>
      <c r="AE71" s="965"/>
      <c r="AF71" s="965">
        <v>145</v>
      </c>
      <c r="AG71" s="965"/>
      <c r="AH71" s="965"/>
      <c r="AI71" s="965"/>
      <c r="AJ71" s="965"/>
      <c r="AK71" s="965">
        <v>1100</v>
      </c>
      <c r="AL71" s="965"/>
      <c r="AM71" s="965"/>
      <c r="AN71" s="965"/>
      <c r="AO71" s="965"/>
      <c r="AP71" s="965" t="s">
        <v>476</v>
      </c>
      <c r="AQ71" s="965"/>
      <c r="AR71" s="965"/>
      <c r="AS71" s="965"/>
      <c r="AT71" s="965"/>
      <c r="AU71" s="965" t="s">
        <v>476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537</v>
      </c>
      <c r="C72" s="969"/>
      <c r="D72" s="969"/>
      <c r="E72" s="969"/>
      <c r="F72" s="969"/>
      <c r="G72" s="969"/>
      <c r="H72" s="969"/>
      <c r="I72" s="969"/>
      <c r="J72" s="969"/>
      <c r="K72" s="969"/>
      <c r="L72" s="969"/>
      <c r="M72" s="969"/>
      <c r="N72" s="969"/>
      <c r="O72" s="969"/>
      <c r="P72" s="970"/>
      <c r="Q72" s="971">
        <v>291</v>
      </c>
      <c r="R72" s="965"/>
      <c r="S72" s="965"/>
      <c r="T72" s="965"/>
      <c r="U72" s="965"/>
      <c r="V72" s="965">
        <v>284</v>
      </c>
      <c r="W72" s="965"/>
      <c r="X72" s="965"/>
      <c r="Y72" s="965"/>
      <c r="Z72" s="965"/>
      <c r="AA72" s="965">
        <v>8</v>
      </c>
      <c r="AB72" s="965"/>
      <c r="AC72" s="965"/>
      <c r="AD72" s="965"/>
      <c r="AE72" s="965"/>
      <c r="AF72" s="965">
        <v>8</v>
      </c>
      <c r="AG72" s="965"/>
      <c r="AH72" s="965"/>
      <c r="AI72" s="965"/>
      <c r="AJ72" s="965"/>
      <c r="AK72" s="965">
        <v>4</v>
      </c>
      <c r="AL72" s="965"/>
      <c r="AM72" s="965"/>
      <c r="AN72" s="965"/>
      <c r="AO72" s="965"/>
      <c r="AP72" s="965" t="s">
        <v>476</v>
      </c>
      <c r="AQ72" s="965"/>
      <c r="AR72" s="965"/>
      <c r="AS72" s="965"/>
      <c r="AT72" s="965"/>
      <c r="AU72" s="965" t="s">
        <v>476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538</v>
      </c>
      <c r="C73" s="969"/>
      <c r="D73" s="969"/>
      <c r="E73" s="969"/>
      <c r="F73" s="969"/>
      <c r="G73" s="969"/>
      <c r="H73" s="969"/>
      <c r="I73" s="969"/>
      <c r="J73" s="969"/>
      <c r="K73" s="969"/>
      <c r="L73" s="969"/>
      <c r="M73" s="969"/>
      <c r="N73" s="969"/>
      <c r="O73" s="969"/>
      <c r="P73" s="970"/>
      <c r="Q73" s="971">
        <v>135</v>
      </c>
      <c r="R73" s="965"/>
      <c r="S73" s="965"/>
      <c r="T73" s="965"/>
      <c r="U73" s="965"/>
      <c r="V73" s="965">
        <v>126</v>
      </c>
      <c r="W73" s="965"/>
      <c r="X73" s="965"/>
      <c r="Y73" s="965"/>
      <c r="Z73" s="965"/>
      <c r="AA73" s="965">
        <v>9</v>
      </c>
      <c r="AB73" s="965"/>
      <c r="AC73" s="965"/>
      <c r="AD73" s="965"/>
      <c r="AE73" s="965"/>
      <c r="AF73" s="965">
        <v>9</v>
      </c>
      <c r="AG73" s="965"/>
      <c r="AH73" s="965"/>
      <c r="AI73" s="965"/>
      <c r="AJ73" s="965"/>
      <c r="AK73" s="965" t="s">
        <v>540</v>
      </c>
      <c r="AL73" s="965"/>
      <c r="AM73" s="965"/>
      <c r="AN73" s="965"/>
      <c r="AO73" s="965"/>
      <c r="AP73" s="965" t="s">
        <v>476</v>
      </c>
      <c r="AQ73" s="965"/>
      <c r="AR73" s="965"/>
      <c r="AS73" s="965"/>
      <c r="AT73" s="965"/>
      <c r="AU73" s="965" t="s">
        <v>476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394</v>
      </c>
      <c r="AG88" s="953"/>
      <c r="AH88" s="953"/>
      <c r="AI88" s="953"/>
      <c r="AJ88" s="953"/>
      <c r="AK88" s="957"/>
      <c r="AL88" s="957"/>
      <c r="AM88" s="957"/>
      <c r="AN88" s="957"/>
      <c r="AO88" s="957"/>
      <c r="AP88" s="953">
        <v>1016</v>
      </c>
      <c r="AQ88" s="953"/>
      <c r="AR88" s="953"/>
      <c r="AS88" s="953"/>
      <c r="AT88" s="953"/>
      <c r="AU88" s="953">
        <v>186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v>
      </c>
      <c r="CS102" s="945"/>
      <c r="CT102" s="945"/>
      <c r="CU102" s="945"/>
      <c r="CV102" s="946"/>
      <c r="CW102" s="944" t="s">
        <v>546</v>
      </c>
      <c r="CX102" s="945"/>
      <c r="CY102" s="945"/>
      <c r="CZ102" s="945"/>
      <c r="DA102" s="946"/>
      <c r="DB102" s="944" t="s">
        <v>547</v>
      </c>
      <c r="DC102" s="945"/>
      <c r="DD102" s="945"/>
      <c r="DE102" s="945"/>
      <c r="DF102" s="946"/>
      <c r="DG102" s="944">
        <v>20</v>
      </c>
      <c r="DH102" s="945"/>
      <c r="DI102" s="945"/>
      <c r="DJ102" s="945"/>
      <c r="DK102" s="946"/>
      <c r="DL102" s="944" t="s">
        <v>546</v>
      </c>
      <c r="DM102" s="945"/>
      <c r="DN102" s="945"/>
      <c r="DO102" s="945"/>
      <c r="DP102" s="946"/>
      <c r="DQ102" s="944">
        <v>20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903318</v>
      </c>
      <c r="AB110" s="871"/>
      <c r="AC110" s="871"/>
      <c r="AD110" s="871"/>
      <c r="AE110" s="872"/>
      <c r="AF110" s="873">
        <v>861629</v>
      </c>
      <c r="AG110" s="871"/>
      <c r="AH110" s="871"/>
      <c r="AI110" s="871"/>
      <c r="AJ110" s="872"/>
      <c r="AK110" s="873">
        <v>882606</v>
      </c>
      <c r="AL110" s="871"/>
      <c r="AM110" s="871"/>
      <c r="AN110" s="871"/>
      <c r="AO110" s="872"/>
      <c r="AP110" s="874">
        <v>18.7</v>
      </c>
      <c r="AQ110" s="875"/>
      <c r="AR110" s="875"/>
      <c r="AS110" s="875"/>
      <c r="AT110" s="876"/>
      <c r="AU110" s="918" t="s">
        <v>60</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8049316</v>
      </c>
      <c r="BR110" s="798"/>
      <c r="BS110" s="798"/>
      <c r="BT110" s="798"/>
      <c r="BU110" s="798"/>
      <c r="BV110" s="798">
        <v>8166856</v>
      </c>
      <c r="BW110" s="798"/>
      <c r="BX110" s="798"/>
      <c r="BY110" s="798"/>
      <c r="BZ110" s="798"/>
      <c r="CA110" s="798">
        <v>8340498</v>
      </c>
      <c r="CB110" s="798"/>
      <c r="CC110" s="798"/>
      <c r="CD110" s="798"/>
      <c r="CE110" s="798"/>
      <c r="CF110" s="859">
        <v>176.9</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20000</v>
      </c>
      <c r="BR111" s="769"/>
      <c r="BS111" s="769"/>
      <c r="BT111" s="769"/>
      <c r="BU111" s="769"/>
      <c r="BV111" s="769">
        <v>27040</v>
      </c>
      <c r="BW111" s="769"/>
      <c r="BX111" s="769"/>
      <c r="BY111" s="769"/>
      <c r="BZ111" s="769"/>
      <c r="CA111" s="769">
        <v>20433</v>
      </c>
      <c r="CB111" s="769"/>
      <c r="CC111" s="769"/>
      <c r="CD111" s="769"/>
      <c r="CE111" s="769"/>
      <c r="CF111" s="846">
        <v>0.4</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649900</v>
      </c>
      <c r="BR112" s="769"/>
      <c r="BS112" s="769"/>
      <c r="BT112" s="769"/>
      <c r="BU112" s="769"/>
      <c r="BV112" s="769">
        <v>615186</v>
      </c>
      <c r="BW112" s="769"/>
      <c r="BX112" s="769"/>
      <c r="BY112" s="769"/>
      <c r="BZ112" s="769"/>
      <c r="CA112" s="769">
        <v>585060</v>
      </c>
      <c r="CB112" s="769"/>
      <c r="CC112" s="769"/>
      <c r="CD112" s="769"/>
      <c r="CE112" s="769"/>
      <c r="CF112" s="846">
        <v>12.4</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46804</v>
      </c>
      <c r="AB113" s="907"/>
      <c r="AC113" s="907"/>
      <c r="AD113" s="907"/>
      <c r="AE113" s="908"/>
      <c r="AF113" s="909">
        <v>48337</v>
      </c>
      <c r="AG113" s="907"/>
      <c r="AH113" s="907"/>
      <c r="AI113" s="907"/>
      <c r="AJ113" s="908"/>
      <c r="AK113" s="909">
        <v>51700</v>
      </c>
      <c r="AL113" s="907"/>
      <c r="AM113" s="907"/>
      <c r="AN113" s="907"/>
      <c r="AO113" s="908"/>
      <c r="AP113" s="910">
        <v>1.1000000000000001</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372854</v>
      </c>
      <c r="BR113" s="769"/>
      <c r="BS113" s="769"/>
      <c r="BT113" s="769"/>
      <c r="BU113" s="769"/>
      <c r="BV113" s="769">
        <v>276663</v>
      </c>
      <c r="BW113" s="769"/>
      <c r="BX113" s="769"/>
      <c r="BY113" s="769"/>
      <c r="BZ113" s="769"/>
      <c r="CA113" s="769">
        <v>186519</v>
      </c>
      <c r="CB113" s="769"/>
      <c r="CC113" s="769"/>
      <c r="CD113" s="769"/>
      <c r="CE113" s="769"/>
      <c r="CF113" s="846">
        <v>4</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159188</v>
      </c>
      <c r="AB114" s="782"/>
      <c r="AC114" s="782"/>
      <c r="AD114" s="782"/>
      <c r="AE114" s="783"/>
      <c r="AF114" s="784">
        <v>92114</v>
      </c>
      <c r="AG114" s="782"/>
      <c r="AH114" s="782"/>
      <c r="AI114" s="782"/>
      <c r="AJ114" s="783"/>
      <c r="AK114" s="784">
        <v>88774</v>
      </c>
      <c r="AL114" s="782"/>
      <c r="AM114" s="782"/>
      <c r="AN114" s="782"/>
      <c r="AO114" s="783"/>
      <c r="AP114" s="752">
        <v>1.9</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2713786</v>
      </c>
      <c r="BR114" s="769"/>
      <c r="BS114" s="769"/>
      <c r="BT114" s="769"/>
      <c r="BU114" s="769"/>
      <c r="BV114" s="769">
        <v>2723647</v>
      </c>
      <c r="BW114" s="769"/>
      <c r="BX114" s="769"/>
      <c r="BY114" s="769"/>
      <c r="BZ114" s="769"/>
      <c r="CA114" s="769">
        <v>2730852</v>
      </c>
      <c r="CB114" s="769"/>
      <c r="CC114" s="769"/>
      <c r="CD114" s="769"/>
      <c r="CE114" s="769"/>
      <c r="CF114" s="846">
        <v>57.9</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10552</v>
      </c>
      <c r="AB115" s="907"/>
      <c r="AC115" s="907"/>
      <c r="AD115" s="907"/>
      <c r="AE115" s="908"/>
      <c r="AF115" s="909">
        <v>20096</v>
      </c>
      <c r="AG115" s="907"/>
      <c r="AH115" s="907"/>
      <c r="AI115" s="907"/>
      <c r="AJ115" s="908"/>
      <c r="AK115" s="909">
        <v>6870</v>
      </c>
      <c r="AL115" s="907"/>
      <c r="AM115" s="907"/>
      <c r="AN115" s="907"/>
      <c r="AO115" s="908"/>
      <c r="AP115" s="910">
        <v>0.1</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20000</v>
      </c>
      <c r="DH115" s="782"/>
      <c r="DI115" s="782"/>
      <c r="DJ115" s="782"/>
      <c r="DK115" s="783"/>
      <c r="DL115" s="784">
        <v>27040</v>
      </c>
      <c r="DM115" s="782"/>
      <c r="DN115" s="782"/>
      <c r="DO115" s="782"/>
      <c r="DP115" s="783"/>
      <c r="DQ115" s="784">
        <v>20433</v>
      </c>
      <c r="DR115" s="782"/>
      <c r="DS115" s="782"/>
      <c r="DT115" s="782"/>
      <c r="DU115" s="783"/>
      <c r="DV115" s="752">
        <v>0.4</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3033</v>
      </c>
      <c r="AB116" s="782"/>
      <c r="AC116" s="782"/>
      <c r="AD116" s="782"/>
      <c r="AE116" s="783"/>
      <c r="AF116" s="784">
        <v>477</v>
      </c>
      <c r="AG116" s="782"/>
      <c r="AH116" s="782"/>
      <c r="AI116" s="782"/>
      <c r="AJ116" s="783"/>
      <c r="AK116" s="784">
        <v>191</v>
      </c>
      <c r="AL116" s="782"/>
      <c r="AM116" s="782"/>
      <c r="AN116" s="782"/>
      <c r="AO116" s="783"/>
      <c r="AP116" s="752">
        <v>0</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1122895</v>
      </c>
      <c r="AB117" s="893"/>
      <c r="AC117" s="893"/>
      <c r="AD117" s="893"/>
      <c r="AE117" s="894"/>
      <c r="AF117" s="896">
        <v>1022653</v>
      </c>
      <c r="AG117" s="893"/>
      <c r="AH117" s="893"/>
      <c r="AI117" s="893"/>
      <c r="AJ117" s="894"/>
      <c r="AK117" s="896">
        <v>1030141</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11805856</v>
      </c>
      <c r="BR118" s="856"/>
      <c r="BS118" s="856"/>
      <c r="BT118" s="856"/>
      <c r="BU118" s="856"/>
      <c r="BV118" s="856">
        <v>11809392</v>
      </c>
      <c r="BW118" s="856"/>
      <c r="BX118" s="856"/>
      <c r="BY118" s="856"/>
      <c r="BZ118" s="856"/>
      <c r="CA118" s="856">
        <v>11863362</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701980</v>
      </c>
      <c r="BR119" s="798"/>
      <c r="BS119" s="798"/>
      <c r="BT119" s="798"/>
      <c r="BU119" s="798"/>
      <c r="BV119" s="798">
        <v>636082</v>
      </c>
      <c r="BW119" s="798"/>
      <c r="BX119" s="798"/>
      <c r="BY119" s="798"/>
      <c r="BZ119" s="798"/>
      <c r="CA119" s="798">
        <v>832036</v>
      </c>
      <c r="CB119" s="798"/>
      <c r="CC119" s="798"/>
      <c r="CD119" s="798"/>
      <c r="CE119" s="798"/>
      <c r="CF119" s="859">
        <v>17.600000000000001</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26045</v>
      </c>
      <c r="BR120" s="769"/>
      <c r="BS120" s="769"/>
      <c r="BT120" s="769"/>
      <c r="BU120" s="769"/>
      <c r="BV120" s="769">
        <v>22151</v>
      </c>
      <c r="BW120" s="769"/>
      <c r="BX120" s="769"/>
      <c r="BY120" s="769"/>
      <c r="BZ120" s="769"/>
      <c r="CA120" s="769">
        <v>18941</v>
      </c>
      <c r="CB120" s="769"/>
      <c r="CC120" s="769"/>
      <c r="CD120" s="769"/>
      <c r="CE120" s="769"/>
      <c r="CF120" s="846">
        <v>0.4</v>
      </c>
      <c r="CG120" s="847"/>
      <c r="CH120" s="847"/>
      <c r="CI120" s="847"/>
      <c r="CJ120" s="847"/>
      <c r="CK120" s="848" t="s">
        <v>437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649900</v>
      </c>
      <c r="DH120" s="798"/>
      <c r="DI120" s="798"/>
      <c r="DJ120" s="798"/>
      <c r="DK120" s="798"/>
      <c r="DL120" s="798">
        <v>615186</v>
      </c>
      <c r="DM120" s="798"/>
      <c r="DN120" s="798"/>
      <c r="DO120" s="798"/>
      <c r="DP120" s="798"/>
      <c r="DQ120" s="798">
        <v>585060</v>
      </c>
      <c r="DR120" s="798"/>
      <c r="DS120" s="798"/>
      <c r="DT120" s="798"/>
      <c r="DU120" s="798"/>
      <c r="DV120" s="799">
        <v>12.4</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5683626</v>
      </c>
      <c r="BR121" s="856"/>
      <c r="BS121" s="856"/>
      <c r="BT121" s="856"/>
      <c r="BU121" s="856"/>
      <c r="BV121" s="856">
        <v>5908866</v>
      </c>
      <c r="BW121" s="856"/>
      <c r="BX121" s="856"/>
      <c r="BY121" s="856"/>
      <c r="BZ121" s="856"/>
      <c r="CA121" s="856">
        <v>6213748</v>
      </c>
      <c r="CB121" s="856"/>
      <c r="CC121" s="856"/>
      <c r="CD121" s="856"/>
      <c r="CE121" s="856"/>
      <c r="CF121" s="857">
        <v>131.80000000000001</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t="s">
        <v>111</v>
      </c>
      <c r="DH121" s="769"/>
      <c r="DI121" s="769"/>
      <c r="DJ121" s="769"/>
      <c r="DK121" s="769"/>
      <c r="DL121" s="769" t="s">
        <v>111</v>
      </c>
      <c r="DM121" s="769"/>
      <c r="DN121" s="769"/>
      <c r="DO121" s="769"/>
      <c r="DP121" s="769"/>
      <c r="DQ121" s="769" t="s">
        <v>111</v>
      </c>
      <c r="DR121" s="769"/>
      <c r="DS121" s="769"/>
      <c r="DT121" s="769"/>
      <c r="DU121" s="769"/>
      <c r="DV121" s="821" t="s">
        <v>111</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6411651</v>
      </c>
      <c r="BR122" s="838"/>
      <c r="BS122" s="838"/>
      <c r="BT122" s="838"/>
      <c r="BU122" s="838"/>
      <c r="BV122" s="838">
        <v>6567099</v>
      </c>
      <c r="BW122" s="838"/>
      <c r="BX122" s="838"/>
      <c r="BY122" s="838"/>
      <c r="BZ122" s="838"/>
      <c r="CA122" s="838">
        <v>7064725</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113.7</v>
      </c>
      <c r="BR123" s="830"/>
      <c r="BS123" s="830"/>
      <c r="BT123" s="830"/>
      <c r="BU123" s="830"/>
      <c r="BV123" s="830">
        <v>111.8</v>
      </c>
      <c r="BW123" s="830"/>
      <c r="BX123" s="830"/>
      <c r="BY123" s="830"/>
      <c r="BZ123" s="830"/>
      <c r="CA123" s="830">
        <v>101.7</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10552</v>
      </c>
      <c r="AB126" s="782"/>
      <c r="AC126" s="782"/>
      <c r="AD126" s="782"/>
      <c r="AE126" s="783"/>
      <c r="AF126" s="784">
        <v>20096</v>
      </c>
      <c r="AG126" s="782"/>
      <c r="AH126" s="782"/>
      <c r="AI126" s="782"/>
      <c r="AJ126" s="783"/>
      <c r="AK126" s="784">
        <v>6870</v>
      </c>
      <c r="AL126" s="782"/>
      <c r="AM126" s="782"/>
      <c r="AN126" s="782"/>
      <c r="AO126" s="783"/>
      <c r="AP126" s="752">
        <v>0.1</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451</v>
      </c>
      <c r="AY127" s="756"/>
      <c r="AZ127" s="756"/>
      <c r="BA127" s="756"/>
      <c r="BB127" s="756"/>
      <c r="BC127" s="756"/>
      <c r="BD127" s="756"/>
      <c r="BE127" s="757"/>
      <c r="BF127" s="758" t="s">
        <v>111</v>
      </c>
      <c r="BG127" s="759"/>
      <c r="BH127" s="759"/>
      <c r="BI127" s="759"/>
      <c r="BJ127" s="759"/>
      <c r="BK127" s="759"/>
      <c r="BL127" s="760"/>
      <c r="BM127" s="758">
        <v>14.85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2116</v>
      </c>
      <c r="AB128" s="722"/>
      <c r="AC128" s="722"/>
      <c r="AD128" s="722"/>
      <c r="AE128" s="723"/>
      <c r="AF128" s="724">
        <v>2105</v>
      </c>
      <c r="AG128" s="722"/>
      <c r="AH128" s="722"/>
      <c r="AI128" s="722"/>
      <c r="AJ128" s="723"/>
      <c r="AK128" s="724">
        <v>1952</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111</v>
      </c>
      <c r="BG128" s="789"/>
      <c r="BH128" s="789"/>
      <c r="BI128" s="789"/>
      <c r="BJ128" s="789"/>
      <c r="BK128" s="789"/>
      <c r="BL128" s="790"/>
      <c r="BM128" s="788">
        <v>19.850000000000001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5260675</v>
      </c>
      <c r="AB129" s="782"/>
      <c r="AC129" s="782"/>
      <c r="AD129" s="782"/>
      <c r="AE129" s="783"/>
      <c r="AF129" s="784">
        <v>5186148</v>
      </c>
      <c r="AG129" s="782"/>
      <c r="AH129" s="782"/>
      <c r="AI129" s="782"/>
      <c r="AJ129" s="783"/>
      <c r="AK129" s="784">
        <v>5237678</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11.5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517102</v>
      </c>
      <c r="AB130" s="782"/>
      <c r="AC130" s="782"/>
      <c r="AD130" s="782"/>
      <c r="AE130" s="783"/>
      <c r="AF130" s="784">
        <v>498342</v>
      </c>
      <c r="AG130" s="782"/>
      <c r="AH130" s="782"/>
      <c r="AI130" s="782"/>
      <c r="AJ130" s="783"/>
      <c r="AK130" s="784">
        <v>522009</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101.7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4743573</v>
      </c>
      <c r="AB131" s="715"/>
      <c r="AC131" s="715"/>
      <c r="AD131" s="715"/>
      <c r="AE131" s="716"/>
      <c r="AF131" s="717">
        <v>4687806</v>
      </c>
      <c r="AG131" s="715"/>
      <c r="AH131" s="715"/>
      <c r="AI131" s="715"/>
      <c r="AJ131" s="716"/>
      <c r="AK131" s="717">
        <v>4715669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12.726208700000001</v>
      </c>
      <c r="AB132" s="738"/>
      <c r="AC132" s="738"/>
      <c r="AD132" s="738"/>
      <c r="AE132" s="739"/>
      <c r="AF132" s="740">
        <v>11.139667469999999</v>
      </c>
      <c r="AG132" s="738"/>
      <c r="AH132" s="738"/>
      <c r="AI132" s="738"/>
      <c r="AJ132" s="739"/>
      <c r="AK132" s="740">
        <v>10.734001900000001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13.9</v>
      </c>
      <c r="AB133" s="747"/>
      <c r="AC133" s="747"/>
      <c r="AD133" s="747"/>
      <c r="AE133" s="748"/>
      <c r="AF133" s="746">
        <v>12.6</v>
      </c>
      <c r="AG133" s="747"/>
      <c r="AH133" s="747"/>
      <c r="AI133" s="747"/>
      <c r="AJ133" s="748"/>
      <c r="AK133" s="746">
        <v>11.5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1826963</v>
      </c>
      <c r="L9" s="264">
        <v>91927</v>
      </c>
      <c r="M9" s="265">
        <v>58739</v>
      </c>
      <c r="N9" s="266">
        <v>56.5</v>
      </c>
    </row>
    <row r="10" spans="1:16">
      <c r="A10" s="248"/>
      <c r="B10" s="244"/>
      <c r="C10" s="244"/>
      <c r="D10" s="244"/>
      <c r="E10" s="244"/>
      <c r="F10" s="244"/>
      <c r="G10" s="1131" t="s">
        <v>473</v>
      </c>
      <c r="H10" s="1132"/>
      <c r="I10" s="1132"/>
      <c r="J10" s="1133"/>
      <c r="K10" s="267">
        <v>203190</v>
      </c>
      <c r="L10" s="268">
        <v>10224</v>
      </c>
      <c r="M10" s="269">
        <v>5215</v>
      </c>
      <c r="N10" s="270">
        <v>96</v>
      </c>
    </row>
    <row r="11" spans="1:16" ht="13.5" customHeight="1">
      <c r="A11" s="248"/>
      <c r="B11" s="244"/>
      <c r="C11" s="244"/>
      <c r="D11" s="244"/>
      <c r="E11" s="244"/>
      <c r="F11" s="244"/>
      <c r="G11" s="1131" t="s">
        <v>474</v>
      </c>
      <c r="H11" s="1132"/>
      <c r="I11" s="1132"/>
      <c r="J11" s="1133"/>
      <c r="K11" s="267">
        <v>328183</v>
      </c>
      <c r="L11" s="268">
        <v>16513</v>
      </c>
      <c r="M11" s="269">
        <v>7772</v>
      </c>
      <c r="N11" s="270">
        <v>112.5</v>
      </c>
    </row>
    <row r="12" spans="1:16" ht="13.5" customHeight="1">
      <c r="A12" s="248"/>
      <c r="B12" s="244"/>
      <c r="C12" s="244"/>
      <c r="D12" s="244"/>
      <c r="E12" s="244"/>
      <c r="F12" s="244"/>
      <c r="G12" s="1131" t="s">
        <v>475</v>
      </c>
      <c r="H12" s="1132"/>
      <c r="I12" s="1132"/>
      <c r="J12" s="1133"/>
      <c r="K12" s="267" t="s">
        <v>476</v>
      </c>
      <c r="L12" s="268" t="s">
        <v>476</v>
      </c>
      <c r="M12" s="269">
        <v>135</v>
      </c>
      <c r="N12" s="270" t="s">
        <v>476</v>
      </c>
    </row>
    <row r="13" spans="1:16" ht="13.5" customHeight="1">
      <c r="A13" s="248"/>
      <c r="B13" s="244"/>
      <c r="C13" s="244"/>
      <c r="D13" s="244"/>
      <c r="E13" s="244"/>
      <c r="F13" s="244"/>
      <c r="G13" s="1131" t="s">
        <v>477</v>
      </c>
      <c r="H13" s="1132"/>
      <c r="I13" s="1132"/>
      <c r="J13" s="1133"/>
      <c r="K13" s="267" t="s">
        <v>476</v>
      </c>
      <c r="L13" s="268" t="s">
        <v>476</v>
      </c>
      <c r="M13" s="269">
        <v>6</v>
      </c>
      <c r="N13" s="270" t="s">
        <v>476</v>
      </c>
    </row>
    <row r="14" spans="1:16" ht="13.5" customHeight="1">
      <c r="A14" s="248"/>
      <c r="B14" s="244"/>
      <c r="C14" s="244"/>
      <c r="D14" s="244"/>
      <c r="E14" s="244"/>
      <c r="F14" s="244"/>
      <c r="G14" s="1131" t="s">
        <v>478</v>
      </c>
      <c r="H14" s="1132"/>
      <c r="I14" s="1132"/>
      <c r="J14" s="1133"/>
      <c r="K14" s="267" t="s">
        <v>476</v>
      </c>
      <c r="L14" s="268" t="s">
        <v>476</v>
      </c>
      <c r="M14" s="269">
        <v>2905</v>
      </c>
      <c r="N14" s="270" t="s">
        <v>476</v>
      </c>
    </row>
    <row r="15" spans="1:16" ht="13.5" customHeight="1">
      <c r="A15" s="248"/>
      <c r="B15" s="244"/>
      <c r="C15" s="244"/>
      <c r="D15" s="244"/>
      <c r="E15" s="244"/>
      <c r="F15" s="244"/>
      <c r="G15" s="1131" t="s">
        <v>479</v>
      </c>
      <c r="H15" s="1132"/>
      <c r="I15" s="1132"/>
      <c r="J15" s="1133"/>
      <c r="K15" s="267">
        <v>21365</v>
      </c>
      <c r="L15" s="268">
        <v>1075</v>
      </c>
      <c r="M15" s="269">
        <v>1221</v>
      </c>
      <c r="N15" s="270">
        <v>-12</v>
      </c>
    </row>
    <row r="16" spans="1:16">
      <c r="A16" s="248"/>
      <c r="B16" s="244"/>
      <c r="C16" s="244"/>
      <c r="D16" s="244"/>
      <c r="E16" s="244"/>
      <c r="F16" s="244"/>
      <c r="G16" s="1134" t="s">
        <v>480</v>
      </c>
      <c r="H16" s="1135"/>
      <c r="I16" s="1135"/>
      <c r="J16" s="1136"/>
      <c r="K16" s="268">
        <v>-152902</v>
      </c>
      <c r="L16" s="268">
        <v>-7694</v>
      </c>
      <c r="M16" s="269">
        <v>-6578</v>
      </c>
      <c r="N16" s="270">
        <v>17</v>
      </c>
    </row>
    <row r="17" spans="1:16">
      <c r="A17" s="248"/>
      <c r="B17" s="244"/>
      <c r="C17" s="244"/>
      <c r="D17" s="244"/>
      <c r="E17" s="244"/>
      <c r="F17" s="244"/>
      <c r="G17" s="1134" t="s">
        <v>170</v>
      </c>
      <c r="H17" s="1135"/>
      <c r="I17" s="1135"/>
      <c r="J17" s="1136"/>
      <c r="K17" s="268">
        <v>2226799</v>
      </c>
      <c r="L17" s="268">
        <v>112046</v>
      </c>
      <c r="M17" s="269">
        <v>69416</v>
      </c>
      <c r="N17" s="270">
        <v>61.4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10.11</v>
      </c>
      <c r="L21" s="281">
        <v>6.74</v>
      </c>
      <c r="M21" s="282">
        <v>3.37</v>
      </c>
      <c r="N21" s="249"/>
      <c r="O21" s="283"/>
      <c r="P21" s="279"/>
    </row>
    <row r="22" spans="1:16" s="284" customFormat="1">
      <c r="A22" s="279"/>
      <c r="B22" s="249"/>
      <c r="C22" s="249"/>
      <c r="D22" s="249"/>
      <c r="E22" s="249"/>
      <c r="F22" s="249"/>
      <c r="G22" s="1128" t="s">
        <v>486</v>
      </c>
      <c r="H22" s="1129"/>
      <c r="I22" s="1129"/>
      <c r="J22" s="1130"/>
      <c r="K22" s="285">
        <v>101</v>
      </c>
      <c r="L22" s="286">
        <v>96.7</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882606</v>
      </c>
      <c r="L32" s="294">
        <v>44410</v>
      </c>
      <c r="M32" s="295">
        <v>33867</v>
      </c>
      <c r="N32" s="296">
        <v>31.1</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5</v>
      </c>
      <c r="N34" s="296" t="s">
        <v>476</v>
      </c>
    </row>
    <row r="35" spans="1:16" ht="27" customHeight="1">
      <c r="A35" s="248"/>
      <c r="B35" s="244"/>
      <c r="C35" s="244"/>
      <c r="D35" s="244"/>
      <c r="E35" s="244"/>
      <c r="F35" s="244"/>
      <c r="G35" s="1119" t="s">
        <v>493</v>
      </c>
      <c r="H35" s="1120"/>
      <c r="I35" s="1120"/>
      <c r="J35" s="1121"/>
      <c r="K35" s="294">
        <v>51700</v>
      </c>
      <c r="L35" s="294">
        <v>2601</v>
      </c>
      <c r="M35" s="295">
        <v>10553</v>
      </c>
      <c r="N35" s="296">
        <v>-75.400000000000006</v>
      </c>
    </row>
    <row r="36" spans="1:16" ht="27" customHeight="1">
      <c r="A36" s="248"/>
      <c r="B36" s="244"/>
      <c r="C36" s="244"/>
      <c r="D36" s="244"/>
      <c r="E36" s="244"/>
      <c r="F36" s="244"/>
      <c r="G36" s="1119" t="s">
        <v>494</v>
      </c>
      <c r="H36" s="1120"/>
      <c r="I36" s="1120"/>
      <c r="J36" s="1121"/>
      <c r="K36" s="294">
        <v>88774</v>
      </c>
      <c r="L36" s="294">
        <v>4467</v>
      </c>
      <c r="M36" s="295">
        <v>2741</v>
      </c>
      <c r="N36" s="296">
        <v>63</v>
      </c>
    </row>
    <row r="37" spans="1:16" ht="13.5" customHeight="1">
      <c r="A37" s="248"/>
      <c r="B37" s="244"/>
      <c r="C37" s="244"/>
      <c r="D37" s="244"/>
      <c r="E37" s="244"/>
      <c r="F37" s="244"/>
      <c r="G37" s="1119" t="s">
        <v>495</v>
      </c>
      <c r="H37" s="1120"/>
      <c r="I37" s="1120"/>
      <c r="J37" s="1121"/>
      <c r="K37" s="294">
        <v>6870</v>
      </c>
      <c r="L37" s="294">
        <v>346</v>
      </c>
      <c r="M37" s="295">
        <v>1442</v>
      </c>
      <c r="N37" s="296">
        <v>-76</v>
      </c>
    </row>
    <row r="38" spans="1:16" ht="27" customHeight="1">
      <c r="A38" s="248"/>
      <c r="B38" s="244"/>
      <c r="C38" s="244"/>
      <c r="D38" s="244"/>
      <c r="E38" s="244"/>
      <c r="F38" s="244"/>
      <c r="G38" s="1122" t="s">
        <v>496</v>
      </c>
      <c r="H38" s="1123"/>
      <c r="I38" s="1123"/>
      <c r="J38" s="1124"/>
      <c r="K38" s="297">
        <v>191</v>
      </c>
      <c r="L38" s="297">
        <v>10</v>
      </c>
      <c r="M38" s="298">
        <v>2</v>
      </c>
      <c r="N38" s="299">
        <v>400</v>
      </c>
      <c r="O38" s="293"/>
    </row>
    <row r="39" spans="1:16">
      <c r="A39" s="248"/>
      <c r="B39" s="244"/>
      <c r="C39" s="244"/>
      <c r="D39" s="244"/>
      <c r="E39" s="244"/>
      <c r="F39" s="244"/>
      <c r="G39" s="1122" t="s">
        <v>497</v>
      </c>
      <c r="H39" s="1123"/>
      <c r="I39" s="1123"/>
      <c r="J39" s="1124"/>
      <c r="K39" s="300">
        <v>-1952</v>
      </c>
      <c r="L39" s="300">
        <v>-98</v>
      </c>
      <c r="M39" s="301">
        <v>-3178</v>
      </c>
      <c r="N39" s="302">
        <v>-96.9</v>
      </c>
      <c r="O39" s="293"/>
    </row>
    <row r="40" spans="1:16" ht="27" customHeight="1">
      <c r="A40" s="248"/>
      <c r="B40" s="244"/>
      <c r="C40" s="244"/>
      <c r="D40" s="244"/>
      <c r="E40" s="244"/>
      <c r="F40" s="244"/>
      <c r="G40" s="1119" t="s">
        <v>498</v>
      </c>
      <c r="H40" s="1120"/>
      <c r="I40" s="1120"/>
      <c r="J40" s="1121"/>
      <c r="K40" s="300">
        <v>-522009</v>
      </c>
      <c r="L40" s="300">
        <v>-26266</v>
      </c>
      <c r="M40" s="301">
        <v>-30469</v>
      </c>
      <c r="N40" s="302">
        <v>-13.8</v>
      </c>
      <c r="O40" s="293"/>
    </row>
    <row r="41" spans="1:16">
      <c r="A41" s="248"/>
      <c r="B41" s="244"/>
      <c r="C41" s="244"/>
      <c r="D41" s="244"/>
      <c r="E41" s="244"/>
      <c r="F41" s="244"/>
      <c r="G41" s="1125" t="s">
        <v>280</v>
      </c>
      <c r="H41" s="1126"/>
      <c r="I41" s="1126"/>
      <c r="J41" s="1127"/>
      <c r="K41" s="294">
        <v>506180</v>
      </c>
      <c r="L41" s="300">
        <v>25469</v>
      </c>
      <c r="M41" s="301">
        <v>14963</v>
      </c>
      <c r="N41" s="302">
        <v>70.2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2633321</v>
      </c>
      <c r="J51" s="320">
        <v>127695</v>
      </c>
      <c r="K51" s="321">
        <v>73.8</v>
      </c>
      <c r="L51" s="322">
        <v>47258</v>
      </c>
      <c r="M51" s="323">
        <v>34.5</v>
      </c>
      <c r="N51" s="324">
        <v>39.299999999999997</v>
      </c>
    </row>
    <row r="52" spans="1:14">
      <c r="A52" s="248"/>
      <c r="B52" s="244"/>
      <c r="C52" s="244"/>
      <c r="D52" s="244"/>
      <c r="E52" s="244"/>
      <c r="F52" s="244"/>
      <c r="G52" s="325"/>
      <c r="H52" s="326" t="s">
        <v>509</v>
      </c>
      <c r="I52" s="327">
        <v>968938</v>
      </c>
      <c r="J52" s="328">
        <v>46986</v>
      </c>
      <c r="K52" s="329">
        <v>23.6</v>
      </c>
      <c r="L52" s="330">
        <v>27842</v>
      </c>
      <c r="M52" s="331">
        <v>35.9</v>
      </c>
      <c r="N52" s="332">
        <v>-12.3</v>
      </c>
    </row>
    <row r="53" spans="1:14">
      <c r="A53" s="248"/>
      <c r="B53" s="244"/>
      <c r="C53" s="244"/>
      <c r="D53" s="244"/>
      <c r="E53" s="244"/>
      <c r="F53" s="244"/>
      <c r="G53" s="310" t="s">
        <v>510</v>
      </c>
      <c r="H53" s="311"/>
      <c r="I53" s="319">
        <v>2966966</v>
      </c>
      <c r="J53" s="320">
        <v>145418</v>
      </c>
      <c r="K53" s="321">
        <v>13.9</v>
      </c>
      <c r="L53" s="322">
        <v>49426</v>
      </c>
      <c r="M53" s="323">
        <v>4.5999999999999996</v>
      </c>
      <c r="N53" s="324">
        <v>9.3000000000000007</v>
      </c>
    </row>
    <row r="54" spans="1:14">
      <c r="A54" s="248"/>
      <c r="B54" s="244"/>
      <c r="C54" s="244"/>
      <c r="D54" s="244"/>
      <c r="E54" s="244"/>
      <c r="F54" s="244"/>
      <c r="G54" s="325"/>
      <c r="H54" s="326" t="s">
        <v>509</v>
      </c>
      <c r="I54" s="327">
        <v>1081189</v>
      </c>
      <c r="J54" s="328">
        <v>52992</v>
      </c>
      <c r="K54" s="329">
        <v>12.8</v>
      </c>
      <c r="L54" s="330">
        <v>26568</v>
      </c>
      <c r="M54" s="331">
        <v>-4.5999999999999996</v>
      </c>
      <c r="N54" s="332">
        <v>17.399999999999999</v>
      </c>
    </row>
    <row r="55" spans="1:14">
      <c r="A55" s="248"/>
      <c r="B55" s="244"/>
      <c r="C55" s="244"/>
      <c r="D55" s="244"/>
      <c r="E55" s="244"/>
      <c r="F55" s="244"/>
      <c r="G55" s="310" t="s">
        <v>511</v>
      </c>
      <c r="H55" s="311"/>
      <c r="I55" s="319">
        <v>1684280</v>
      </c>
      <c r="J55" s="320">
        <v>83405</v>
      </c>
      <c r="K55" s="321">
        <v>-42.6</v>
      </c>
      <c r="L55" s="322">
        <v>42839</v>
      </c>
      <c r="M55" s="323">
        <v>-13.3</v>
      </c>
      <c r="N55" s="324">
        <v>-29.3</v>
      </c>
    </row>
    <row r="56" spans="1:14">
      <c r="A56" s="248"/>
      <c r="B56" s="244"/>
      <c r="C56" s="244"/>
      <c r="D56" s="244"/>
      <c r="E56" s="244"/>
      <c r="F56" s="244"/>
      <c r="G56" s="325"/>
      <c r="H56" s="326" t="s">
        <v>509</v>
      </c>
      <c r="I56" s="327">
        <v>791844</v>
      </c>
      <c r="J56" s="328">
        <v>39212</v>
      </c>
      <c r="K56" s="329">
        <v>-26</v>
      </c>
      <c r="L56" s="330">
        <v>22027</v>
      </c>
      <c r="M56" s="331">
        <v>-17.100000000000001</v>
      </c>
      <c r="N56" s="332">
        <v>-8.9</v>
      </c>
    </row>
    <row r="57" spans="1:14">
      <c r="A57" s="248"/>
      <c r="B57" s="244"/>
      <c r="C57" s="244"/>
      <c r="D57" s="244"/>
      <c r="E57" s="244"/>
      <c r="F57" s="244"/>
      <c r="G57" s="310" t="s">
        <v>512</v>
      </c>
      <c r="H57" s="311"/>
      <c r="I57" s="319">
        <v>1395027</v>
      </c>
      <c r="J57" s="320">
        <v>69870</v>
      </c>
      <c r="K57" s="321">
        <v>-16.2</v>
      </c>
      <c r="L57" s="322">
        <v>46819</v>
      </c>
      <c r="M57" s="323">
        <v>9.3000000000000007</v>
      </c>
      <c r="N57" s="324">
        <v>-25.5</v>
      </c>
    </row>
    <row r="58" spans="1:14">
      <c r="A58" s="248"/>
      <c r="B58" s="244"/>
      <c r="C58" s="244"/>
      <c r="D58" s="244"/>
      <c r="E58" s="244"/>
      <c r="F58" s="244"/>
      <c r="G58" s="325"/>
      <c r="H58" s="326" t="s">
        <v>509</v>
      </c>
      <c r="I58" s="327">
        <v>796469</v>
      </c>
      <c r="J58" s="328">
        <v>39891</v>
      </c>
      <c r="K58" s="329">
        <v>1.7</v>
      </c>
      <c r="L58" s="330">
        <v>24121</v>
      </c>
      <c r="M58" s="331">
        <v>9.5</v>
      </c>
      <c r="N58" s="332">
        <v>-7.8</v>
      </c>
    </row>
    <row r="59" spans="1:14">
      <c r="A59" s="248"/>
      <c r="B59" s="244"/>
      <c r="C59" s="244"/>
      <c r="D59" s="244"/>
      <c r="E59" s="244"/>
      <c r="F59" s="244"/>
      <c r="G59" s="310" t="s">
        <v>513</v>
      </c>
      <c r="H59" s="311"/>
      <c r="I59" s="319">
        <v>1915646</v>
      </c>
      <c r="J59" s="320">
        <v>96390</v>
      </c>
      <c r="K59" s="321">
        <v>38</v>
      </c>
      <c r="L59" s="322">
        <v>53270</v>
      </c>
      <c r="M59" s="323">
        <v>13.8</v>
      </c>
      <c r="N59" s="324">
        <v>24.2</v>
      </c>
    </row>
    <row r="60" spans="1:14">
      <c r="A60" s="248"/>
      <c r="B60" s="244"/>
      <c r="C60" s="244"/>
      <c r="D60" s="244"/>
      <c r="E60" s="244"/>
      <c r="F60" s="244"/>
      <c r="G60" s="325"/>
      <c r="H60" s="326" t="s">
        <v>509</v>
      </c>
      <c r="I60" s="333">
        <v>1462986</v>
      </c>
      <c r="J60" s="328">
        <v>73613</v>
      </c>
      <c r="K60" s="329">
        <v>84.5</v>
      </c>
      <c r="L60" s="330">
        <v>24316</v>
      </c>
      <c r="M60" s="331">
        <v>0.8</v>
      </c>
      <c r="N60" s="332">
        <v>83.7</v>
      </c>
    </row>
    <row r="61" spans="1:14">
      <c r="A61" s="248"/>
      <c r="B61" s="244"/>
      <c r="C61" s="244"/>
      <c r="D61" s="244"/>
      <c r="E61" s="244"/>
      <c r="F61" s="244"/>
      <c r="G61" s="310" t="s">
        <v>514</v>
      </c>
      <c r="H61" s="334"/>
      <c r="I61" s="335">
        <v>2119048</v>
      </c>
      <c r="J61" s="336">
        <v>104556</v>
      </c>
      <c r="K61" s="337">
        <v>13.4</v>
      </c>
      <c r="L61" s="338">
        <v>47922</v>
      </c>
      <c r="M61" s="339">
        <v>9.8000000000000007</v>
      </c>
      <c r="N61" s="324">
        <v>3.6</v>
      </c>
    </row>
    <row r="62" spans="1:14">
      <c r="A62" s="248"/>
      <c r="B62" s="244"/>
      <c r="C62" s="244"/>
      <c r="D62" s="244"/>
      <c r="E62" s="244"/>
      <c r="F62" s="244"/>
      <c r="G62" s="325"/>
      <c r="H62" s="326" t="s">
        <v>509</v>
      </c>
      <c r="I62" s="327">
        <v>1020285</v>
      </c>
      <c r="J62" s="328">
        <v>50539</v>
      </c>
      <c r="K62" s="329">
        <v>19.3</v>
      </c>
      <c r="L62" s="330">
        <v>24975</v>
      </c>
      <c r="M62" s="331">
        <v>4.9000000000000004</v>
      </c>
      <c r="N62" s="332">
        <v>14.4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4.3099999999999996</v>
      </c>
      <c r="G47" s="12">
        <v>5.48</v>
      </c>
      <c r="H47" s="12">
        <v>2.83</v>
      </c>
      <c r="I47" s="12">
        <v>3.45</v>
      </c>
      <c r="J47" s="13">
        <v>5.03</v>
      </c>
    </row>
    <row r="48" spans="2:10" ht="57.75" customHeight="1">
      <c r="B48" s="14"/>
      <c r="C48" s="1139" t="s">
        <v>4</v>
      </c>
      <c r="D48" s="1139"/>
      <c r="E48" s="1140"/>
      <c r="F48" s="15">
        <v>2.39</v>
      </c>
      <c r="G48" s="16">
        <v>1.64</v>
      </c>
      <c r="H48" s="16">
        <v>1.39</v>
      </c>
      <c r="I48" s="16">
        <v>2.88</v>
      </c>
      <c r="J48" s="17">
        <v>6.35</v>
      </c>
    </row>
    <row r="49" spans="2:10" ht="57.75" customHeight="1" thickBot="1">
      <c r="B49" s="18"/>
      <c r="C49" s="1141" t="s">
        <v>5</v>
      </c>
      <c r="D49" s="1141"/>
      <c r="E49" s="1142"/>
      <c r="F49" s="19" t="s">
        <v>521</v>
      </c>
      <c r="G49" s="20">
        <v>0.51</v>
      </c>
      <c r="H49" s="20" t="s">
        <v>522</v>
      </c>
      <c r="I49" s="20">
        <v>2.06</v>
      </c>
      <c r="J49" s="21">
        <v>5.12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523</v>
      </c>
      <c r="D34" s="1149"/>
      <c r="E34" s="1150"/>
      <c r="F34" s="32">
        <v>9.42</v>
      </c>
      <c r="G34" s="33">
        <v>8.4499999999999993</v>
      </c>
      <c r="H34" s="33">
        <v>7.37</v>
      </c>
      <c r="I34" s="33">
        <v>7.31</v>
      </c>
      <c r="J34" s="34">
        <v>7.15</v>
      </c>
      <c r="K34" s="22"/>
      <c r="L34" s="22"/>
      <c r="M34" s="22"/>
      <c r="N34" s="22"/>
      <c r="O34" s="22"/>
      <c r="P34" s="22"/>
    </row>
    <row r="35" spans="1:16" ht="39" customHeight="1">
      <c r="A35" s="22"/>
      <c r="B35" s="35"/>
      <c r="C35" s="1143" t="s">
        <v>524</v>
      </c>
      <c r="D35" s="1144"/>
      <c r="E35" s="1145"/>
      <c r="F35" s="36">
        <v>2.38</v>
      </c>
      <c r="G35" s="37">
        <v>1.63</v>
      </c>
      <c r="H35" s="37">
        <v>1.38</v>
      </c>
      <c r="I35" s="37">
        <v>2.86</v>
      </c>
      <c r="J35" s="38">
        <v>6.34</v>
      </c>
      <c r="K35" s="22"/>
      <c r="L35" s="22"/>
      <c r="M35" s="22"/>
      <c r="N35" s="22"/>
      <c r="O35" s="22"/>
      <c r="P35" s="22"/>
    </row>
    <row r="36" spans="1:16" ht="39" customHeight="1">
      <c r="A36" s="22"/>
      <c r="B36" s="35"/>
      <c r="C36" s="1143" t="s">
        <v>525</v>
      </c>
      <c r="D36" s="1144"/>
      <c r="E36" s="1145"/>
      <c r="F36" s="36">
        <v>4.0999999999999996</v>
      </c>
      <c r="G36" s="37">
        <v>5.14</v>
      </c>
      <c r="H36" s="37">
        <v>2.61</v>
      </c>
      <c r="I36" s="37">
        <v>3.18</v>
      </c>
      <c r="J36" s="38">
        <v>4.2699999999999996</v>
      </c>
      <c r="K36" s="22"/>
      <c r="L36" s="22"/>
      <c r="M36" s="22"/>
      <c r="N36" s="22"/>
      <c r="O36" s="22"/>
      <c r="P36" s="22"/>
    </row>
    <row r="37" spans="1:16" ht="39" customHeight="1">
      <c r="A37" s="22"/>
      <c r="B37" s="35"/>
      <c r="C37" s="1143" t="s">
        <v>526</v>
      </c>
      <c r="D37" s="1144"/>
      <c r="E37" s="1145"/>
      <c r="F37" s="36">
        <v>0.47</v>
      </c>
      <c r="G37" s="37">
        <v>0.79</v>
      </c>
      <c r="H37" s="37">
        <v>0.63</v>
      </c>
      <c r="I37" s="37">
        <v>0.63</v>
      </c>
      <c r="J37" s="38">
        <v>0.98</v>
      </c>
      <c r="K37" s="22"/>
      <c r="L37" s="22"/>
      <c r="M37" s="22"/>
      <c r="N37" s="22"/>
      <c r="O37" s="22"/>
      <c r="P37" s="22"/>
    </row>
    <row r="38" spans="1:16" ht="39" customHeight="1">
      <c r="A38" s="22"/>
      <c r="B38" s="35"/>
      <c r="C38" s="1143" t="s">
        <v>527</v>
      </c>
      <c r="D38" s="1144"/>
      <c r="E38" s="1145"/>
      <c r="F38" s="36">
        <v>0.08</v>
      </c>
      <c r="G38" s="37">
        <v>0.05</v>
      </c>
      <c r="H38" s="37">
        <v>0.09</v>
      </c>
      <c r="I38" s="37">
        <v>0.05</v>
      </c>
      <c r="J38" s="38">
        <v>0.05</v>
      </c>
      <c r="K38" s="22"/>
      <c r="L38" s="22"/>
      <c r="M38" s="22"/>
      <c r="N38" s="22"/>
      <c r="O38" s="22"/>
      <c r="P38" s="22"/>
    </row>
    <row r="39" spans="1:16" ht="39" customHeight="1">
      <c r="A39" s="22"/>
      <c r="B39" s="35"/>
      <c r="C39" s="1143" t="s">
        <v>528</v>
      </c>
      <c r="D39" s="1144"/>
      <c r="E39" s="1145"/>
      <c r="F39" s="36">
        <v>0</v>
      </c>
      <c r="G39" s="37">
        <v>0</v>
      </c>
      <c r="H39" s="37">
        <v>0.01</v>
      </c>
      <c r="I39" s="37">
        <v>0.02</v>
      </c>
      <c r="J39" s="38">
        <v>0.02</v>
      </c>
      <c r="K39" s="22"/>
      <c r="L39" s="22"/>
      <c r="M39" s="22"/>
      <c r="N39" s="22"/>
      <c r="O39" s="22"/>
      <c r="P39" s="22"/>
    </row>
    <row r="40" spans="1:16" ht="39" customHeight="1">
      <c r="A40" s="22"/>
      <c r="B40" s="35"/>
      <c r="C40" s="1143" t="s">
        <v>529</v>
      </c>
      <c r="D40" s="1144"/>
      <c r="E40" s="1145"/>
      <c r="F40" s="36">
        <v>0.03</v>
      </c>
      <c r="G40" s="37">
        <v>0</v>
      </c>
      <c r="H40" s="37">
        <v>0.06</v>
      </c>
      <c r="I40" s="37">
        <v>0.1</v>
      </c>
      <c r="J40" s="38">
        <v>0.01</v>
      </c>
      <c r="K40" s="22"/>
      <c r="L40" s="22"/>
      <c r="M40" s="22"/>
      <c r="N40" s="22"/>
      <c r="O40" s="22"/>
      <c r="P40" s="22"/>
    </row>
    <row r="41" spans="1:16" ht="39" customHeight="1">
      <c r="A41" s="22"/>
      <c r="B41" s="35"/>
      <c r="C41" s="1143" t="s">
        <v>530</v>
      </c>
      <c r="D41" s="1144"/>
      <c r="E41" s="1145"/>
      <c r="F41" s="36">
        <v>0</v>
      </c>
      <c r="G41" s="37">
        <v>0</v>
      </c>
      <c r="H41" s="37">
        <v>0</v>
      </c>
      <c r="I41" s="37">
        <v>0</v>
      </c>
      <c r="J41" s="38">
        <v>0</v>
      </c>
      <c r="K41" s="22"/>
      <c r="L41" s="22"/>
      <c r="M41" s="22"/>
      <c r="N41" s="22"/>
      <c r="O41" s="22"/>
      <c r="P41" s="22"/>
    </row>
    <row r="42" spans="1:16" ht="39" customHeight="1">
      <c r="A42" s="22"/>
      <c r="B42" s="39"/>
      <c r="C42" s="1143" t="s">
        <v>531</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532</v>
      </c>
      <c r="D43" s="1147"/>
      <c r="E43" s="1148"/>
      <c r="F43" s="41">
        <v>0.32</v>
      </c>
      <c r="G43" s="42">
        <v>0</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10</v>
      </c>
      <c r="C45" s="1160"/>
      <c r="D45" s="58"/>
      <c r="E45" s="1165" t="s">
        <v>11</v>
      </c>
      <c r="F45" s="1165"/>
      <c r="G45" s="1165"/>
      <c r="H45" s="1165"/>
      <c r="I45" s="1165"/>
      <c r="J45" s="1166"/>
      <c r="K45" s="59">
        <v>983</v>
      </c>
      <c r="L45" s="60">
        <v>963</v>
      </c>
      <c r="M45" s="60">
        <v>903</v>
      </c>
      <c r="N45" s="60">
        <v>862</v>
      </c>
      <c r="O45" s="61">
        <v>883</v>
      </c>
      <c r="P45" s="48"/>
      <c r="Q45" s="48"/>
      <c r="R45" s="48"/>
      <c r="S45" s="48"/>
      <c r="T45" s="48"/>
      <c r="U45" s="48"/>
    </row>
    <row r="46" spans="1:21" ht="30.75" customHeight="1">
      <c r="A46" s="48"/>
      <c r="B46" s="1161"/>
      <c r="C46" s="1162"/>
      <c r="D46" s="62"/>
      <c r="E46" s="1153" t="s">
        <v>12</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13</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14</v>
      </c>
      <c r="F48" s="1153"/>
      <c r="G48" s="1153"/>
      <c r="H48" s="1153"/>
      <c r="I48" s="1153"/>
      <c r="J48" s="1154"/>
      <c r="K48" s="63">
        <v>51</v>
      </c>
      <c r="L48" s="64">
        <v>52</v>
      </c>
      <c r="M48" s="64">
        <v>47</v>
      </c>
      <c r="N48" s="64">
        <v>48</v>
      </c>
      <c r="O48" s="65">
        <v>52</v>
      </c>
      <c r="P48" s="48"/>
      <c r="Q48" s="48"/>
      <c r="R48" s="48"/>
      <c r="S48" s="48"/>
      <c r="T48" s="48"/>
      <c r="U48" s="48"/>
    </row>
    <row r="49" spans="1:21" ht="30.75" customHeight="1">
      <c r="A49" s="48"/>
      <c r="B49" s="1161"/>
      <c r="C49" s="1162"/>
      <c r="D49" s="62"/>
      <c r="E49" s="1153" t="s">
        <v>15</v>
      </c>
      <c r="F49" s="1153"/>
      <c r="G49" s="1153"/>
      <c r="H49" s="1153"/>
      <c r="I49" s="1153"/>
      <c r="J49" s="1154"/>
      <c r="K49" s="63">
        <v>177</v>
      </c>
      <c r="L49" s="64">
        <v>160</v>
      </c>
      <c r="M49" s="64">
        <v>159</v>
      </c>
      <c r="N49" s="64">
        <v>92</v>
      </c>
      <c r="O49" s="65">
        <v>89</v>
      </c>
      <c r="P49" s="48"/>
      <c r="Q49" s="48"/>
      <c r="R49" s="48"/>
      <c r="S49" s="48"/>
      <c r="T49" s="48"/>
      <c r="U49" s="48"/>
    </row>
    <row r="50" spans="1:21" ht="30.75" customHeight="1">
      <c r="A50" s="48"/>
      <c r="B50" s="1161"/>
      <c r="C50" s="1162"/>
      <c r="D50" s="62"/>
      <c r="E50" s="1153" t="s">
        <v>16</v>
      </c>
      <c r="F50" s="1153"/>
      <c r="G50" s="1153"/>
      <c r="H50" s="1153"/>
      <c r="I50" s="1153"/>
      <c r="J50" s="1154"/>
      <c r="K50" s="63">
        <v>11</v>
      </c>
      <c r="L50" s="64">
        <v>11</v>
      </c>
      <c r="M50" s="64">
        <v>11</v>
      </c>
      <c r="N50" s="64">
        <v>20</v>
      </c>
      <c r="O50" s="65">
        <v>7</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3</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504</v>
      </c>
      <c r="L52" s="64">
        <v>515</v>
      </c>
      <c r="M52" s="64">
        <v>520</v>
      </c>
      <c r="N52" s="64">
        <v>500</v>
      </c>
      <c r="O52" s="65">
        <v>524</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718</v>
      </c>
      <c r="L53" s="69">
        <v>671</v>
      </c>
      <c r="M53" s="69">
        <v>603</v>
      </c>
      <c r="N53" s="69">
        <v>522</v>
      </c>
      <c r="O53" s="70">
        <v>507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79" t="s">
        <v>23</v>
      </c>
      <c r="C41" s="1180"/>
      <c r="D41" s="81"/>
      <c r="E41" s="1181" t="s">
        <v>24</v>
      </c>
      <c r="F41" s="1181"/>
      <c r="G41" s="1181"/>
      <c r="H41" s="1182"/>
      <c r="I41" s="82">
        <v>7273</v>
      </c>
      <c r="J41" s="83">
        <v>8043</v>
      </c>
      <c r="K41" s="83">
        <v>8049</v>
      </c>
      <c r="L41" s="83">
        <v>8167</v>
      </c>
      <c r="M41" s="84">
        <v>8340</v>
      </c>
    </row>
    <row r="42" spans="2:13" ht="27.75" customHeight="1">
      <c r="B42" s="1169"/>
      <c r="C42" s="1170"/>
      <c r="D42" s="85"/>
      <c r="E42" s="1173" t="s">
        <v>25</v>
      </c>
      <c r="F42" s="1173"/>
      <c r="G42" s="1173"/>
      <c r="H42" s="1174"/>
      <c r="I42" s="86">
        <v>40</v>
      </c>
      <c r="J42" s="87">
        <v>30</v>
      </c>
      <c r="K42" s="87">
        <v>20</v>
      </c>
      <c r="L42" s="87">
        <v>27</v>
      </c>
      <c r="M42" s="88">
        <v>20</v>
      </c>
    </row>
    <row r="43" spans="2:13" ht="27.75" customHeight="1">
      <c r="B43" s="1169"/>
      <c r="C43" s="1170"/>
      <c r="D43" s="85"/>
      <c r="E43" s="1173" t="s">
        <v>26</v>
      </c>
      <c r="F43" s="1173"/>
      <c r="G43" s="1173"/>
      <c r="H43" s="1174"/>
      <c r="I43" s="86">
        <v>737</v>
      </c>
      <c r="J43" s="87">
        <v>681</v>
      </c>
      <c r="K43" s="87">
        <v>650</v>
      </c>
      <c r="L43" s="87">
        <v>615</v>
      </c>
      <c r="M43" s="88">
        <v>585</v>
      </c>
    </row>
    <row r="44" spans="2:13" ht="27.75" customHeight="1">
      <c r="B44" s="1169"/>
      <c r="C44" s="1170"/>
      <c r="D44" s="85"/>
      <c r="E44" s="1173" t="s">
        <v>27</v>
      </c>
      <c r="F44" s="1173"/>
      <c r="G44" s="1173"/>
      <c r="H44" s="1174"/>
      <c r="I44" s="86">
        <v>699</v>
      </c>
      <c r="J44" s="87">
        <v>539</v>
      </c>
      <c r="K44" s="87">
        <v>373</v>
      </c>
      <c r="L44" s="87">
        <v>277</v>
      </c>
      <c r="M44" s="88">
        <v>187</v>
      </c>
    </row>
    <row r="45" spans="2:13" ht="27.75" customHeight="1">
      <c r="B45" s="1169"/>
      <c r="C45" s="1170"/>
      <c r="D45" s="85"/>
      <c r="E45" s="1173" t="s">
        <v>28</v>
      </c>
      <c r="F45" s="1173"/>
      <c r="G45" s="1173"/>
      <c r="H45" s="1174"/>
      <c r="I45" s="86">
        <v>2624</v>
      </c>
      <c r="J45" s="87">
        <v>2669</v>
      </c>
      <c r="K45" s="87">
        <v>2714</v>
      </c>
      <c r="L45" s="87">
        <v>2724</v>
      </c>
      <c r="M45" s="88">
        <v>2731</v>
      </c>
    </row>
    <row r="46" spans="2:13" ht="27.75" customHeight="1">
      <c r="B46" s="1169"/>
      <c r="C46" s="1170"/>
      <c r="D46" s="85"/>
      <c r="E46" s="1173" t="s">
        <v>29</v>
      </c>
      <c r="F46" s="1173"/>
      <c r="G46" s="1173"/>
      <c r="H46" s="1174"/>
      <c r="I46" s="86" t="s">
        <v>476</v>
      </c>
      <c r="J46" s="87" t="s">
        <v>476</v>
      </c>
      <c r="K46" s="87" t="s">
        <v>476</v>
      </c>
      <c r="L46" s="87" t="s">
        <v>476</v>
      </c>
      <c r="M46" s="88" t="s">
        <v>476</v>
      </c>
    </row>
    <row r="47" spans="2:13" ht="27.75" customHeight="1">
      <c r="B47" s="1169"/>
      <c r="C47" s="1170"/>
      <c r="D47" s="85"/>
      <c r="E47" s="1173" t="s">
        <v>30</v>
      </c>
      <c r="F47" s="1173"/>
      <c r="G47" s="1173"/>
      <c r="H47" s="1174"/>
      <c r="I47" s="86" t="s">
        <v>476</v>
      </c>
      <c r="J47" s="87" t="s">
        <v>476</v>
      </c>
      <c r="K47" s="87" t="s">
        <v>476</v>
      </c>
      <c r="L47" s="87" t="s">
        <v>476</v>
      </c>
      <c r="M47" s="88" t="s">
        <v>476</v>
      </c>
    </row>
    <row r="48" spans="2:13" ht="27.75" customHeight="1">
      <c r="B48" s="1171"/>
      <c r="C48" s="1172"/>
      <c r="D48" s="85"/>
      <c r="E48" s="1173" t="s">
        <v>31</v>
      </c>
      <c r="F48" s="1173"/>
      <c r="G48" s="1173"/>
      <c r="H48" s="1174"/>
      <c r="I48" s="86" t="s">
        <v>476</v>
      </c>
      <c r="J48" s="87" t="s">
        <v>476</v>
      </c>
      <c r="K48" s="87" t="s">
        <v>476</v>
      </c>
      <c r="L48" s="87" t="s">
        <v>476</v>
      </c>
      <c r="M48" s="88" t="s">
        <v>476</v>
      </c>
    </row>
    <row r="49" spans="2:13" ht="27.75" customHeight="1">
      <c r="B49" s="1167" t="s">
        <v>32</v>
      </c>
      <c r="C49" s="1168"/>
      <c r="D49" s="89"/>
      <c r="E49" s="1173" t="s">
        <v>33</v>
      </c>
      <c r="F49" s="1173"/>
      <c r="G49" s="1173"/>
      <c r="H49" s="1174"/>
      <c r="I49" s="86">
        <v>1240</v>
      </c>
      <c r="J49" s="87">
        <v>1206</v>
      </c>
      <c r="K49" s="87">
        <v>702</v>
      </c>
      <c r="L49" s="87">
        <v>636</v>
      </c>
      <c r="M49" s="88">
        <v>832</v>
      </c>
    </row>
    <row r="50" spans="2:13" ht="27.75" customHeight="1">
      <c r="B50" s="1169"/>
      <c r="C50" s="1170"/>
      <c r="D50" s="85"/>
      <c r="E50" s="1173" t="s">
        <v>34</v>
      </c>
      <c r="F50" s="1173"/>
      <c r="G50" s="1173"/>
      <c r="H50" s="1174"/>
      <c r="I50" s="86">
        <v>37</v>
      </c>
      <c r="J50" s="87">
        <v>30</v>
      </c>
      <c r="K50" s="87">
        <v>26</v>
      </c>
      <c r="L50" s="87">
        <v>22</v>
      </c>
      <c r="M50" s="88">
        <v>19</v>
      </c>
    </row>
    <row r="51" spans="2:13" ht="27.75" customHeight="1">
      <c r="B51" s="1171"/>
      <c r="C51" s="1172"/>
      <c r="D51" s="85"/>
      <c r="E51" s="1173" t="s">
        <v>35</v>
      </c>
      <c r="F51" s="1173"/>
      <c r="G51" s="1173"/>
      <c r="H51" s="1174"/>
      <c r="I51" s="86">
        <v>5117</v>
      </c>
      <c r="J51" s="87">
        <v>5418</v>
      </c>
      <c r="K51" s="87">
        <v>5684</v>
      </c>
      <c r="L51" s="87">
        <v>5909</v>
      </c>
      <c r="M51" s="88">
        <v>6214</v>
      </c>
    </row>
    <row r="52" spans="2:13" ht="27.75" customHeight="1" thickBot="1">
      <c r="B52" s="1175" t="s">
        <v>36</v>
      </c>
      <c r="C52" s="1176"/>
      <c r="D52" s="90"/>
      <c r="E52" s="1177" t="s">
        <v>37</v>
      </c>
      <c r="F52" s="1177"/>
      <c r="G52" s="1177"/>
      <c r="H52" s="1178"/>
      <c r="I52" s="91">
        <v>4979</v>
      </c>
      <c r="J52" s="92">
        <v>5309</v>
      </c>
      <c r="K52" s="92">
        <v>5394</v>
      </c>
      <c r="L52" s="92">
        <v>5242</v>
      </c>
      <c r="M52" s="93">
        <v>4799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127695</v>
      </c>
      <c r="E3" s="116"/>
      <c r="F3" s="117">
        <v>47258</v>
      </c>
      <c r="G3" s="118"/>
      <c r="H3" s="119"/>
    </row>
    <row r="4" spans="1:8">
      <c r="A4" s="120"/>
      <c r="B4" s="121"/>
      <c r="C4" s="122"/>
      <c r="D4" s="123">
        <v>46986</v>
      </c>
      <c r="E4" s="124"/>
      <c r="F4" s="125">
        <v>27842</v>
      </c>
      <c r="G4" s="126"/>
      <c r="H4" s="127"/>
    </row>
    <row r="5" spans="1:8">
      <c r="A5" s="108" t="s">
        <v>510</v>
      </c>
      <c r="B5" s="113"/>
      <c r="C5" s="114"/>
      <c r="D5" s="115">
        <v>145418</v>
      </c>
      <c r="E5" s="116"/>
      <c r="F5" s="117">
        <v>49426</v>
      </c>
      <c r="G5" s="118"/>
      <c r="H5" s="119"/>
    </row>
    <row r="6" spans="1:8">
      <c r="A6" s="120"/>
      <c r="B6" s="121"/>
      <c r="C6" s="122"/>
      <c r="D6" s="123">
        <v>52992</v>
      </c>
      <c r="E6" s="124"/>
      <c r="F6" s="125">
        <v>26568</v>
      </c>
      <c r="G6" s="126"/>
      <c r="H6" s="127"/>
    </row>
    <row r="7" spans="1:8">
      <c r="A7" s="108" t="s">
        <v>511</v>
      </c>
      <c r="B7" s="113"/>
      <c r="C7" s="114"/>
      <c r="D7" s="115">
        <v>83405</v>
      </c>
      <c r="E7" s="116"/>
      <c r="F7" s="117">
        <v>42839</v>
      </c>
      <c r="G7" s="118"/>
      <c r="H7" s="119"/>
    </row>
    <row r="8" spans="1:8">
      <c r="A8" s="120"/>
      <c r="B8" s="121"/>
      <c r="C8" s="122"/>
      <c r="D8" s="123">
        <v>39212</v>
      </c>
      <c r="E8" s="124"/>
      <c r="F8" s="125">
        <v>22027</v>
      </c>
      <c r="G8" s="126"/>
      <c r="H8" s="127"/>
    </row>
    <row r="9" spans="1:8">
      <c r="A9" s="108" t="s">
        <v>512</v>
      </c>
      <c r="B9" s="113"/>
      <c r="C9" s="114"/>
      <c r="D9" s="115">
        <v>69870</v>
      </c>
      <c r="E9" s="116"/>
      <c r="F9" s="117">
        <v>46819</v>
      </c>
      <c r="G9" s="118"/>
      <c r="H9" s="119"/>
    </row>
    <row r="10" spans="1:8">
      <c r="A10" s="120"/>
      <c r="B10" s="121"/>
      <c r="C10" s="122"/>
      <c r="D10" s="123">
        <v>39891</v>
      </c>
      <c r="E10" s="124"/>
      <c r="F10" s="125">
        <v>24121</v>
      </c>
      <c r="G10" s="126"/>
      <c r="H10" s="127"/>
    </row>
    <row r="11" spans="1:8">
      <c r="A11" s="108" t="s">
        <v>513</v>
      </c>
      <c r="B11" s="113"/>
      <c r="C11" s="114"/>
      <c r="D11" s="115">
        <v>96390</v>
      </c>
      <c r="E11" s="116"/>
      <c r="F11" s="117">
        <v>53270</v>
      </c>
      <c r="G11" s="118"/>
      <c r="H11" s="119"/>
    </row>
    <row r="12" spans="1:8">
      <c r="A12" s="120"/>
      <c r="B12" s="121"/>
      <c r="C12" s="128"/>
      <c r="D12" s="123">
        <v>73613</v>
      </c>
      <c r="E12" s="124"/>
      <c r="F12" s="125">
        <v>24316</v>
      </c>
      <c r="G12" s="126"/>
      <c r="H12" s="127"/>
    </row>
    <row r="13" spans="1:8">
      <c r="A13" s="108"/>
      <c r="B13" s="113"/>
      <c r="C13" s="129"/>
      <c r="D13" s="130">
        <v>104556</v>
      </c>
      <c r="E13" s="131"/>
      <c r="F13" s="132">
        <v>47922</v>
      </c>
      <c r="G13" s="133"/>
      <c r="H13" s="119"/>
    </row>
    <row r="14" spans="1:8">
      <c r="A14" s="120"/>
      <c r="B14" s="121"/>
      <c r="C14" s="122"/>
      <c r="D14" s="123">
        <v>50539</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2.39</v>
      </c>
      <c r="C19" s="134">
        <f>ROUND(VALUE(SUBSTITUTE(実質収支比率等に係る経年分析!G$48,"▲","-")),2)</f>
        <v>1.64</v>
      </c>
      <c r="D19" s="134">
        <f>ROUND(VALUE(SUBSTITUTE(実質収支比率等に係る経年分析!H$48,"▲","-")),2)</f>
        <v>1.39</v>
      </c>
      <c r="E19" s="134">
        <f>ROUND(VALUE(SUBSTITUTE(実質収支比率等に係る経年分析!I$48,"▲","-")),2)</f>
        <v>2.88</v>
      </c>
      <c r="F19" s="134">
        <f>ROUND(VALUE(SUBSTITUTE(実質収支比率等に係る経年分析!J$48,"▲","-")),2)</f>
        <v>6.35</v>
      </c>
    </row>
    <row r="20" spans="1:11">
      <c r="A20" s="134" t="s">
        <v>42</v>
      </c>
      <c r="B20" s="134">
        <f>ROUND(VALUE(SUBSTITUTE(実質収支比率等に係る経年分析!F$47,"▲","-")),2)</f>
        <v>4.3099999999999996</v>
      </c>
      <c r="C20" s="134">
        <f>ROUND(VALUE(SUBSTITUTE(実質収支比率等に係る経年分析!G$47,"▲","-")),2)</f>
        <v>5.48</v>
      </c>
      <c r="D20" s="134">
        <f>ROUND(VALUE(SUBSTITUTE(実質収支比率等に係る経年分析!H$47,"▲","-")),2)</f>
        <v>2.83</v>
      </c>
      <c r="E20" s="134">
        <f>ROUND(VALUE(SUBSTITUTE(実質収支比率等に係る経年分析!I$47,"▲","-")),2)</f>
        <v>3.45</v>
      </c>
      <c r="F20" s="134">
        <f>ROUND(VALUE(SUBSTITUTE(実質収支比率等に係る経年分析!J$47,"▲","-")),2)</f>
        <v>5.03</v>
      </c>
    </row>
    <row r="21" spans="1:11">
      <c r="A21" s="134" t="s">
        <v>43</v>
      </c>
      <c r="B21" s="134">
        <f>IF(ISNUMBER(VALUE(SUBSTITUTE(実質収支比率等に係る経年分析!F$49,"▲","-"))),ROUND(VALUE(SUBSTITUTE(実質収支比率等に係る経年分析!F$49,"▲","-")),2),NA())</f>
        <v>-1.93</v>
      </c>
      <c r="C21" s="134">
        <f>IF(ISNUMBER(VALUE(SUBSTITUTE(実質収支比率等に係る経年分析!G$49,"▲","-"))),ROUND(VALUE(SUBSTITUTE(実質収支比率等に係る経年分析!G$49,"▲","-")),2),NA())</f>
        <v>0.51</v>
      </c>
      <c r="D21" s="134">
        <f>IF(ISNUMBER(VALUE(SUBSTITUTE(実質収支比率等に係る経年分析!H$49,"▲","-"))),ROUND(VALUE(SUBSTITUTE(実質収支比率等に係る経年分析!H$49,"▲","-")),2),NA())</f>
        <v>-2.97</v>
      </c>
      <c r="E21" s="134">
        <f>IF(ISNUMBER(VALUE(SUBSTITUTE(実質収支比率等に係る経年分析!I$49,"▲","-"))),ROUND(VALUE(SUBSTITUTE(実質収支比率等に係る経年分析!I$49,"▲","-")),2),NA())</f>
        <v>2.06</v>
      </c>
      <c r="F21" s="134">
        <f>IF(ISNUMBER(VALUE(SUBSTITUTE(実質収支比率等に係る経年分析!J$49,"▲","-"))),ROUND(VALUE(SUBSTITUTE(実質収支比率等に係る経年分析!J$49,"▲","-")),2),NA())</f>
        <v>5.12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育英奨学資金特別会計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4.2699999999999996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8.4499999999999993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7.15</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504</v>
      </c>
      <c r="E42" s="136"/>
      <c r="F42" s="136"/>
      <c r="G42" s="136">
        <f>'実質公債費比率（分子）の構造'!L$52</f>
        <v>515</v>
      </c>
      <c r="H42" s="136"/>
      <c r="I42" s="136"/>
      <c r="J42" s="136">
        <f>'実質公債費比率（分子）の構造'!M$52</f>
        <v>520</v>
      </c>
      <c r="K42" s="136"/>
      <c r="L42" s="136"/>
      <c r="M42" s="136">
        <f>'実質公債費比率（分子）の構造'!N$52</f>
        <v>500</v>
      </c>
      <c r="N42" s="136"/>
      <c r="O42" s="136"/>
      <c r="P42" s="136">
        <f>'実質公債費比率（分子）の構造'!O$52</f>
        <v>524</v>
      </c>
    </row>
    <row r="43" spans="1:16">
      <c r="A43" s="136" t="s">
        <v>51</v>
      </c>
      <c r="B43" s="136">
        <f>'実質公債費比率（分子）の構造'!K$51</f>
        <v>0</v>
      </c>
      <c r="C43" s="136"/>
      <c r="D43" s="136"/>
      <c r="E43" s="136">
        <f>'実質公債費比率（分子）の構造'!L$51</f>
        <v>0</v>
      </c>
      <c r="F43" s="136"/>
      <c r="G43" s="136"/>
      <c r="H43" s="136">
        <f>'実質公債費比率（分子）の構造'!M$51</f>
        <v>3</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11</v>
      </c>
      <c r="C44" s="136"/>
      <c r="D44" s="136"/>
      <c r="E44" s="136">
        <f>'実質公債費比率（分子）の構造'!L$50</f>
        <v>11</v>
      </c>
      <c r="F44" s="136"/>
      <c r="G44" s="136"/>
      <c r="H44" s="136">
        <f>'実質公債費比率（分子）の構造'!M$50</f>
        <v>11</v>
      </c>
      <c r="I44" s="136"/>
      <c r="J44" s="136"/>
      <c r="K44" s="136">
        <f>'実質公債費比率（分子）の構造'!N$50</f>
        <v>20</v>
      </c>
      <c r="L44" s="136"/>
      <c r="M44" s="136"/>
      <c r="N44" s="136">
        <f>'実質公債費比率（分子）の構造'!O$50</f>
        <v>7</v>
      </c>
      <c r="O44" s="136"/>
      <c r="P44" s="136"/>
    </row>
    <row r="45" spans="1:16">
      <c r="A45" s="136" t="s">
        <v>53</v>
      </c>
      <c r="B45" s="136">
        <f>'実質公債費比率（分子）の構造'!K$49</f>
        <v>177</v>
      </c>
      <c r="C45" s="136"/>
      <c r="D45" s="136"/>
      <c r="E45" s="136">
        <f>'実質公債費比率（分子）の構造'!L$49</f>
        <v>160</v>
      </c>
      <c r="F45" s="136"/>
      <c r="G45" s="136"/>
      <c r="H45" s="136">
        <f>'実質公債費比率（分子）の構造'!M$49</f>
        <v>159</v>
      </c>
      <c r="I45" s="136"/>
      <c r="J45" s="136"/>
      <c r="K45" s="136">
        <f>'実質公債費比率（分子）の構造'!N$49</f>
        <v>92</v>
      </c>
      <c r="L45" s="136"/>
      <c r="M45" s="136"/>
      <c r="N45" s="136">
        <f>'実質公債費比率（分子）の構造'!O$49</f>
        <v>89</v>
      </c>
      <c r="O45" s="136"/>
      <c r="P45" s="136"/>
    </row>
    <row r="46" spans="1:16">
      <c r="A46" s="136" t="s">
        <v>54</v>
      </c>
      <c r="B46" s="136">
        <f>'実質公債費比率（分子）の構造'!K$48</f>
        <v>51</v>
      </c>
      <c r="C46" s="136"/>
      <c r="D46" s="136"/>
      <c r="E46" s="136">
        <f>'実質公債費比率（分子）の構造'!L$48</f>
        <v>52</v>
      </c>
      <c r="F46" s="136"/>
      <c r="G46" s="136"/>
      <c r="H46" s="136">
        <f>'実質公債費比率（分子）の構造'!M$48</f>
        <v>47</v>
      </c>
      <c r="I46" s="136"/>
      <c r="J46" s="136"/>
      <c r="K46" s="136">
        <f>'実質公債費比率（分子）の構造'!N$48</f>
        <v>48</v>
      </c>
      <c r="L46" s="136"/>
      <c r="M46" s="136"/>
      <c r="N46" s="136">
        <f>'実質公債費比率（分子）の構造'!O$48</f>
        <v>52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983</v>
      </c>
      <c r="C49" s="136"/>
      <c r="D49" s="136"/>
      <c r="E49" s="136">
        <f>'実質公債費比率（分子）の構造'!L$45</f>
        <v>963</v>
      </c>
      <c r="F49" s="136"/>
      <c r="G49" s="136"/>
      <c r="H49" s="136">
        <f>'実質公債費比率（分子）の構造'!M$45</f>
        <v>903</v>
      </c>
      <c r="I49" s="136"/>
      <c r="J49" s="136"/>
      <c r="K49" s="136">
        <f>'実質公債費比率（分子）の構造'!N$45</f>
        <v>862</v>
      </c>
      <c r="L49" s="136"/>
      <c r="M49" s="136"/>
      <c r="N49" s="136">
        <f>'実質公債費比率（分子）の構造'!O$45</f>
        <v>883</v>
      </c>
      <c r="O49" s="136"/>
      <c r="P49" s="136"/>
    </row>
    <row r="50" spans="1:16">
      <c r="A50" s="136" t="s">
        <v>58</v>
      </c>
      <c r="B50" s="136" t="e">
        <f>NA()</f>
        <v>#N/A</v>
      </c>
      <c r="C50" s="136">
        <f>IF(ISNUMBER('実質公債費比率（分子）の構造'!K$53),'実質公債費比率（分子）の構造'!K$53,NA())</f>
        <v>718</v>
      </c>
      <c r="D50" s="136" t="e">
        <f>NA()</f>
        <v>#N/A</v>
      </c>
      <c r="E50" s="136" t="e">
        <f>NA()</f>
        <v>#N/A</v>
      </c>
      <c r="F50" s="136">
        <f>IF(ISNUMBER('実質公債費比率（分子）の構造'!L$53),'実質公債費比率（分子）の構造'!L$53,NA())</f>
        <v>671</v>
      </c>
      <c r="G50" s="136" t="e">
        <f>NA()</f>
        <v>#N/A</v>
      </c>
      <c r="H50" s="136" t="e">
        <f>NA()</f>
        <v>#N/A</v>
      </c>
      <c r="I50" s="136">
        <f>IF(ISNUMBER('実質公債費比率（分子）の構造'!M$53),'実質公債費比率（分子）の構造'!M$53,NA())</f>
        <v>603</v>
      </c>
      <c r="J50" s="136" t="e">
        <f>NA()</f>
        <v>#N/A</v>
      </c>
      <c r="K50" s="136" t="e">
        <f>NA()</f>
        <v>#N/A</v>
      </c>
      <c r="L50" s="136">
        <f>IF(ISNUMBER('実質公債費比率（分子）の構造'!N$53),'実質公債費比率（分子）の構造'!N$53,NA())</f>
        <v>522</v>
      </c>
      <c r="M50" s="136" t="e">
        <f>NA()</f>
        <v>#N/A</v>
      </c>
      <c r="N50" s="136" t="e">
        <f>NA()</f>
        <v>#N/A</v>
      </c>
      <c r="O50" s="136">
        <f>IF(ISNUMBER('実質公債費比率（分子）の構造'!O$53),'実質公債費比率（分子）の構造'!O$53,NA())</f>
        <v>507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5117</v>
      </c>
      <c r="E56" s="135"/>
      <c r="F56" s="135"/>
      <c r="G56" s="135">
        <f>'将来負担比率（分子）の構造'!J$51</f>
        <v>5418</v>
      </c>
      <c r="H56" s="135"/>
      <c r="I56" s="135"/>
      <c r="J56" s="135">
        <f>'将来負担比率（分子）の構造'!K$51</f>
        <v>5684</v>
      </c>
      <c r="K56" s="135"/>
      <c r="L56" s="135"/>
      <c r="M56" s="135">
        <f>'将来負担比率（分子）の構造'!L$51</f>
        <v>5909</v>
      </c>
      <c r="N56" s="135"/>
      <c r="O56" s="135"/>
      <c r="P56" s="135">
        <f>'将来負担比率（分子）の構造'!M$51</f>
        <v>6214</v>
      </c>
    </row>
    <row r="57" spans="1:16">
      <c r="A57" s="135" t="s">
        <v>34</v>
      </c>
      <c r="B57" s="135"/>
      <c r="C57" s="135"/>
      <c r="D57" s="135">
        <f>'将来負担比率（分子）の構造'!I$50</f>
        <v>37</v>
      </c>
      <c r="E57" s="135"/>
      <c r="F57" s="135"/>
      <c r="G57" s="135">
        <f>'将来負担比率（分子）の構造'!J$50</f>
        <v>30</v>
      </c>
      <c r="H57" s="135"/>
      <c r="I57" s="135"/>
      <c r="J57" s="135">
        <f>'将来負担比率（分子）の構造'!K$50</f>
        <v>26</v>
      </c>
      <c r="K57" s="135"/>
      <c r="L57" s="135"/>
      <c r="M57" s="135">
        <f>'将来負担比率（分子）の構造'!L$50</f>
        <v>22</v>
      </c>
      <c r="N57" s="135"/>
      <c r="O57" s="135"/>
      <c r="P57" s="135">
        <f>'将来負担比率（分子）の構造'!M$50</f>
        <v>19</v>
      </c>
    </row>
    <row r="58" spans="1:16">
      <c r="A58" s="135" t="s">
        <v>33</v>
      </c>
      <c r="B58" s="135"/>
      <c r="C58" s="135"/>
      <c r="D58" s="135">
        <f>'将来負担比率（分子）の構造'!I$49</f>
        <v>1240</v>
      </c>
      <c r="E58" s="135"/>
      <c r="F58" s="135"/>
      <c r="G58" s="135">
        <f>'将来負担比率（分子）の構造'!J$49</f>
        <v>1206</v>
      </c>
      <c r="H58" s="135"/>
      <c r="I58" s="135"/>
      <c r="J58" s="135">
        <f>'将来負担比率（分子）の構造'!K$49</f>
        <v>702</v>
      </c>
      <c r="K58" s="135"/>
      <c r="L58" s="135"/>
      <c r="M58" s="135">
        <f>'将来負担比率（分子）の構造'!L$49</f>
        <v>636</v>
      </c>
      <c r="N58" s="135"/>
      <c r="O58" s="135"/>
      <c r="P58" s="135">
        <f>'将来負担比率（分子）の構造'!M$49</f>
        <v>832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2624</v>
      </c>
      <c r="C62" s="135"/>
      <c r="D62" s="135"/>
      <c r="E62" s="135">
        <f>'将来負担比率（分子）の構造'!J$45</f>
        <v>2669</v>
      </c>
      <c r="F62" s="135"/>
      <c r="G62" s="135"/>
      <c r="H62" s="135">
        <f>'将来負担比率（分子）の構造'!K$45</f>
        <v>2714</v>
      </c>
      <c r="I62" s="135"/>
      <c r="J62" s="135"/>
      <c r="K62" s="135">
        <f>'将来負担比率（分子）の構造'!L$45</f>
        <v>2724</v>
      </c>
      <c r="L62" s="135"/>
      <c r="M62" s="135"/>
      <c r="N62" s="135">
        <f>'将来負担比率（分子）の構造'!M$45</f>
        <v>2731</v>
      </c>
      <c r="O62" s="135"/>
      <c r="P62" s="135"/>
    </row>
    <row r="63" spans="1:16">
      <c r="A63" s="135" t="s">
        <v>27</v>
      </c>
      <c r="B63" s="135">
        <f>'将来負担比率（分子）の構造'!I$44</f>
        <v>699</v>
      </c>
      <c r="C63" s="135"/>
      <c r="D63" s="135"/>
      <c r="E63" s="135">
        <f>'将来負担比率（分子）の構造'!J$44</f>
        <v>539</v>
      </c>
      <c r="F63" s="135"/>
      <c r="G63" s="135"/>
      <c r="H63" s="135">
        <f>'将来負担比率（分子）の構造'!K$44</f>
        <v>373</v>
      </c>
      <c r="I63" s="135"/>
      <c r="J63" s="135"/>
      <c r="K63" s="135">
        <f>'将来負担比率（分子）の構造'!L$44</f>
        <v>277</v>
      </c>
      <c r="L63" s="135"/>
      <c r="M63" s="135"/>
      <c r="N63" s="135">
        <f>'将来負担比率（分子）の構造'!M$44</f>
        <v>187</v>
      </c>
      <c r="O63" s="135"/>
      <c r="P63" s="135"/>
    </row>
    <row r="64" spans="1:16">
      <c r="A64" s="135" t="s">
        <v>26</v>
      </c>
      <c r="B64" s="135">
        <f>'将来負担比率（分子）の構造'!I$43</f>
        <v>737</v>
      </c>
      <c r="C64" s="135"/>
      <c r="D64" s="135"/>
      <c r="E64" s="135">
        <f>'将来負担比率（分子）の構造'!J$43</f>
        <v>681</v>
      </c>
      <c r="F64" s="135"/>
      <c r="G64" s="135"/>
      <c r="H64" s="135">
        <f>'将来負担比率（分子）の構造'!K$43</f>
        <v>650</v>
      </c>
      <c r="I64" s="135"/>
      <c r="J64" s="135"/>
      <c r="K64" s="135">
        <f>'将来負担比率（分子）の構造'!L$43</f>
        <v>615</v>
      </c>
      <c r="L64" s="135"/>
      <c r="M64" s="135"/>
      <c r="N64" s="135">
        <f>'将来負担比率（分子）の構造'!M$43</f>
        <v>585</v>
      </c>
      <c r="O64" s="135"/>
      <c r="P64" s="135"/>
    </row>
    <row r="65" spans="1:16">
      <c r="A65" s="135" t="s">
        <v>25</v>
      </c>
      <c r="B65" s="135">
        <f>'将来負担比率（分子）の構造'!I$42</f>
        <v>40</v>
      </c>
      <c r="C65" s="135"/>
      <c r="D65" s="135"/>
      <c r="E65" s="135">
        <f>'将来負担比率（分子）の構造'!J$42</f>
        <v>30</v>
      </c>
      <c r="F65" s="135"/>
      <c r="G65" s="135"/>
      <c r="H65" s="135">
        <f>'将来負担比率（分子）の構造'!K$42</f>
        <v>20</v>
      </c>
      <c r="I65" s="135"/>
      <c r="J65" s="135"/>
      <c r="K65" s="135">
        <f>'将来負担比率（分子）の構造'!L$42</f>
        <v>27</v>
      </c>
      <c r="L65" s="135"/>
      <c r="M65" s="135"/>
      <c r="N65" s="135">
        <f>'将来負担比率（分子）の構造'!M$42</f>
        <v>20</v>
      </c>
      <c r="O65" s="135"/>
      <c r="P65" s="135"/>
    </row>
    <row r="66" spans="1:16">
      <c r="A66" s="135" t="s">
        <v>24</v>
      </c>
      <c r="B66" s="135">
        <f>'将来負担比率（分子）の構造'!I$41</f>
        <v>7273</v>
      </c>
      <c r="C66" s="135"/>
      <c r="D66" s="135"/>
      <c r="E66" s="135">
        <f>'将来負担比率（分子）の構造'!J$41</f>
        <v>8043</v>
      </c>
      <c r="F66" s="135"/>
      <c r="G66" s="135"/>
      <c r="H66" s="135">
        <f>'将来負担比率（分子）の構造'!K$41</f>
        <v>8049</v>
      </c>
      <c r="I66" s="135"/>
      <c r="J66" s="135"/>
      <c r="K66" s="135">
        <f>'将来負担比率（分子）の構造'!L$41</f>
        <v>8167</v>
      </c>
      <c r="L66" s="135"/>
      <c r="M66" s="135"/>
      <c r="N66" s="135">
        <f>'将来負担比率（分子）の構造'!M$41</f>
        <v>8340</v>
      </c>
      <c r="O66" s="135"/>
      <c r="P66" s="135"/>
    </row>
    <row r="67" spans="1:16">
      <c r="A67" s="135" t="s">
        <v>62</v>
      </c>
      <c r="B67" s="135" t="e">
        <f>NA()</f>
        <v>#N/A</v>
      </c>
      <c r="C67" s="135">
        <f>IF(ISNUMBER('将来負担比率（分子）の構造'!I$52), IF('将来負担比率（分子）の構造'!I$52 &lt; 0, 0, '将来負担比率（分子）の構造'!I$52), NA())</f>
        <v>4979</v>
      </c>
      <c r="D67" s="135" t="e">
        <f>NA()</f>
        <v>#N/A</v>
      </c>
      <c r="E67" s="135" t="e">
        <f>NA()</f>
        <v>#N/A</v>
      </c>
      <c r="F67" s="135">
        <f>IF(ISNUMBER('将来負担比率（分子）の構造'!J$52), IF('将来負担比率（分子）の構造'!J$52 &lt; 0, 0, '将来負担比率（分子）の構造'!J$52), NA())</f>
        <v>5309</v>
      </c>
      <c r="G67" s="135" t="e">
        <f>NA()</f>
        <v>#N/A</v>
      </c>
      <c r="H67" s="135" t="e">
        <f>NA()</f>
        <v>#N/A</v>
      </c>
      <c r="I67" s="135">
        <f>IF(ISNUMBER('将来負担比率（分子）の構造'!K$52), IF('将来負担比率（分子）の構造'!K$52 &lt; 0, 0, '将来負担比率（分子）の構造'!K$52), NA())</f>
        <v>5394</v>
      </c>
      <c r="J67" s="135" t="e">
        <f>NA()</f>
        <v>#N/A</v>
      </c>
      <c r="K67" s="135" t="e">
        <f>NA()</f>
        <v>#N/A</v>
      </c>
      <c r="L67" s="135">
        <f>IF(ISNUMBER('将来負担比率（分子）の構造'!L$52), IF('将来負担比率（分子）の構造'!L$52 &lt; 0, 0, '将来負担比率（分子）の構造'!L$52), NA())</f>
        <v>5242</v>
      </c>
      <c r="M67" s="135" t="e">
        <f>NA()</f>
        <v>#N/A</v>
      </c>
      <c r="N67" s="135" t="e">
        <f>NA()</f>
        <v>#N/A</v>
      </c>
      <c r="O67" s="135">
        <f>IF(ISNUMBER('将来負担比率（分子）の構造'!M$52), IF('将来負担比率（分子）の構造'!M$52 &lt; 0, 0, '将来負担比率（分子）の構造'!M$52), NA())</f>
        <v>4799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oyama</cp:lastModifiedBy>
  <cp:lastPrinted>2015-04-17T07:10:16Z</cp:lastPrinted>
  <dcterms:created xsi:type="dcterms:W3CDTF">2015-02-17T06:59:40Z</dcterms:created>
  <dcterms:modified xsi:type="dcterms:W3CDTF">2015-04-17T08:30:37Z</dcterms:modified>
  <cp:category/>
</cp:coreProperties>
</file>